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1"/>
  <workbookPr defaultThemeVersion="124226"/>
  <mc:AlternateContent xmlns:mc="http://schemas.openxmlformats.org/markup-compatibility/2006">
    <mc:Choice Requires="x15">
      <x15ac:absPath xmlns:x15ac="http://schemas.microsoft.com/office/spreadsheetml/2010/11/ac" url="/Users/kenwestlake/Documents/Waste Training Services/Contracts/189 Kuehne-Nagel/Greenford/application/submitted/Duly Made Response/Sumitted/"/>
    </mc:Choice>
  </mc:AlternateContent>
  <xr:revisionPtr revIDLastSave="0" documentId="13_ncr:1_{62731922-6253-CD44-907A-F4A080F4993A}" xr6:coauthVersionLast="47" xr6:coauthVersionMax="47" xr10:uidLastSave="{00000000-0000-0000-0000-000000000000}"/>
  <bookViews>
    <workbookView xWindow="0" yWindow="500" windowWidth="28800" windowHeight="16180" xr2:uid="{00000000-000D-0000-FFFF-FFFF00000000}"/>
  </bookViews>
  <sheets>
    <sheet name="Centre Poi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6" i="1" l="1"/>
  <c r="I76" i="1"/>
  <c r="H75" i="1"/>
  <c r="I75" i="1"/>
  <c r="H74" i="1"/>
  <c r="I74" i="1"/>
  <c r="H73" i="1"/>
  <c r="I73" i="1"/>
  <c r="H72" i="1"/>
  <c r="I72" i="1"/>
  <c r="H71" i="1"/>
  <c r="I71" i="1"/>
  <c r="H70" i="1"/>
  <c r="I70" i="1"/>
  <c r="H69" i="1"/>
  <c r="J69" i="1" s="1"/>
  <c r="K69" i="1" s="1"/>
  <c r="I69" i="1"/>
  <c r="H68" i="1"/>
  <c r="I68" i="1"/>
  <c r="J68" i="1" s="1"/>
  <c r="K68" i="1" s="1"/>
  <c r="H67" i="1"/>
  <c r="I67" i="1"/>
  <c r="H66" i="1"/>
  <c r="I66" i="1"/>
  <c r="H65" i="1"/>
  <c r="J65" i="1" s="1"/>
  <c r="K65" i="1" s="1"/>
  <c r="I65" i="1"/>
  <c r="H64" i="1"/>
  <c r="I64" i="1"/>
  <c r="H63" i="1"/>
  <c r="I63" i="1"/>
  <c r="H62" i="1"/>
  <c r="I62" i="1"/>
  <c r="H61" i="1"/>
  <c r="I61" i="1"/>
  <c r="I60" i="1"/>
  <c r="H60" i="1"/>
  <c r="I59" i="1"/>
  <c r="H59" i="1"/>
  <c r="H58" i="1"/>
  <c r="I58" i="1"/>
  <c r="H57" i="1"/>
  <c r="I57" i="1"/>
  <c r="J64" i="1" l="1"/>
  <c r="K64" i="1" s="1"/>
  <c r="J71" i="1"/>
  <c r="K71" i="1" s="1"/>
  <c r="J72" i="1"/>
  <c r="K72" i="1" s="1"/>
  <c r="J76" i="1"/>
  <c r="K76" i="1" s="1"/>
  <c r="J61" i="1"/>
  <c r="K61" i="1" s="1"/>
  <c r="J66" i="1"/>
  <c r="K66" i="1" s="1"/>
  <c r="J70" i="1"/>
  <c r="K70" i="1" s="1"/>
  <c r="J74" i="1"/>
  <c r="K74" i="1" s="1"/>
  <c r="J57" i="1"/>
  <c r="K57" i="1" s="1"/>
  <c r="J58" i="1"/>
  <c r="K58" i="1" s="1"/>
  <c r="J67" i="1"/>
  <c r="K67" i="1" s="1"/>
  <c r="J73" i="1"/>
  <c r="K73" i="1" s="1"/>
  <c r="J63" i="1"/>
  <c r="K63" i="1" s="1"/>
  <c r="J75" i="1"/>
  <c r="K75" i="1" s="1"/>
  <c r="J62" i="1"/>
  <c r="K62" i="1" s="1"/>
  <c r="J59" i="1"/>
  <c r="K59" i="1" s="1"/>
  <c r="J60" i="1"/>
  <c r="K6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22"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family val="2"/>
          </rPr>
          <t xml:space="preserve">
</t>
        </r>
      </text>
    </comment>
    <comment ref="C22"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22"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22"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family val="2"/>
          </rPr>
          <t xml:space="preserve">
</t>
        </r>
      </text>
    </comment>
    <comment ref="F22"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family val="2"/>
          </rPr>
          <t xml:space="preserve">
</t>
        </r>
      </text>
    </comment>
    <comment ref="G22"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family val="2"/>
          </rPr>
          <t xml:space="preserve">
</t>
        </r>
      </text>
    </comment>
    <comment ref="H22"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family val="2"/>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22"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family val="2"/>
          </rPr>
          <t xml:space="preserve">
</t>
        </r>
      </text>
    </comment>
  </commentList>
</comments>
</file>

<file path=xl/sharedStrings.xml><?xml version="1.0" encoding="utf-8"?>
<sst xmlns="http://schemas.openxmlformats.org/spreadsheetml/2006/main" count="258" uniqueCount="151">
  <si>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</si>
  <si>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</si>
  <si>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</si>
  <si>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</si>
  <si>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</si>
  <si>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</si>
  <si>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</si>
  <si>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</si>
  <si>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</si>
  <si>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</si>
  <si>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</si>
  <si>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</si>
  <si>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</si>
  <si>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</si>
  <si>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</si>
  <si>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</si>
  <si>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</si>
  <si>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</si>
  <si>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</si>
  <si>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</si>
  <si>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</si>
  <si>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</si>
  <si>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</si>
  <si>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</si>
  <si>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</si>
  <si>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</si>
  <si>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</si>
  <si>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</si>
  <si>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</si>
  <si>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</si>
  <si>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Action (by permitting)</t>
  </si>
  <si>
    <t>What is the magnitude of the risk after management? (This residual risk will be controlled by Compliance Assessment).</t>
  </si>
  <si>
    <t>Location of environmentally sensitive sites (km / m):</t>
  </si>
  <si>
    <t>Local human population</t>
  </si>
  <si>
    <t>Nuisance - dust on cars, clothing etc.</t>
  </si>
  <si>
    <t>Nuisance, loss of amenity</t>
  </si>
  <si>
    <t>Odour</t>
  </si>
  <si>
    <t>Harm to human health, nuisance, loss of amenity</t>
  </si>
  <si>
    <t>Air transport and over land</t>
  </si>
  <si>
    <t>Pests (e.g. flies)</t>
  </si>
  <si>
    <t>Flood waters</t>
  </si>
  <si>
    <t>Direct run-off from site across ground surface, via surface water drains, ditches etc.</t>
  </si>
  <si>
    <t>Groundwater</t>
  </si>
  <si>
    <t>Nuisance, loss of amenity and harm to animal health</t>
  </si>
  <si>
    <t>Local human population and local environment</t>
  </si>
  <si>
    <t>Direct physical contact</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</si>
  <si>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</si>
  <si>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</si>
  <si>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</si>
  <si>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</si>
  <si>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</si>
  <si>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</si>
  <si>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</si>
  <si>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</si>
  <si>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</si>
  <si>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</si>
  <si>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</si>
  <si>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</si>
  <si>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</si>
  <si>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Nuisance, loss of amenity, loss of sleep.</t>
  </si>
  <si>
    <t xml:space="preserve">Noise through the air and vibration through the ground. </t>
  </si>
  <si>
    <t>Local human population and / or livestock after gaining unauthorised access to the waste operation</t>
  </si>
  <si>
    <t>Local human population and local environment.</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</si>
  <si>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</si>
  <si>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</si>
  <si>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</si>
  <si>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</si>
  <si>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</si>
  <si>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Chronic effects: contamination of groundwater, requiring treatment of water or closure of borehole.</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</si>
  <si>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</si>
  <si>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</si>
  <si>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</si>
  <si>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</si>
  <si>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</si>
  <si>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</si>
  <si>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</si>
  <si>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</si>
  <si>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All surface waters close to and downstream of site.</t>
  </si>
  <si>
    <t>Spillage of liquids, leachate from waste, contaminated rainwater run-off from waste e.g. containing suspended solids.</t>
  </si>
  <si>
    <t>Local human population and all surface waters close to and downstream of site.</t>
  </si>
  <si>
    <t>Serious Fire</t>
  </si>
  <si>
    <t>Nuisance, harm to human health, loss of amenity, deterioration of water quality</t>
  </si>
  <si>
    <t>Air transport then inhalation or deposition.  Direct run off of fire water across site to surface waters.</t>
  </si>
  <si>
    <t>Loss of amenity, deterioration of water quality</t>
  </si>
  <si>
    <t>Direct run off of fire water across site to surface waters.</t>
  </si>
  <si>
    <t>Direct run-off from site across ground surface, via surface water drains, ditches etc.  Indirect run-off via the soil layer</t>
  </si>
  <si>
    <t>Very Low</t>
  </si>
  <si>
    <t>Risk assessment for Bespoke Permit</t>
  </si>
  <si>
    <t>Bespoke Facility:</t>
  </si>
  <si>
    <t>Commercial Waste Transfer Station (no building)</t>
  </si>
  <si>
    <t>Bespoke Permit</t>
  </si>
  <si>
    <t xml:space="preserve">BP </t>
  </si>
  <si>
    <t xml:space="preserve">NB </t>
  </si>
  <si>
    <t>No Building</t>
  </si>
  <si>
    <t>SSSI</t>
  </si>
  <si>
    <t xml:space="preserve">Site of Special Scientific Interest </t>
  </si>
  <si>
    <t>Abbreviations/ Definitions:</t>
  </si>
  <si>
    <t>Ramsar</t>
  </si>
  <si>
    <t>SPA</t>
  </si>
  <si>
    <t>Special Protection Area</t>
  </si>
  <si>
    <t>LWS</t>
  </si>
  <si>
    <t xml:space="preserve">Local Wildlife Site </t>
  </si>
  <si>
    <t>Convention on wetlands protected site</t>
  </si>
  <si>
    <t xml:space="preserve">Permitted waste types are non-hazardous.  Limited machinery used - vehicles and baler.  </t>
  </si>
  <si>
    <t>All staff are trained to a high standard to operate machinery
All equipment procured with safety in mind and fit for the task
All equipment PUWER risk assessed
All equipment on a regualr PPM
Breakdowns and repairs reported immediately
Contractors appointed to company standards and QSHE induction completed
Permit to work system in place with regualar monitoring</t>
  </si>
  <si>
    <t>Permitted waste types do not include sludges or liquids and are non-hazardous.</t>
  </si>
  <si>
    <t>Air transport and deposition over land</t>
  </si>
  <si>
    <t xml:space="preserve">Releases of particulate matter (dusts) and micro-organisms (bioaerosols)
Litter
Fire causing release of polluting materials to air (smoke or fumes), water or land 
Odour 
Noise and vibration 
Waste storage
Spillage of liquids, leachate from waste, contaminated rainwater run-off from waste 
Criminal activity; theft, vandalism, arson </t>
  </si>
  <si>
    <t xml:space="preserve">Harm to animal health 
Deterioration of water quality
Contamination of natural habitats
Pollution to land
Pollution to water
Oxygen depletion, fish kill, algal blooms, nutrient enrichment, smothering, disturbance
</t>
  </si>
  <si>
    <t xml:space="preserve">Air transport then inhalation or deposition
Run-off of contaminated water via surface water drains and ditches 
Flood waters
Transport through soil/ groundwater
</t>
  </si>
  <si>
    <t>Compliance with Management Plan 
Waste is stored in closed containers
Monthly environmental housekeeping checks ensure that there is no increase in the generation of dusts or powder</t>
  </si>
  <si>
    <t>Visitors to the shops opposite could be sensitive to litter.</t>
  </si>
  <si>
    <t>Permitted waste types do not include  dusts, powders or loose fibres so only a low magnitude risk is estimated.  There is minimal potential for exposure if anyone is working close to the site .</t>
  </si>
  <si>
    <t>In compliance with site management plan  Waste is stored and transported in closed containers/ vehicles</t>
  </si>
  <si>
    <t>No history of noise complaints from current operations
Should complaints be received they will be investigated through the complaints procedure
Compliance with site Management Plan
Neighbouring industrial property not affected by noise</t>
  </si>
  <si>
    <t>In compliance with management plan 
waste is stored in closed containers
Monthly and daily environmental housekeeping checks to ensure that there is no increase in the generation of dusts or powder</t>
  </si>
  <si>
    <t xml:space="preserve">Greater than 500m </t>
  </si>
  <si>
    <t>Contractors engaged to manage waste off site
Regular inspections and checks in place to remove litter
During increased windy weather contractors engaged to litter pick and clean yard and external areas. All wastes stored in covered containers.</t>
  </si>
  <si>
    <t>Adverse effects on road safety deemed to be extremely low as waste streams entering site are in containers within fully enclosed vehicles. Waste streams leaving site are in covered containers/vehicles
Mud is not generated from waste activities. All road surfaces are highly engineered.</t>
  </si>
  <si>
    <t>Systematic odour management plan in place with related monitoring and reporting.</t>
  </si>
  <si>
    <t>All wastes are bagged and stored in closed containers. No access to vermin.</t>
  </si>
  <si>
    <t>Compliance with site Management Plan
Wastes stored in containers and in the event of flooding waste containers can be easily moved to a height above the flooding line.</t>
  </si>
  <si>
    <t>Risk of accidental combustion of waste is very low and only very small tonnages on site at any one time.</t>
  </si>
  <si>
    <t xml:space="preserve"> Very Low.</t>
  </si>
  <si>
    <t>Very Low.</t>
  </si>
  <si>
    <t>Standard procedures to ensure the effectiveness of containers on site.</t>
  </si>
  <si>
    <t>Less than twenty tonnes of waste on site at any one time and much of this (coffee grounds) is wet. Activities do not tend to cause fire, unlike some other waste management operations.</t>
  </si>
  <si>
    <t>Fire Prevention Plan 
Full PIRP in place including fire water run-off strategy
All drainage goes to public sewer, therefore none to surface water. 
Unmade ground to be protected as part of PIRP. Fall of land ensures no run-off to Bridgewater canal</t>
  </si>
  <si>
    <t>No wastes with potential to produce high BOD liquid within timescale of storage on site. Wastes bagged AND stored in closed containers.</t>
  </si>
  <si>
    <t>All wastes bagged and stored in leak-proof secondary storage (e.g. closed skips/ storage containers). Wastes stored do not produce leachate. All storage on impermeable pavement with sealed drainage system.</t>
  </si>
  <si>
    <t>Ken Westlake</t>
  </si>
  <si>
    <t>All wastes are bagged and stored in closed containers. Stored on site for less than 3 days and therefore no risk of anaerobic microbial activity that might cause malodours.</t>
  </si>
  <si>
    <t>Site has metal pallisade fence in place. Security is by pass through secure entrance Site is monitored 24/7 by security and CCTV Annual security audits are undertaken
There is a company tool in place for reporting security incidents.</t>
  </si>
  <si>
    <t>Contaminated waters not produced by waste activities. Water does not contact stored wastes as they are always stored in sealed bags and in sealed containers.</t>
  </si>
  <si>
    <t>Local residents often sensitive to noise and vibration however there are much more significant sources of noise and vibration (Greenford railway branch line) between the site and domestic dwellings. There are visitors to the shops over the road  nearby and adjacent canal as well as various work places. Waste activities consist of decanting totes from delivery vehicles, opening totes and placing bagged waste products into closed containers. Vibration noise assessed as negligible. These activities do not generate noise and vibration in the same way of more typical waste management activities. No heavy plant on site.</t>
  </si>
  <si>
    <t>Hazardous wastes are not permitted.  Maximum flooding risk of 1 in 1000 year event to height of 0.1 - 0.3 metres.</t>
  </si>
  <si>
    <t>Compliance with site Management Plan.
All waste streams that may cause issues are stored in closed containers. 
Waste streams stored for a maximum of 3 days on site 
Pest control contract in place 
Monthly and daily environmental housekeeping checks to identify issues</t>
  </si>
  <si>
    <t>Compliance with site Management Plan
All waste streams that may give rise to issues are stored in closed containers 
Waste streams stored for a maximum of 3 days on site.  During the warmer weather removal of waste skips is more frequent.   
Monthly and daily environmental housekeeping checks to identify issues</t>
  </si>
  <si>
    <t>No more than 40 tonnes of waste stored on site at any one time.
Waste streams stored for a maximum of 3 days on site
Fire Prevention Plan in place
Area designated for the removal of waste in the event of a fire to prevent spread 
Secure site, CCTV monitoring 24/7
Smoking restricted to permitted areas</t>
  </si>
  <si>
    <r>
      <t>All liquids shall be provided with secondary containment (applies to non- wastes such as fuels)
Waste stored in covered containers on an impermeable surface
Area drains to an interceptor 
All drainage leads to combined foul sewer. 
No more than 40 tonnes</t>
    </r>
    <r>
      <rPr>
        <sz val="10"/>
        <color rgb="FFFF0000"/>
        <rFont val="Arial"/>
        <family val="2"/>
      </rPr>
      <t xml:space="preserve"> </t>
    </r>
    <r>
      <rPr>
        <sz val="10"/>
        <rFont val="Arial"/>
        <family val="2"/>
      </rPr>
      <t xml:space="preserve">of waste stored on site at any one time
Waste streams stored for a maximum of 3 days on site
Accessible spill kits 
Spill kit training </t>
    </r>
  </si>
  <si>
    <t xml:space="preserve">All liquids shall be provided with secondary containment (applies to non- wastes such as fuels)
Waste stored in covered containers on an impermeable surface
Area drains to an interceptor 
All drainage leads to combined foul sewer. 
No more than 40 tonnes of waste stored on site at any one time
Waste streams stored for a maximum of 3 days on site
Accessible spill kits 
Spill kit training </t>
  </si>
  <si>
    <t xml:space="preserve">All liquids shall be provided with secondary containment (applies to non- wastes such as fuels)
Emissions not controlled by emission limits
Waste stored in covered containers on an impermeable surface
Area drains to an interceptor 
No more than 40 tonnes of waste stored on site at any one time.
Waste streams stored for a maximum of 3 days on site
Activities are not carried out within 50m of any well, spring or borehole used for the supply of water for human consumption
Accessible spill kits 
Spill kit training </t>
  </si>
  <si>
    <t>No more than 40 tonnes of waste stored on site at any one time
Waste streams stored for a maximum of 7 days on site
Fire Prevention Plan in place
Area designated for the removal of waste in the event of a fire
Secure site, CCTV monitoring 24/7
Smoking restricted to permitted areas</t>
  </si>
  <si>
    <t>Less than 40 tonnes of waste on site at any one time and much of this (food waste) is wet. Activities do not tend to cause fire, unlike some other waste management operations.</t>
  </si>
  <si>
    <r>
      <t xml:space="preserve">GXO Logistics FST Limited,  Oldfield Lane North, Greenford, Middlesex, </t>
    </r>
    <r>
      <rPr>
        <sz val="10"/>
        <rFont val="Arial"/>
      </rPr>
      <t>UB6 0AH</t>
    </r>
  </si>
  <si>
    <t>Chronic effects: deterioration of water quality. Lowered oxygen availability</t>
  </si>
  <si>
    <r>
      <t xml:space="preserve">Nearby protected sites and otherwise potentially -sensitive sites </t>
    </r>
    <r>
      <rPr>
        <b/>
        <u/>
        <sz val="10"/>
        <rFont val="Arial"/>
        <family val="2"/>
      </rPr>
      <t>includingHorsenden Hill, Central Line and Castle Bar branch railsides, Perivale Wood.</t>
    </r>
  </si>
  <si>
    <r>
      <t xml:space="preserve">All surface waters close to and downstream of site </t>
    </r>
    <r>
      <rPr>
        <b/>
        <u/>
        <sz val="10"/>
        <rFont val="Arial"/>
        <family val="2"/>
      </rPr>
      <t>include canals and potential for European Eel in surface waters.</t>
    </r>
  </si>
  <si>
    <r>
      <t xml:space="preserve">Compliance with site Management System
All liquids shall be provided with secondary containment (applies to non- wastes such as fuels)
Waste stored in covered containers on an impermeable surface
Area drains to an interceptor 
No more than 40 tonnes of waste stored on site at any one time
</t>
    </r>
    <r>
      <rPr>
        <b/>
        <u/>
        <sz val="10"/>
        <rFont val="Arial"/>
        <family val="2"/>
      </rPr>
      <t>Food waste streams stored for a maximum of 2 days on site.</t>
    </r>
    <r>
      <rPr>
        <sz val="10"/>
        <rFont val="Arial"/>
        <family val="2"/>
      </rPr>
      <t xml:space="preserve">
Regular litter picks, increased in windy weather 
Monthly and daily environmental housekeeping checks
</t>
    </r>
    <r>
      <rPr>
        <b/>
        <u/>
        <sz val="10"/>
        <rFont val="Arial"/>
        <family val="2"/>
      </rPr>
      <t xml:space="preserve">Waste is stored and transported in closed containers </t>
    </r>
    <r>
      <rPr>
        <sz val="10"/>
        <rFont val="Arial"/>
        <family val="2"/>
      </rPr>
      <t xml:space="preserve">
Fire prevention plan in place
Odour management plan in place 
Secure site, CCTV monitoring 24/7
Smoking restricted to permitted areas
Full PIRP in place including fire water run-off strategy and spill response
Waste stored on impermeable surfaces 
Accessible spill kits 
Spill kit training </t>
    </r>
  </si>
  <si>
    <r>
      <t xml:space="preserve">Permitted waste types do not include dusts, powders, loose fibres. sludges or liquids
Waste streams entering and leaving site are in containers with fully enclosed vehicles. </t>
    </r>
    <r>
      <rPr>
        <b/>
        <u/>
        <sz val="10"/>
        <rFont val="Arial"/>
        <family val="2"/>
      </rPr>
      <t>Food wastes stored on site in sealed containers only for less than two days (Four collections per week) .</t>
    </r>
    <r>
      <rPr>
        <sz val="10"/>
        <rFont val="Arial"/>
        <family val="2"/>
      </rPr>
      <t xml:space="preserve">
Hazardous wastes not permitted
Wastes are not stored in buildings but always within sealed containers. 
No previous record of contamination. </t>
    </r>
    <r>
      <rPr>
        <b/>
        <u/>
        <sz val="10"/>
        <rFont val="Arial"/>
        <family val="2"/>
      </rPr>
      <t>IN GENERAL: Only small amounts of wastes are stored on site at any one time. They are stored within leak-proof containers, whilst food wastes are also bagged and sealed in high quality food-grade bags. Remaining waste streams (glass and metal cans) are washed and therefore inert over the timescales for which they are stored on site.</t>
    </r>
  </si>
  <si>
    <t>All wastes bagged and stored in leak-proof secondary storage (e.g. closed skips/ storage containers). Wastes stored do not produce leachate. Food wastes stored under cover to prevent water infiltration and ensure that containers remain dry. Food waste containers emptied at least every two days (Four times per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</si>
</sst>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b/>
      <sz val="10"/>
      <name val="Arial"/>
      <family val="2"/>
    </font>
    <font>
      <sz val="10"/>
      <name val="Arial"/>
      <family val="2"/>
    </font>
    <font>
      <b/>
      <sz val="12"/>
      <name val="Arial"/>
      <family val="2"/>
    </font>
    <font>
      <sz val="12"/>
      <name val="Arial"/>
      <family val="2"/>
    </font>
    <font>
      <b/>
      <sz val="12"/>
      <name val="Arial"/>
      <family val="2"/>
    </font>
    <font>
      <b/>
      <sz val="14"/>
      <name val="Arial"/>
      <family val="2"/>
    </font>
    <font>
      <b/>
      <sz val="14"/>
      <name val="Arial"/>
      <family val="2"/>
    </font>
    <font>
      <sz val="8"/>
      <color indexed="81"/>
      <name val="Tahoma"/>
      <family val="2"/>
    </font>
    <font>
      <sz val="10"/>
      <color indexed="81"/>
      <name val="Arial"/>
      <family val="2"/>
    </font>
    <font>
      <b/>
      <sz val="10"/>
      <color indexed="81"/>
      <name val="Arial"/>
      <family val="2"/>
    </font>
    <font>
      <b/>
      <sz val="10"/>
      <name val="Arial"/>
      <family val="2"/>
    </font>
    <font>
      <sz val="10"/>
      <color rgb="FFFF0000"/>
      <name val="Arial"/>
      <family val="2"/>
    </font>
    <font>
      <b/>
      <u/>
      <sz val="10"/>
      <name val="Arial"/>
      <family val="2"/>
    </font>
  </fonts>
  <fills count="13">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FF00"/>
        <bgColor indexed="64"/>
      </patternFill>
    </fill>
  </fills>
  <borders count="30">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0">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5" fillId="2" borderId="10" xfId="0" applyFont="1" applyFill="1" applyBorder="1" applyAlignment="1">
      <alignment vertical="center"/>
    </xf>
    <xf numFmtId="0" fontId="5" fillId="2" borderId="9" xfId="0" applyFont="1" applyFill="1" applyBorder="1" applyAlignment="1">
      <alignment horizontal="centerContinuous" vertical="center"/>
    </xf>
    <xf numFmtId="0" fontId="5" fillId="2" borderId="9" xfId="0" applyFont="1" applyFill="1" applyBorder="1" applyAlignment="1">
      <alignment vertical="center"/>
    </xf>
    <xf numFmtId="0" fontId="3"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4" fillId="0" borderId="0" xfId="0" applyFont="1"/>
    <xf numFmtId="0" fontId="7"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3" fillId="7" borderId="0" xfId="0" applyFont="1" applyFill="1" applyProtection="1"/>
    <xf numFmtId="0" fontId="3" fillId="7" borderId="0" xfId="0" applyFont="1" applyFill="1" applyBorder="1" applyProtection="1"/>
    <xf numFmtId="0" fontId="4" fillId="7" borderId="0" xfId="0" applyFont="1" applyFill="1" applyProtection="1"/>
    <xf numFmtId="0" fontId="4" fillId="7" borderId="0" xfId="0" applyFont="1" applyFill="1" applyBorder="1" applyProtection="1"/>
    <xf numFmtId="0" fontId="6" fillId="7" borderId="0" xfId="0" applyFont="1" applyFill="1" applyBorder="1" applyProtection="1"/>
    <xf numFmtId="0" fontId="5" fillId="7" borderId="0" xfId="0" applyFont="1" applyFill="1" applyBorder="1" applyProtection="1"/>
    <xf numFmtId="0" fontId="11" fillId="0" borderId="0" xfId="0" applyFont="1" applyFill="1" applyBorder="1"/>
    <xf numFmtId="0" fontId="11" fillId="0" borderId="0" xfId="0" applyFont="1" applyFill="1" applyBorder="1" applyAlignment="1">
      <alignment horizontal="left"/>
    </xf>
    <xf numFmtId="0" fontId="3" fillId="0" borderId="0" xfId="0" applyFont="1" applyFill="1" applyBorder="1" applyProtection="1"/>
    <xf numFmtId="0" fontId="0" fillId="0" borderId="0" xfId="0" applyFill="1" applyBorder="1" applyProtection="1"/>
    <xf numFmtId="0" fontId="11" fillId="0" borderId="0" xfId="0" applyFont="1" applyFill="1" applyBorder="1" applyProtection="1"/>
    <xf numFmtId="0" fontId="11" fillId="0" borderId="0" xfId="0" applyFont="1" applyFill="1" applyBorder="1" applyAlignment="1" applyProtection="1">
      <alignment horizontal="right"/>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6" fillId="0" borderId="0" xfId="0" applyFont="1"/>
    <xf numFmtId="0" fontId="1" fillId="0" borderId="0" xfId="0" applyFont="1"/>
    <xf numFmtId="0" fontId="2" fillId="0" borderId="0" xfId="0" applyFont="1"/>
    <xf numFmtId="0" fontId="2" fillId="5" borderId="17" xfId="0" applyFont="1" applyFill="1" applyBorder="1" applyAlignment="1" applyProtection="1">
      <alignment vertical="top" wrapText="1"/>
      <protection locked="0"/>
    </xf>
    <xf numFmtId="0" fontId="2" fillId="5" borderId="18" xfId="0" applyFont="1"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2" fillId="0" borderId="7" xfId="0" applyFont="1" applyFill="1" applyBorder="1" applyAlignment="1" applyProtection="1">
      <alignment vertical="top" wrapText="1"/>
      <protection locked="0"/>
    </xf>
    <xf numFmtId="0" fontId="2" fillId="0" borderId="5" xfId="0" applyNumberFormat="1" applyFont="1" applyBorder="1" applyAlignment="1" applyProtection="1">
      <alignment vertical="top" wrapText="1"/>
      <protection locked="0"/>
    </xf>
    <xf numFmtId="0" fontId="2" fillId="0" borderId="5"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7" xfId="0" applyFont="1" applyBorder="1" applyAlignment="1" applyProtection="1">
      <alignment vertical="top" wrapText="1"/>
      <protection locked="0"/>
    </xf>
    <xf numFmtId="0" fontId="2" fillId="0" borderId="23" xfId="0" applyFont="1" applyBorder="1" applyAlignment="1" applyProtection="1">
      <alignment vertical="top" wrapText="1"/>
      <protection locked="0"/>
    </xf>
    <xf numFmtId="0" fontId="2" fillId="0" borderId="24" xfId="0" applyFont="1" applyBorder="1" applyAlignment="1" applyProtection="1">
      <alignment vertical="top" wrapText="1"/>
      <protection locked="0"/>
    </xf>
    <xf numFmtId="0" fontId="2" fillId="0" borderId="25" xfId="0" applyFont="1" applyBorder="1" applyAlignment="1" applyProtection="1">
      <alignment vertical="top" wrapText="1"/>
      <protection locked="0"/>
    </xf>
    <xf numFmtId="0" fontId="2" fillId="5" borderId="26" xfId="0" applyFont="1" applyFill="1" applyBorder="1" applyAlignment="1" applyProtection="1">
      <alignment vertical="top" wrapText="1"/>
      <protection locked="0"/>
    </xf>
    <xf numFmtId="0" fontId="2" fillId="5" borderId="27" xfId="0" applyFont="1"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2" fillId="0" borderId="25" xfId="0" applyFont="1" applyFill="1" applyBorder="1" applyAlignment="1" applyProtection="1">
      <alignment vertical="top" wrapText="1"/>
      <protection locked="0"/>
    </xf>
    <xf numFmtId="0" fontId="2" fillId="0" borderId="23" xfId="0" applyNumberFormat="1"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0" fontId="2" fillId="10" borderId="7" xfId="0" applyFont="1" applyFill="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0" fontId="2" fillId="0" borderId="29" xfId="0" applyFont="1" applyBorder="1" applyAlignment="1">
      <alignment vertical="top" wrapText="1"/>
    </xf>
    <xf numFmtId="0" fontId="2" fillId="0" borderId="0" xfId="0" applyFont="1" applyFill="1" applyBorder="1" applyAlignment="1" applyProtection="1">
      <alignment vertical="top" wrapText="1"/>
      <protection locked="0"/>
    </xf>
    <xf numFmtId="0" fontId="2" fillId="5" borderId="17" xfId="0" applyNumberFormat="1" applyFont="1" applyFill="1" applyBorder="1" applyAlignment="1" applyProtection="1">
      <alignment vertical="top" wrapText="1"/>
      <protection locked="0"/>
    </xf>
    <xf numFmtId="0" fontId="2" fillId="5" borderId="22" xfId="0" applyFont="1" applyFill="1" applyBorder="1" applyAlignment="1" applyProtection="1">
      <alignment vertical="top" wrapText="1"/>
      <protection locked="0"/>
    </xf>
    <xf numFmtId="0" fontId="2" fillId="5" borderId="21" xfId="0" applyFont="1"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2" fillId="11" borderId="13" xfId="0" applyFont="1" applyFill="1" applyBorder="1" applyAlignment="1" applyProtection="1">
      <alignment vertical="top" wrapText="1"/>
      <protection locked="0"/>
    </xf>
    <xf numFmtId="0" fontId="2" fillId="12" borderId="13" xfId="0" applyFont="1" applyFill="1" applyBorder="1" applyAlignment="1" applyProtection="1">
      <alignment vertical="top" wrapText="1"/>
      <protection locked="0"/>
    </xf>
    <xf numFmtId="0" fontId="2" fillId="11" borderId="14" xfId="0" applyFont="1" applyFill="1" applyBorder="1" applyAlignment="1" applyProtection="1">
      <alignment vertical="top" wrapText="1"/>
      <protection locked="0"/>
    </xf>
    <xf numFmtId="0" fontId="2" fillId="11" borderId="28" xfId="0" applyFont="1" applyFill="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2" fillId="9" borderId="15" xfId="0" applyFont="1" applyFill="1" applyBorder="1" applyAlignment="1" applyProtection="1">
      <alignment vertical="top" wrapText="1"/>
      <protection locked="0"/>
    </xf>
    <xf numFmtId="0" fontId="0" fillId="9" borderId="15" xfId="0" applyFill="1" applyBorder="1" applyAlignment="1" applyProtection="1">
      <alignment vertical="top" wrapText="1"/>
      <protection locked="0"/>
    </xf>
    <xf numFmtId="0" fontId="0" fillId="0" borderId="15" xfId="0" applyBorder="1" applyAlignment="1" applyProtection="1">
      <alignment vertical="top" wrapText="1"/>
      <protection locked="0"/>
    </xf>
    <xf numFmtId="0" fontId="2" fillId="9" borderId="16" xfId="0" applyFont="1" applyFill="1" applyBorder="1" applyAlignment="1" applyProtection="1">
      <alignment vertical="top" wrapText="1"/>
      <protection locked="0"/>
    </xf>
    <xf numFmtId="0" fontId="0" fillId="9" borderId="16" xfId="0" applyFill="1" applyBorder="1" applyAlignment="1" applyProtection="1">
      <alignment vertical="top" wrapText="1"/>
      <protection locked="0"/>
    </xf>
    <xf numFmtId="0" fontId="13" fillId="0" borderId="7" xfId="0" applyFont="1"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14"/>
  <sheetViews>
    <sheetView tabSelected="1" topLeftCell="B1" zoomScale="131" zoomScaleNormal="90" workbookViewId="0">
      <selection activeCell="I39" sqref="I39"/>
    </sheetView>
  </sheetViews>
  <sheetFormatPr baseColWidth="10" defaultColWidth="8.83203125" defaultRowHeight="13" x14ac:dyDescent="0.15"/>
  <cols>
    <col min="1" max="1" width="0" hidden="1" customWidth="1"/>
    <col min="2" max="5" width="16.6640625" customWidth="1"/>
    <col min="6" max="6" width="11.6640625" customWidth="1"/>
    <col min="7" max="7" width="12.83203125" customWidth="1"/>
    <col min="8" max="8" width="11.33203125" customWidth="1"/>
    <col min="9" max="9" width="35.6640625" customWidth="1"/>
    <col min="10" max="10" width="38.6640625" customWidth="1"/>
    <col min="11" max="11" width="24.83203125" customWidth="1"/>
  </cols>
  <sheetData>
    <row r="2" spans="1:13" ht="18" x14ac:dyDescent="0.2">
      <c r="B2" s="49" t="s">
        <v>87</v>
      </c>
      <c r="C2" s="21"/>
      <c r="D2" s="21"/>
      <c r="E2" s="20"/>
    </row>
    <row r="3" spans="1:13" ht="12.75" customHeight="1" x14ac:dyDescent="0.2">
      <c r="B3" s="35"/>
      <c r="C3" s="35"/>
      <c r="D3" s="35"/>
      <c r="E3" s="37"/>
      <c r="F3" s="31"/>
      <c r="G3" s="31"/>
      <c r="H3" s="31"/>
      <c r="I3" s="31"/>
      <c r="J3" s="31"/>
      <c r="K3" s="31"/>
    </row>
    <row r="4" spans="1:13" ht="16" x14ac:dyDescent="0.2">
      <c r="B4" s="36" t="s">
        <v>88</v>
      </c>
      <c r="C4" s="36"/>
      <c r="D4" s="36"/>
      <c r="E4" s="38"/>
      <c r="F4" s="84" t="s">
        <v>89</v>
      </c>
      <c r="G4" s="84"/>
      <c r="H4" s="84"/>
      <c r="I4" s="84"/>
      <c r="J4" s="84"/>
      <c r="K4" s="32"/>
    </row>
    <row r="5" spans="1:13" ht="9.75" customHeight="1" x14ac:dyDescent="0.2">
      <c r="B5" s="36"/>
      <c r="C5" s="36"/>
      <c r="D5" s="36"/>
      <c r="E5" s="38"/>
      <c r="F5" s="34"/>
      <c r="G5" s="34"/>
      <c r="H5" s="31"/>
      <c r="I5" s="31"/>
      <c r="J5" s="31"/>
      <c r="K5" s="31"/>
    </row>
    <row r="6" spans="1:13" ht="16" x14ac:dyDescent="0.2">
      <c r="B6" s="36" t="s">
        <v>0</v>
      </c>
      <c r="C6" s="38"/>
      <c r="D6" s="38"/>
      <c r="E6" s="38"/>
      <c r="F6" s="84" t="s">
        <v>144</v>
      </c>
      <c r="G6" s="85"/>
      <c r="H6" s="85"/>
      <c r="I6" s="85"/>
      <c r="J6" s="85"/>
      <c r="K6" s="32"/>
    </row>
    <row r="7" spans="1:13" ht="9.75" customHeight="1" x14ac:dyDescent="0.2">
      <c r="B7" s="39"/>
      <c r="C7" s="34"/>
      <c r="D7" s="34"/>
      <c r="E7" s="34"/>
      <c r="F7" s="34"/>
      <c r="G7" s="34"/>
      <c r="H7" s="31"/>
      <c r="I7" s="31"/>
      <c r="J7" s="31"/>
      <c r="K7" s="31"/>
    </row>
    <row r="8" spans="1:13" ht="15.75" customHeight="1" x14ac:dyDescent="0.2">
      <c r="B8" s="36" t="s">
        <v>32</v>
      </c>
      <c r="C8" s="38"/>
      <c r="D8" s="38"/>
      <c r="E8" s="38"/>
      <c r="F8" s="84" t="s">
        <v>116</v>
      </c>
      <c r="G8" s="86"/>
      <c r="H8" s="86"/>
      <c r="I8" s="86"/>
      <c r="J8" s="86"/>
      <c r="K8" s="32"/>
    </row>
    <row r="9" spans="1:13" ht="10.5" customHeight="1" x14ac:dyDescent="0.15">
      <c r="B9" s="34"/>
      <c r="C9" s="34"/>
      <c r="D9" s="34"/>
      <c r="E9" s="34"/>
      <c r="F9" s="34"/>
      <c r="G9" s="34"/>
      <c r="H9" s="31"/>
      <c r="I9" s="31"/>
      <c r="J9" s="31"/>
      <c r="K9" s="31"/>
    </row>
    <row r="10" spans="1:13" ht="16" x14ac:dyDescent="0.2">
      <c r="B10" s="40" t="s">
        <v>1</v>
      </c>
      <c r="C10" s="34"/>
      <c r="D10" s="34"/>
      <c r="E10" s="34"/>
      <c r="F10" s="87" t="s">
        <v>130</v>
      </c>
      <c r="G10" s="88"/>
      <c r="H10" s="88"/>
      <c r="I10" s="88"/>
      <c r="J10" s="88"/>
      <c r="K10" s="33"/>
    </row>
    <row r="11" spans="1:13" ht="11.25" customHeight="1" x14ac:dyDescent="0.2">
      <c r="B11" s="40"/>
      <c r="C11" s="34"/>
      <c r="D11" s="34"/>
      <c r="E11" s="34"/>
      <c r="F11" s="34"/>
      <c r="G11" s="34"/>
      <c r="H11" s="35"/>
      <c r="I11" s="31"/>
      <c r="J11" s="31"/>
      <c r="K11" s="31"/>
    </row>
    <row r="12" spans="1:13" ht="16" x14ac:dyDescent="0.2">
      <c r="B12" s="36" t="s">
        <v>2</v>
      </c>
      <c r="C12" s="34"/>
      <c r="D12" s="34"/>
      <c r="E12" s="34"/>
      <c r="F12" s="82">
        <v>44385</v>
      </c>
      <c r="G12" s="83"/>
      <c r="H12" s="83"/>
      <c r="I12" s="83"/>
      <c r="J12" s="83"/>
      <c r="K12" s="32"/>
    </row>
    <row r="13" spans="1:13" ht="16" x14ac:dyDescent="0.2">
      <c r="B13" s="36"/>
      <c r="C13" s="34"/>
      <c r="D13" s="34"/>
      <c r="E13" s="34"/>
      <c r="F13" s="34"/>
      <c r="G13" s="34"/>
      <c r="H13" s="36"/>
      <c r="I13" s="34"/>
      <c r="J13" s="34"/>
      <c r="K13" s="34"/>
    </row>
    <row r="14" spans="1:13" x14ac:dyDescent="0.15">
      <c r="A14" s="13"/>
      <c r="C14" s="50" t="s">
        <v>96</v>
      </c>
      <c r="E14" s="51" t="s">
        <v>91</v>
      </c>
      <c r="F14" s="51" t="s">
        <v>90</v>
      </c>
      <c r="K14" s="44"/>
      <c r="L14" s="13"/>
      <c r="M14" s="13"/>
    </row>
    <row r="15" spans="1:13" x14ac:dyDescent="0.15">
      <c r="A15" s="13"/>
      <c r="C15" s="50"/>
      <c r="E15" s="51" t="s">
        <v>100</v>
      </c>
      <c r="F15" s="51" t="s">
        <v>101</v>
      </c>
      <c r="K15" s="44"/>
      <c r="L15" s="13"/>
      <c r="M15" s="13"/>
    </row>
    <row r="16" spans="1:13" x14ac:dyDescent="0.15">
      <c r="A16" s="13"/>
      <c r="E16" s="51" t="s">
        <v>92</v>
      </c>
      <c r="F16" s="51" t="s">
        <v>93</v>
      </c>
      <c r="K16" s="44"/>
      <c r="L16" s="13"/>
      <c r="M16" s="13"/>
    </row>
    <row r="17" spans="1:13" x14ac:dyDescent="0.15">
      <c r="A17" s="13"/>
      <c r="E17" s="51" t="s">
        <v>98</v>
      </c>
      <c r="F17" s="51" t="s">
        <v>99</v>
      </c>
      <c r="K17" s="44"/>
      <c r="L17" s="13"/>
      <c r="M17" s="13"/>
    </row>
    <row r="18" spans="1:13" x14ac:dyDescent="0.15">
      <c r="A18" s="13"/>
      <c r="E18" s="51" t="s">
        <v>94</v>
      </c>
      <c r="F18" s="51" t="s">
        <v>95</v>
      </c>
      <c r="K18" s="44"/>
      <c r="L18" s="13"/>
      <c r="M18" s="13"/>
    </row>
    <row r="19" spans="1:13" x14ac:dyDescent="0.15">
      <c r="A19" s="13"/>
      <c r="E19" s="51" t="s">
        <v>97</v>
      </c>
      <c r="F19" s="51" t="s">
        <v>102</v>
      </c>
      <c r="K19" s="44"/>
      <c r="L19" s="13"/>
      <c r="M19" s="13"/>
    </row>
    <row r="20" spans="1:13" ht="14" thickBot="1" x14ac:dyDescent="0.2">
      <c r="B20" s="13"/>
      <c r="C20" s="13"/>
      <c r="D20" s="13"/>
      <c r="E20" s="13"/>
      <c r="F20" s="12"/>
      <c r="G20" s="13"/>
      <c r="H20" s="13"/>
      <c r="I20" s="13"/>
      <c r="J20" s="13"/>
      <c r="K20" s="13"/>
    </row>
    <row r="21" spans="1:13" ht="28.5" customHeight="1" thickTop="1" x14ac:dyDescent="0.15">
      <c r="A21" s="2"/>
      <c r="B21" s="18" t="s">
        <v>3</v>
      </c>
      <c r="C21" s="14"/>
      <c r="D21" s="14"/>
      <c r="E21" s="14"/>
      <c r="F21" s="15"/>
      <c r="G21" s="16" t="s">
        <v>4</v>
      </c>
      <c r="H21" s="16"/>
      <c r="I21" s="17"/>
      <c r="J21" s="18" t="s">
        <v>30</v>
      </c>
      <c r="K21" s="19"/>
    </row>
    <row r="22" spans="1:13" ht="28" x14ac:dyDescent="0.15">
      <c r="A22" s="1"/>
      <c r="B22" s="3" t="s">
        <v>5</v>
      </c>
      <c r="C22" s="4" t="s">
        <v>6</v>
      </c>
      <c r="D22" s="4" t="s">
        <v>7</v>
      </c>
      <c r="E22" s="5" t="s">
        <v>8</v>
      </c>
      <c r="F22" s="3" t="s">
        <v>9</v>
      </c>
      <c r="G22" s="4" t="s">
        <v>10</v>
      </c>
      <c r="H22" s="4" t="s">
        <v>11</v>
      </c>
      <c r="I22" s="5" t="s">
        <v>12</v>
      </c>
      <c r="J22" s="3" t="s">
        <v>13</v>
      </c>
      <c r="K22" s="47" t="s">
        <v>14</v>
      </c>
    </row>
    <row r="23" spans="1:13" ht="80.5" customHeight="1" x14ac:dyDescent="0.15">
      <c r="A23" s="1"/>
      <c r="B23" s="6" t="s">
        <v>15</v>
      </c>
      <c r="C23" s="7" t="s">
        <v>16</v>
      </c>
      <c r="D23" s="7" t="s">
        <v>17</v>
      </c>
      <c r="E23" s="8" t="s">
        <v>18</v>
      </c>
      <c r="F23" s="6" t="s">
        <v>19</v>
      </c>
      <c r="G23" s="7" t="s">
        <v>20</v>
      </c>
      <c r="H23" s="7" t="s">
        <v>21</v>
      </c>
      <c r="I23" s="8" t="s">
        <v>22</v>
      </c>
      <c r="J23" s="6" t="s">
        <v>23</v>
      </c>
      <c r="K23" s="48" t="s">
        <v>31</v>
      </c>
    </row>
    <row r="24" spans="1:13" ht="96" customHeight="1" x14ac:dyDescent="0.15">
      <c r="A24" s="30"/>
      <c r="B24" s="57" t="s">
        <v>33</v>
      </c>
      <c r="C24" s="58" t="s">
        <v>47</v>
      </c>
      <c r="D24" s="58" t="s">
        <v>64</v>
      </c>
      <c r="E24" s="59" t="s">
        <v>48</v>
      </c>
      <c r="F24" s="52" t="s">
        <v>24</v>
      </c>
      <c r="G24" s="53" t="s">
        <v>26</v>
      </c>
      <c r="H24" s="54" t="s">
        <v>25</v>
      </c>
      <c r="I24" s="55" t="s">
        <v>112</v>
      </c>
      <c r="J24" s="57" t="s">
        <v>110</v>
      </c>
      <c r="K24" s="78" t="s">
        <v>86</v>
      </c>
    </row>
    <row r="25" spans="1:13" ht="159" customHeight="1" x14ac:dyDescent="0.15">
      <c r="A25" s="30"/>
      <c r="B25" s="57" t="s">
        <v>33</v>
      </c>
      <c r="C25" s="58" t="s">
        <v>47</v>
      </c>
      <c r="D25" s="58" t="s">
        <v>34</v>
      </c>
      <c r="E25" s="59" t="s">
        <v>46</v>
      </c>
      <c r="F25" s="52" t="s">
        <v>24</v>
      </c>
      <c r="G25" s="53" t="s">
        <v>25</v>
      </c>
      <c r="H25" s="54" t="s">
        <v>25</v>
      </c>
      <c r="I25" s="55" t="s">
        <v>112</v>
      </c>
      <c r="J25" s="57" t="s">
        <v>115</v>
      </c>
      <c r="K25" s="78" t="s">
        <v>86</v>
      </c>
    </row>
    <row r="26" spans="1:13" ht="100.25" customHeight="1" x14ac:dyDescent="0.15">
      <c r="A26" s="30"/>
      <c r="B26" s="57" t="s">
        <v>49</v>
      </c>
      <c r="C26" s="58" t="s">
        <v>73</v>
      </c>
      <c r="D26" s="58" t="s">
        <v>43</v>
      </c>
      <c r="E26" s="59" t="s">
        <v>46</v>
      </c>
      <c r="F26" s="52" t="s">
        <v>25</v>
      </c>
      <c r="G26" s="53" t="s">
        <v>25</v>
      </c>
      <c r="H26" s="54" t="s">
        <v>25</v>
      </c>
      <c r="I26" s="55" t="s">
        <v>111</v>
      </c>
      <c r="J26" s="57" t="s">
        <v>117</v>
      </c>
      <c r="K26" s="78" t="s">
        <v>86</v>
      </c>
    </row>
    <row r="27" spans="1:13" ht="111" customHeight="1" x14ac:dyDescent="0.15">
      <c r="A27" s="30"/>
      <c r="B27" s="57" t="s">
        <v>33</v>
      </c>
      <c r="C27" s="58" t="s">
        <v>50</v>
      </c>
      <c r="D27" s="58" t="s">
        <v>65</v>
      </c>
      <c r="E27" s="59" t="s">
        <v>51</v>
      </c>
      <c r="F27" s="52" t="s">
        <v>24</v>
      </c>
      <c r="G27" s="53" t="s">
        <v>24</v>
      </c>
      <c r="H27" s="54" t="s">
        <v>86</v>
      </c>
      <c r="I27" s="55" t="s">
        <v>118</v>
      </c>
      <c r="J27" s="57" t="s">
        <v>113</v>
      </c>
      <c r="K27" s="78" t="s">
        <v>86</v>
      </c>
    </row>
    <row r="28" spans="1:13" ht="128.5" customHeight="1" x14ac:dyDescent="0.15">
      <c r="A28" s="30"/>
      <c r="B28" s="57" t="s">
        <v>79</v>
      </c>
      <c r="C28" s="58" t="s">
        <v>80</v>
      </c>
      <c r="D28" s="58" t="s">
        <v>81</v>
      </c>
      <c r="E28" s="59" t="s">
        <v>82</v>
      </c>
      <c r="F28" s="52" t="s">
        <v>25</v>
      </c>
      <c r="G28" s="53" t="s">
        <v>27</v>
      </c>
      <c r="H28" s="54" t="s">
        <v>26</v>
      </c>
      <c r="I28" s="55" t="s">
        <v>143</v>
      </c>
      <c r="J28" s="72" t="s">
        <v>142</v>
      </c>
      <c r="K28" s="79" t="s">
        <v>25</v>
      </c>
    </row>
    <row r="29" spans="1:13" ht="112.75" customHeight="1" x14ac:dyDescent="0.15">
      <c r="A29" s="30"/>
      <c r="B29" s="57" t="s">
        <v>77</v>
      </c>
      <c r="C29" s="58" t="s">
        <v>80</v>
      </c>
      <c r="D29" s="58" t="s">
        <v>83</v>
      </c>
      <c r="E29" s="69" t="s">
        <v>84</v>
      </c>
      <c r="F29" s="52" t="s">
        <v>25</v>
      </c>
      <c r="G29" s="53" t="s">
        <v>27</v>
      </c>
      <c r="H29" s="54" t="s">
        <v>25</v>
      </c>
      <c r="I29" s="55" t="s">
        <v>126</v>
      </c>
      <c r="J29" s="57" t="s">
        <v>127</v>
      </c>
      <c r="K29" s="78" t="s">
        <v>86</v>
      </c>
    </row>
    <row r="30" spans="1:13" ht="79.75" customHeight="1" x14ac:dyDescent="0.15">
      <c r="A30" s="30"/>
      <c r="B30" s="57" t="s">
        <v>33</v>
      </c>
      <c r="C30" s="58" t="s">
        <v>36</v>
      </c>
      <c r="D30" s="58" t="s">
        <v>35</v>
      </c>
      <c r="E30" s="59" t="s">
        <v>48</v>
      </c>
      <c r="F30" s="52" t="s">
        <v>24</v>
      </c>
      <c r="G30" s="53" t="s">
        <v>26</v>
      </c>
      <c r="H30" s="54" t="s">
        <v>25</v>
      </c>
      <c r="I30" s="55" t="s">
        <v>131</v>
      </c>
      <c r="J30" s="57" t="s">
        <v>119</v>
      </c>
      <c r="K30" s="78" t="s">
        <v>86</v>
      </c>
    </row>
    <row r="31" spans="1:13" ht="163.25" customHeight="1" x14ac:dyDescent="0.15">
      <c r="A31" s="30"/>
      <c r="B31" s="57" t="s">
        <v>33</v>
      </c>
      <c r="C31" s="58" t="s">
        <v>69</v>
      </c>
      <c r="D31" s="58" t="s">
        <v>59</v>
      </c>
      <c r="E31" s="59" t="s">
        <v>60</v>
      </c>
      <c r="F31" s="52" t="s">
        <v>24</v>
      </c>
      <c r="G31" s="53" t="s">
        <v>26</v>
      </c>
      <c r="H31" s="54" t="s">
        <v>86</v>
      </c>
      <c r="I31" s="55" t="s">
        <v>134</v>
      </c>
      <c r="J31" s="57" t="s">
        <v>114</v>
      </c>
      <c r="K31" s="78" t="s">
        <v>86</v>
      </c>
    </row>
    <row r="32" spans="1:13" ht="127.25" customHeight="1" x14ac:dyDescent="0.15">
      <c r="A32" s="30"/>
      <c r="B32" s="57" t="s">
        <v>33</v>
      </c>
      <c r="C32" s="58" t="s">
        <v>52</v>
      </c>
      <c r="D32" s="58" t="s">
        <v>74</v>
      </c>
      <c r="E32" s="59" t="s">
        <v>38</v>
      </c>
      <c r="F32" s="52" t="s">
        <v>24</v>
      </c>
      <c r="G32" s="53" t="s">
        <v>25</v>
      </c>
      <c r="H32" s="54" t="s">
        <v>25</v>
      </c>
      <c r="I32" s="55" t="s">
        <v>120</v>
      </c>
      <c r="J32" s="57" t="s">
        <v>136</v>
      </c>
      <c r="K32" s="78" t="s">
        <v>86</v>
      </c>
    </row>
    <row r="33" spans="1:11" ht="125.5" customHeight="1" x14ac:dyDescent="0.15">
      <c r="A33" s="30"/>
      <c r="B33" s="57" t="s">
        <v>33</v>
      </c>
      <c r="C33" s="58" t="s">
        <v>39</v>
      </c>
      <c r="D33" s="58" t="s">
        <v>37</v>
      </c>
      <c r="E33" s="59" t="s">
        <v>106</v>
      </c>
      <c r="F33" s="74" t="s">
        <v>25</v>
      </c>
      <c r="G33" s="53" t="s">
        <v>26</v>
      </c>
      <c r="H33" s="54" t="s">
        <v>25</v>
      </c>
      <c r="I33" s="55" t="s">
        <v>120</v>
      </c>
      <c r="J33" s="57" t="s">
        <v>137</v>
      </c>
      <c r="K33" s="78" t="s">
        <v>86</v>
      </c>
    </row>
    <row r="34" spans="1:11" ht="113" customHeight="1" x14ac:dyDescent="0.15">
      <c r="A34" s="30"/>
      <c r="B34" s="57" t="s">
        <v>44</v>
      </c>
      <c r="C34" s="58" t="s">
        <v>53</v>
      </c>
      <c r="D34" s="58" t="s">
        <v>54</v>
      </c>
      <c r="E34" s="59" t="s">
        <v>40</v>
      </c>
      <c r="F34" s="52" t="s">
        <v>26</v>
      </c>
      <c r="G34" s="53" t="s">
        <v>26</v>
      </c>
      <c r="H34" s="54" t="s">
        <v>26</v>
      </c>
      <c r="I34" s="55" t="s">
        <v>135</v>
      </c>
      <c r="J34" s="57" t="s">
        <v>121</v>
      </c>
      <c r="K34" s="79" t="s">
        <v>25</v>
      </c>
    </row>
    <row r="35" spans="1:11" ht="163.25" customHeight="1" x14ac:dyDescent="0.15">
      <c r="A35" s="30"/>
      <c r="B35" s="57" t="s">
        <v>61</v>
      </c>
      <c r="C35" s="58" t="s">
        <v>55</v>
      </c>
      <c r="D35" s="58" t="s">
        <v>56</v>
      </c>
      <c r="E35" s="59" t="s">
        <v>45</v>
      </c>
      <c r="F35" s="52" t="s">
        <v>26</v>
      </c>
      <c r="G35" s="53" t="s">
        <v>26</v>
      </c>
      <c r="H35" s="54" t="s">
        <v>26</v>
      </c>
      <c r="I35" s="55" t="s">
        <v>103</v>
      </c>
      <c r="J35" s="57" t="s">
        <v>104</v>
      </c>
      <c r="K35" s="78" t="s">
        <v>86</v>
      </c>
    </row>
    <row r="36" spans="1:11" ht="120" customHeight="1" x14ac:dyDescent="0.15">
      <c r="A36" s="30"/>
      <c r="B36" s="57" t="s">
        <v>62</v>
      </c>
      <c r="C36" s="58" t="s">
        <v>70</v>
      </c>
      <c r="D36" s="58" t="s">
        <v>71</v>
      </c>
      <c r="E36" s="59" t="s">
        <v>72</v>
      </c>
      <c r="F36" s="52" t="s">
        <v>25</v>
      </c>
      <c r="G36" s="53" t="s">
        <v>26</v>
      </c>
      <c r="H36" s="54" t="s">
        <v>25</v>
      </c>
      <c r="I36" s="55" t="s">
        <v>105</v>
      </c>
      <c r="J36" s="57" t="s">
        <v>132</v>
      </c>
      <c r="K36" s="78" t="s">
        <v>86</v>
      </c>
    </row>
    <row r="37" spans="1:11" ht="128.5" customHeight="1" x14ac:dyDescent="0.15">
      <c r="A37" s="30"/>
      <c r="B37" s="57" t="s">
        <v>44</v>
      </c>
      <c r="C37" s="58" t="s">
        <v>75</v>
      </c>
      <c r="D37" s="58" t="s">
        <v>76</v>
      </c>
      <c r="E37" s="59" t="s">
        <v>72</v>
      </c>
      <c r="F37" s="52" t="s">
        <v>25</v>
      </c>
      <c r="G37" s="53" t="s">
        <v>26</v>
      </c>
      <c r="H37" s="54" t="s">
        <v>25</v>
      </c>
      <c r="I37" s="55" t="s">
        <v>122</v>
      </c>
      <c r="J37" s="72" t="s">
        <v>138</v>
      </c>
      <c r="K37" s="78" t="s">
        <v>86</v>
      </c>
    </row>
    <row r="38" spans="1:11" ht="182" customHeight="1" x14ac:dyDescent="0.15">
      <c r="A38" s="30"/>
      <c r="B38" s="57" t="s">
        <v>77</v>
      </c>
      <c r="C38" s="58" t="s">
        <v>78</v>
      </c>
      <c r="D38" s="58" t="s">
        <v>57</v>
      </c>
      <c r="E38" s="59" t="s">
        <v>41</v>
      </c>
      <c r="F38" s="52" t="s">
        <v>24</v>
      </c>
      <c r="G38" s="53" t="s">
        <v>26</v>
      </c>
      <c r="H38" s="54" t="s">
        <v>25</v>
      </c>
      <c r="I38" s="55" t="s">
        <v>128</v>
      </c>
      <c r="J38" s="56" t="s">
        <v>139</v>
      </c>
      <c r="K38" s="78" t="s">
        <v>86</v>
      </c>
    </row>
    <row r="39" spans="1:11" ht="182.5" customHeight="1" x14ac:dyDescent="0.15">
      <c r="A39" s="30"/>
      <c r="B39" s="57" t="s">
        <v>147</v>
      </c>
      <c r="C39" s="58" t="s">
        <v>78</v>
      </c>
      <c r="D39" s="58" t="s">
        <v>145</v>
      </c>
      <c r="E39" s="59" t="s">
        <v>85</v>
      </c>
      <c r="F39" s="52" t="s">
        <v>24</v>
      </c>
      <c r="G39" s="53" t="s">
        <v>25</v>
      </c>
      <c r="H39" s="54" t="s">
        <v>25</v>
      </c>
      <c r="I39" s="89" t="s">
        <v>150</v>
      </c>
      <c r="J39" s="56" t="s">
        <v>140</v>
      </c>
      <c r="K39" s="78" t="s">
        <v>123</v>
      </c>
    </row>
    <row r="40" spans="1:11" ht="247.5" customHeight="1" thickBot="1" x14ac:dyDescent="0.2">
      <c r="A40" s="30"/>
      <c r="B40" s="68" t="s">
        <v>42</v>
      </c>
      <c r="C40" s="70" t="s">
        <v>78</v>
      </c>
      <c r="D40" s="70" t="s">
        <v>68</v>
      </c>
      <c r="E40" s="71" t="s">
        <v>58</v>
      </c>
      <c r="F40" s="75" t="s">
        <v>26</v>
      </c>
      <c r="G40" s="76" t="s">
        <v>26</v>
      </c>
      <c r="H40" s="77" t="s">
        <v>25</v>
      </c>
      <c r="I40" s="73" t="s">
        <v>129</v>
      </c>
      <c r="J40" s="68" t="s">
        <v>141</v>
      </c>
      <c r="K40" s="80" t="s">
        <v>124</v>
      </c>
    </row>
    <row r="41" spans="1:11" ht="101.25" customHeight="1" thickTop="1" thickBot="1" x14ac:dyDescent="0.2">
      <c r="A41" s="30"/>
      <c r="B41" s="60" t="s">
        <v>33</v>
      </c>
      <c r="C41" s="61" t="s">
        <v>63</v>
      </c>
      <c r="D41" s="61" t="s">
        <v>67</v>
      </c>
      <c r="E41" s="62" t="s">
        <v>66</v>
      </c>
      <c r="F41" s="63" t="s">
        <v>24</v>
      </c>
      <c r="G41" s="64" t="s">
        <v>26</v>
      </c>
      <c r="H41" s="65" t="s">
        <v>86</v>
      </c>
      <c r="I41" s="66" t="s">
        <v>133</v>
      </c>
      <c r="J41" s="67" t="s">
        <v>125</v>
      </c>
      <c r="K41" s="81" t="s">
        <v>24</v>
      </c>
    </row>
    <row r="42" spans="1:11" ht="390" customHeight="1" thickTop="1" thickBot="1" x14ac:dyDescent="0.2">
      <c r="A42" s="30"/>
      <c r="B42" s="68" t="s">
        <v>146</v>
      </c>
      <c r="C42" s="70" t="s">
        <v>107</v>
      </c>
      <c r="D42" s="70" t="s">
        <v>108</v>
      </c>
      <c r="E42" s="71" t="s">
        <v>109</v>
      </c>
      <c r="F42" s="52" t="s">
        <v>24</v>
      </c>
      <c r="G42" s="76" t="s">
        <v>26</v>
      </c>
      <c r="H42" s="54" t="s">
        <v>86</v>
      </c>
      <c r="I42" s="73" t="s">
        <v>149</v>
      </c>
      <c r="J42" s="68" t="s">
        <v>148</v>
      </c>
      <c r="K42" s="80" t="s">
        <v>124</v>
      </c>
    </row>
    <row r="43" spans="1:11" ht="14" thickTop="1" x14ac:dyDescent="0.15">
      <c r="A43" s="9"/>
      <c r="B43" s="10"/>
      <c r="C43" s="10"/>
      <c r="D43" s="10"/>
      <c r="E43" s="10"/>
      <c r="F43" s="11"/>
      <c r="G43" s="11"/>
      <c r="H43" s="11"/>
      <c r="I43" s="11"/>
      <c r="J43" s="10"/>
      <c r="K43" s="10"/>
    </row>
    <row r="44" spans="1:11" ht="16" x14ac:dyDescent="0.2">
      <c r="A44" s="9"/>
      <c r="B44" s="46" t="s">
        <v>28</v>
      </c>
      <c r="C44" s="44" t="s">
        <v>29</v>
      </c>
      <c r="D44" s="44"/>
      <c r="E44" s="44"/>
      <c r="F44" s="44"/>
      <c r="G44" s="44"/>
      <c r="H44" s="43"/>
      <c r="I44" s="44"/>
      <c r="J44" s="44"/>
      <c r="K44" s="1"/>
    </row>
    <row r="45" spans="1:11" ht="16" x14ac:dyDescent="0.2">
      <c r="A45" s="9"/>
      <c r="B45" s="45"/>
      <c r="C45" s="44"/>
      <c r="D45" s="44"/>
      <c r="E45" s="44"/>
      <c r="F45" s="44"/>
      <c r="G45" s="44"/>
      <c r="H45" s="43"/>
      <c r="I45" s="44"/>
      <c r="J45" s="44"/>
      <c r="K45" s="1"/>
    </row>
    <row r="46" spans="1:11" ht="16" x14ac:dyDescent="0.2">
      <c r="A46" s="9"/>
      <c r="B46" s="45"/>
      <c r="C46" s="44"/>
      <c r="D46" s="44"/>
      <c r="E46" s="44"/>
      <c r="F46" s="44"/>
      <c r="G46" s="44"/>
      <c r="H46" s="43"/>
      <c r="I46" s="44"/>
      <c r="J46" s="44"/>
      <c r="K46" s="1"/>
    </row>
    <row r="47" spans="1:11" ht="16" hidden="1" x14ac:dyDescent="0.2">
      <c r="A47" s="9"/>
      <c r="B47" s="45"/>
      <c r="C47" s="44"/>
      <c r="D47" s="44"/>
      <c r="E47" s="44"/>
      <c r="F47" s="44"/>
      <c r="G47" s="44"/>
      <c r="H47" s="43"/>
      <c r="I47" s="44"/>
      <c r="J47" s="44"/>
      <c r="K47" s="1"/>
    </row>
    <row r="48" spans="1:11" hidden="1" x14ac:dyDescent="0.15">
      <c r="A48" s="9"/>
      <c r="B48" s="1"/>
      <c r="C48" s="1"/>
      <c r="D48" s="1"/>
      <c r="E48" s="1"/>
      <c r="F48" s="12"/>
      <c r="G48" s="12"/>
      <c r="H48" s="12"/>
      <c r="I48" s="12"/>
      <c r="J48" s="1"/>
      <c r="K48" s="1"/>
    </row>
    <row r="49" spans="1:11" hidden="1" x14ac:dyDescent="0.15">
      <c r="A49" s="9"/>
      <c r="B49" s="1"/>
      <c r="C49" s="42" t="s">
        <v>24</v>
      </c>
      <c r="D49" s="42" t="s">
        <v>25</v>
      </c>
      <c r="E49" s="42" t="s">
        <v>26</v>
      </c>
      <c r="F49" s="42" t="s">
        <v>27</v>
      </c>
      <c r="G49" s="12"/>
      <c r="H49" s="12"/>
      <c r="I49" s="12"/>
      <c r="J49" s="1"/>
      <c r="K49" s="1"/>
    </row>
    <row r="50" spans="1:11" hidden="1" x14ac:dyDescent="0.15">
      <c r="A50" s="9"/>
      <c r="B50" s="41" t="s">
        <v>27</v>
      </c>
      <c r="C50" s="27">
        <v>4</v>
      </c>
      <c r="D50" s="25">
        <v>8</v>
      </c>
      <c r="E50" s="24">
        <v>12</v>
      </c>
      <c r="F50" s="23">
        <v>16</v>
      </c>
      <c r="G50" s="12"/>
      <c r="H50" s="12"/>
      <c r="I50" s="12"/>
      <c r="J50" s="1"/>
      <c r="K50" s="1"/>
    </row>
    <row r="51" spans="1:11" hidden="1" x14ac:dyDescent="0.15">
      <c r="A51" s="9"/>
      <c r="B51" s="41" t="s">
        <v>26</v>
      </c>
      <c r="C51" s="27">
        <v>3</v>
      </c>
      <c r="D51" s="25">
        <v>6</v>
      </c>
      <c r="E51" s="26">
        <v>9</v>
      </c>
      <c r="F51" s="23">
        <v>12</v>
      </c>
      <c r="G51" s="12"/>
      <c r="H51" s="12"/>
      <c r="I51" s="12"/>
      <c r="J51" s="1"/>
      <c r="K51" s="1"/>
    </row>
    <row r="52" spans="1:11" hidden="1" x14ac:dyDescent="0.15">
      <c r="A52" s="9"/>
      <c r="B52" s="41" t="s">
        <v>25</v>
      </c>
      <c r="C52" s="27">
        <v>2</v>
      </c>
      <c r="D52" s="27">
        <v>4</v>
      </c>
      <c r="E52" s="26">
        <v>6</v>
      </c>
      <c r="F52" s="25">
        <v>8</v>
      </c>
      <c r="G52" s="12"/>
      <c r="H52" s="12"/>
      <c r="I52" s="12"/>
      <c r="J52" s="1"/>
      <c r="K52" s="1"/>
    </row>
    <row r="53" spans="1:11" hidden="1" x14ac:dyDescent="0.15">
      <c r="A53" s="9"/>
      <c r="B53" s="41" t="s">
        <v>24</v>
      </c>
      <c r="C53" s="27">
        <v>1</v>
      </c>
      <c r="D53" s="27">
        <v>2</v>
      </c>
      <c r="E53" s="28">
        <v>3</v>
      </c>
      <c r="F53" s="27">
        <v>4</v>
      </c>
      <c r="G53" s="12"/>
      <c r="H53" s="12"/>
      <c r="I53" s="12"/>
      <c r="J53" s="1"/>
      <c r="K53" s="1"/>
    </row>
    <row r="54" spans="1:11" hidden="1" x14ac:dyDescent="0.15">
      <c r="A54" s="9"/>
      <c r="B54" s="13"/>
      <c r="C54" s="12"/>
      <c r="D54" s="12"/>
      <c r="E54" s="13"/>
      <c r="F54" s="12"/>
      <c r="G54" s="12"/>
      <c r="H54" s="12"/>
      <c r="I54" s="12"/>
      <c r="J54" s="1"/>
      <c r="K54" s="1"/>
    </row>
    <row r="55" spans="1:11" hidden="1" x14ac:dyDescent="0.15">
      <c r="A55" s="9"/>
      <c r="B55" s="1"/>
      <c r="C55" s="1"/>
      <c r="D55" s="1"/>
      <c r="E55" s="1"/>
      <c r="F55" s="12"/>
      <c r="G55" s="12"/>
      <c r="H55" s="12"/>
      <c r="I55" s="12"/>
      <c r="J55" s="1"/>
      <c r="K55" s="1"/>
    </row>
    <row r="56" spans="1:11" hidden="1" x14ac:dyDescent="0.15">
      <c r="A56" s="9"/>
      <c r="B56" s="1"/>
      <c r="C56" s="1"/>
      <c r="D56" s="1"/>
      <c r="E56" s="1"/>
      <c r="F56" s="12"/>
      <c r="G56" s="12"/>
      <c r="H56" s="12"/>
      <c r="I56" s="12"/>
      <c r="J56" s="1"/>
      <c r="K56" s="1"/>
    </row>
    <row r="57" spans="1:11" hidden="1" x14ac:dyDescent="0.15">
      <c r="A57" s="9"/>
      <c r="B57" s="1"/>
      <c r="C57" s="1"/>
      <c r="D57" s="1"/>
      <c r="E57" s="1"/>
      <c r="F57" s="12" t="s">
        <v>24</v>
      </c>
      <c r="G57" s="12"/>
      <c r="H57" s="22" t="e">
        <f>IF(#REF!="",0,IF(#REF!="Very low",1,IF(#REF!="Low",2,IF(#REF!="Medium",3,IF(#REF!="High",4,#REF!)))))</f>
        <v>#REF!</v>
      </c>
      <c r="I57" s="22" t="e">
        <f>IF(#REF!="",0,IF(#REF!="Very low",1,IF(#REF!="Low",2,IF(#REF!="Medium",3,IF(#REF!="High",4,#REF!)))))</f>
        <v>#REF!</v>
      </c>
      <c r="J57" s="29" t="e">
        <f>IF(H57*I57=0,"",IF(H57*I57&gt;0.5,H57*I57))</f>
        <v>#REF!</v>
      </c>
      <c r="K57" s="1" t="e">
        <f>IF(J57="","",IF(J57&lt;5, "Low",IF(J57&lt;11,"Medium",IF(J57&gt;11,"High"))))</f>
        <v>#REF!</v>
      </c>
    </row>
    <row r="58" spans="1:11" hidden="1" x14ac:dyDescent="0.15">
      <c r="A58" s="9"/>
      <c r="B58" s="1"/>
      <c r="C58" s="1"/>
      <c r="D58" s="1"/>
      <c r="E58" s="1"/>
      <c r="F58" s="12" t="s">
        <v>25</v>
      </c>
      <c r="G58" s="12"/>
      <c r="H58" s="22" t="e">
        <f>IF(#REF!="",0,IF(#REF!="Very low",1,IF(#REF!="Low",2,IF(#REF!="Medium",3,IF(#REF!="High",4,#REF!)))))</f>
        <v>#REF!</v>
      </c>
      <c r="I58" s="22" t="e">
        <f>IF(#REF!="",0,IF(#REF!="Very low",1,IF(#REF!="Low",2,IF(#REF!="Medium",3,IF(#REF!="High",4,#REF!)))))</f>
        <v>#REF!</v>
      </c>
      <c r="J58" s="29" t="e">
        <f t="shared" ref="J58:J76" si="0">IF(H58*I58=0,"",IF(H58*I58&gt;0.5,H58*I58))</f>
        <v>#REF!</v>
      </c>
      <c r="K58" s="1" t="e">
        <f t="shared" ref="K58:K76" si="1">IF(J58="","",IF(J58&lt;5, "Low",IF(J58&lt;11,"Medium",IF(J58&gt;11,"High"))))</f>
        <v>#REF!</v>
      </c>
    </row>
    <row r="59" spans="1:11" hidden="1" x14ac:dyDescent="0.15">
      <c r="A59" s="9"/>
      <c r="B59" s="1"/>
      <c r="C59" s="1"/>
      <c r="D59" s="1"/>
      <c r="E59" s="1"/>
      <c r="F59" s="12" t="s">
        <v>26</v>
      </c>
      <c r="G59" s="12"/>
      <c r="H59" s="22" t="e">
        <f>IF(#REF!="",0,IF(#REF!="Very low",1,IF(#REF!="Low",2,IF(#REF!="Medium",3,IF(#REF!="High",4,F24)))))</f>
        <v>#REF!</v>
      </c>
      <c r="I59" s="22" t="e">
        <f>IF(#REF!="",0,IF(#REF!="Very low",1,IF(#REF!="Low",2,IF(#REF!="Medium",3,IF(#REF!="High",4,G24)))))</f>
        <v>#REF!</v>
      </c>
      <c r="J59" s="29" t="e">
        <f t="shared" si="0"/>
        <v>#REF!</v>
      </c>
      <c r="K59" s="1" t="e">
        <f t="shared" si="1"/>
        <v>#REF!</v>
      </c>
    </row>
    <row r="60" spans="1:11" hidden="1" x14ac:dyDescent="0.15">
      <c r="A60" s="9"/>
      <c r="B60" s="1"/>
      <c r="C60" s="1"/>
      <c r="D60" s="1"/>
      <c r="E60" s="1"/>
      <c r="F60" s="12" t="s">
        <v>27</v>
      </c>
      <c r="G60" s="12"/>
      <c r="H60" s="22">
        <f>IF(F24="",0,IF(F24="Very low",1,IF(F24="Low",2,IF(F24="Medium",3,IF(F24="High",4,F25)))))</f>
        <v>1</v>
      </c>
      <c r="I60" s="22">
        <f>IF(G24="",0,IF(G24="Very low",1,IF(G24="Low",2,IF(G24="Medium",3,IF(G24="High",4,G25)))))</f>
        <v>3</v>
      </c>
      <c r="J60" s="29">
        <f t="shared" si="0"/>
        <v>3</v>
      </c>
      <c r="K60" s="1" t="str">
        <f t="shared" si="1"/>
        <v>Low</v>
      </c>
    </row>
    <row r="61" spans="1:11" hidden="1" x14ac:dyDescent="0.15">
      <c r="A61" s="9"/>
      <c r="B61" s="1"/>
      <c r="C61" s="1"/>
      <c r="D61" s="1"/>
      <c r="E61" s="1"/>
      <c r="F61" s="12"/>
      <c r="G61" s="12"/>
      <c r="H61" s="22">
        <f>IF(F25="",0,IF(F25="Very low",1,IF(F25="Low",2,IF(F25="Medium",3,IF(F25="High",4,#REF!)))))</f>
        <v>1</v>
      </c>
      <c r="I61" s="22">
        <f>IF(G25="",0,IF(G25="Very low",1,IF(G25="Low",2,IF(G25="Medium",3,IF(G25="High",4,#REF!)))))</f>
        <v>2</v>
      </c>
      <c r="J61" s="29">
        <f t="shared" si="0"/>
        <v>2</v>
      </c>
      <c r="K61" s="1" t="str">
        <f t="shared" si="1"/>
        <v>Low</v>
      </c>
    </row>
    <row r="62" spans="1:11" hidden="1" x14ac:dyDescent="0.15">
      <c r="A62" s="9"/>
      <c r="B62" s="1"/>
      <c r="C62" s="1"/>
      <c r="D62" s="1"/>
      <c r="E62" s="1"/>
      <c r="F62" s="12"/>
      <c r="G62" s="12"/>
      <c r="H62" s="22" t="e">
        <f>IF(#REF!="",0,IF(#REF!="Very low",1,IF(#REF!="Low",2,IF(#REF!="Medium",3,IF(#REF!="High",4,F27)))))</f>
        <v>#REF!</v>
      </c>
      <c r="I62" s="22" t="e">
        <f>IF(#REF!="",0,IF(#REF!="Very low",1,IF(#REF!="Low",2,IF(#REF!="Medium",3,IF(#REF!="High",4,G27)))))</f>
        <v>#REF!</v>
      </c>
      <c r="J62" s="29" t="e">
        <f t="shared" si="0"/>
        <v>#REF!</v>
      </c>
      <c r="K62" s="1" t="e">
        <f t="shared" si="1"/>
        <v>#REF!</v>
      </c>
    </row>
    <row r="63" spans="1:11" hidden="1" x14ac:dyDescent="0.15">
      <c r="A63" s="9"/>
      <c r="B63" s="1"/>
      <c r="C63" s="1"/>
      <c r="D63" s="1"/>
      <c r="E63" s="1"/>
      <c r="F63" s="12"/>
      <c r="G63" s="12"/>
      <c r="H63" s="22">
        <f>IF(F27="",0,IF(F27="Very low",1,IF(F27="Low",2,IF(F27="Medium",3,IF(F27="High",4,F30)))))</f>
        <v>1</v>
      </c>
      <c r="I63" s="22">
        <f>IF(G27="",0,IF(G27="Very low",1,IF(G27="Low",2,IF(G27="Medium",3,IF(G27="High",4,G30)))))</f>
        <v>1</v>
      </c>
      <c r="J63" s="29">
        <f t="shared" si="0"/>
        <v>1</v>
      </c>
      <c r="K63" s="1" t="str">
        <f t="shared" si="1"/>
        <v>Low</v>
      </c>
    </row>
    <row r="64" spans="1:11" hidden="1" x14ac:dyDescent="0.15">
      <c r="A64" s="9"/>
      <c r="B64" s="1"/>
      <c r="C64" s="1"/>
      <c r="D64" s="1"/>
      <c r="E64" s="1"/>
      <c r="F64" s="12"/>
      <c r="G64" s="12"/>
      <c r="H64" s="22">
        <f>IF(F30="",0,IF(F30="Very low",1,IF(F30="Low",2,IF(F30="Medium",3,IF(F30="High",4,#REF!)))))</f>
        <v>1</v>
      </c>
      <c r="I64" s="22">
        <f>IF(G30="",0,IF(G30="Very low",1,IF(G30="Low",2,IF(G30="Medium",3,IF(G30="High",4,#REF!)))))</f>
        <v>3</v>
      </c>
      <c r="J64" s="29">
        <f t="shared" si="0"/>
        <v>3</v>
      </c>
      <c r="K64" s="1" t="str">
        <f t="shared" si="1"/>
        <v>Low</v>
      </c>
    </row>
    <row r="65" spans="1:11" hidden="1" x14ac:dyDescent="0.15">
      <c r="A65" s="9"/>
      <c r="B65" s="1"/>
      <c r="C65" s="12" t="s">
        <v>24</v>
      </c>
      <c r="D65" s="12" t="s">
        <v>25</v>
      </c>
      <c r="E65" s="12" t="s">
        <v>26</v>
      </c>
      <c r="F65" s="12" t="s">
        <v>27</v>
      </c>
      <c r="G65" s="12"/>
      <c r="H65" s="22" t="e">
        <f>IF(#REF!="",0,IF(#REF!="Very low",1,IF(#REF!="Low",2,IF(#REF!="Medium",3,IF(#REF!="High",4,#REF!)))))</f>
        <v>#REF!</v>
      </c>
      <c r="I65" s="22" t="e">
        <f>IF(#REF!="",0,IF(#REF!="Very low",1,IF(#REF!="Low",2,IF(#REF!="Medium",3,IF(#REF!="High",4,#REF!)))))</f>
        <v>#REF!</v>
      </c>
      <c r="J65" s="29" t="e">
        <f t="shared" si="0"/>
        <v>#REF!</v>
      </c>
      <c r="K65" s="1" t="e">
        <f t="shared" si="1"/>
        <v>#REF!</v>
      </c>
    </row>
    <row r="66" spans="1:11" hidden="1" x14ac:dyDescent="0.15">
      <c r="A66" s="9"/>
      <c r="B66" s="12" t="s">
        <v>24</v>
      </c>
      <c r="C66" s="27">
        <v>1</v>
      </c>
      <c r="D66" s="27">
        <v>2</v>
      </c>
      <c r="E66" s="28">
        <v>3</v>
      </c>
      <c r="F66" s="27">
        <v>4</v>
      </c>
      <c r="G66" s="12"/>
      <c r="H66" s="22" t="e">
        <f>IF(#REF!="",0,IF(#REF!="Very low",1,IF(#REF!="Low",2,IF(#REF!="Medium",3,IF(#REF!="High",4,F32)))))</f>
        <v>#REF!</v>
      </c>
      <c r="I66" s="22" t="e">
        <f>IF(#REF!="",0,IF(#REF!="Very low",1,IF(#REF!="Low",2,IF(#REF!="Medium",3,IF(#REF!="High",4,G32)))))</f>
        <v>#REF!</v>
      </c>
      <c r="J66" s="29" t="e">
        <f t="shared" si="0"/>
        <v>#REF!</v>
      </c>
      <c r="K66" s="1" t="e">
        <f t="shared" si="1"/>
        <v>#REF!</v>
      </c>
    </row>
    <row r="67" spans="1:11" hidden="1" x14ac:dyDescent="0.15">
      <c r="A67" s="9"/>
      <c r="B67" s="12" t="s">
        <v>25</v>
      </c>
      <c r="C67" s="27">
        <v>2</v>
      </c>
      <c r="D67" s="27">
        <v>4</v>
      </c>
      <c r="E67" s="26">
        <v>6</v>
      </c>
      <c r="F67" s="25">
        <v>8</v>
      </c>
      <c r="G67" s="12"/>
      <c r="H67" s="22">
        <f>IF(F32="",0,IF(F32="Very low",1,IF(F32="Low",2,IF(F32="Medium",3,IF(F32="High",4,#REF!)))))</f>
        <v>1</v>
      </c>
      <c r="I67" s="22">
        <f>IF(G32="",0,IF(G32="Very low",1,IF(G32="Low",2,IF(G32="Medium",3,IF(G32="High",4,#REF!)))))</f>
        <v>2</v>
      </c>
      <c r="J67" s="29">
        <f t="shared" si="0"/>
        <v>2</v>
      </c>
      <c r="K67" s="1" t="str">
        <f t="shared" si="1"/>
        <v>Low</v>
      </c>
    </row>
    <row r="68" spans="1:11" hidden="1" x14ac:dyDescent="0.15">
      <c r="A68" s="9"/>
      <c r="B68" s="12" t="s">
        <v>26</v>
      </c>
      <c r="C68" s="27">
        <v>3</v>
      </c>
      <c r="D68" s="25">
        <v>6</v>
      </c>
      <c r="E68" s="26">
        <v>9</v>
      </c>
      <c r="F68" s="23">
        <v>12</v>
      </c>
      <c r="G68" s="12"/>
      <c r="H68" s="22" t="e">
        <f>IF(#REF!="",0,IF(#REF!="Very low",1,IF(#REF!="Low",2,IF(#REF!="Medium",3,IF(#REF!="High",4,#REF!)))))</f>
        <v>#REF!</v>
      </c>
      <c r="I68" s="22" t="e">
        <f>IF(#REF!="",0,IF(#REF!="Very low",1,IF(#REF!="Low",2,IF(#REF!="Medium",3,IF(#REF!="High",4,#REF!)))))</f>
        <v>#REF!</v>
      </c>
      <c r="J68" s="29" t="e">
        <f t="shared" si="0"/>
        <v>#REF!</v>
      </c>
      <c r="K68" s="1" t="e">
        <f t="shared" si="1"/>
        <v>#REF!</v>
      </c>
    </row>
    <row r="69" spans="1:11" hidden="1" x14ac:dyDescent="0.15">
      <c r="A69" s="9"/>
      <c r="B69" s="12" t="s">
        <v>27</v>
      </c>
      <c r="C69" s="27">
        <v>4</v>
      </c>
      <c r="D69" s="25">
        <v>8</v>
      </c>
      <c r="E69" s="24">
        <v>12</v>
      </c>
      <c r="F69" s="23">
        <v>16</v>
      </c>
      <c r="G69" s="12"/>
      <c r="H69" s="22" t="e">
        <f>IF(#REF!="",0,IF(#REF!="Very low",1,IF(#REF!="Low",2,IF(#REF!="Medium",3,IF(#REF!="High",4,#REF!)))))</f>
        <v>#REF!</v>
      </c>
      <c r="I69" s="22" t="e">
        <f>IF(#REF!="",0,IF(#REF!="Very low",1,IF(#REF!="Low",2,IF(#REF!="Medium",3,IF(#REF!="High",4,#REF!)))))</f>
        <v>#REF!</v>
      </c>
      <c r="J69" s="29" t="e">
        <f t="shared" si="0"/>
        <v>#REF!</v>
      </c>
      <c r="K69" s="1" t="e">
        <f t="shared" si="1"/>
        <v>#REF!</v>
      </c>
    </row>
    <row r="70" spans="1:11" hidden="1" x14ac:dyDescent="0.15">
      <c r="A70" s="9"/>
      <c r="B70" s="12"/>
      <c r="C70" s="12"/>
      <c r="D70" s="12"/>
      <c r="F70" s="12"/>
      <c r="G70" s="12"/>
      <c r="H70" s="22" t="e">
        <f>IF(#REF!="",0,IF(#REF!="Very low",1,IF(#REF!="Low",2,IF(#REF!="Medium",3,IF(#REF!="High",4,#REF!)))))</f>
        <v>#REF!</v>
      </c>
      <c r="I70" s="22" t="e">
        <f>IF(#REF!="",0,IF(#REF!="Very low",1,IF(#REF!="Low",2,IF(#REF!="Medium",3,IF(#REF!="High",4,#REF!)))))</f>
        <v>#REF!</v>
      </c>
      <c r="J70" s="29" t="e">
        <f t="shared" si="0"/>
        <v>#REF!</v>
      </c>
      <c r="K70" s="1" t="e">
        <f t="shared" si="1"/>
        <v>#REF!</v>
      </c>
    </row>
    <row r="71" spans="1:11" hidden="1" x14ac:dyDescent="0.15">
      <c r="A71" s="9"/>
      <c r="B71" s="1"/>
      <c r="C71" s="1"/>
      <c r="D71" s="1"/>
      <c r="E71" s="1"/>
      <c r="F71" s="12"/>
      <c r="G71" s="12"/>
      <c r="H71" s="22" t="e">
        <f>IF(#REF!="",0,IF(#REF!="Very low",1,IF(#REF!="Low",2,IF(#REF!="Medium",3,IF(#REF!="High",4,#REF!)))))</f>
        <v>#REF!</v>
      </c>
      <c r="I71" s="22" t="e">
        <f>IF(#REF!="",0,IF(#REF!="Very low",1,IF(#REF!="Low",2,IF(#REF!="Medium",3,IF(#REF!="High",4,#REF!)))))</f>
        <v>#REF!</v>
      </c>
      <c r="J71" s="29" t="e">
        <f t="shared" si="0"/>
        <v>#REF!</v>
      </c>
      <c r="K71" s="1" t="e">
        <f t="shared" si="1"/>
        <v>#REF!</v>
      </c>
    </row>
    <row r="72" spans="1:11" hidden="1" x14ac:dyDescent="0.15">
      <c r="A72" s="9"/>
      <c r="B72" s="1"/>
      <c r="C72" s="1"/>
      <c r="D72" s="1"/>
      <c r="E72" s="1"/>
      <c r="F72" s="12"/>
      <c r="G72" s="12"/>
      <c r="H72" s="22" t="e">
        <f>IF(#REF!="",0,IF(#REF!="Very low",1,IF(#REF!="Low",2,IF(#REF!="Medium",3,IF(#REF!="High",4,#REF!)))))</f>
        <v>#REF!</v>
      </c>
      <c r="I72" s="22" t="e">
        <f>IF(#REF!="",0,IF(#REF!="Very low",1,IF(#REF!="Low",2,IF(#REF!="Medium",3,IF(#REF!="High",4,#REF!)))))</f>
        <v>#REF!</v>
      </c>
      <c r="J72" s="29" t="e">
        <f t="shared" si="0"/>
        <v>#REF!</v>
      </c>
      <c r="K72" s="1" t="e">
        <f t="shared" si="1"/>
        <v>#REF!</v>
      </c>
    </row>
    <row r="73" spans="1:11" hidden="1" x14ac:dyDescent="0.15">
      <c r="A73" s="9"/>
      <c r="B73" s="1"/>
      <c r="C73" s="1"/>
      <c r="D73" s="1"/>
      <c r="E73" s="1"/>
      <c r="F73" s="12"/>
      <c r="G73" s="12"/>
      <c r="H73" s="22" t="e">
        <f>IF(#REF!="",0,IF(#REF!="Very low",1,IF(#REF!="Low",2,IF(#REF!="Medium",3,IF(#REF!="High",4,#REF!)))))</f>
        <v>#REF!</v>
      </c>
      <c r="I73" s="22" t="e">
        <f>IF(#REF!="",0,IF(#REF!="Very low",1,IF(#REF!="Low",2,IF(#REF!="Medium",3,IF(#REF!="High",4,#REF!)))))</f>
        <v>#REF!</v>
      </c>
      <c r="J73" s="29" t="e">
        <f t="shared" si="0"/>
        <v>#REF!</v>
      </c>
      <c r="K73" s="1" t="e">
        <f t="shared" si="1"/>
        <v>#REF!</v>
      </c>
    </row>
    <row r="74" spans="1:11" hidden="1" x14ac:dyDescent="0.15">
      <c r="A74" s="9"/>
      <c r="B74" s="1"/>
      <c r="C74" s="1"/>
      <c r="D74" s="1"/>
      <c r="E74" s="1"/>
      <c r="F74" s="12"/>
      <c r="G74" s="12"/>
      <c r="H74" s="22" t="e">
        <f>IF(#REF!="",0,IF(#REF!="Very low",1,IF(#REF!="Low",2,IF(#REF!="Medium",3,IF(#REF!="High",4,#REF!)))))</f>
        <v>#REF!</v>
      </c>
      <c r="I74" s="22" t="e">
        <f>IF(#REF!="",0,IF(#REF!="Very low",1,IF(#REF!="Low",2,IF(#REF!="Medium",3,IF(#REF!="High",4,#REF!)))))</f>
        <v>#REF!</v>
      </c>
      <c r="J74" s="29" t="e">
        <f t="shared" si="0"/>
        <v>#REF!</v>
      </c>
      <c r="K74" s="1" t="e">
        <f t="shared" si="1"/>
        <v>#REF!</v>
      </c>
    </row>
    <row r="75" spans="1:11" hidden="1" x14ac:dyDescent="0.15">
      <c r="A75" s="9"/>
      <c r="B75" s="1"/>
      <c r="C75" s="1"/>
      <c r="D75" s="1"/>
      <c r="E75" s="1"/>
      <c r="F75" s="12"/>
      <c r="G75" s="12"/>
      <c r="H75" s="22" t="e">
        <f>IF(#REF!="",0,IF(#REF!="Very low",1,IF(#REF!="Low",2,IF(#REF!="Medium",3,IF(#REF!="High",4,#REF!)))))</f>
        <v>#REF!</v>
      </c>
      <c r="I75" s="22" t="e">
        <f>IF(#REF!="",0,IF(#REF!="Very low",1,IF(#REF!="Low",2,IF(#REF!="Medium",3,IF(#REF!="High",4,#REF!)))))</f>
        <v>#REF!</v>
      </c>
      <c r="J75" s="29" t="e">
        <f t="shared" si="0"/>
        <v>#REF!</v>
      </c>
      <c r="K75" s="1" t="e">
        <f t="shared" si="1"/>
        <v>#REF!</v>
      </c>
    </row>
    <row r="76" spans="1:11" hidden="1" x14ac:dyDescent="0.15">
      <c r="A76" s="9"/>
      <c r="B76" s="1"/>
      <c r="C76" s="1"/>
      <c r="D76" s="1"/>
      <c r="E76" s="1"/>
      <c r="F76" s="12"/>
      <c r="G76" s="12"/>
      <c r="H76" s="22" t="e">
        <f>IF(#REF!="",0,IF(#REF!="Very low",1,IF(#REF!="Low",2,IF(#REF!="Medium",3,IF(#REF!="High",4,F43)))))</f>
        <v>#REF!</v>
      </c>
      <c r="I76" s="22" t="e">
        <f>IF(#REF!="",0,IF(#REF!="Very low",1,IF(#REF!="Low",2,IF(#REF!="Medium",3,IF(#REF!="High",4,G43)))))</f>
        <v>#REF!</v>
      </c>
      <c r="J76" s="29" t="e">
        <f t="shared" si="0"/>
        <v>#REF!</v>
      </c>
      <c r="K76" s="1" t="e">
        <f t="shared" si="1"/>
        <v>#REF!</v>
      </c>
    </row>
    <row r="77" spans="1:11" hidden="1" x14ac:dyDescent="0.15">
      <c r="A77" s="9"/>
      <c r="B77" s="1"/>
      <c r="C77" s="1"/>
      <c r="D77" s="1"/>
      <c r="E77" s="1"/>
      <c r="F77" s="12"/>
      <c r="G77" s="12"/>
      <c r="H77" s="12"/>
      <c r="I77" s="12"/>
      <c r="J77" s="1"/>
      <c r="K77" s="1"/>
    </row>
    <row r="78" spans="1:11" hidden="1" x14ac:dyDescent="0.15">
      <c r="A78" s="1"/>
      <c r="B78" s="1"/>
      <c r="C78" s="1"/>
      <c r="D78" s="1"/>
      <c r="E78" s="1"/>
      <c r="F78" s="12"/>
      <c r="G78" s="12"/>
      <c r="H78" s="12"/>
      <c r="I78" s="12"/>
      <c r="J78" s="1"/>
      <c r="K78" s="1"/>
    </row>
    <row r="79" spans="1:11" hidden="1" x14ac:dyDescent="0.15">
      <c r="A79" s="1"/>
      <c r="B79" s="1"/>
      <c r="C79" s="1"/>
      <c r="D79" s="1"/>
      <c r="E79" s="1"/>
      <c r="F79" s="12"/>
      <c r="G79" s="12"/>
      <c r="H79" s="12"/>
      <c r="I79" s="12"/>
      <c r="J79" s="1"/>
      <c r="K79" s="1"/>
    </row>
    <row r="80" spans="1:11" hidden="1" x14ac:dyDescent="0.15">
      <c r="A80" s="1"/>
      <c r="B80" s="1"/>
      <c r="C80" s="1"/>
      <c r="D80" s="1"/>
      <c r="E80" s="1"/>
      <c r="F80" s="12"/>
      <c r="G80" s="12"/>
      <c r="H80" s="12"/>
      <c r="I80" s="12"/>
      <c r="J80" s="1"/>
      <c r="K80" s="1"/>
    </row>
    <row r="114" ht="13.5" customHeight="1" x14ac:dyDescent="0.15"/>
  </sheetData>
  <sheetProtection selectLockedCells="1"/>
  <mergeCells count="5">
    <mergeCell ref="F12:J12"/>
    <mergeCell ref="F4:J4"/>
    <mergeCell ref="F6:J6"/>
    <mergeCell ref="F8:J8"/>
    <mergeCell ref="F10:J10"/>
  </mergeCells>
  <phoneticPr fontId="0" type="noConversion"/>
  <dataValidations count="3">
    <dataValidation type="list" allowBlank="1" showInputMessage="1" showErrorMessage="1" sqref="F30:G32 F34:G42 F24:G27" xr:uid="{00000000-0002-0000-0000-000000000000}">
      <formula1>$F$57:$F$61</formula1>
    </dataValidation>
    <dataValidation type="list" allowBlank="1" showInputMessage="1" showErrorMessage="1" sqref="F33:G33" xr:uid="{00000000-0002-0000-0000-000001000000}">
      <formula1>$F$56:$F$61</formula1>
    </dataValidation>
    <dataValidation type="list" allowBlank="1" showInputMessage="1" showErrorMessage="1" sqref="F28:G29" xr:uid="{00000000-0002-0000-0000-000002000000}">
      <formula1>$F$47:$F$51</formula1>
    </dataValidation>
  </dataValidations>
  <pageMargins left="0.74803149606299213" right="0.74803149606299213" top="0.98425196850393704" bottom="0.98425196850393704" header="0.51181102362204722" footer="0.51181102362204722"/>
  <pageSetup paperSize="8" orientation="landscape" r:id="rId1"/>
  <headerFooter alignWithMargins="0">
    <oddHeader>&amp;CGeneric Risk Assessment SR2008No2GRA</oddHeader>
    <oddFooter>Page &amp;P</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ermit File" ma:contentTypeID="0x0101000E9AD557692E154F9D2697C8C6432F760056E373D105EEC340838F4C20D6107928" ma:contentTypeVersion="45" ma:contentTypeDescription="Create a new document." ma:contentTypeScope="" ma:versionID="882ff95c9adbdc96fa254c98b2be3ce9">
  <xsd:schema xmlns:xsd="http://www.w3.org/2001/XMLSchema" xmlns:xs="http://www.w3.org/2001/XMLSchema" xmlns:p="http://schemas.microsoft.com/office/2006/metadata/properties" xmlns:ns2="dbe221e7-66db-4bdb-a92c-aa517c005f15" xmlns:ns3="662745e8-e224-48e8-a2e3-254862b8c2f5" xmlns:ns4="eebef177-55b5-4448-a5fb-28ea454417ee" xmlns:ns5="5ffd8e36-f429-4edc-ab50-c5be84842779" xmlns:ns6="da21e935-9c4e-465c-9eca-732bd850eeb1" targetNamespace="http://schemas.microsoft.com/office/2006/metadata/properties" ma:root="true" ma:fieldsID="58ecfe421633e7af1f772d9f5d5093d2" ns2:_="" ns3:_="" ns4:_="" ns5:_="" ns6:_="">
    <xsd:import namespace="dbe221e7-66db-4bdb-a92c-aa517c005f15"/>
    <xsd:import namespace="662745e8-e224-48e8-a2e3-254862b8c2f5"/>
    <xsd:import namespace="eebef177-55b5-4448-a5fb-28ea454417ee"/>
    <xsd:import namespace="5ffd8e36-f429-4edc-ab50-c5be84842779"/>
    <xsd:import namespace="da21e935-9c4e-465c-9eca-732bd850eeb1"/>
    <xsd:element name="properties">
      <xsd:complexType>
        <xsd:sequence>
          <xsd:element name="documentManagement">
            <xsd:complexType>
              <xsd:all>
                <xsd:element ref="ns2:d3564be703db47eda46ec138bc1ba091" minOccurs="0"/>
                <xsd:element ref="ns3:TaxCatchAll" minOccurs="0"/>
                <xsd:element ref="ns3:TaxCatchAllLabel" minOccurs="0"/>
                <xsd:element ref="ns4:DocumentDate"/>
                <xsd:element ref="ns4:EAReceivedDate"/>
                <xsd:element ref="ns4:ExternalAuthor"/>
                <xsd:element ref="ns2:c52c737aaa794145b5e1ab0b33580095" minOccurs="0"/>
                <xsd:element ref="ns2:ncb1594ff73b435992550f571a78c184" minOccurs="0"/>
                <xsd:element ref="ns2:p517ccc45a7e4674ae144f9410147bb3" minOccurs="0"/>
                <xsd:element ref="ns2:f91636ce86a943e5a85e589048b494b2" minOccurs="0"/>
                <xsd:element ref="ns4:PermitNumber"/>
                <xsd:element ref="ns4:OtherReference" minOccurs="0"/>
                <xsd:element ref="ns4:EPRNumber" minOccurs="0"/>
                <xsd:element ref="ns4:Customer_x002f_OperatorName"/>
                <xsd:element ref="ns4:SiteName"/>
                <xsd:element ref="ns4:FacilityAddress"/>
                <xsd:element ref="ns4:FacilityAddressPostcode"/>
                <xsd:element ref="ns2:ga477587807b4e8dbd9d142e03c014fa" minOccurs="0"/>
                <xsd:element ref="ns2:la34db7254a948be973d9738b9f07ba7" minOccurs="0"/>
                <xsd:element ref="ns2:bf174f8632e04660b372cf372c1956fe" minOccurs="0"/>
                <xsd:element ref="ns2:mb0b523b12654e57a98fd73f451222f6" minOccurs="0"/>
                <xsd:element ref="ns4:CessationDate" minOccurs="0"/>
                <xsd:element ref="ns4:NationalSecurity" minOccurs="0"/>
                <xsd:element ref="ns2:ed3cfd1978f244c4af5dc9d642a18018" minOccurs="0"/>
                <xsd:element ref="ns4:CurrentPermit" minOccurs="0"/>
                <xsd:element ref="ns5:EventLink" minOccurs="0"/>
                <xsd:element ref="ns2:m63bd5d2e6554c968a3f4ff9289590fe" minOccurs="0"/>
                <xsd:element ref="ns2:d22401b98bfe4ec6b8dacbec81c66a1e" minOccurs="0"/>
                <xsd:element ref="ns6:MediaServiceMetadata" minOccurs="0"/>
                <xsd:element ref="ns6:MediaServiceFastMetadata" minOccurs="0"/>
                <xsd:element ref="ns6:MediaServiceDateTaken" minOccurs="0"/>
                <xsd:element ref="ns6:MediaServiceAutoTags" minOccurs="0"/>
                <xsd:element ref="ns6:MediaServiceGenerationTime" minOccurs="0"/>
                <xsd:element ref="ns6:MediaServiceEventHashCode" minOccurs="0"/>
                <xsd:element ref="ns6:MediaServiceAutoKeyPoints" minOccurs="0"/>
                <xsd:element ref="ns6:MediaServiceKeyPoints" minOccurs="0"/>
                <xsd:element ref="ns6:MediaServiceOCR" minOccurs="0"/>
                <xsd:element ref="ns6:MediaServiceLocation" minOccurs="0"/>
                <xsd:element ref="ns6:MediaLengthInSeconds" minOccurs="0"/>
                <xsd:element ref="ns6:lcf76f155ced4ddcb4097134ff3c332f"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e221e7-66db-4bdb-a92c-aa517c005f15" elementFormDefault="qualified">
    <xsd:import namespace="http://schemas.microsoft.com/office/2006/documentManagement/types"/>
    <xsd:import namespace="http://schemas.microsoft.com/office/infopath/2007/PartnerControls"/>
    <xsd:element name="d3564be703db47eda46ec138bc1ba091" ma:index="8" ma:taxonomy="true" ma:internalName="d3564be703db47eda46ec138bc1ba091" ma:taxonomyFieldName="ActivityGrouping" ma:displayName="Activity Grouping" ma:default="1;#Unassigned|cb01650a-31a4-4ad3-af7c-01edd0cc5fa8" ma:fieldId="{d3564be7-03db-47ed-a46e-c138bc1ba091}" ma:sspId="d1117845-93f6-4da3-abaa-fcb4fa669c78" ma:termSetId="c26d6a6f-914d-4d0c-bc0a-7a709b431a10" ma:anchorId="00000000-0000-0000-0000-000000000000" ma:open="false" ma:isKeyword="false">
      <xsd:complexType>
        <xsd:sequence>
          <xsd:element ref="pc:Terms" minOccurs="0" maxOccurs="1"/>
        </xsd:sequence>
      </xsd:complexType>
    </xsd:element>
    <xsd:element name="c52c737aaa794145b5e1ab0b33580095" ma:index="15" ma:taxonomy="true" ma:internalName="c52c737aaa794145b5e1ab0b33580095" ma:taxonomyFieldName="DisclosureStatus" ma:displayName="Disclosure Status" ma:fieldId="{c52c737a-aa79-4145-b5e1-ab0b33580095}" ma:sspId="d1117845-93f6-4da3-abaa-fcb4fa669c78" ma:termSetId="be5a9b7f-442f-4603-a8b8-76f5f1ec70c3" ma:anchorId="00000000-0000-0000-0000-000000000000" ma:open="false" ma:isKeyword="false">
      <xsd:complexType>
        <xsd:sequence>
          <xsd:element ref="pc:Terms" minOccurs="0" maxOccurs="1"/>
        </xsd:sequence>
      </xsd:complexType>
    </xsd:element>
    <xsd:element name="ncb1594ff73b435992550f571a78c184" ma:index="17" ma:taxonomy="true" ma:internalName="ncb1594ff73b435992550f571a78c184" ma:taxonomyFieldName="Regime" ma:displayName="Regime" ma:fieldId="{7cb1594f-f73b-4359-9255-0f571a78c184}" ma:taxonomyMulti="true" ma:sspId="d1117845-93f6-4da3-abaa-fcb4fa669c78" ma:termSetId="79e1bcb8-4c43-4df4-ad15-4ec7b927a847" ma:anchorId="00000000-0000-0000-0000-000000000000" ma:open="false" ma:isKeyword="false">
      <xsd:complexType>
        <xsd:sequence>
          <xsd:element ref="pc:Terms" minOccurs="0" maxOccurs="1"/>
        </xsd:sequence>
      </xsd:complexType>
    </xsd:element>
    <xsd:element name="p517ccc45a7e4674ae144f9410147bb3" ma:index="19" ma:taxonomy="true" ma:internalName="p517ccc45a7e4674ae144f9410147bb3" ma:taxonomyFieldName="RegulatedActivityClass" ma:displayName="Regulated Activity Class" ma:fieldId="{9517ccc4-5a7e-4674-ae14-4f9410147bb3}" ma:taxonomyMulti="true" ma:sspId="d1117845-93f6-4da3-abaa-fcb4fa669c78" ma:termSetId="41ee975a-727d-4c90-bb75-bfa3c8eb72dc" ma:anchorId="00000000-0000-0000-0000-000000000000" ma:open="false" ma:isKeyword="false">
      <xsd:complexType>
        <xsd:sequence>
          <xsd:element ref="pc:Terms" minOccurs="0" maxOccurs="1"/>
        </xsd:sequence>
      </xsd:complexType>
    </xsd:element>
    <xsd:element name="f91636ce86a943e5a85e589048b494b2" ma:index="21" nillable="true" ma:taxonomy="true" ma:internalName="f91636ce86a943e5a85e589048b494b2" ma:taxonomyFieldName="RegulatedActivitySub_x002d_Class" ma:displayName="Regulated Activity Sub-Class" ma:fieldId="{f91636ce-86a9-43e5-a85e-589048b494b2}" ma:taxonomyMulti="true" ma:sspId="d1117845-93f6-4da3-abaa-fcb4fa669c78" ma:termSetId="3c5ee371-f842-4910-b55e-fca1c7c08571" ma:anchorId="00000000-0000-0000-0000-000000000000" ma:open="false" ma:isKeyword="false">
      <xsd:complexType>
        <xsd:sequence>
          <xsd:element ref="pc:Terms" minOccurs="0" maxOccurs="1"/>
        </xsd:sequence>
      </xsd:complexType>
    </xsd:element>
    <xsd:element name="ga477587807b4e8dbd9d142e03c014fa" ma:index="30" nillable="true" ma:taxonomy="true" ma:internalName="ga477587807b4e8dbd9d142e03c014fa" ma:taxonomyFieldName="Catchment" ma:displayName="Catchment" ma:fieldId="{0a477587-807b-4e8d-bd9d-142e03c014fa}" ma:sspId="d1117845-93f6-4da3-abaa-fcb4fa669c78" ma:termSetId="a3d7cc5e-3544-4097-ac09-3626e2dfc582" ma:anchorId="00000000-0000-0000-0000-000000000000" ma:open="false" ma:isKeyword="false">
      <xsd:complexType>
        <xsd:sequence>
          <xsd:element ref="pc:Terms" minOccurs="0" maxOccurs="1"/>
        </xsd:sequence>
      </xsd:complexType>
    </xsd:element>
    <xsd:element name="la34db7254a948be973d9738b9f07ba7" ma:index="32" ma:taxonomy="true" ma:internalName="la34db7254a948be973d9738b9f07ba7" ma:taxonomyFieldName="TypeofPermit" ma:displayName="Type of Permit" ma:default="-1;#N/A - Do not select for New Permits|0430e4c2-ee0a-4b2d-9af6-df735aafbcb2" ma:fieldId="{5a34db72-54a9-48be-973d-9738b9f07ba7}" ma:taxonomyMulti="true" ma:sspId="d1117845-93f6-4da3-abaa-fcb4fa669c78" ma:termSetId="7d47b671-38b6-4716-ba29-cfb8e9b10e5f" ma:anchorId="00000000-0000-0000-0000-000000000000" ma:open="false" ma:isKeyword="false">
      <xsd:complexType>
        <xsd:sequence>
          <xsd:element ref="pc:Terms" minOccurs="0" maxOccurs="1"/>
        </xsd:sequence>
      </xsd:complexType>
    </xsd:element>
    <xsd:element name="bf174f8632e04660b372cf372c1956fe" ma:index="34" nillable="true" ma:taxonomy="true" ma:internalName="bf174f8632e04660b372cf372c1956fe" ma:taxonomyFieldName="StandardRulesID" ma:displayName="StandardRulesID" ma:fieldId="{bf174f86-32e0-4660-b372-cf372c1956fe}" ma:taxonomyMulti="true" ma:sspId="d1117845-93f6-4da3-abaa-fcb4fa669c78" ma:termSetId="8e138792-83d5-43de-b6e8-7ca5b827ccd8" ma:anchorId="00000000-0000-0000-0000-000000000000" ma:open="false" ma:isKeyword="false">
      <xsd:complexType>
        <xsd:sequence>
          <xsd:element ref="pc:Terms" minOccurs="0" maxOccurs="1"/>
        </xsd:sequence>
      </xsd:complexType>
    </xsd:element>
    <xsd:element name="mb0b523b12654e57a98fd73f451222f6" ma:index="36" nillable="true" ma:taxonomy="true" ma:internalName="mb0b523b12654e57a98fd73f451222f6" ma:taxonomyFieldName="CessationStatus" ma:displayName="Cessation Status" ma:fieldId="{6b0b523b-1265-4e57-a98f-d73f451222f6}" ma:sspId="d1117845-93f6-4da3-abaa-fcb4fa669c78" ma:termSetId="8efff926-82ca-4afb-81c6-bc22e4acfd61" ma:anchorId="00000000-0000-0000-0000-000000000000" ma:open="false" ma:isKeyword="false">
      <xsd:complexType>
        <xsd:sequence>
          <xsd:element ref="pc:Terms" minOccurs="0" maxOccurs="1"/>
        </xsd:sequence>
      </xsd:complexType>
    </xsd:element>
    <xsd:element name="ed3cfd1978f244c4af5dc9d642a18018" ma:index="40" nillable="true" ma:taxonomy="true" ma:internalName="ed3cfd1978f244c4af5dc9d642a18018" ma:taxonomyFieldName="MajorProjectID" ma:displayName="Major Project ID" ma:fieldId="{ed3cfd19-78f2-44c4-af5d-c9d642a18018}" ma:sspId="d1117845-93f6-4da3-abaa-fcb4fa669c78" ma:termSetId="d4a353e3-1bf8-453f-805b-242d6a6db91b" ma:anchorId="00000000-0000-0000-0000-000000000000" ma:open="false" ma:isKeyword="false">
      <xsd:complexType>
        <xsd:sequence>
          <xsd:element ref="pc:Terms" minOccurs="0" maxOccurs="1"/>
        </xsd:sequence>
      </xsd:complexType>
    </xsd:element>
    <xsd:element name="m63bd5d2e6554c968a3f4ff9289590fe" ma:index="44" nillable="true" ma:taxonomy="true" ma:internalName="m63bd5d2e6554c968a3f4ff9289590fe" ma:taxonomyFieldName="EventType1" ma:displayName="Event Type" ma:readOnly="false" ma:fieldId="{663bd5d2-e655-4c96-8a3f-4ff9289590fe}" ma:sspId="d1117845-93f6-4da3-abaa-fcb4fa669c78" ma:termSetId="6eb2a3b8-caae-450e-a142-afb8c0df3527" ma:anchorId="00000000-0000-0000-0000-000000000000" ma:open="false" ma:isKeyword="false">
      <xsd:complexType>
        <xsd:sequence>
          <xsd:element ref="pc:Terms" minOccurs="0" maxOccurs="1"/>
        </xsd:sequence>
      </xsd:complexType>
    </xsd:element>
    <xsd:element name="d22401b98bfe4ec6b8dacbec81c66a1e" ma:index="46" nillable="true" ma:taxonomy="true" ma:internalName="d22401b98bfe4ec6b8dacbec81c66a1e" ma:taxonomyFieldName="PermitDocumentType" ma:displayName="Permit Document Type" ma:readOnly="false" ma:fieldId="{d22401b9-8bfe-4ec6-b8da-cbec81c66a1e}" ma:sspId="d1117845-93f6-4da3-abaa-fcb4fa669c78" ma:termSetId="1e9654a3-ed8b-47e0-af9b-cd306150e83f" ma:anchorId="00000000-0000-0000-0000-000000000000" ma:open="false" ma:isKeyword="false">
      <xsd:complexType>
        <xsd:sequence>
          <xsd:element ref="pc:Terms" minOccurs="0" maxOccurs="1"/>
        </xsd:sequence>
      </xsd:complexType>
    </xsd:element>
    <xsd:element name="SharedWithUsers" ma:index="6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43e4e61-1be0-4b06-bd98-8598df83c830}" ma:internalName="TaxCatchAll" ma:showField="CatchAllData" ma:web="dbe221e7-66db-4bdb-a92c-aa517c005f1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43e4e61-1be0-4b06-bd98-8598df83c830}" ma:internalName="TaxCatchAllLabel" ma:readOnly="true" ma:showField="CatchAllDataLabel" ma:web="dbe221e7-66db-4bdb-a92c-aa517c005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bef177-55b5-4448-a5fb-28ea454417ee" elementFormDefault="qualified">
    <xsd:import namespace="http://schemas.microsoft.com/office/2006/documentManagement/types"/>
    <xsd:import namespace="http://schemas.microsoft.com/office/infopath/2007/PartnerControls"/>
    <xsd:element name="DocumentDate" ma:index="12" ma:displayName="Document Date" ma:format="DateOnly" ma:internalName="DocumentDate">
      <xsd:simpleType>
        <xsd:restriction base="dms:DateTime"/>
      </xsd:simpleType>
    </xsd:element>
    <xsd:element name="EAReceivedDate" ma:index="13" ma:displayName="Received Date" ma:format="DateOnly" ma:internalName="EAReceivedDate">
      <xsd:simpleType>
        <xsd:restriction base="dms:DateTime"/>
      </xsd:simpleType>
    </xsd:element>
    <xsd:element name="ExternalAuthor" ma:index="14" ma:displayName="External Author" ma:internalName="ExternalAuthor">
      <xsd:simpleType>
        <xsd:restriction base="dms:Text">
          <xsd:maxLength value="255"/>
        </xsd:restriction>
      </xsd:simpleType>
    </xsd:element>
    <xsd:element name="PermitNumber" ma:index="23" ma:displayName="Permit Number" ma:internalName="PermitNumber">
      <xsd:simpleType>
        <xsd:restriction base="dms:Text">
          <xsd:maxLength value="255"/>
        </xsd:restriction>
      </xsd:simpleType>
    </xsd:element>
    <xsd:element name="OtherReference" ma:index="24" nillable="true" ma:displayName="Other Reference" ma:internalName="OtherReference">
      <xsd:simpleType>
        <xsd:restriction base="dms:Text">
          <xsd:maxLength value="255"/>
        </xsd:restriction>
      </xsd:simpleType>
    </xsd:element>
    <xsd:element name="EPRNumber" ma:index="25" nillable="true" ma:displayName="EPR Number" ma:internalName="EPRNumber">
      <xsd:simpleType>
        <xsd:restriction base="dms:Text">
          <xsd:maxLength value="255"/>
        </xsd:restriction>
      </xsd:simpleType>
    </xsd:element>
    <xsd:element name="Customer_x002f_OperatorName" ma:index="26" ma:displayName="Customer / Operator Name" ma:internalName="Customer_x002F_OperatorName">
      <xsd:simpleType>
        <xsd:restriction base="dms:Text">
          <xsd:maxLength value="255"/>
        </xsd:restriction>
      </xsd:simpleType>
    </xsd:element>
    <xsd:element name="SiteName" ma:index="27" ma:displayName="Facility Name" ma:internalName="SiteName">
      <xsd:simpleType>
        <xsd:restriction base="dms:Text">
          <xsd:maxLength value="255"/>
        </xsd:restriction>
      </xsd:simpleType>
    </xsd:element>
    <xsd:element name="FacilityAddress" ma:index="28" ma:displayName="Facility Address" ma:internalName="FacilityAddress">
      <xsd:simpleType>
        <xsd:restriction base="dms:Note">
          <xsd:maxLength value="255"/>
        </xsd:restriction>
      </xsd:simpleType>
    </xsd:element>
    <xsd:element name="FacilityAddressPostcode" ma:index="29" ma:displayName="Facility Address Postcode" ma:internalName="FacilityAddressPostcode">
      <xsd:simpleType>
        <xsd:restriction base="dms:Text">
          <xsd:maxLength value="255"/>
        </xsd:restriction>
      </xsd:simpleType>
    </xsd:element>
    <xsd:element name="CessationDate" ma:index="38" nillable="true" ma:displayName="Cessation Date" ma:format="DateOnly" ma:internalName="CessationDate">
      <xsd:simpleType>
        <xsd:restriction base="dms:DateTime"/>
      </xsd:simpleType>
    </xsd:element>
    <xsd:element name="NationalSecurity" ma:index="39" nillable="true" ma:displayName="National Security" ma:default="No" ma:format="Dropdown" ma:internalName="NationalSecurity">
      <xsd:simpleType>
        <xsd:restriction base="dms:Choice">
          <xsd:enumeration value="Yes"/>
          <xsd:enumeration value="No"/>
        </xsd:restriction>
      </xsd:simpleType>
    </xsd:element>
    <xsd:element name="CurrentPermit" ma:index="42" nillable="true" ma:displayName="Current Permit" ma:default="N/A - Do not select for New Permits" ma:format="Dropdown" ma:internalName="CurrentPermit">
      <xsd:simpleType>
        <xsd:restriction base="dms:Choice">
          <xsd:enumeration value="Yes"/>
          <xsd:enumeration value="No"/>
          <xsd:enumeration value="N/A - Do not select for New Permits"/>
        </xsd:restriction>
      </xsd:simpleType>
    </xsd:element>
  </xsd:schema>
  <xsd:schema xmlns:xsd="http://www.w3.org/2001/XMLSchema" xmlns:xs="http://www.w3.org/2001/XMLSchema" xmlns:dms="http://schemas.microsoft.com/office/2006/documentManagement/types" xmlns:pc="http://schemas.microsoft.com/office/infopath/2007/PartnerControls" targetNamespace="5ffd8e36-f429-4edc-ab50-c5be84842779" elementFormDefault="qualified">
    <xsd:import namespace="http://schemas.microsoft.com/office/2006/documentManagement/types"/>
    <xsd:import namespace="http://schemas.microsoft.com/office/infopath/2007/PartnerControls"/>
    <xsd:element name="EventLink" ma:index="43" nillable="true" ma:displayName="Event Link" ma:internalName="Event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21e935-9c4e-465c-9eca-732bd850eeb1" elementFormDefault="qualified">
    <xsd:import namespace="http://schemas.microsoft.com/office/2006/documentManagement/types"/>
    <xsd:import namespace="http://schemas.microsoft.com/office/infopath/2007/PartnerControls"/>
    <xsd:element name="MediaServiceMetadata" ma:index="48" nillable="true" ma:displayName="MediaServiceMetadata" ma:hidden="true" ma:internalName="MediaServiceMetadata" ma:readOnly="true">
      <xsd:simpleType>
        <xsd:restriction base="dms:Note"/>
      </xsd:simpleType>
    </xsd:element>
    <xsd:element name="MediaServiceFastMetadata" ma:index="49" nillable="true" ma:displayName="MediaServiceFastMetadata" ma:hidden="true" ma:internalName="MediaServiceFastMetadata" ma:readOnly="true">
      <xsd:simpleType>
        <xsd:restriction base="dms:Note"/>
      </xsd:simpleType>
    </xsd:element>
    <xsd:element name="MediaServiceDateTaken" ma:index="50" nillable="true" ma:displayName="MediaServiceDateTaken" ma:hidden="true" ma:internalName="MediaServiceDateTaken" ma:readOnly="true">
      <xsd:simpleType>
        <xsd:restriction base="dms:Text"/>
      </xsd:simpleType>
    </xsd:element>
    <xsd:element name="MediaServiceAutoTags" ma:index="51" nillable="true" ma:displayName="Tags" ma:internalName="MediaServiceAutoTags" ma:readOnly="true">
      <xsd:simpleType>
        <xsd:restriction base="dms:Text"/>
      </xsd:simpleType>
    </xsd:element>
    <xsd:element name="MediaServiceGenerationTime" ma:index="52" nillable="true" ma:displayName="MediaServiceGenerationTime" ma:hidden="true" ma:internalName="MediaServiceGenerationTime" ma:readOnly="true">
      <xsd:simpleType>
        <xsd:restriction base="dms:Text"/>
      </xsd:simpleType>
    </xsd:element>
    <xsd:element name="MediaServiceEventHashCode" ma:index="53" nillable="true" ma:displayName="MediaServiceEventHashCode" ma:hidden="true" ma:internalName="MediaServiceEventHashCode" ma:readOnly="true">
      <xsd:simpleType>
        <xsd:restriction base="dms:Text"/>
      </xsd:simpleType>
    </xsd:element>
    <xsd:element name="MediaServiceAutoKeyPoints" ma:index="54" nillable="true" ma:displayName="MediaServiceAutoKeyPoints" ma:hidden="true" ma:internalName="MediaServiceAutoKeyPoints" ma:readOnly="true">
      <xsd:simpleType>
        <xsd:restriction base="dms:Note"/>
      </xsd:simpleType>
    </xsd:element>
    <xsd:element name="MediaServiceKeyPoints" ma:index="55" nillable="true" ma:displayName="KeyPoints" ma:internalName="MediaServiceKeyPoints" ma:readOnly="true">
      <xsd:simpleType>
        <xsd:restriction base="dms:Note">
          <xsd:maxLength value="255"/>
        </xsd:restriction>
      </xsd:simpleType>
    </xsd:element>
    <xsd:element name="MediaServiceOCR" ma:index="56" nillable="true" ma:displayName="Extracted Text" ma:internalName="MediaServiceOCR" ma:readOnly="true">
      <xsd:simpleType>
        <xsd:restriction base="dms:Note">
          <xsd:maxLength value="255"/>
        </xsd:restriction>
      </xsd:simpleType>
    </xsd:element>
    <xsd:element name="MediaServiceLocation" ma:index="57" nillable="true" ma:displayName="Location" ma:internalName="MediaServiceLocation" ma:readOnly="true">
      <xsd:simpleType>
        <xsd:restriction base="dms:Text"/>
      </xsd:simpleType>
    </xsd:element>
    <xsd:element name="MediaLengthInSeconds" ma:index="58" nillable="true" ma:displayName="MediaLengthInSeconds" ma:hidden="true" ma:internalName="MediaLengthInSeconds" ma:readOnly="true">
      <xsd:simpleType>
        <xsd:restriction base="dms:Unknown"/>
      </xsd:simpleType>
    </xsd:element>
    <xsd:element name="lcf76f155ced4ddcb4097134ff3c332f" ma:index="60"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AReceivedDate xmlns="eebef177-55b5-4448-a5fb-28ea454417ee">2022-10-23T23:00:00+00:00</EAReceivedDate>
    <ga477587807b4e8dbd9d142e03c014fa xmlns="dbe221e7-66db-4bdb-a92c-aa517c005f15">
      <Terms xmlns="http://schemas.microsoft.com/office/infopath/2007/PartnerControls"/>
    </ga477587807b4e8dbd9d142e03c014fa>
    <lcf76f155ced4ddcb4097134ff3c332f xmlns="da21e935-9c4e-465c-9eca-732bd850eeb1">
      <Terms xmlns="http://schemas.microsoft.com/office/infopath/2007/PartnerControls"/>
    </lcf76f155ced4ddcb4097134ff3c332f>
    <PermitNumber xmlns="eebef177-55b5-4448-a5fb-28ea454417ee">EAWML 408167</PermitNumber>
    <bf174f8632e04660b372cf372c1956fe xmlns="dbe221e7-66db-4bdb-a92c-aa517c005f15">
      <Terms xmlns="http://schemas.microsoft.com/office/infopath/2007/PartnerControls"/>
    </bf174f8632e04660b372cf372c1956fe>
    <CessationDate xmlns="eebef177-55b5-4448-a5fb-28ea454417ee" xsi:nil="true"/>
    <NationalSecurity xmlns="eebef177-55b5-4448-a5fb-28ea454417ee">No</NationalSecurity>
    <OtherReference xmlns="eebef177-55b5-4448-a5fb-28ea454417ee">EPR-KB3907TN</OtherReference>
    <EventLink xmlns="5ffd8e36-f429-4edc-ab50-c5be84842779" xsi:nil="true"/>
    <Customer_x002f_OperatorName xmlns="eebef177-55b5-4448-a5fb-28ea454417ee">GXO Logistics FST Limited</Customer_x002f_OperatorName>
    <m63bd5d2e6554c968a3f4ff9289590fe xmlns="dbe221e7-66db-4bdb-a92c-aa517c005f15">
      <Terms xmlns="http://schemas.microsoft.com/office/infopath/2007/PartnerControls"/>
    </m63bd5d2e6554c968a3f4ff9289590fe>
    <ncb1594ff73b435992550f571a78c184 xmlns="dbe221e7-66db-4bdb-a92c-aa517c005f15">
      <Terms xmlns="http://schemas.microsoft.com/office/infopath/2007/PartnerControls">
        <TermInfo xmlns="http://schemas.microsoft.com/office/infopath/2007/PartnerControls">
          <TermName xmlns="http://schemas.microsoft.com/office/infopath/2007/PartnerControls">EPR</TermName>
          <TermId xmlns="http://schemas.microsoft.com/office/infopath/2007/PartnerControls">0e5af97d-1a8c-4d8f-a20b-528a11cab1f6</TermId>
        </TermInfo>
      </Terms>
    </ncb1594ff73b435992550f571a78c184>
    <d22401b98bfe4ec6b8dacbec81c66a1e xmlns="dbe221e7-66db-4bdb-a92c-aa517c005f15">
      <Terms xmlns="http://schemas.microsoft.com/office/infopath/2007/PartnerControls"/>
    </d22401b98bfe4ec6b8dacbec81c66a1e>
    <DocumentDate xmlns="eebef177-55b5-4448-a5fb-28ea454417ee">2022-10-23T23:00:00+00:00</DocumentDate>
    <CurrentPermit xmlns="eebef177-55b5-4448-a5fb-28ea454417ee">N/A - Do not select for New Permits</CurrentPermit>
    <c52c737aaa794145b5e1ab0b33580095 xmlns="dbe221e7-66db-4bdb-a92c-aa517c005f15">
      <Terms xmlns="http://schemas.microsoft.com/office/infopath/2007/PartnerControls">
        <TermInfo xmlns="http://schemas.microsoft.com/office/infopath/2007/PartnerControls">
          <TermName xmlns="http://schemas.microsoft.com/office/infopath/2007/PartnerControls">Internal Only</TermName>
          <TermId xmlns="http://schemas.microsoft.com/office/infopath/2007/PartnerControls">8ea715af-5874-4d14-8309-f46c5fa3b3b6</TermId>
        </TermInfo>
      </Terms>
    </c52c737aaa794145b5e1ab0b33580095>
    <f91636ce86a943e5a85e589048b494b2 xmlns="dbe221e7-66db-4bdb-a92c-aa517c005f15">
      <Terms xmlns="http://schemas.microsoft.com/office/infopath/2007/PartnerControls"/>
    </f91636ce86a943e5a85e589048b494b2>
    <mb0b523b12654e57a98fd73f451222f6 xmlns="dbe221e7-66db-4bdb-a92c-aa517c005f15">
      <Terms xmlns="http://schemas.microsoft.com/office/infopath/2007/PartnerControls"/>
    </mb0b523b12654e57a98fd73f451222f6>
    <d3564be703db47eda46ec138bc1ba091 xmlns="dbe221e7-66db-4bdb-a92c-aa517c005f15">
      <Terms xmlns="http://schemas.microsoft.com/office/infopath/2007/PartnerControls">
        <TermInfo xmlns="http://schemas.microsoft.com/office/infopath/2007/PartnerControls">
          <TermName xmlns="http://schemas.microsoft.com/office/infopath/2007/PartnerControls">Application ＆ Associated Docs</TermName>
          <TermId xmlns="http://schemas.microsoft.com/office/infopath/2007/PartnerControls">5eadfd3c-6deb-44e1-b7e1-16accd427bec</TermId>
        </TermInfo>
      </Terms>
    </d3564be703db47eda46ec138bc1ba091>
    <EPRNumber xmlns="eebef177-55b5-4448-a5fb-28ea454417ee">EPR/KB3907TN</EPRNumber>
    <FacilityAddressPostcode xmlns="eebef177-55b5-4448-a5fb-28ea454417ee">UB6 0AH</FacilityAddressPostcode>
    <ed3cfd1978f244c4af5dc9d642a18018 xmlns="dbe221e7-66db-4bdb-a92c-aa517c005f15">
      <Terms xmlns="http://schemas.microsoft.com/office/infopath/2007/PartnerControls"/>
    </ed3cfd1978f244c4af5dc9d642a18018>
    <TaxCatchAll xmlns="662745e8-e224-48e8-a2e3-254862b8c2f5">
      <Value>14</Value>
      <Value>11</Value>
      <Value>32</Value>
      <Value>40</Value>
      <Value>42</Value>
    </TaxCatchAll>
    <ExternalAuthor xmlns="eebef177-55b5-4448-a5fb-28ea454417ee">c</ExternalAuthor>
    <SiteName xmlns="eebef177-55b5-4448-a5fb-28ea454417ee">GXO Logistics FST Limited</SiteName>
    <p517ccc45a7e4674ae144f9410147bb3 xmlns="dbe221e7-66db-4bdb-a92c-aa517c005f15">
      <Terms xmlns="http://schemas.microsoft.com/office/infopath/2007/PartnerControls">
        <TermInfo xmlns="http://schemas.microsoft.com/office/infopath/2007/PartnerControls">
          <TermName xmlns="http://schemas.microsoft.com/office/infopath/2007/PartnerControls">Waste Operations</TermName>
          <TermId xmlns="http://schemas.microsoft.com/office/infopath/2007/PartnerControls">dc63c9b7-da6e-463c-b2cf-265b08d49156</TermId>
        </TermInfo>
      </Terms>
    </p517ccc45a7e4674ae144f9410147bb3>
    <FacilityAddress xmlns="eebef177-55b5-4448-a5fb-28ea454417ee">Oldfield Lane North, Greenford, Middlesex</FacilityAddress>
    <la34db7254a948be973d9738b9f07ba7 xmlns="dbe221e7-66db-4bdb-a92c-aa517c005f15">
      <Terms xmlns="http://schemas.microsoft.com/office/infopath/2007/PartnerControls">
        <TermInfo xmlns="http://schemas.microsoft.com/office/infopath/2007/PartnerControls">
          <TermName xmlns="http://schemas.microsoft.com/office/infopath/2007/PartnerControls">Bespoke</TermName>
          <TermId xmlns="http://schemas.microsoft.com/office/infopath/2007/PartnerControls">743fbb82-64b4-442a-8bac-afa632175399</TermId>
        </TermInfo>
      </Terms>
    </la34db7254a948be973d9738b9f07ba7>
  </documentManagement>
</p:properties>
</file>

<file path=customXml/itemProps1.xml><?xml version="1.0" encoding="utf-8"?>
<ds:datastoreItem xmlns:ds="http://schemas.openxmlformats.org/officeDocument/2006/customXml" ds:itemID="{AC007F06-5F4A-46CF-B186-5F47354DF79C}"/>
</file>

<file path=customXml/itemProps2.xml><?xml version="1.0" encoding="utf-8"?>
<ds:datastoreItem xmlns:ds="http://schemas.openxmlformats.org/officeDocument/2006/customXml" ds:itemID="{58E6A74B-CC86-4E0B-B8A9-E1357AD92A70}"/>
</file>

<file path=customXml/itemProps3.xml><?xml version="1.0" encoding="utf-8"?>
<ds:datastoreItem xmlns:ds="http://schemas.openxmlformats.org/officeDocument/2006/customXml" ds:itemID="{CB2F5738-68E2-4AA8-81A5-B0A5DAA2646B}"/>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Centre Point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LIT 10256 Generic risk assessment for standard rules set number SR2015 No5</dc:title>
  <dc:creator>MD</dc:creator>
  <cp:keywords>LIT 10256</cp:keywords>
  <dc:description>version 1, issued 01/12/2015</dc:description>
  <cp:lastModifiedBy>Microsoft Office User</cp:lastModifiedBy>
  <cp:lastPrinted>2019-02-27T11:25:36Z</cp:lastPrinted>
  <dcterms:created xsi:type="dcterms:W3CDTF">2005-05-04T08:30:35Z</dcterms:created>
  <dcterms:modified xsi:type="dcterms:W3CDTF">2022-10-10T10:30:44Z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0x0101000E9AD557692E154F9D2697C8C6432F760056E373D105EEC340838F4C20D6107928</vt:lpwstr>
  </property>
  <property fmtid="{D5CDD505-2E9C-101B-9397-08002B2CF9AE}" pid="4" name="PermitDocumentType">
    <vt:lpwstr/>
  </property>
  <property fmtid="{D5CDD505-2E9C-101B-9397-08002B2CF9AE}" pid="5" name="MediaServiceImageTags">
    <vt:lpwstr/>
  </property>
  <property fmtid="{D5CDD505-2E9C-101B-9397-08002B2CF9AE}" pid="6" name="TypeofPermit">
    <vt:lpwstr>32;#Bespoke|743fbb82-64b4-442a-8bac-afa632175399</vt:lpwstr>
  </property>
  <property fmtid="{D5CDD505-2E9C-101B-9397-08002B2CF9AE}" pid="7" name="DisclosureStatus">
    <vt:lpwstr>42;#Internal Only|8ea715af-5874-4d14-8309-f46c5fa3b3b6</vt:lpwstr>
  </property>
  <property fmtid="{D5CDD505-2E9C-101B-9397-08002B2CF9AE}" pid="8" name="RegulatedActivitySub-Class">
    <vt:lpwstr/>
  </property>
  <property fmtid="{D5CDD505-2E9C-101B-9397-08002B2CF9AE}" pid="9" name="EventType1">
    <vt:lpwstr/>
  </property>
  <property fmtid="{D5CDD505-2E9C-101B-9397-08002B2CF9AE}" pid="10" name="ActivityGrouping">
    <vt:lpwstr>14;#Application ＆ Associated Docs|5eadfd3c-6deb-44e1-b7e1-16accd427bec</vt:lpwstr>
  </property>
  <property fmtid="{D5CDD505-2E9C-101B-9397-08002B2CF9AE}" pid="11" name="RegulatedActivityClass">
    <vt:lpwstr>40;#Waste Operations|dc63c9b7-da6e-463c-b2cf-265b08d49156</vt:lpwstr>
  </property>
  <property fmtid="{D5CDD505-2E9C-101B-9397-08002B2CF9AE}" pid="12" name="Catchment">
    <vt:lpwstr/>
  </property>
  <property fmtid="{D5CDD505-2E9C-101B-9397-08002B2CF9AE}" pid="13" name="MajorProjectID">
    <vt:lpwstr/>
  </property>
  <property fmtid="{D5CDD505-2E9C-101B-9397-08002B2CF9AE}" pid="14" name="StandardRulesID">
    <vt:lpwstr/>
  </property>
  <property fmtid="{D5CDD505-2E9C-101B-9397-08002B2CF9AE}" pid="15" name="CessationStatus">
    <vt:lpwstr/>
  </property>
  <property fmtid="{D5CDD505-2E9C-101B-9397-08002B2CF9AE}" pid="16" name="Regime">
    <vt:lpwstr>11;#EPR|0e5af97d-1a8c-4d8f-a20b-528a11cab1f6</vt:lpwstr>
  </property>
  <property fmtid="{D5CDD505-2E9C-101B-9397-08002B2CF9AE}" pid="17" name="SysUpdateNoER">
    <vt:lpwstr>No</vt:lpwstr>
  </property>
</Properties>
</file>