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ocuments\Duly Made\405031\"/>
    </mc:Choice>
  </mc:AlternateContent>
  <bookViews>
    <workbookView xWindow="-15" yWindow="-15" windowWidth="15480" windowHeight="8010"/>
  </bookViews>
  <sheets>
    <sheet name="Risk Assessment" sheetId="1" r:id="rId1"/>
    <sheet name="Sheet1" sheetId="2" r:id="rId2"/>
  </sheets>
  <definedNames>
    <definedName name="_xlnm.Print_Titles" localSheetId="0">'Risk Assessment'!$26:$28</definedName>
  </definedNames>
  <calcPr calcId="152511"/>
</workbook>
</file>

<file path=xl/calcChain.xml><?xml version="1.0" encoding="utf-8"?>
<calcChain xmlns="http://schemas.openxmlformats.org/spreadsheetml/2006/main">
  <c r="H79" i="1" l="1"/>
  <c r="I79" i="1"/>
  <c r="H78" i="1"/>
  <c r="J78" i="1" s="1"/>
  <c r="K78" i="1" s="1"/>
  <c r="I78" i="1"/>
  <c r="H77" i="1"/>
  <c r="I77" i="1"/>
  <c r="H76" i="1"/>
  <c r="I76" i="1"/>
  <c r="H75" i="1"/>
  <c r="I75" i="1"/>
  <c r="H74" i="1"/>
  <c r="I74" i="1"/>
  <c r="H73" i="1"/>
  <c r="I73" i="1"/>
  <c r="H72" i="1"/>
  <c r="I72" i="1"/>
  <c r="H71" i="1"/>
  <c r="I71" i="1"/>
  <c r="H70" i="1"/>
  <c r="I70" i="1"/>
  <c r="H69" i="1"/>
  <c r="I69" i="1"/>
  <c r="H68" i="1"/>
  <c r="J68" i="1" s="1"/>
  <c r="K68" i="1" s="1"/>
  <c r="I68" i="1"/>
  <c r="H67" i="1"/>
  <c r="I67" i="1"/>
  <c r="H66" i="1"/>
  <c r="I66" i="1"/>
  <c r="H65" i="1"/>
  <c r="I65" i="1"/>
  <c r="J65" i="1" s="1"/>
  <c r="K65" i="1" s="1"/>
  <c r="H64" i="1"/>
  <c r="I64" i="1"/>
  <c r="I63" i="1"/>
  <c r="J63" i="1"/>
  <c r="K63" i="1" s="1"/>
  <c r="H63" i="1"/>
  <c r="I62" i="1"/>
  <c r="H62" i="1"/>
  <c r="H61" i="1"/>
  <c r="J61" i="1" s="1"/>
  <c r="K61" i="1" s="1"/>
  <c r="I61" i="1"/>
  <c r="H60" i="1"/>
  <c r="I60" i="1"/>
  <c r="J69" i="1"/>
  <c r="K69" i="1" s="1"/>
  <c r="J60" i="1" l="1"/>
  <c r="K60" i="1" s="1"/>
  <c r="J62" i="1"/>
  <c r="K62" i="1" s="1"/>
  <c r="J64" i="1"/>
  <c r="K64" i="1" s="1"/>
  <c r="J70" i="1"/>
  <c r="K70" i="1" s="1"/>
  <c r="J71" i="1"/>
  <c r="K71" i="1" s="1"/>
  <c r="J72" i="1"/>
  <c r="K72" i="1" s="1"/>
  <c r="J74" i="1"/>
  <c r="K74" i="1" s="1"/>
  <c r="J76" i="1"/>
  <c r="K76" i="1" s="1"/>
  <c r="J79" i="1"/>
  <c r="K79" i="1" s="1"/>
  <c r="J66" i="1"/>
  <c r="K66" i="1" s="1"/>
  <c r="J73" i="1"/>
  <c r="K73" i="1" s="1"/>
  <c r="J75" i="1"/>
  <c r="K75" i="1" s="1"/>
  <c r="J77" i="1"/>
  <c r="K77" i="1" s="1"/>
  <c r="J67" i="1"/>
  <c r="K67" i="1" s="1"/>
</calcChain>
</file>

<file path=xl/comments1.xml><?xml version="1.0" encoding="utf-8"?>
<comments xmlns="http://schemas.openxmlformats.org/spreadsheetml/2006/main">
  <authors>
    <author>Roger Yearsley</author>
  </authors>
  <commentList>
    <comment ref="B27" authorId="0" shape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27" authorId="0" shape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7" authorId="0" shapeId="0">
      <text>
        <r>
          <rPr>
            <b/>
            <sz val="10"/>
            <color indexed="81"/>
            <rFont val="Arial"/>
            <family val="2"/>
          </rPr>
          <t xml:space="preserve">Harm </t>
        </r>
        <r>
          <rPr>
            <sz val="10"/>
            <color indexed="81"/>
            <rFont val="Arial"/>
            <family val="2"/>
          </rPr>
          <t>may arise when a specific hazard is realised.</t>
        </r>
      </text>
    </comment>
    <comment ref="E27" authorId="0" shape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27" authorId="0" shape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27" authorId="0" shape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27" authorId="0" shape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7" authorId="0" shape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<sst xmlns="http://schemas.openxmlformats.org/spreadsheetml/2006/main" count="265" uniqueCount="152">
  <si>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</si>
  <si>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</si>
  <si>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</si>
  <si>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</si>
  <si>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</si>
  <si>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</si>
  <si>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</si>
  <si>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</si>
  <si>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</si>
  <si>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</si>
  <si>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</si>
  <si>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</si>
  <si>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</si>
  <si>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</si>
  <si>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</si>
  <si>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</si>
  <si>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</si>
  <si>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</si>
  <si>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</si>
  <si>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</si>
  <si>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</si>
  <si>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</si>
  <si>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</si>
  <si>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</si>
  <si>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</si>
  <si>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</si>
  <si>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</si>
  <si>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</si>
  <si>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</si>
  <si>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</si>
  <si>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</si>
  <si>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</si>
  <si>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</si>
  <si>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</si>
  <si>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</si>
  <si>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Direct run-off from site across ground surface, via surface water drains, ditches etc.</t>
  </si>
  <si>
    <t>Groundwater</t>
  </si>
  <si>
    <t>Any</t>
  </si>
  <si>
    <t>Standard Facility:</t>
  </si>
  <si>
    <t>The scope of the permit and associated rules is defined by the following risk criteria:</t>
  </si>
  <si>
    <t>Air transport then inhalation.</t>
  </si>
  <si>
    <t>Transport through soil/groundwater then extraction at borehole.</t>
  </si>
  <si>
    <t>Nuisance, loss of amenity, loss of sleep.</t>
  </si>
  <si>
    <t xml:space="preserve">Noise through the air and vibration through the ground. </t>
  </si>
  <si>
    <t>Local human population and local environment.</t>
  </si>
  <si>
    <t>Harm to human health - respiratory irritation and illness.</t>
  </si>
  <si>
    <t>Chronic effects: contamination of groundwater, requiring treatment of water or closure of borehole.</t>
  </si>
  <si>
    <t>All surface waters close to and downstream of site.</t>
  </si>
  <si>
    <t xml:space="preserve">What are the harmful consequences if things go wrong?  </t>
  </si>
  <si>
    <t>Spillage of liquids, including oil.</t>
  </si>
  <si>
    <t>No point source discharges to controlled waters or groundwater</t>
  </si>
  <si>
    <t>Parameter 3</t>
  </si>
  <si>
    <t xml:space="preserve">Parameter 4 </t>
  </si>
  <si>
    <t>Parameter 10</t>
  </si>
  <si>
    <t>The activities must not be carried out within 10 metres of any watercourse</t>
  </si>
  <si>
    <t>Local human population.</t>
  </si>
  <si>
    <t xml:space="preserve">Protected nature conservation sites - European sites and SSSIs.  </t>
  </si>
  <si>
    <t>Parameter 5</t>
  </si>
  <si>
    <t>Air transport then deposition.</t>
  </si>
  <si>
    <t>Nuisance - dust on cars, clothing etc.</t>
  </si>
  <si>
    <t xml:space="preserve">Waste types if compliant with the rules should have a low risk of litter from contraries in the waste. </t>
  </si>
  <si>
    <t>Tracked on tyres of vehicles entering and leaving the site and from loads which are not properly contained.</t>
  </si>
  <si>
    <t xml:space="preserve">Waste types are typically ones that will produce mud especially during wet weather. </t>
  </si>
  <si>
    <t>Air transport and over land.</t>
  </si>
  <si>
    <t xml:space="preserve">Risk limited by permitted waste types and good onsite management practices detailed in managment system of non-conforming wastes. </t>
  </si>
  <si>
    <t xml:space="preserve">Harm to human health. Nuisance, loss of amenity. </t>
  </si>
  <si>
    <t xml:space="preserve">Air transport and overland. </t>
  </si>
  <si>
    <t>Surface waters, leachate from infiltration through the waste</t>
  </si>
  <si>
    <t xml:space="preserve">All on-site hazards, wastes, machinery and vehicles. </t>
  </si>
  <si>
    <t xml:space="preserve">Arson and/ or vandalism causing the release of polluting materials to air (smoke or fumes) and firewater or spillage of polluting liquids to water or land. </t>
  </si>
  <si>
    <t xml:space="preserve">Respiratory irritation, illness and nuisance to local population. Injury to staff, fire fighters or arsonists/ vandals. Pollution of water or land. </t>
  </si>
  <si>
    <t xml:space="preserve">Air transport of smoke. Spillages and contaminated firewater by direct run-off from and via surface water drains and ditches. </t>
  </si>
  <si>
    <t xml:space="preserve">Permitted waste types are inert so very low-risk of combustion. Site machinery and fuels and oils are more of a risk but quantities would typically be low. </t>
  </si>
  <si>
    <t xml:space="preserve">Accidental fire causing realease of polluting materials to air (smoke or fumes), water or land. </t>
  </si>
  <si>
    <t xml:space="preserve">Respiratory irritation, illness and nuisance to local population. Injury to staff, fire fighters. Pollution of water or land. </t>
  </si>
  <si>
    <t>Leachate from waste and contaminated rainwater run-off from waste e.g. Suspended solids.</t>
  </si>
  <si>
    <t>Harm to protected sites through  contamination, smothering, disturbance etc.</t>
  </si>
  <si>
    <t xml:space="preserve">Emissions to air may cause harm to and deterioration of nature conservation sites. Vehicles moving on and around site causing disturbance through noise. Potential for run-off and siltation of habitats etc. </t>
  </si>
  <si>
    <t xml:space="preserve">Nuisance, loss of amenity. </t>
  </si>
  <si>
    <t>Air transport.</t>
  </si>
  <si>
    <t xml:space="preserve">Very Low </t>
  </si>
  <si>
    <t xml:space="preserve">Dust, noise, contaminated run-off leachate etc. </t>
  </si>
  <si>
    <t>Very Low</t>
  </si>
  <si>
    <t xml:space="preserve">Waste Recovery Operation: Use of waste in a deposit for recovery operation involving construction and/or reclamation, restoration or improvement of land </t>
  </si>
  <si>
    <t xml:space="preserve">Respiratory irritation, illness and nuisance to local population. Risk of explosion and injury to stafff and local population. </t>
  </si>
  <si>
    <t xml:space="preserve">Gas migrating laterally through waste deposit and building up in ceratina areas. </t>
  </si>
  <si>
    <t>Parameter 9</t>
  </si>
  <si>
    <t>Build up and emissions of gas from old waste deposits on the permitted site</t>
  </si>
  <si>
    <t xml:space="preserve">Parameter 6 </t>
  </si>
  <si>
    <r>
      <t>Par</t>
    </r>
    <r>
      <rPr>
        <sz val="10"/>
        <color indexed="8"/>
        <rFont val="Arial"/>
        <family val="2"/>
      </rPr>
      <t>ameter 7</t>
    </r>
  </si>
  <si>
    <t>Parameter 8</t>
  </si>
  <si>
    <t>Permitted wastes - Inert wastes and specified non-hazardous wastes as listed in the table of wastes</t>
  </si>
  <si>
    <t xml:space="preserve">No waste may be deposited into a water body or sub-water table </t>
  </si>
  <si>
    <t xml:space="preserve">Risk limited by permitted waste types and good onsite management practices detailed in management system of non-conforming wastes. </t>
  </si>
  <si>
    <t>Air transport of smoke. Spillages and contaminated firewater by direct run-off from and via surface water drains and ditches.</t>
  </si>
  <si>
    <t>Leachate from waste and contaminated rainwater run-off from waste e.g. suspended solids.</t>
  </si>
  <si>
    <t>Old waste deposits may be disturbed by additional waste deposits. Trapping of gas, increased pressure may cause gas to build up. However distance criteria mean that the probability of exposure is low.</t>
  </si>
  <si>
    <t xml:space="preserve">Permitted waste types are mainly inert and have a low potential to produce bioaerosols. The activities may produce dust from movement of vehicles and tipping operations especially in dry and also windy weather. </t>
  </si>
  <si>
    <t>Permitted waste types are mainly inert. The activities may produce dust from movement of vehicles and tipping operations especially in dry and also windy weather.</t>
  </si>
  <si>
    <t>Wastes are limited to mainly inert wastes that are not normally attractive to animals and birds.</t>
  </si>
  <si>
    <t xml:space="preserve">Permitted waste types are mainly inert so very low-risk of combustion. Site machinery and fuels and oils are more of a risk but quantities would typically be low. </t>
  </si>
  <si>
    <t xml:space="preserve">Wastes are solid and mainly inert. Potential for spillage from any fuel and oil storage for machinery or directly from machinery operating on the site. </t>
  </si>
  <si>
    <t xml:space="preserve">Permitted waste types are mainly inert so any waste washed off site will add to the volume of local post-flood clean up workload rather than the hazard. However they may cause increased siltation and need for dredging in water courses. Increased suspended solids. </t>
  </si>
  <si>
    <t>Local residents often sensitive to noise and vibration but there is usually low potential for exposure.</t>
  </si>
  <si>
    <t>Permitted waste types are  inert therefore only a low risk from the actual waste. However there could be stockpiles that people could climb or void spaces that people could fall into and wastes have a higher risk in wet conditions where deep mud could form.</t>
  </si>
  <si>
    <t xml:space="preserve">Permitted waste types are mainly inert so any waste washed off site will not be chemically hazardous however they may cause increased siltation and need for dredging in water courses. It will also reduce water quality and may smother fish breeding grounds and invertebrate populations. The waste will not produce liquid in itself but rainwater percolating through the waste will produce a waste leachate which should still be very low in contamination. </t>
  </si>
  <si>
    <t>The activities shall not be carried out on historic, closed or operational landfills</t>
  </si>
  <si>
    <t>The activities must not be carried out within groundwater Source Protection Zones 1 and 2 or if a source protection zone has not been defined then not within 250 metres of any well, spring or borehole used for the supply of water for human consumption. This includes private water supplies.</t>
  </si>
  <si>
    <t>Releases of particulate matter (dust) .</t>
  </si>
  <si>
    <t>If waste contaminated water is washed off site it may contaminate watercourses and natural habitats leading to chronic effects: and deterioration of water quality.</t>
  </si>
  <si>
    <t>Acute effects: fish and invertebrate kill .</t>
  </si>
  <si>
    <t>Local human population and the environment.</t>
  </si>
  <si>
    <t xml:space="preserve">Local human population and /or livestock gaining unauthorised access to the waste operation. </t>
  </si>
  <si>
    <t>Bodily injury.</t>
  </si>
  <si>
    <t>Direct physical contact .</t>
  </si>
  <si>
    <t>Flood waters .</t>
  </si>
  <si>
    <t>If waste contaminated water is washed off site it may contaminate buildings, gardens, watercourses and natural habitats.</t>
  </si>
  <si>
    <t xml:space="preserve">Flooding of site. </t>
  </si>
  <si>
    <t>Pests (e.g.) flies.</t>
  </si>
  <si>
    <t>Scavenging animals and scavenging birds.</t>
  </si>
  <si>
    <t>Harm to human health from waste carried off site and faeces. Nuisance and loss of amenity .</t>
  </si>
  <si>
    <t>Noise and vibration.</t>
  </si>
  <si>
    <t>Local human population .</t>
  </si>
  <si>
    <t>Odour .</t>
  </si>
  <si>
    <t>Nuisance, loss of amenity, road traffic accidents.</t>
  </si>
  <si>
    <t>Mud and waste on road.</t>
  </si>
  <si>
    <t>Litter.</t>
  </si>
  <si>
    <t>Nuisance, loss of amenity and harm to animal health.</t>
  </si>
  <si>
    <t>Wastes are limited to mainly inert wastes that are not normally likely to encourage pest infestations.</t>
  </si>
  <si>
    <t>There are rules in place to control waste acceptance. The management system should have procedures to remove and contain any litter to prevent it being deposited at the site or to leave the site boundaries.  Rules can be invoked to require a litter management plan.</t>
  </si>
  <si>
    <t xml:space="preserve">Permitted waste types are mainly inert and therefore should not be odorous. </t>
  </si>
  <si>
    <t xml:space="preserve">Permitted waste types are mainly inert with limited uses of road planings and organic wastes so any waste should not contain hazardous substances or non-hazardous pollutants in quantities that pose a risk to groundwater. </t>
  </si>
  <si>
    <t>Activities shall be managed and operated in accordance with a management system that includes measures to prevent and reduce risk of dust being produced and where it is produced from leaving the site boundaries. Rules can be invoked to require a particulate management plan.</t>
  </si>
  <si>
    <t xml:space="preserve">Environmental risk assessment (based on standard rules set number SR2015 No.39) </t>
  </si>
  <si>
    <t>Tentelow Lane Football Field, Osterley Sports Club, Southall, Middlesex, UB2 4LW</t>
  </si>
  <si>
    <t>Maximum quantity of waste shall be limited to 100,000 cubic metres or less</t>
  </si>
  <si>
    <t>Permitted activities - The storage and recovery of waste (R5, R10)</t>
  </si>
  <si>
    <t>The activities are carried out within the proximity of a Local Wildlife  Site (LWS).</t>
  </si>
  <si>
    <t>The activities are carried out in an air quality management area for PM10.</t>
  </si>
  <si>
    <t xml:space="preserve">The management system contains procedures to minimise the risk of mud and waste being tracked out onto the highway. This includes wheel-cleaning facilities. All vehicles should have adequate containment such as sheeting to prevent waste spillage. </t>
  </si>
  <si>
    <t xml:space="preserve">Tentelow Lane Woodland and Meadow LWS is located to the south of the site in Osterley Park.
Vehicles delivering material will enter the site directly off Tentelow Lane (running north - north west in relation to the site). The bunds will be constructed from the existing land level up. All storage, movement and construction will take place within the boundaries of the site and permitted area. Minimal disturbance from the work is anticipated 
</t>
  </si>
  <si>
    <t>Activities shall be managed and operated in accordance with a management system that includes measures to prevent and reduce risk of dust being produced and where it is produced from leaving the site boundaries.  Rules can be invoked to require a particulate management plan.</t>
  </si>
  <si>
    <t>The distance criteria prohibits use on historic, closed or operational landfills. The ESSD Report and Site Condition Report identifies closed landfills as ≥ 500m from the site boundary.</t>
  </si>
  <si>
    <t xml:space="preserve">Noise and vibration shall be minimised and not cause nuisance. Noise and vibration minimisation measures are outlined in the management system. The local impact of the site is monitored by Ealing Council. A noise and vibration management plan may be required by the EA in the evnt of an issue.  </t>
  </si>
  <si>
    <t xml:space="preserve">The management system contains procedures to prevent non-permitted wastes being deposited at site and to deal with rogue loads if they do occur. </t>
  </si>
  <si>
    <t xml:space="preserve">Activities are not permitted within 10 metres of a watercourse or to be deposited sub-water table.  A hydrogeological assessment is provided in the ESSD Report. The written management system identifes and minimises risks of pollution, including those arising from operations, maintenance, accidents, incidents and non-conformances. </t>
  </si>
  <si>
    <t xml:space="preserve">The operatives on site have training ans qulaification for operting site plant. There will be no unauthorised access to the site. Risks from stockpiles or void spaces are minimised. Lorries accessing and tipping on site are directed and supervised by the competent manager. </t>
  </si>
  <si>
    <t xml:space="preserve">Risks from unauthorised access have been identified and site security measures identified to prevent such access. The management system describes how fire risk is minimised, and also describes how any polluting liquids or materials are stored safely. </t>
  </si>
  <si>
    <t>As above</t>
  </si>
  <si>
    <t xml:space="preserve">Any point source discharges of contaminated water to controlled waters is not allowed. Distance criteria of 10 metres from watercourse. Diesel for plant use is in a double skinned tank. Machinery/plant will be maintained to prevent liquids from leaking. </t>
  </si>
  <si>
    <t xml:space="preserve">Activity not permitted within 10m of a watercourse. Any point source discharges of contaminated water to controlled waters are not allowed. Risk limited by waste acceptance rules and limits to permitted waste types. Good onsite management practices are detailed in the management system for controlling and containing water and leachate generated on the site. Temporary roadway, and a contained wheel wash are used. The site will not be in use in very wet weather. </t>
  </si>
  <si>
    <t xml:space="preserve">The site is not in a groundwater Source Protection Zones 1 or 2. If a source protection zone has not been defined then not within 250 metres of any well, spring or borehole used for the supply of water for human consumption. This includes private water supplies. No excavation will occur on site. The deposit will occur at existing surface levels = max 1m below ground level. No surface waters are affected and the sub-water table (aquifer) is protected by the presence of London Clay. The mandatory waste acceptance procedures will be met to make sure a minimum standard is set - specified non-inert wastes  limited to surface uses.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</si>
</sst>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
      <sz val="10"/>
      <color indexed="8"/>
      <name val="Arial"/>
      <family val="2"/>
    </font>
    <font>
      <sz val="10"/>
      <name val="Arial"/>
      <family val="2"/>
    </font>
  </fonts>
  <fills count="11">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s>
  <borders count="28">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diagonal/>
    </border>
    <border>
      <left/>
      <right style="double">
        <color indexed="64"/>
      </right>
      <top/>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bottom/>
      <diagonal/>
    </border>
    <border>
      <left style="double">
        <color indexed="64"/>
      </left>
      <right/>
      <top/>
      <bottom/>
      <diagonal/>
    </border>
  </borders>
  <cellStyleXfs count="2">
    <xf numFmtId="0" fontId="0" fillId="0" borderId="0"/>
    <xf numFmtId="0" fontId="11" fillId="0" borderId="0"/>
  </cellStyleXfs>
  <cellXfs count="104">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7" borderId="0" xfId="0" applyFill="1" applyProtection="1"/>
    <xf numFmtId="0" fontId="0" fillId="7" borderId="12" xfId="0" applyFill="1" applyBorder="1" applyProtection="1"/>
    <xf numFmtId="0" fontId="0" fillId="7" borderId="13"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1" fillId="2" borderId="14" xfId="0" applyFont="1" applyFill="1" applyBorder="1" applyAlignment="1">
      <alignment horizontal="center" vertical="top" wrapText="1"/>
    </xf>
    <xf numFmtId="0" fontId="1" fillId="3" borderId="15" xfId="0" applyFont="1" applyFill="1" applyBorder="1" applyAlignment="1">
      <alignment vertical="top" wrapText="1"/>
    </xf>
    <xf numFmtId="0" fontId="0" fillId="0" borderId="0" xfId="0" applyFill="1" applyBorder="1" applyAlignment="1" applyProtection="1">
      <alignment vertical="top" wrapText="1"/>
      <protection locked="0"/>
    </xf>
    <xf numFmtId="0" fontId="11" fillId="0" borderId="0" xfId="0" applyFont="1"/>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11" fillId="0" borderId="0" xfId="0" applyFont="1" applyFill="1"/>
    <xf numFmtId="0" fontId="0" fillId="0" borderId="0" xfId="0" applyAlignment="1"/>
    <xf numFmtId="0" fontId="11" fillId="0" borderId="0" xfId="0" applyFont="1" applyFill="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0" xfId="0" applyFont="1" applyFill="1" applyBorder="1" applyAlignment="1" applyProtection="1">
      <alignment vertical="top" wrapText="1"/>
      <protection locked="0"/>
    </xf>
    <xf numFmtId="0" fontId="0" fillId="0" borderId="0" xfId="0" applyFill="1" applyAlignment="1">
      <alignment horizontal="center" vertical="top"/>
    </xf>
    <xf numFmtId="0" fontId="0" fillId="0" borderId="5" xfId="0"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11" fillId="0" borderId="7" xfId="0" applyFont="1" applyFill="1" applyBorder="1" applyAlignment="1" applyProtection="1">
      <alignment vertical="top" wrapText="1"/>
      <protection locked="0"/>
    </xf>
    <xf numFmtId="0" fontId="11" fillId="0" borderId="5" xfId="0" applyFont="1"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11" fillId="0" borderId="21" xfId="0" applyFont="1" applyFill="1" applyBorder="1" applyAlignment="1" applyProtection="1">
      <alignment vertical="top" wrapText="1"/>
      <protection locked="0"/>
    </xf>
    <xf numFmtId="0" fontId="11" fillId="0" borderId="5" xfId="0" applyNumberFormat="1" applyFont="1"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11" fillId="0" borderId="22" xfId="0" applyFont="1"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11" fillId="9" borderId="24" xfId="0" applyFont="1" applyFill="1" applyBorder="1" applyAlignment="1" applyProtection="1">
      <alignment vertical="top" wrapText="1"/>
      <protection locked="0"/>
    </xf>
    <xf numFmtId="0" fontId="0" fillId="9" borderId="24" xfId="0" applyFill="1" applyBorder="1" applyAlignment="1" applyProtection="1">
      <alignment vertical="top" wrapText="1"/>
      <protection locked="0"/>
    </xf>
    <xf numFmtId="0" fontId="10" fillId="10" borderId="6" xfId="0" applyFont="1" applyFill="1" applyBorder="1" applyAlignment="1" applyProtection="1">
      <alignment vertical="top" wrapText="1"/>
      <protection locked="0"/>
    </xf>
    <xf numFmtId="0" fontId="11" fillId="9" borderId="25" xfId="0" applyFont="1" applyFill="1" applyBorder="1" applyAlignment="1" applyProtection="1">
      <alignment vertical="top" wrapText="1"/>
      <protection locked="0"/>
    </xf>
    <xf numFmtId="0" fontId="0" fillId="9" borderId="25" xfId="0" applyFill="1" applyBorder="1" applyAlignment="1" applyProtection="1">
      <alignment vertical="top" wrapText="1"/>
      <protection locked="0"/>
    </xf>
    <xf numFmtId="0" fontId="1" fillId="10" borderId="6" xfId="0" applyFont="1" applyFill="1" applyBorder="1" applyAlignment="1" applyProtection="1">
      <alignment vertical="top" wrapText="1"/>
      <protection locked="0"/>
    </xf>
    <xf numFmtId="0" fontId="0" fillId="9" borderId="26" xfId="0" applyFill="1" applyBorder="1" applyAlignment="1" applyProtection="1">
      <alignment vertical="top" wrapText="1"/>
      <protection locked="0"/>
    </xf>
    <xf numFmtId="0" fontId="10" fillId="10" borderId="19" xfId="0" applyFont="1" applyFill="1" applyBorder="1" applyAlignment="1" applyProtection="1">
      <alignment vertical="top" wrapText="1"/>
      <protection locked="0"/>
    </xf>
    <xf numFmtId="0" fontId="11" fillId="9" borderId="16" xfId="0" applyFont="1" applyFill="1" applyBorder="1" applyAlignment="1" applyProtection="1">
      <alignment vertical="top" wrapText="1"/>
      <protection locked="0"/>
    </xf>
    <xf numFmtId="0" fontId="13" fillId="0" borderId="0" xfId="1" applyFont="1" applyBorder="1"/>
    <xf numFmtId="0" fontId="10" fillId="0" borderId="0" xfId="1" applyFont="1" applyFill="1" applyBorder="1" applyAlignment="1">
      <alignment horizontal="left"/>
    </xf>
    <xf numFmtId="0" fontId="10" fillId="0" borderId="0" xfId="1" applyFont="1" applyFill="1" applyBorder="1"/>
    <xf numFmtId="0" fontId="13" fillId="6" borderId="0" xfId="1" applyFont="1" applyFill="1" applyBorder="1"/>
    <xf numFmtId="0" fontId="13" fillId="5" borderId="0" xfId="1" applyFont="1" applyFill="1" applyBorder="1"/>
    <xf numFmtId="0" fontId="13" fillId="4" borderId="0" xfId="1" applyFont="1" applyFill="1"/>
    <xf numFmtId="0" fontId="13" fillId="4" borderId="0" xfId="1" applyFont="1" applyFill="1" applyBorder="1"/>
    <xf numFmtId="0" fontId="13" fillId="5" borderId="0" xfId="1" applyFont="1" applyFill="1"/>
    <xf numFmtId="0" fontId="13" fillId="6" borderId="0" xfId="1" applyFont="1" applyFill="1"/>
    <xf numFmtId="0" fontId="13" fillId="0" borderId="0" xfId="1" applyFont="1" applyFill="1"/>
    <xf numFmtId="0" fontId="13" fillId="0" borderId="0" xfId="1" applyFont="1" applyFill="1" applyBorder="1"/>
    <xf numFmtId="0" fontId="0" fillId="9" borderId="19" xfId="0" applyFill="1" applyBorder="1" applyAlignment="1" applyProtection="1">
      <alignment vertical="top" wrapText="1"/>
      <protection locked="0"/>
    </xf>
    <xf numFmtId="0" fontId="0" fillId="9" borderId="27" xfId="0" applyFill="1" applyBorder="1" applyAlignment="1" applyProtection="1">
      <alignment vertical="top" wrapText="1"/>
      <protection locked="0"/>
    </xf>
    <xf numFmtId="0" fontId="1" fillId="10" borderId="1" xfId="0" applyFont="1" applyFill="1" applyBorder="1" applyAlignment="1" applyProtection="1">
      <alignment vertical="top" wrapText="1"/>
      <protection locked="0"/>
    </xf>
    <xf numFmtId="0" fontId="11" fillId="0" borderId="19" xfId="0" applyFont="1" applyFill="1" applyBorder="1" applyAlignment="1" applyProtection="1">
      <alignment vertical="top" wrapText="1"/>
      <protection locked="0"/>
    </xf>
    <xf numFmtId="0" fontId="11" fillId="0" borderId="0" xfId="0" applyFont="1" applyAlignment="1">
      <alignment wrapText="1"/>
    </xf>
    <xf numFmtId="0" fontId="0" fillId="0" borderId="0" xfId="0" applyAlignment="1">
      <alignment wrapText="1"/>
    </xf>
    <xf numFmtId="0" fontId="6" fillId="0" borderId="0" xfId="0" applyFont="1" applyAlignment="1"/>
    <xf numFmtId="0" fontId="0" fillId="0" borderId="0" xfId="0" applyAlignment="1"/>
    <xf numFmtId="15" fontId="11" fillId="8" borderId="12" xfId="0" applyNumberFormat="1" applyFont="1" applyFill="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8" borderId="12" xfId="0" applyFont="1" applyFill="1" applyBorder="1" applyAlignment="1" applyProtection="1">
      <alignment vertical="top" wrapText="1"/>
      <protection locked="0"/>
    </xf>
    <xf numFmtId="0" fontId="0" fillId="8" borderId="12" xfId="0" applyFill="1" applyBorder="1" applyAlignment="1" applyProtection="1">
      <alignment vertical="top" wrapText="1"/>
      <protection locked="0"/>
    </xf>
    <xf numFmtId="0" fontId="0" fillId="8" borderId="13" xfId="0" applyFill="1" applyBorder="1" applyAlignment="1" applyProtection="1">
      <alignment vertical="top" wrapText="1"/>
      <protection locked="0"/>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B117"/>
  <sheetViews>
    <sheetView tabSelected="1" showWhiteSpace="0" topLeftCell="B28" zoomScale="75" zoomScaleNormal="75" workbookViewId="0">
      <selection activeCell="M29" sqref="M29"/>
    </sheetView>
  </sheetViews>
  <sheetFormatPr defaultRowHeight="12.75" x14ac:dyDescent="0.2"/>
  <cols>
    <col min="1" max="1" width="0" hidden="1" customWidth="1"/>
    <col min="2" max="2" width="16.7109375" customWidth="1"/>
    <col min="3" max="3" width="16.85546875" customWidth="1"/>
    <col min="4" max="4" width="16.7109375" customWidth="1"/>
    <col min="5" max="5" width="17.7109375" customWidth="1"/>
    <col min="6" max="6" width="14.85546875" customWidth="1"/>
    <col min="7" max="7" width="21.28515625" customWidth="1"/>
    <col min="8" max="8" width="13" customWidth="1"/>
    <col min="9" max="9" width="31" customWidth="1"/>
    <col min="10" max="10" width="36.42578125" customWidth="1"/>
    <col min="11" max="11" width="16.7109375" customWidth="1"/>
  </cols>
  <sheetData>
    <row r="2" spans="1:54" ht="18" x14ac:dyDescent="0.25">
      <c r="B2" s="97" t="s">
        <v>133</v>
      </c>
      <c r="C2" s="98"/>
      <c r="D2" s="98"/>
      <c r="E2" s="98"/>
      <c r="F2" s="98"/>
      <c r="G2" s="98"/>
      <c r="H2" s="98"/>
      <c r="I2" s="98"/>
    </row>
    <row r="3" spans="1:54" ht="12.75" customHeight="1" x14ac:dyDescent="0.25">
      <c r="B3" s="34"/>
      <c r="C3" s="34"/>
      <c r="D3" s="34"/>
      <c r="E3" s="36"/>
      <c r="F3" s="30"/>
      <c r="G3" s="30"/>
      <c r="H3" s="30"/>
      <c r="I3" s="30"/>
      <c r="J3" s="30"/>
      <c r="K3" s="30"/>
    </row>
    <row r="4" spans="1:54" ht="32.25" customHeight="1" x14ac:dyDescent="0.25">
      <c r="B4" s="35" t="s">
        <v>38</v>
      </c>
      <c r="C4" s="35"/>
      <c r="D4" s="35"/>
      <c r="E4" s="37"/>
      <c r="F4" s="101" t="s">
        <v>83</v>
      </c>
      <c r="G4" s="102"/>
      <c r="H4" s="102"/>
      <c r="I4" s="102"/>
      <c r="J4" s="102"/>
      <c r="K4" s="31"/>
    </row>
    <row r="5" spans="1:54" ht="9.75" customHeight="1" x14ac:dyDescent="0.25">
      <c r="B5" s="35"/>
      <c r="C5" s="35"/>
      <c r="D5" s="35"/>
      <c r="E5" s="37"/>
      <c r="F5" s="33"/>
      <c r="G5" s="33"/>
      <c r="H5" s="30"/>
      <c r="I5" s="30"/>
      <c r="J5" s="30"/>
      <c r="K5" s="30"/>
    </row>
    <row r="6" spans="1:54" ht="15.75" x14ac:dyDescent="0.25">
      <c r="B6" s="35" t="s">
        <v>0</v>
      </c>
      <c r="C6" s="37"/>
      <c r="D6" s="37"/>
      <c r="E6" s="37"/>
      <c r="F6" s="101" t="s">
        <v>134</v>
      </c>
      <c r="G6" s="101"/>
      <c r="H6" s="101"/>
      <c r="I6" s="101"/>
      <c r="J6" s="101"/>
      <c r="K6" s="31"/>
    </row>
    <row r="7" spans="1:54" ht="9.75" customHeight="1" x14ac:dyDescent="0.25">
      <c r="B7" s="38"/>
      <c r="C7" s="33"/>
      <c r="D7" s="33"/>
      <c r="E7" s="33"/>
      <c r="F7" s="33"/>
      <c r="G7" s="33"/>
      <c r="H7" s="30"/>
      <c r="I7" s="30"/>
      <c r="J7" s="30"/>
      <c r="K7" s="30"/>
    </row>
    <row r="8" spans="1:54" ht="15.75" x14ac:dyDescent="0.25">
      <c r="B8" s="39" t="s">
        <v>1</v>
      </c>
      <c r="C8" s="33"/>
      <c r="D8" s="33"/>
      <c r="E8" s="33"/>
      <c r="F8" s="103" t="s">
        <v>33</v>
      </c>
      <c r="G8" s="103"/>
      <c r="H8" s="103"/>
      <c r="I8" s="103"/>
      <c r="J8" s="103"/>
      <c r="K8" s="32"/>
    </row>
    <row r="9" spans="1:54" ht="11.25" customHeight="1" x14ac:dyDescent="0.25">
      <c r="B9" s="39"/>
      <c r="C9" s="33"/>
      <c r="D9" s="33"/>
      <c r="E9" s="33"/>
      <c r="F9" s="33"/>
      <c r="G9" s="33"/>
      <c r="H9" s="34"/>
      <c r="I9" s="30"/>
      <c r="J9" s="30"/>
      <c r="K9" s="30"/>
    </row>
    <row r="10" spans="1:54" ht="15.75" x14ac:dyDescent="0.25">
      <c r="B10" s="35" t="s">
        <v>2</v>
      </c>
      <c r="C10" s="33"/>
      <c r="D10" s="33"/>
      <c r="E10" s="33"/>
      <c r="F10" s="99">
        <v>43132</v>
      </c>
      <c r="G10" s="100"/>
      <c r="H10" s="100"/>
      <c r="I10" s="100"/>
      <c r="J10" s="100"/>
      <c r="K10" s="31"/>
    </row>
    <row r="11" spans="1:54" ht="15.75" x14ac:dyDescent="0.25">
      <c r="B11" s="35"/>
      <c r="C11" s="33"/>
      <c r="D11" s="33"/>
      <c r="E11" s="33"/>
      <c r="F11" s="33"/>
      <c r="G11" s="33"/>
      <c r="H11" s="35"/>
      <c r="I11" s="33"/>
      <c r="J11" s="33"/>
      <c r="K11" s="33"/>
    </row>
    <row r="12" spans="1:54" ht="21.75" customHeight="1" x14ac:dyDescent="0.25">
      <c r="A12" s="13"/>
      <c r="B12" s="42"/>
      <c r="C12" s="43" t="s">
        <v>39</v>
      </c>
      <c r="D12" s="43"/>
      <c r="E12" s="43"/>
      <c r="F12" s="43"/>
      <c r="G12" s="43"/>
      <c r="H12" s="42"/>
      <c r="I12" s="43"/>
      <c r="J12" s="43"/>
      <c r="K12" s="43"/>
      <c r="L12" s="13"/>
      <c r="M12" s="13"/>
    </row>
    <row r="13" spans="1:54" ht="18.75" customHeight="1" x14ac:dyDescent="0.25">
      <c r="A13" s="13"/>
      <c r="B13" s="42"/>
      <c r="C13" t="s">
        <v>30</v>
      </c>
      <c r="D13" s="43" t="s">
        <v>136</v>
      </c>
      <c r="E13" s="43"/>
      <c r="F13" s="43"/>
      <c r="G13" s="43"/>
      <c r="H13" s="42"/>
      <c r="I13" s="43"/>
      <c r="J13" s="43"/>
      <c r="K13" s="43"/>
      <c r="L13" s="13"/>
      <c r="M13" s="13"/>
    </row>
    <row r="14" spans="1:54" ht="23.25" customHeight="1" x14ac:dyDescent="0.2">
      <c r="A14" s="13"/>
      <c r="C14" t="s">
        <v>31</v>
      </c>
      <c r="D14" s="49" t="s">
        <v>91</v>
      </c>
      <c r="K14" s="43"/>
      <c r="L14" s="13"/>
      <c r="M14" s="13"/>
    </row>
    <row r="15" spans="1:54" ht="19.5" customHeight="1" x14ac:dyDescent="0.2">
      <c r="A15" s="13"/>
      <c r="C15" t="s">
        <v>51</v>
      </c>
      <c r="D15" t="s">
        <v>135</v>
      </c>
      <c r="K15" s="43"/>
      <c r="L15" s="13"/>
      <c r="M15" s="13"/>
    </row>
    <row r="16" spans="1:54" x14ac:dyDescent="0.2">
      <c r="A16" s="13"/>
      <c r="C16" s="49" t="s">
        <v>52</v>
      </c>
      <c r="D16" s="95" t="s">
        <v>137</v>
      </c>
      <c r="E16" s="96"/>
      <c r="F16" s="96"/>
      <c r="G16" s="96"/>
      <c r="H16" s="96"/>
      <c r="I16" s="96"/>
      <c r="J16" s="96"/>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row>
    <row r="17" spans="1:13" ht="35.25" customHeight="1" x14ac:dyDescent="0.2">
      <c r="A17" s="13"/>
      <c r="C17" s="49" t="s">
        <v>57</v>
      </c>
      <c r="D17" s="95" t="s">
        <v>107</v>
      </c>
      <c r="E17" s="96"/>
      <c r="F17" s="96"/>
      <c r="G17" s="96"/>
      <c r="H17" s="96"/>
      <c r="I17" s="96"/>
      <c r="J17" s="96"/>
      <c r="K17" s="43"/>
      <c r="L17" s="13"/>
      <c r="M17" s="13"/>
    </row>
    <row r="18" spans="1:13" ht="22.5" customHeight="1" x14ac:dyDescent="0.2">
      <c r="A18" s="13"/>
      <c r="C18" s="49" t="s">
        <v>88</v>
      </c>
      <c r="D18" t="s">
        <v>50</v>
      </c>
      <c r="K18" s="43"/>
      <c r="L18" s="13"/>
      <c r="M18" s="13"/>
    </row>
    <row r="19" spans="1:13" ht="21" customHeight="1" x14ac:dyDescent="0.2">
      <c r="A19" s="13"/>
      <c r="C19" s="49" t="s">
        <v>89</v>
      </c>
      <c r="D19" s="53" t="s">
        <v>54</v>
      </c>
      <c r="K19" s="43"/>
      <c r="L19" s="13"/>
      <c r="M19" s="13"/>
    </row>
    <row r="20" spans="1:13" ht="21" customHeight="1" x14ac:dyDescent="0.2">
      <c r="A20" s="13"/>
      <c r="C20" s="49" t="s">
        <v>90</v>
      </c>
      <c r="D20" s="53" t="s">
        <v>92</v>
      </c>
      <c r="E20" s="13"/>
      <c r="F20" s="13"/>
      <c r="G20" s="13"/>
      <c r="H20" s="13"/>
      <c r="I20" s="13"/>
      <c r="K20" s="43"/>
      <c r="L20" s="13"/>
      <c r="M20" s="13"/>
    </row>
    <row r="21" spans="1:13" ht="21.75" customHeight="1" x14ac:dyDescent="0.2">
      <c r="A21" s="13"/>
      <c r="C21" s="49" t="s">
        <v>86</v>
      </c>
      <c r="D21" s="53" t="s">
        <v>106</v>
      </c>
      <c r="K21" s="43"/>
      <c r="L21" s="13"/>
      <c r="M21" s="13"/>
    </row>
    <row r="22" spans="1:13" ht="19.5" customHeight="1" x14ac:dyDescent="0.2">
      <c r="A22" s="13"/>
      <c r="C22" s="49" t="s">
        <v>53</v>
      </c>
      <c r="D22" s="53" t="s">
        <v>138</v>
      </c>
      <c r="E22" s="13"/>
      <c r="F22" s="13"/>
      <c r="G22" s="13"/>
      <c r="H22" s="13"/>
      <c r="I22" s="13"/>
      <c r="K22" s="43"/>
      <c r="L22" s="13"/>
      <c r="M22" s="13"/>
    </row>
    <row r="25" spans="1:13" ht="13.5" thickBot="1" x14ac:dyDescent="0.25"/>
    <row r="26" spans="1:13" ht="28.5" customHeight="1" thickTop="1" x14ac:dyDescent="0.2">
      <c r="A26" s="2"/>
      <c r="B26" s="18" t="s">
        <v>3</v>
      </c>
      <c r="C26" s="14"/>
      <c r="D26" s="14"/>
      <c r="E26" s="14"/>
      <c r="F26" s="15"/>
      <c r="G26" s="16" t="s">
        <v>4</v>
      </c>
      <c r="H26" s="16"/>
      <c r="I26" s="17"/>
      <c r="J26" s="18" t="s">
        <v>32</v>
      </c>
      <c r="K26" s="19"/>
    </row>
    <row r="27" spans="1:13" ht="25.5" x14ac:dyDescent="0.2">
      <c r="A27" s="1"/>
      <c r="B27" s="3" t="s">
        <v>5</v>
      </c>
      <c r="C27" s="4" t="s">
        <v>6</v>
      </c>
      <c r="D27" s="4" t="s">
        <v>7</v>
      </c>
      <c r="E27" s="5" t="s">
        <v>8</v>
      </c>
      <c r="F27" s="3" t="s">
        <v>9</v>
      </c>
      <c r="G27" s="4" t="s">
        <v>10</v>
      </c>
      <c r="H27" s="4" t="s">
        <v>11</v>
      </c>
      <c r="I27" s="5" t="s">
        <v>12</v>
      </c>
      <c r="J27" s="3" t="s">
        <v>13</v>
      </c>
      <c r="K27" s="46" t="s">
        <v>14</v>
      </c>
    </row>
    <row r="28" spans="1:13" ht="121.5" customHeight="1" x14ac:dyDescent="0.2">
      <c r="A28" s="1"/>
      <c r="B28" s="6" t="s">
        <v>15</v>
      </c>
      <c r="C28" s="7" t="s">
        <v>16</v>
      </c>
      <c r="D28" s="7" t="s">
        <v>48</v>
      </c>
      <c r="E28" s="8" t="s">
        <v>17</v>
      </c>
      <c r="F28" s="6" t="s">
        <v>18</v>
      </c>
      <c r="G28" s="7" t="s">
        <v>19</v>
      </c>
      <c r="H28" s="7" t="s">
        <v>20</v>
      </c>
      <c r="I28" s="8" t="s">
        <v>21</v>
      </c>
      <c r="J28" s="6" t="s">
        <v>22</v>
      </c>
      <c r="K28" s="47" t="s">
        <v>34</v>
      </c>
    </row>
    <row r="29" spans="1:13" s="13" customFormat="1" ht="159.75" customHeight="1" x14ac:dyDescent="0.2">
      <c r="A29" s="58"/>
      <c r="B29" s="59" t="s">
        <v>55</v>
      </c>
      <c r="C29" s="60" t="s">
        <v>108</v>
      </c>
      <c r="D29" s="61" t="s">
        <v>45</v>
      </c>
      <c r="E29" s="29" t="s">
        <v>40</v>
      </c>
      <c r="F29" s="74" t="s">
        <v>25</v>
      </c>
      <c r="G29" s="71" t="s">
        <v>25</v>
      </c>
      <c r="H29" s="73" t="s">
        <v>25</v>
      </c>
      <c r="I29" s="62" t="s">
        <v>97</v>
      </c>
      <c r="J29" s="63" t="s">
        <v>141</v>
      </c>
      <c r="K29" s="64" t="s">
        <v>24</v>
      </c>
    </row>
    <row r="30" spans="1:13" s="13" customFormat="1" ht="138" customHeight="1" x14ac:dyDescent="0.2">
      <c r="A30" s="58"/>
      <c r="B30" s="59" t="s">
        <v>55</v>
      </c>
      <c r="C30" s="60" t="s">
        <v>108</v>
      </c>
      <c r="D30" s="61" t="s">
        <v>59</v>
      </c>
      <c r="E30" s="29" t="s">
        <v>58</v>
      </c>
      <c r="F30" s="75" t="s">
        <v>25</v>
      </c>
      <c r="G30" s="72" t="s">
        <v>24</v>
      </c>
      <c r="H30" s="73" t="s">
        <v>25</v>
      </c>
      <c r="I30" s="62" t="s">
        <v>98</v>
      </c>
      <c r="J30" s="63" t="s">
        <v>132</v>
      </c>
      <c r="K30" s="64" t="s">
        <v>24</v>
      </c>
    </row>
    <row r="31" spans="1:13" s="13" customFormat="1" ht="99.75" customHeight="1" x14ac:dyDescent="0.2">
      <c r="A31" s="58"/>
      <c r="B31" s="59" t="s">
        <v>55</v>
      </c>
      <c r="C31" s="60" t="s">
        <v>126</v>
      </c>
      <c r="D31" s="60" t="s">
        <v>127</v>
      </c>
      <c r="E31" s="62" t="s">
        <v>58</v>
      </c>
      <c r="F31" s="74" t="s">
        <v>24</v>
      </c>
      <c r="G31" s="71" t="s">
        <v>24</v>
      </c>
      <c r="H31" s="73" t="s">
        <v>23</v>
      </c>
      <c r="I31" s="62" t="s">
        <v>60</v>
      </c>
      <c r="J31" s="63" t="s">
        <v>129</v>
      </c>
      <c r="K31" s="65" t="s">
        <v>23</v>
      </c>
    </row>
    <row r="32" spans="1:13" s="13" customFormat="1" ht="105" customHeight="1" x14ac:dyDescent="0.2">
      <c r="A32" s="58"/>
      <c r="B32" s="63" t="s">
        <v>55</v>
      </c>
      <c r="C32" s="60" t="s">
        <v>125</v>
      </c>
      <c r="D32" s="60" t="s">
        <v>124</v>
      </c>
      <c r="E32" s="62" t="s">
        <v>61</v>
      </c>
      <c r="F32" s="74" t="s">
        <v>25</v>
      </c>
      <c r="G32" s="71" t="s">
        <v>25</v>
      </c>
      <c r="H32" s="73" t="s">
        <v>25</v>
      </c>
      <c r="I32" s="62" t="s">
        <v>62</v>
      </c>
      <c r="J32" s="63" t="s">
        <v>139</v>
      </c>
      <c r="K32" s="65" t="s">
        <v>24</v>
      </c>
    </row>
    <row r="33" spans="1:11" s="13" customFormat="1" ht="91.5" customHeight="1" x14ac:dyDescent="0.2">
      <c r="A33" s="58"/>
      <c r="B33" s="63" t="s">
        <v>122</v>
      </c>
      <c r="C33" s="60" t="s">
        <v>123</v>
      </c>
      <c r="D33" s="60" t="s">
        <v>78</v>
      </c>
      <c r="E33" s="62" t="s">
        <v>79</v>
      </c>
      <c r="F33" s="74" t="s">
        <v>23</v>
      </c>
      <c r="G33" s="71" t="s">
        <v>23</v>
      </c>
      <c r="H33" s="73" t="s">
        <v>23</v>
      </c>
      <c r="I33" s="62" t="s">
        <v>130</v>
      </c>
      <c r="J33" s="63" t="s">
        <v>144</v>
      </c>
      <c r="K33" s="65" t="s">
        <v>80</v>
      </c>
    </row>
    <row r="34" spans="1:11" s="13" customFormat="1" ht="130.5" customHeight="1" x14ac:dyDescent="0.2">
      <c r="A34" s="58"/>
      <c r="B34" s="63" t="s">
        <v>55</v>
      </c>
      <c r="C34" s="61" t="s">
        <v>121</v>
      </c>
      <c r="D34" s="61" t="s">
        <v>42</v>
      </c>
      <c r="E34" s="29" t="s">
        <v>43</v>
      </c>
      <c r="F34" s="74" t="s">
        <v>25</v>
      </c>
      <c r="G34" s="71" t="s">
        <v>25</v>
      </c>
      <c r="H34" s="73" t="s">
        <v>25</v>
      </c>
      <c r="I34" s="62" t="s">
        <v>103</v>
      </c>
      <c r="J34" s="63" t="s">
        <v>143</v>
      </c>
      <c r="K34" s="64" t="s">
        <v>24</v>
      </c>
    </row>
    <row r="35" spans="1:11" s="13" customFormat="1" ht="156" customHeight="1" x14ac:dyDescent="0.2">
      <c r="A35" s="58"/>
      <c r="B35" s="63" t="s">
        <v>55</v>
      </c>
      <c r="C35" s="60" t="s">
        <v>119</v>
      </c>
      <c r="D35" s="60" t="s">
        <v>120</v>
      </c>
      <c r="E35" s="62" t="s">
        <v>63</v>
      </c>
      <c r="F35" s="75" t="s">
        <v>24</v>
      </c>
      <c r="G35" s="72" t="s">
        <v>24</v>
      </c>
      <c r="H35" s="73" t="s">
        <v>23</v>
      </c>
      <c r="I35" s="62" t="s">
        <v>99</v>
      </c>
      <c r="J35" s="63" t="s">
        <v>93</v>
      </c>
      <c r="K35" s="65" t="s">
        <v>23</v>
      </c>
    </row>
    <row r="36" spans="1:11" s="13" customFormat="1" ht="118.5" customHeight="1" x14ac:dyDescent="0.2">
      <c r="A36" s="58"/>
      <c r="B36" s="59" t="s">
        <v>44</v>
      </c>
      <c r="C36" s="61" t="s">
        <v>118</v>
      </c>
      <c r="D36" s="61" t="s">
        <v>65</v>
      </c>
      <c r="E36" s="29" t="s">
        <v>66</v>
      </c>
      <c r="F36" s="75" t="s">
        <v>24</v>
      </c>
      <c r="G36" s="72" t="s">
        <v>25</v>
      </c>
      <c r="H36" s="73" t="s">
        <v>25</v>
      </c>
      <c r="I36" s="62" t="s">
        <v>128</v>
      </c>
      <c r="J36" s="63" t="s">
        <v>64</v>
      </c>
      <c r="K36" s="65" t="s">
        <v>24</v>
      </c>
    </row>
    <row r="37" spans="1:11" s="13" customFormat="1" ht="138" customHeight="1" x14ac:dyDescent="0.2">
      <c r="A37" s="58"/>
      <c r="B37" s="59" t="s">
        <v>44</v>
      </c>
      <c r="C37" s="61" t="s">
        <v>117</v>
      </c>
      <c r="D37" s="61" t="s">
        <v>116</v>
      </c>
      <c r="E37" s="29" t="s">
        <v>115</v>
      </c>
      <c r="F37" s="75" t="s">
        <v>24</v>
      </c>
      <c r="G37" s="72" t="s">
        <v>25</v>
      </c>
      <c r="H37" s="76" t="s">
        <v>25</v>
      </c>
      <c r="I37" s="62" t="s">
        <v>102</v>
      </c>
      <c r="J37" s="63" t="s">
        <v>145</v>
      </c>
      <c r="K37" s="64" t="s">
        <v>24</v>
      </c>
    </row>
    <row r="38" spans="1:11" s="13" customFormat="1" ht="135.75" customHeight="1" x14ac:dyDescent="0.2">
      <c r="A38" s="58"/>
      <c r="B38" s="59" t="s">
        <v>112</v>
      </c>
      <c r="C38" s="60" t="s">
        <v>68</v>
      </c>
      <c r="D38" s="60" t="s">
        <v>113</v>
      </c>
      <c r="E38" s="29" t="s">
        <v>114</v>
      </c>
      <c r="F38" s="74" t="s">
        <v>24</v>
      </c>
      <c r="G38" s="72" t="s">
        <v>26</v>
      </c>
      <c r="H38" s="73" t="s">
        <v>25</v>
      </c>
      <c r="I38" s="62" t="s">
        <v>104</v>
      </c>
      <c r="J38" s="63" t="s">
        <v>146</v>
      </c>
      <c r="K38" s="65" t="s">
        <v>24</v>
      </c>
    </row>
    <row r="39" spans="1:11" s="13" customFormat="1" ht="154.5" customHeight="1" x14ac:dyDescent="0.2">
      <c r="A39" s="58"/>
      <c r="B39" s="59" t="s">
        <v>111</v>
      </c>
      <c r="C39" s="61" t="s">
        <v>69</v>
      </c>
      <c r="D39" s="61" t="s">
        <v>70</v>
      </c>
      <c r="E39" s="29" t="s">
        <v>71</v>
      </c>
      <c r="F39" s="75" t="s">
        <v>24</v>
      </c>
      <c r="G39" s="71" t="s">
        <v>25</v>
      </c>
      <c r="H39" s="76" t="s">
        <v>24</v>
      </c>
      <c r="I39" s="62" t="s">
        <v>72</v>
      </c>
      <c r="J39" s="63" t="s">
        <v>147</v>
      </c>
      <c r="K39" s="65" t="s">
        <v>82</v>
      </c>
    </row>
    <row r="40" spans="1:11" s="13" customFormat="1" ht="135.75" customHeight="1" x14ac:dyDescent="0.2">
      <c r="A40" s="58"/>
      <c r="B40" s="63" t="s">
        <v>44</v>
      </c>
      <c r="C40" s="61" t="s">
        <v>73</v>
      </c>
      <c r="D40" s="60" t="s">
        <v>74</v>
      </c>
      <c r="E40" s="29" t="s">
        <v>94</v>
      </c>
      <c r="F40" s="75" t="s">
        <v>24</v>
      </c>
      <c r="G40" s="72" t="s">
        <v>25</v>
      </c>
      <c r="H40" s="76" t="s">
        <v>24</v>
      </c>
      <c r="I40" s="62" t="s">
        <v>100</v>
      </c>
      <c r="J40" s="63" t="s">
        <v>148</v>
      </c>
      <c r="K40" s="65" t="s">
        <v>23</v>
      </c>
    </row>
    <row r="41" spans="1:11" s="13" customFormat="1" ht="123.75" customHeight="1" x14ac:dyDescent="0.2">
      <c r="A41" s="58"/>
      <c r="B41" s="63" t="s">
        <v>44</v>
      </c>
      <c r="C41" s="60" t="s">
        <v>87</v>
      </c>
      <c r="D41" s="60" t="s">
        <v>84</v>
      </c>
      <c r="E41" s="62" t="s">
        <v>85</v>
      </c>
      <c r="F41" s="74" t="s">
        <v>24</v>
      </c>
      <c r="G41" s="72" t="s">
        <v>26</v>
      </c>
      <c r="H41" s="73" t="s">
        <v>25</v>
      </c>
      <c r="I41" s="62" t="s">
        <v>96</v>
      </c>
      <c r="J41" s="63" t="s">
        <v>142</v>
      </c>
      <c r="K41" s="65" t="s">
        <v>24</v>
      </c>
    </row>
    <row r="42" spans="1:11" s="13" customFormat="1" ht="171.75" customHeight="1" x14ac:dyDescent="0.2">
      <c r="A42" s="58"/>
      <c r="B42" s="59" t="s">
        <v>47</v>
      </c>
      <c r="C42" s="61" t="s">
        <v>49</v>
      </c>
      <c r="D42" s="61" t="s">
        <v>110</v>
      </c>
      <c r="E42" s="29" t="s">
        <v>35</v>
      </c>
      <c r="F42" s="75" t="s">
        <v>24</v>
      </c>
      <c r="G42" s="72" t="s">
        <v>25</v>
      </c>
      <c r="H42" s="73" t="s">
        <v>25</v>
      </c>
      <c r="I42" s="62" t="s">
        <v>101</v>
      </c>
      <c r="J42" s="66" t="s">
        <v>149</v>
      </c>
      <c r="K42" s="64" t="s">
        <v>24</v>
      </c>
    </row>
    <row r="43" spans="1:11" s="13" customFormat="1" ht="192.75" customHeight="1" x14ac:dyDescent="0.2">
      <c r="A43" s="58"/>
      <c r="B43" s="59" t="s">
        <v>47</v>
      </c>
      <c r="C43" s="60" t="s">
        <v>95</v>
      </c>
      <c r="D43" s="61" t="s">
        <v>109</v>
      </c>
      <c r="E43" s="29" t="s">
        <v>67</v>
      </c>
      <c r="F43" s="75" t="s">
        <v>25</v>
      </c>
      <c r="G43" s="72" t="s">
        <v>25</v>
      </c>
      <c r="H43" s="76" t="s">
        <v>25</v>
      </c>
      <c r="I43" s="62" t="s">
        <v>105</v>
      </c>
      <c r="J43" s="63" t="s">
        <v>150</v>
      </c>
      <c r="K43" s="65" t="s">
        <v>24</v>
      </c>
    </row>
    <row r="44" spans="1:11" s="13" customFormat="1" ht="279.75" customHeight="1" x14ac:dyDescent="0.2">
      <c r="A44" s="58"/>
      <c r="B44" s="67" t="s">
        <v>36</v>
      </c>
      <c r="C44" s="68" t="s">
        <v>75</v>
      </c>
      <c r="D44" s="68" t="s">
        <v>46</v>
      </c>
      <c r="E44" s="48" t="s">
        <v>41</v>
      </c>
      <c r="F44" s="92" t="s">
        <v>25</v>
      </c>
      <c r="G44" s="77" t="s">
        <v>25</v>
      </c>
      <c r="H44" s="93" t="s">
        <v>25</v>
      </c>
      <c r="I44" s="55" t="s">
        <v>131</v>
      </c>
      <c r="J44" s="69" t="s">
        <v>151</v>
      </c>
      <c r="K44" s="70" t="s">
        <v>24</v>
      </c>
    </row>
    <row r="45" spans="1:11" ht="226.5" customHeight="1" thickBot="1" x14ac:dyDescent="0.25">
      <c r="A45" s="28"/>
      <c r="B45" s="50" t="s">
        <v>56</v>
      </c>
      <c r="C45" s="56" t="s">
        <v>81</v>
      </c>
      <c r="D45" s="56" t="s">
        <v>76</v>
      </c>
      <c r="E45" s="51" t="s">
        <v>37</v>
      </c>
      <c r="F45" s="79" t="s">
        <v>24</v>
      </c>
      <c r="G45" s="91" t="s">
        <v>25</v>
      </c>
      <c r="H45" s="78" t="s">
        <v>25</v>
      </c>
      <c r="I45" s="57" t="s">
        <v>77</v>
      </c>
      <c r="J45" s="94" t="s">
        <v>140</v>
      </c>
      <c r="K45" s="52" t="s">
        <v>24</v>
      </c>
    </row>
    <row r="46" spans="1:11" ht="13.5" thickTop="1" x14ac:dyDescent="0.2">
      <c r="A46" s="9"/>
      <c r="B46" s="1"/>
      <c r="C46" s="10"/>
      <c r="D46" s="10"/>
      <c r="E46" s="10"/>
      <c r="F46" s="11"/>
      <c r="G46" s="11"/>
      <c r="H46" s="11"/>
      <c r="I46" s="11"/>
      <c r="J46" s="1"/>
      <c r="K46" s="10"/>
    </row>
    <row r="47" spans="1:11" ht="15.75" x14ac:dyDescent="0.25">
      <c r="A47" s="9"/>
      <c r="B47" s="45" t="s">
        <v>27</v>
      </c>
      <c r="C47" s="43" t="s">
        <v>28</v>
      </c>
      <c r="D47" s="43"/>
      <c r="E47" s="43"/>
      <c r="F47" s="43"/>
      <c r="G47" s="43"/>
      <c r="H47" s="42"/>
      <c r="I47" s="43"/>
      <c r="J47" s="43"/>
      <c r="K47" s="1"/>
    </row>
    <row r="48" spans="1:11" ht="15.75" x14ac:dyDescent="0.25">
      <c r="A48" s="9"/>
      <c r="B48" s="44"/>
      <c r="C48" s="43" t="s">
        <v>29</v>
      </c>
      <c r="D48" s="43"/>
      <c r="E48" s="43"/>
      <c r="F48" s="43"/>
      <c r="G48" s="43"/>
      <c r="H48" s="42"/>
      <c r="I48" s="43"/>
      <c r="J48" s="43"/>
      <c r="K48" s="1"/>
    </row>
    <row r="49" spans="1:11" ht="15.75" x14ac:dyDescent="0.25">
      <c r="A49" s="9"/>
      <c r="B49" s="44"/>
      <c r="C49" s="43"/>
      <c r="D49" s="43"/>
      <c r="E49" s="43"/>
      <c r="F49" s="43"/>
      <c r="G49" s="43"/>
      <c r="H49" s="42"/>
      <c r="I49" s="43"/>
      <c r="J49" s="43"/>
      <c r="K49" s="1"/>
    </row>
    <row r="50" spans="1:11" ht="15.75" hidden="1" x14ac:dyDescent="0.25">
      <c r="A50" s="9"/>
      <c r="B50" s="44"/>
      <c r="C50" s="43"/>
      <c r="D50" s="43"/>
      <c r="E50" s="43"/>
      <c r="F50" s="43"/>
      <c r="G50" s="43"/>
      <c r="H50" s="42"/>
      <c r="I50" s="43"/>
      <c r="J50" s="43"/>
      <c r="K50" s="1"/>
    </row>
    <row r="51" spans="1:11" hidden="1" x14ac:dyDescent="0.2">
      <c r="A51" s="9"/>
      <c r="B51" s="1"/>
      <c r="C51" s="1"/>
      <c r="D51" s="1"/>
      <c r="E51" s="1"/>
      <c r="F51" s="12"/>
      <c r="G51" s="12"/>
      <c r="H51" s="12"/>
      <c r="I51" s="12"/>
      <c r="J51" s="1"/>
      <c r="K51" s="1"/>
    </row>
    <row r="52" spans="1:11" hidden="1" x14ac:dyDescent="0.2">
      <c r="A52" s="9"/>
      <c r="B52" s="1"/>
      <c r="C52" s="41" t="s">
        <v>23</v>
      </c>
      <c r="D52" s="41" t="s">
        <v>24</v>
      </c>
      <c r="E52" s="41" t="s">
        <v>25</v>
      </c>
      <c r="F52" s="41" t="s">
        <v>26</v>
      </c>
      <c r="G52" s="12"/>
      <c r="H52" s="12"/>
      <c r="I52" s="12"/>
      <c r="J52" s="1"/>
      <c r="K52" s="1"/>
    </row>
    <row r="53" spans="1:11" hidden="1" x14ac:dyDescent="0.2">
      <c r="A53" s="9"/>
      <c r="B53" s="40" t="s">
        <v>26</v>
      </c>
      <c r="C53" s="25">
        <v>4</v>
      </c>
      <c r="D53" s="23">
        <v>8</v>
      </c>
      <c r="E53" s="22">
        <v>12</v>
      </c>
      <c r="F53" s="21">
        <v>16</v>
      </c>
      <c r="G53" s="12"/>
      <c r="H53" s="12"/>
      <c r="I53" s="12"/>
      <c r="J53" s="1"/>
      <c r="K53" s="1"/>
    </row>
    <row r="54" spans="1:11" hidden="1" x14ac:dyDescent="0.2">
      <c r="A54" s="9"/>
      <c r="B54" s="40" t="s">
        <v>25</v>
      </c>
      <c r="C54" s="25">
        <v>3</v>
      </c>
      <c r="D54" s="23">
        <v>6</v>
      </c>
      <c r="E54" s="24">
        <v>9</v>
      </c>
      <c r="F54" s="21">
        <v>12</v>
      </c>
      <c r="G54" s="12"/>
      <c r="H54" s="12"/>
      <c r="I54" s="12"/>
      <c r="J54" s="1"/>
      <c r="K54" s="1"/>
    </row>
    <row r="55" spans="1:11" hidden="1" x14ac:dyDescent="0.2">
      <c r="A55" s="9"/>
      <c r="B55" s="40" t="s">
        <v>24</v>
      </c>
      <c r="C55" s="25">
        <v>2</v>
      </c>
      <c r="D55" s="25">
        <v>4</v>
      </c>
      <c r="E55" s="24">
        <v>6</v>
      </c>
      <c r="F55" s="23">
        <v>8</v>
      </c>
      <c r="G55" s="12"/>
      <c r="H55" s="12"/>
      <c r="I55" s="12"/>
      <c r="J55" s="1"/>
      <c r="K55" s="1"/>
    </row>
    <row r="56" spans="1:11" hidden="1" x14ac:dyDescent="0.2">
      <c r="A56" s="9"/>
      <c r="B56" s="40" t="s">
        <v>23</v>
      </c>
      <c r="C56" s="25">
        <v>1</v>
      </c>
      <c r="D56" s="25">
        <v>2</v>
      </c>
      <c r="E56" s="26">
        <v>3</v>
      </c>
      <c r="F56" s="25">
        <v>4</v>
      </c>
      <c r="G56" s="12"/>
      <c r="H56" s="12"/>
      <c r="I56" s="12"/>
      <c r="J56" s="1"/>
      <c r="K56" s="1"/>
    </row>
    <row r="57" spans="1:11" hidden="1" x14ac:dyDescent="0.2">
      <c r="A57" s="9"/>
      <c r="B57" s="13"/>
      <c r="C57" s="12"/>
      <c r="D57" s="12"/>
      <c r="E57" s="13"/>
      <c r="F57" s="12"/>
      <c r="G57" s="12"/>
      <c r="H57" s="12"/>
      <c r="I57" s="12"/>
      <c r="J57" s="1"/>
      <c r="K57" s="1"/>
    </row>
    <row r="58" spans="1:11" hidden="1" x14ac:dyDescent="0.2">
      <c r="A58" s="9"/>
      <c r="B58" s="1"/>
      <c r="C58" s="1"/>
      <c r="D58" s="1"/>
      <c r="E58" s="1"/>
      <c r="F58" s="12"/>
      <c r="G58" s="12"/>
      <c r="H58" s="12"/>
      <c r="I58" s="12"/>
      <c r="J58" s="1"/>
      <c r="K58" s="1"/>
    </row>
    <row r="59" spans="1:11" hidden="1" x14ac:dyDescent="0.2">
      <c r="A59" s="9"/>
      <c r="B59" s="1"/>
      <c r="C59" s="1"/>
      <c r="D59" s="1"/>
      <c r="E59" s="1"/>
      <c r="F59" s="12"/>
      <c r="G59" s="12"/>
      <c r="H59" s="12"/>
      <c r="I59" s="12"/>
      <c r="J59" s="1"/>
      <c r="K59" s="1"/>
    </row>
    <row r="60" spans="1:11" hidden="1" x14ac:dyDescent="0.2">
      <c r="A60" s="9"/>
      <c r="B60" s="1"/>
      <c r="C60" s="1"/>
      <c r="D60" s="1"/>
      <c r="E60" s="1"/>
      <c r="F60" s="12" t="s">
        <v>23</v>
      </c>
      <c r="G60" s="12"/>
      <c r="H60" s="20" t="e">
        <f>IF(#REF!="",0,IF(#REF!="Very low",1,IF(#REF!="Low",2,IF(#REF!="Medium",3,IF(#REF!="High",4,#REF!)))))</f>
        <v>#REF!</v>
      </c>
      <c r="I60" s="20" t="e">
        <f>IF(#REF!="",0,IF(#REF!="Very low",1,IF(#REF!="Low",2,IF(#REF!="Medium",3,IF(#REF!="High",4,#REF!)))))</f>
        <v>#REF!</v>
      </c>
      <c r="J60" s="27" t="e">
        <f>IF(H60*I60=0,"",IF(H60*I60&gt;0.5,H60*I60))</f>
        <v>#REF!</v>
      </c>
      <c r="K60" s="1" t="e">
        <f>IF(J60="","",IF(J60&lt;5, "Low",IF(J60&lt;11,"Medium",IF(J60&gt;11,"High"))))</f>
        <v>#REF!</v>
      </c>
    </row>
    <row r="61" spans="1:11" hidden="1" x14ac:dyDescent="0.2">
      <c r="A61" s="9"/>
      <c r="B61" s="1"/>
      <c r="C61" s="1"/>
      <c r="D61" s="1"/>
      <c r="E61" s="1"/>
      <c r="F61" s="12" t="s">
        <v>24</v>
      </c>
      <c r="G61" s="12"/>
      <c r="H61" s="20" t="e">
        <f>IF(#REF!="",0,IF(#REF!="Very low",1,IF(#REF!="Low",2,IF(#REF!="Medium",3,IF(#REF!="High",4,#REF!)))))</f>
        <v>#REF!</v>
      </c>
      <c r="I61" s="20" t="e">
        <f>IF(#REF!="",0,IF(#REF!="Very low",1,IF(#REF!="Low",2,IF(#REF!="Medium",3,IF(#REF!="High",4,#REF!)))))</f>
        <v>#REF!</v>
      </c>
      <c r="J61" s="27" t="e">
        <f t="shared" ref="J61:J79" si="0">IF(H61*I61=0,"",IF(H61*I61&gt;0.5,H61*I61))</f>
        <v>#REF!</v>
      </c>
      <c r="K61" s="1" t="e">
        <f t="shared" ref="K61:K79" si="1">IF(J61="","",IF(J61&lt;5, "Low",IF(J61&lt;11,"Medium",IF(J61&gt;11,"High"))))</f>
        <v>#REF!</v>
      </c>
    </row>
    <row r="62" spans="1:11" hidden="1" x14ac:dyDescent="0.2">
      <c r="A62" s="9"/>
      <c r="B62" s="1"/>
      <c r="C62" s="1"/>
      <c r="D62" s="1"/>
      <c r="E62" s="1"/>
      <c r="F62" s="12" t="s">
        <v>25</v>
      </c>
      <c r="G62" s="12"/>
      <c r="H62" s="20" t="e">
        <f>IF(#REF!="",0,IF(#REF!="Very low",1,IF(#REF!="Low",2,IF(#REF!="Medium",3,IF(#REF!="High",4,F29)))))</f>
        <v>#REF!</v>
      </c>
      <c r="I62" s="20" t="e">
        <f>IF(#REF!="",0,IF(#REF!="Very low",1,IF(#REF!="Low",2,IF(#REF!="Medium",3,IF(#REF!="High",4,G29)))))</f>
        <v>#REF!</v>
      </c>
      <c r="J62" s="27" t="e">
        <f t="shared" si="0"/>
        <v>#REF!</v>
      </c>
      <c r="K62" s="1" t="e">
        <f t="shared" si="1"/>
        <v>#REF!</v>
      </c>
    </row>
    <row r="63" spans="1:11" hidden="1" x14ac:dyDescent="0.2">
      <c r="A63" s="9"/>
      <c r="B63" s="1"/>
      <c r="C63" s="1"/>
      <c r="D63" s="1"/>
      <c r="E63" s="1"/>
      <c r="F63" s="12" t="s">
        <v>26</v>
      </c>
      <c r="G63" s="12"/>
      <c r="H63" s="20">
        <f>IF(F29="",0,IF(F29="Very low",1,IF(F29="Low",2,IF(F29="Medium",3,IF(F29="High",4,F30)))))</f>
        <v>3</v>
      </c>
      <c r="I63" s="20">
        <f>IF(G29="",0,IF(G29="Very low",1,IF(G29="Low",2,IF(G29="Medium",3,IF(G29="High",4,G30)))))</f>
        <v>3</v>
      </c>
      <c r="J63" s="27">
        <f t="shared" si="0"/>
        <v>9</v>
      </c>
      <c r="K63" s="1" t="str">
        <f t="shared" si="1"/>
        <v>Medium</v>
      </c>
    </row>
    <row r="64" spans="1:11" hidden="1" x14ac:dyDescent="0.2">
      <c r="A64" s="9"/>
      <c r="B64" s="1"/>
      <c r="C64" s="1"/>
      <c r="D64" s="1"/>
      <c r="E64" s="1"/>
      <c r="F64" s="12"/>
      <c r="G64" s="12"/>
      <c r="H64" s="20">
        <f>IF(F30="",0,IF(F30="Very low",1,IF(F30="Low",2,IF(F30="Medium",3,IF(F30="High",4,#REF!)))))</f>
        <v>3</v>
      </c>
      <c r="I64" s="20">
        <f>IF(G30="",0,IF(G30="Very low",1,IF(G30="Low",2,IF(G30="Medium",3,IF(G30="High",4,#REF!)))))</f>
        <v>2</v>
      </c>
      <c r="J64" s="27">
        <f t="shared" si="0"/>
        <v>6</v>
      </c>
      <c r="K64" s="1" t="str">
        <f t="shared" si="1"/>
        <v>Medium</v>
      </c>
    </row>
    <row r="65" spans="1:11" hidden="1" x14ac:dyDescent="0.2">
      <c r="A65" s="9"/>
      <c r="B65" s="1"/>
      <c r="C65" s="1"/>
      <c r="D65" s="1"/>
      <c r="E65" s="1"/>
      <c r="F65" s="12"/>
      <c r="G65" s="12"/>
      <c r="H65" s="20" t="e">
        <f>IF(#REF!="",0,IF(#REF!="Very low",1,IF(#REF!="Low",2,IF(#REF!="Medium",3,IF(#REF!="High",4,#REF!)))))</f>
        <v>#REF!</v>
      </c>
      <c r="I65" s="20" t="e">
        <f>IF(#REF!="",0,IF(#REF!="Very low",1,IF(#REF!="Low",2,IF(#REF!="Medium",3,IF(#REF!="High",4,#REF!)))))</f>
        <v>#REF!</v>
      </c>
      <c r="J65" s="27" t="e">
        <f t="shared" si="0"/>
        <v>#REF!</v>
      </c>
      <c r="K65" s="1" t="e">
        <f t="shared" si="1"/>
        <v>#REF!</v>
      </c>
    </row>
    <row r="66" spans="1:11" hidden="1" x14ac:dyDescent="0.2">
      <c r="A66" s="9"/>
      <c r="B66" s="1"/>
      <c r="C66" s="1"/>
      <c r="D66" s="1"/>
      <c r="E66" s="1"/>
      <c r="F66" s="12"/>
      <c r="G66" s="12"/>
      <c r="H66" s="20" t="e">
        <f>IF(#REF!="",0,IF(#REF!="Very low",1,IF(#REF!="Low",2,IF(#REF!="Medium",3,IF(#REF!="High",4,#REF!)))))</f>
        <v>#REF!</v>
      </c>
      <c r="I66" s="20" t="e">
        <f>IF(#REF!="",0,IF(#REF!="Very low",1,IF(#REF!="Low",2,IF(#REF!="Medium",3,IF(#REF!="High",4,#REF!)))))</f>
        <v>#REF!</v>
      </c>
      <c r="J66" s="27" t="e">
        <f t="shared" si="0"/>
        <v>#REF!</v>
      </c>
      <c r="K66" s="1" t="e">
        <f t="shared" si="1"/>
        <v>#REF!</v>
      </c>
    </row>
    <row r="67" spans="1:11" hidden="1" x14ac:dyDescent="0.2">
      <c r="A67" s="9"/>
      <c r="B67" s="1"/>
      <c r="C67" s="1"/>
      <c r="D67" s="1"/>
      <c r="E67" s="1"/>
      <c r="F67" s="12"/>
      <c r="G67" s="12"/>
      <c r="H67" s="20" t="e">
        <f>IF(#REF!="",0,IF(#REF!="Very low",1,IF(#REF!="Low",2,IF(#REF!="Medium",3,IF(#REF!="High",4,#REF!)))))</f>
        <v>#REF!</v>
      </c>
      <c r="I67" s="20" t="e">
        <f>IF(#REF!="",0,IF(#REF!="Very low",1,IF(#REF!="Low",2,IF(#REF!="Medium",3,IF(#REF!="High",4,#REF!)))))</f>
        <v>#REF!</v>
      </c>
      <c r="J67" s="27" t="e">
        <f t="shared" si="0"/>
        <v>#REF!</v>
      </c>
      <c r="K67" s="1" t="e">
        <f t="shared" si="1"/>
        <v>#REF!</v>
      </c>
    </row>
    <row r="68" spans="1:11" hidden="1" x14ac:dyDescent="0.2">
      <c r="A68" s="9"/>
      <c r="B68" s="1"/>
      <c r="C68" s="12" t="s">
        <v>23</v>
      </c>
      <c r="D68" s="12" t="s">
        <v>24</v>
      </c>
      <c r="E68" s="12" t="s">
        <v>25</v>
      </c>
      <c r="F68" s="12" t="s">
        <v>26</v>
      </c>
      <c r="G68" s="12"/>
      <c r="H68" s="20" t="e">
        <f>IF(#REF!="",0,IF(#REF!="Very low",1,IF(#REF!="Low",2,IF(#REF!="Medium",3,IF(#REF!="High",4,#REF!)))))</f>
        <v>#REF!</v>
      </c>
      <c r="I68" s="20" t="e">
        <f>IF(#REF!="",0,IF(#REF!="Very low",1,IF(#REF!="Low",2,IF(#REF!="Medium",3,IF(#REF!="High",4,#REF!)))))</f>
        <v>#REF!</v>
      </c>
      <c r="J68" s="27" t="e">
        <f t="shared" si="0"/>
        <v>#REF!</v>
      </c>
      <c r="K68" s="1" t="e">
        <f t="shared" si="1"/>
        <v>#REF!</v>
      </c>
    </row>
    <row r="69" spans="1:11" hidden="1" x14ac:dyDescent="0.2">
      <c r="A69" s="9"/>
      <c r="B69" s="12" t="s">
        <v>23</v>
      </c>
      <c r="C69" s="25">
        <v>1</v>
      </c>
      <c r="D69" s="25">
        <v>2</v>
      </c>
      <c r="E69" s="26">
        <v>3</v>
      </c>
      <c r="F69" s="25">
        <v>4</v>
      </c>
      <c r="G69" s="12"/>
      <c r="H69" s="20" t="e">
        <f>IF(#REF!="",0,IF(#REF!="Very low",1,IF(#REF!="Low",2,IF(#REF!="Medium",3,IF(#REF!="High",4,#REF!)))))</f>
        <v>#REF!</v>
      </c>
      <c r="I69" s="20" t="e">
        <f>IF(#REF!="",0,IF(#REF!="Very low",1,IF(#REF!="Low",2,IF(#REF!="Medium",3,IF(#REF!="High",4,#REF!)))))</f>
        <v>#REF!</v>
      </c>
      <c r="J69" s="27" t="e">
        <f t="shared" si="0"/>
        <v>#REF!</v>
      </c>
      <c r="K69" s="1" t="e">
        <f t="shared" si="1"/>
        <v>#REF!</v>
      </c>
    </row>
    <row r="70" spans="1:11" hidden="1" x14ac:dyDescent="0.2">
      <c r="A70" s="9"/>
      <c r="B70" s="12" t="s">
        <v>24</v>
      </c>
      <c r="C70" s="25">
        <v>2</v>
      </c>
      <c r="D70" s="25">
        <v>4</v>
      </c>
      <c r="E70" s="24">
        <v>6</v>
      </c>
      <c r="F70" s="23">
        <v>8</v>
      </c>
      <c r="G70" s="12"/>
      <c r="H70" s="20" t="e">
        <f>IF(#REF!="",0,IF(#REF!="Very low",1,IF(#REF!="Low",2,IF(#REF!="Medium",3,IF(#REF!="High",4,#REF!)))))</f>
        <v>#REF!</v>
      </c>
      <c r="I70" s="20" t="e">
        <f>IF(#REF!="",0,IF(#REF!="Very low",1,IF(#REF!="Low",2,IF(#REF!="Medium",3,IF(#REF!="High",4,#REF!)))))</f>
        <v>#REF!</v>
      </c>
      <c r="J70" s="27" t="e">
        <f t="shared" si="0"/>
        <v>#REF!</v>
      </c>
      <c r="K70" s="1" t="e">
        <f t="shared" si="1"/>
        <v>#REF!</v>
      </c>
    </row>
    <row r="71" spans="1:11" hidden="1" x14ac:dyDescent="0.2">
      <c r="A71" s="9"/>
      <c r="B71" s="12" t="s">
        <v>25</v>
      </c>
      <c r="C71" s="25">
        <v>3</v>
      </c>
      <c r="D71" s="23">
        <v>6</v>
      </c>
      <c r="E71" s="24">
        <v>9</v>
      </c>
      <c r="F71" s="21">
        <v>12</v>
      </c>
      <c r="G71" s="12"/>
      <c r="H71" s="20" t="e">
        <f>IF(#REF!="",0,IF(#REF!="Very low",1,IF(#REF!="Low",2,IF(#REF!="Medium",3,IF(#REF!="High",4,#REF!)))))</f>
        <v>#REF!</v>
      </c>
      <c r="I71" s="20" t="e">
        <f>IF(#REF!="",0,IF(#REF!="Very low",1,IF(#REF!="Low",2,IF(#REF!="Medium",3,IF(#REF!="High",4,#REF!)))))</f>
        <v>#REF!</v>
      </c>
      <c r="J71" s="27" t="e">
        <f t="shared" si="0"/>
        <v>#REF!</v>
      </c>
      <c r="K71" s="1" t="e">
        <f t="shared" si="1"/>
        <v>#REF!</v>
      </c>
    </row>
    <row r="72" spans="1:11" hidden="1" x14ac:dyDescent="0.2">
      <c r="A72" s="9"/>
      <c r="B72" s="12" t="s">
        <v>26</v>
      </c>
      <c r="C72" s="25">
        <v>4</v>
      </c>
      <c r="D72" s="23">
        <v>8</v>
      </c>
      <c r="E72" s="22">
        <v>12</v>
      </c>
      <c r="F72" s="21">
        <v>16</v>
      </c>
      <c r="G72" s="12"/>
      <c r="H72" s="20" t="e">
        <f>IF(#REF!="",0,IF(#REF!="Very low",1,IF(#REF!="Low",2,IF(#REF!="Medium",3,IF(#REF!="High",4,#REF!)))))</f>
        <v>#REF!</v>
      </c>
      <c r="I72" s="20" t="e">
        <f>IF(#REF!="",0,IF(#REF!="Very low",1,IF(#REF!="Low",2,IF(#REF!="Medium",3,IF(#REF!="High",4,#REF!)))))</f>
        <v>#REF!</v>
      </c>
      <c r="J72" s="27" t="e">
        <f t="shared" si="0"/>
        <v>#REF!</v>
      </c>
      <c r="K72" s="1" t="e">
        <f t="shared" si="1"/>
        <v>#REF!</v>
      </c>
    </row>
    <row r="73" spans="1:11" hidden="1" x14ac:dyDescent="0.2">
      <c r="A73" s="9"/>
      <c r="B73" s="12"/>
      <c r="C73" s="12"/>
      <c r="D73" s="12"/>
      <c r="F73" s="12"/>
      <c r="G73" s="12"/>
      <c r="H73" s="20" t="e">
        <f>IF(#REF!="",0,IF(#REF!="Very low",1,IF(#REF!="Low",2,IF(#REF!="Medium",3,IF(#REF!="High",4,#REF!)))))</f>
        <v>#REF!</v>
      </c>
      <c r="I73" s="20" t="e">
        <f>IF(#REF!="",0,IF(#REF!="Very low",1,IF(#REF!="Low",2,IF(#REF!="Medium",3,IF(#REF!="High",4,#REF!)))))</f>
        <v>#REF!</v>
      </c>
      <c r="J73" s="27" t="e">
        <f t="shared" si="0"/>
        <v>#REF!</v>
      </c>
      <c r="K73" s="1" t="e">
        <f t="shared" si="1"/>
        <v>#REF!</v>
      </c>
    </row>
    <row r="74" spans="1:11" hidden="1" x14ac:dyDescent="0.2">
      <c r="A74" s="9"/>
      <c r="B74" s="1"/>
      <c r="C74" s="1"/>
      <c r="D74" s="1"/>
      <c r="E74" s="1"/>
      <c r="F74" s="12"/>
      <c r="G74" s="12"/>
      <c r="H74" s="20" t="e">
        <f>IF(#REF!="",0,IF(#REF!="Very low",1,IF(#REF!="Low",2,IF(#REF!="Medium",3,IF(#REF!="High",4,#REF!)))))</f>
        <v>#REF!</v>
      </c>
      <c r="I74" s="20" t="e">
        <f>IF(#REF!="",0,IF(#REF!="Very low",1,IF(#REF!="Low",2,IF(#REF!="Medium",3,IF(#REF!="High",4,#REF!)))))</f>
        <v>#REF!</v>
      </c>
      <c r="J74" s="27" t="e">
        <f t="shared" si="0"/>
        <v>#REF!</v>
      </c>
      <c r="K74" s="1" t="e">
        <f t="shared" si="1"/>
        <v>#REF!</v>
      </c>
    </row>
    <row r="75" spans="1:11" hidden="1" x14ac:dyDescent="0.2">
      <c r="A75" s="9"/>
      <c r="B75" s="1"/>
      <c r="C75" s="1"/>
      <c r="D75" s="1"/>
      <c r="E75" s="1"/>
      <c r="F75" s="12"/>
      <c r="G75" s="12"/>
      <c r="H75" s="20" t="e">
        <f>IF(#REF!="",0,IF(#REF!="Very low",1,IF(#REF!="Low",2,IF(#REF!="Medium",3,IF(#REF!="High",4,#REF!)))))</f>
        <v>#REF!</v>
      </c>
      <c r="I75" s="20" t="e">
        <f>IF(#REF!="",0,IF(#REF!="Very low",1,IF(#REF!="Low",2,IF(#REF!="Medium",3,IF(#REF!="High",4,#REF!)))))</f>
        <v>#REF!</v>
      </c>
      <c r="J75" s="27" t="e">
        <f t="shared" si="0"/>
        <v>#REF!</v>
      </c>
      <c r="K75" s="1" t="e">
        <f t="shared" si="1"/>
        <v>#REF!</v>
      </c>
    </row>
    <row r="76" spans="1:11" hidden="1" x14ac:dyDescent="0.2">
      <c r="A76" s="9"/>
      <c r="B76" s="1"/>
      <c r="C76" s="1"/>
      <c r="D76" s="1"/>
      <c r="E76" s="1"/>
      <c r="F76" s="12"/>
      <c r="G76" s="12"/>
      <c r="H76" s="20" t="e">
        <f>IF(#REF!="",0,IF(#REF!="Very low",1,IF(#REF!="Low",2,IF(#REF!="Medium",3,IF(#REF!="High",4,#REF!)))))</f>
        <v>#REF!</v>
      </c>
      <c r="I76" s="20" t="e">
        <f>IF(#REF!="",0,IF(#REF!="Very low",1,IF(#REF!="Low",2,IF(#REF!="Medium",3,IF(#REF!="High",4,#REF!)))))</f>
        <v>#REF!</v>
      </c>
      <c r="J76" s="27" t="e">
        <f t="shared" si="0"/>
        <v>#REF!</v>
      </c>
      <c r="K76" s="1" t="e">
        <f t="shared" si="1"/>
        <v>#REF!</v>
      </c>
    </row>
    <row r="77" spans="1:11" hidden="1" x14ac:dyDescent="0.2">
      <c r="A77" s="9"/>
      <c r="B77" s="1"/>
      <c r="C77" s="1"/>
      <c r="D77" s="1"/>
      <c r="E77" s="1"/>
      <c r="F77" s="12"/>
      <c r="G77" s="12"/>
      <c r="H77" s="20" t="e">
        <f>IF(#REF!="",0,IF(#REF!="Very low",1,IF(#REF!="Low",2,IF(#REF!="Medium",3,IF(#REF!="High",4,#REF!)))))</f>
        <v>#REF!</v>
      </c>
      <c r="I77" s="20" t="e">
        <f>IF(#REF!="",0,IF(#REF!="Very low",1,IF(#REF!="Low",2,IF(#REF!="Medium",3,IF(#REF!="High",4,#REF!)))))</f>
        <v>#REF!</v>
      </c>
      <c r="J77" s="27" t="e">
        <f t="shared" si="0"/>
        <v>#REF!</v>
      </c>
      <c r="K77" s="1" t="e">
        <f t="shared" si="1"/>
        <v>#REF!</v>
      </c>
    </row>
    <row r="78" spans="1:11" hidden="1" x14ac:dyDescent="0.2">
      <c r="A78" s="9"/>
      <c r="B78" s="1"/>
      <c r="C78" s="1"/>
      <c r="D78" s="1"/>
      <c r="E78" s="1"/>
      <c r="F78" s="12"/>
      <c r="G78" s="12"/>
      <c r="H78" s="20" t="e">
        <f>IF(#REF!="",0,IF(#REF!="Very low",1,IF(#REF!="Low",2,IF(#REF!="Medium",3,IF(#REF!="High",4,#REF!)))))</f>
        <v>#REF!</v>
      </c>
      <c r="I78" s="20" t="e">
        <f>IF(#REF!="",0,IF(#REF!="Very low",1,IF(#REF!="Low",2,IF(#REF!="Medium",3,IF(#REF!="High",4,#REF!)))))</f>
        <v>#REF!</v>
      </c>
      <c r="J78" s="27" t="e">
        <f t="shared" si="0"/>
        <v>#REF!</v>
      </c>
      <c r="K78" s="1" t="e">
        <f t="shared" si="1"/>
        <v>#REF!</v>
      </c>
    </row>
    <row r="79" spans="1:11" hidden="1" x14ac:dyDescent="0.2">
      <c r="A79" s="9"/>
      <c r="B79" s="1"/>
      <c r="C79" s="1"/>
      <c r="D79" s="1"/>
      <c r="E79" s="1"/>
      <c r="F79" s="12"/>
      <c r="G79" s="12"/>
      <c r="H79" s="20" t="e">
        <f>IF(#REF!="",0,IF(#REF!="Very low",1,IF(#REF!="Low",2,IF(#REF!="Medium",3,IF(#REF!="High",4,F46)))))</f>
        <v>#REF!</v>
      </c>
      <c r="I79" s="20" t="e">
        <f>IF(#REF!="",0,IF(#REF!="Very low",1,IF(#REF!="Low",2,IF(#REF!="Medium",3,IF(#REF!="High",4,G46)))))</f>
        <v>#REF!</v>
      </c>
      <c r="J79" s="27" t="e">
        <f t="shared" si="0"/>
        <v>#REF!</v>
      </c>
      <c r="K79" s="1" t="e">
        <f t="shared" si="1"/>
        <v>#REF!</v>
      </c>
    </row>
    <row r="80" spans="1:11" hidden="1" x14ac:dyDescent="0.2">
      <c r="A80" s="9"/>
      <c r="B80" s="1"/>
      <c r="C80" s="1"/>
      <c r="D80" s="1"/>
      <c r="E80" s="1"/>
      <c r="F80" s="12"/>
      <c r="G80" s="12"/>
      <c r="H80" s="12"/>
      <c r="I80" s="12"/>
      <c r="J80" s="1"/>
      <c r="K80" s="1"/>
    </row>
    <row r="81" spans="1:11" hidden="1" x14ac:dyDescent="0.2">
      <c r="A81" s="1"/>
      <c r="B81" s="1"/>
      <c r="C81" s="1"/>
      <c r="D81" s="1"/>
      <c r="E81" s="1"/>
      <c r="F81" s="12"/>
      <c r="G81" s="12"/>
      <c r="H81" s="12"/>
      <c r="I81" s="12"/>
      <c r="J81" s="1"/>
      <c r="K81" s="1"/>
    </row>
    <row r="82" spans="1:11" hidden="1" x14ac:dyDescent="0.2">
      <c r="A82" s="1"/>
      <c r="B82" s="1"/>
      <c r="C82" s="1"/>
      <c r="D82" s="1"/>
      <c r="E82" s="1"/>
      <c r="F82" s="12"/>
      <c r="G82" s="12"/>
      <c r="H82" s="12"/>
      <c r="I82" s="12"/>
      <c r="J82" s="1"/>
      <c r="K82" s="1"/>
    </row>
    <row r="83" spans="1:11" hidden="1" x14ac:dyDescent="0.2">
      <c r="A83" s="1"/>
      <c r="B83" s="1"/>
      <c r="C83" s="1"/>
      <c r="D83" s="1"/>
      <c r="E83" s="1"/>
      <c r="F83" s="12"/>
      <c r="G83" s="12"/>
      <c r="H83" s="12"/>
      <c r="I83" s="12"/>
      <c r="J83" s="1"/>
      <c r="K83" s="1"/>
    </row>
    <row r="88" spans="1:11" x14ac:dyDescent="0.2">
      <c r="B88" s="80"/>
      <c r="C88" s="81" t="s">
        <v>23</v>
      </c>
      <c r="D88" s="81" t="s">
        <v>24</v>
      </c>
      <c r="E88" s="81" t="s">
        <v>25</v>
      </c>
      <c r="F88" s="81" t="s">
        <v>26</v>
      </c>
    </row>
    <row r="89" spans="1:11" x14ac:dyDescent="0.2">
      <c r="B89" s="82" t="s">
        <v>26</v>
      </c>
      <c r="C89" s="83">
        <v>4</v>
      </c>
      <c r="D89" s="84">
        <v>8</v>
      </c>
      <c r="E89" s="85">
        <v>12</v>
      </c>
      <c r="F89" s="86">
        <v>16</v>
      </c>
    </row>
    <row r="90" spans="1:11" x14ac:dyDescent="0.2">
      <c r="B90" s="82" t="s">
        <v>25</v>
      </c>
      <c r="C90" s="83">
        <v>3</v>
      </c>
      <c r="D90" s="84">
        <v>6</v>
      </c>
      <c r="E90" s="87">
        <v>9</v>
      </c>
      <c r="F90" s="86">
        <v>12</v>
      </c>
    </row>
    <row r="91" spans="1:11" x14ac:dyDescent="0.2">
      <c r="B91" s="82" t="s">
        <v>24</v>
      </c>
      <c r="C91" s="83">
        <v>2</v>
      </c>
      <c r="D91" s="83">
        <v>4</v>
      </c>
      <c r="E91" s="87">
        <v>6</v>
      </c>
      <c r="F91" s="84">
        <v>8</v>
      </c>
    </row>
    <row r="92" spans="1:11" x14ac:dyDescent="0.2">
      <c r="B92" s="82" t="s">
        <v>23</v>
      </c>
      <c r="C92" s="83">
        <v>1</v>
      </c>
      <c r="D92" s="83">
        <v>2</v>
      </c>
      <c r="E92" s="88">
        <v>3</v>
      </c>
      <c r="F92" s="83">
        <v>4</v>
      </c>
    </row>
    <row r="93" spans="1:11" x14ac:dyDescent="0.2">
      <c r="B93" s="89"/>
      <c r="C93" s="90"/>
      <c r="D93" s="90"/>
      <c r="E93" s="89"/>
      <c r="F93" s="90"/>
    </row>
    <row r="94" spans="1:11" x14ac:dyDescent="0.2">
      <c r="B94" s="80"/>
      <c r="C94" s="80"/>
      <c r="D94" s="80"/>
      <c r="E94" s="80"/>
      <c r="F94" s="90"/>
    </row>
    <row r="95" spans="1:11" x14ac:dyDescent="0.2">
      <c r="B95" s="80"/>
      <c r="C95" s="80"/>
      <c r="D95" s="80"/>
      <c r="E95" s="80"/>
      <c r="F95" s="90"/>
    </row>
    <row r="96" spans="1:11" x14ac:dyDescent="0.2">
      <c r="B96" s="80"/>
      <c r="C96" s="80"/>
      <c r="D96" s="80"/>
      <c r="E96" s="80"/>
      <c r="F96" s="90" t="s">
        <v>23</v>
      </c>
    </row>
    <row r="97" spans="2:6" x14ac:dyDescent="0.2">
      <c r="B97" s="80"/>
      <c r="C97" s="80"/>
      <c r="D97" s="80"/>
      <c r="E97" s="80"/>
      <c r="F97" s="90" t="s">
        <v>24</v>
      </c>
    </row>
    <row r="98" spans="2:6" x14ac:dyDescent="0.2">
      <c r="B98" s="80"/>
      <c r="C98" s="80"/>
      <c r="D98" s="80"/>
      <c r="E98" s="80"/>
      <c r="F98" s="90" t="s">
        <v>25</v>
      </c>
    </row>
    <row r="99" spans="2:6" x14ac:dyDescent="0.2">
      <c r="B99" s="80"/>
      <c r="C99" s="80"/>
      <c r="D99" s="80"/>
      <c r="E99" s="80"/>
      <c r="F99" s="90" t="s">
        <v>26</v>
      </c>
    </row>
    <row r="100" spans="2:6" x14ac:dyDescent="0.2">
      <c r="B100" s="80"/>
      <c r="C100" s="80"/>
      <c r="D100" s="80"/>
      <c r="E100" s="80"/>
      <c r="F100" s="90"/>
    </row>
    <row r="101" spans="2:6" x14ac:dyDescent="0.2">
      <c r="B101" s="80"/>
      <c r="C101" s="80"/>
      <c r="D101" s="80"/>
      <c r="E101" s="80"/>
      <c r="F101" s="90"/>
    </row>
    <row r="102" spans="2:6" x14ac:dyDescent="0.2">
      <c r="B102" s="80"/>
      <c r="C102" s="80"/>
      <c r="D102" s="80"/>
      <c r="E102" s="80"/>
      <c r="F102" s="90"/>
    </row>
    <row r="103" spans="2:6" x14ac:dyDescent="0.2">
      <c r="B103" s="80"/>
      <c r="C103" s="80"/>
      <c r="D103" s="80"/>
      <c r="E103" s="80"/>
      <c r="F103" s="90"/>
    </row>
    <row r="104" spans="2:6" x14ac:dyDescent="0.2">
      <c r="B104" s="80"/>
      <c r="C104" s="90" t="s">
        <v>23</v>
      </c>
      <c r="D104" s="90" t="s">
        <v>24</v>
      </c>
      <c r="E104" s="90" t="s">
        <v>25</v>
      </c>
      <c r="F104" s="90" t="s">
        <v>26</v>
      </c>
    </row>
    <row r="105" spans="2:6" x14ac:dyDescent="0.2">
      <c r="B105" s="90" t="s">
        <v>23</v>
      </c>
      <c r="C105" s="83">
        <v>1</v>
      </c>
      <c r="D105" s="83">
        <v>2</v>
      </c>
      <c r="E105" s="88">
        <v>3</v>
      </c>
      <c r="F105" s="83">
        <v>4</v>
      </c>
    </row>
    <row r="106" spans="2:6" x14ac:dyDescent="0.2">
      <c r="B106" s="90" t="s">
        <v>24</v>
      </c>
      <c r="C106" s="83">
        <v>2</v>
      </c>
      <c r="D106" s="83">
        <v>4</v>
      </c>
      <c r="E106" s="87">
        <v>6</v>
      </c>
      <c r="F106" s="84">
        <v>8</v>
      </c>
    </row>
    <row r="107" spans="2:6" x14ac:dyDescent="0.2">
      <c r="B107" s="90" t="s">
        <v>25</v>
      </c>
      <c r="C107" s="83">
        <v>3</v>
      </c>
      <c r="D107" s="84">
        <v>6</v>
      </c>
      <c r="E107" s="87">
        <v>9</v>
      </c>
      <c r="F107" s="86">
        <v>12</v>
      </c>
    </row>
    <row r="108" spans="2:6" x14ac:dyDescent="0.2">
      <c r="B108" s="90" t="s">
        <v>26</v>
      </c>
      <c r="C108" s="83">
        <v>4</v>
      </c>
      <c r="D108" s="84">
        <v>8</v>
      </c>
      <c r="E108" s="85">
        <v>12</v>
      </c>
      <c r="F108" s="86">
        <v>16</v>
      </c>
    </row>
    <row r="117" ht="13.5" customHeight="1" x14ac:dyDescent="0.2"/>
  </sheetData>
  <sheetProtection selectLockedCells="1"/>
  <mergeCells count="7">
    <mergeCell ref="D17:J17"/>
    <mergeCell ref="B2:I2"/>
    <mergeCell ref="F10:J10"/>
    <mergeCell ref="F4:J4"/>
    <mergeCell ref="F6:J6"/>
    <mergeCell ref="F8:J8"/>
    <mergeCell ref="D16:J16"/>
  </mergeCells>
  <phoneticPr fontId="0" type="noConversion"/>
  <dataValidations count="1">
    <dataValidation type="list" allowBlank="1" showInputMessage="1" showErrorMessage="1" sqref="F29:G45">
      <formula1>$F$60:$F$64</formula1>
    </dataValidation>
  </dataValidations>
  <pageMargins left="0.23622047244094491" right="0.23622047244094491" top="0.74803149606299213" bottom="0.74803149606299213" header="0.31496062992125984" footer="0.31496062992125984"/>
  <pageSetup paperSize="8" scale="72" fitToHeight="0" orientation="portrait" r:id="rId1"/>
  <headerFooter alignWithMargins="0">
    <oddFooter>&amp;CPage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Risk Assessment</vt:lpstr>
      <vt:lpstr>Sheet1</vt:lpstr>
      <vt:lpstr>'Risk Assessment'!Print_Titles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10392 Generic Risk Assessment for SR2015 No39 - Use of waste in a deposit for recovery operation (Construction, reclamation, restoration or improvement of land other than by mobile plant)</dc:title>
  <dc:creator>Elizabeth Lyon</dc:creator>
  <dc:description>LIT 10392, Version 1, Issued: 01/02/2016</dc:description>
  <cp:lastModifiedBy>Registered User</cp:lastModifiedBy>
  <cp:lastPrinted>2018-03-01T15:38:33Z</cp:lastPrinted>
  <dcterms:created xsi:type="dcterms:W3CDTF">2005-05-04T08:30:35Z</dcterms:created>
  <dcterms:modified xsi:type="dcterms:W3CDTF">2018-07-26T10:18:51Z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