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Y:\1. Projects\1.1 Acoustics 206xxxx\20640xx\2064003 - Fujifilm Borealis, Billingham - EA Permit\5. Calculations\"/>
    </mc:Choice>
  </mc:AlternateContent>
  <xr:revisionPtr revIDLastSave="0" documentId="8_{B0F60861-EBFC-4CD9-8F99-9087ACDC4AEF}" xr6:coauthVersionLast="47" xr6:coauthVersionMax="47" xr10:uidLastSave="{00000000-0000-0000-0000-000000000000}"/>
  <bookViews>
    <workbookView xWindow="2265" yWindow="1725" windowWidth="21600" windowHeight="11235" xr2:uid="{A0FA42D5-8B34-427A-BB17-CA8EFED55344}"/>
  </bookViews>
  <sheets>
    <sheet name="OctSheet" sheetId="2" r:id="rId1"/>
    <sheet name="Sheet1" sheetId="1" r:id="rId2"/>
  </sheets>
  <externalReferences>
    <externalReference r:id="rId3"/>
  </externalReferences>
  <definedNames>
    <definedName name="_xlnm.Print_Area" localSheetId="0">OctSheet!$A$1:$P$57</definedName>
    <definedName name="_xlnm.Print_Titles" localSheetId="0">OctSheet!$1:$11</definedName>
    <definedName name="strtFooter" localSheetId="0">OctSheet!$B$57:$O$57</definedName>
    <definedName name="strtSheetType" localSheetId="0">"OctSheet"</definedName>
    <definedName name="strtZone1FirstRow" localSheetId="0">OctSheet!$B$11:$O$11</definedName>
    <definedName name="strtZone1LastRow" localSheetId="0">OctSheet!$B$57:$O$57</definedName>
    <definedName name="Summary">"Picture 2"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2" i="2" l="1"/>
  <c r="N19" i="2" s="1"/>
  <c r="M12" i="2"/>
  <c r="M22" i="2" s="1"/>
  <c r="L12" i="2"/>
  <c r="L21" i="2" s="1"/>
  <c r="K12" i="2"/>
  <c r="K19" i="2" s="1"/>
  <c r="J12" i="2"/>
  <c r="J19" i="2" s="1"/>
  <c r="I12" i="2"/>
  <c r="I22" i="2" s="1"/>
  <c r="H12" i="2"/>
  <c r="H22" i="2" s="1"/>
  <c r="D17" i="2"/>
  <c r="D16" i="2"/>
  <c r="D15" i="2"/>
  <c r="D13" i="2"/>
  <c r="D14" i="2"/>
  <c r="O57" i="2"/>
  <c r="O4" i="2"/>
  <c r="H21" i="2" l="1"/>
  <c r="H20" i="2"/>
  <c r="J20" i="2"/>
  <c r="I20" i="2"/>
  <c r="H19" i="2"/>
  <c r="K20" i="2"/>
  <c r="M18" i="2"/>
  <c r="L20" i="2"/>
  <c r="N18" i="2"/>
  <c r="M20" i="2"/>
  <c r="H18" i="2"/>
  <c r="N20" i="2"/>
  <c r="I21" i="2"/>
  <c r="I18" i="2"/>
  <c r="J18" i="2"/>
  <c r="I19" i="2"/>
  <c r="K18" i="2"/>
  <c r="L18" i="2"/>
  <c r="M21" i="2"/>
  <c r="N21" i="2"/>
  <c r="L19" i="2"/>
  <c r="M19" i="2"/>
  <c r="N22" i="2"/>
  <c r="K22" i="2"/>
  <c r="J22" i="2"/>
  <c r="J21" i="2"/>
  <c r="K21" i="2"/>
  <c r="L22" i="2"/>
  <c r="F20" i="2"/>
  <c r="F18" i="2"/>
  <c r="F19" i="2"/>
  <c r="F21" i="2"/>
  <c r="F22" i="2"/>
  <c r="F12" i="2"/>
  <c r="E12" i="2"/>
  <c r="F26" i="2" l="1"/>
  <c r="F24" i="2"/>
  <c r="F28" i="2"/>
  <c r="F27" i="2"/>
  <c r="F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Vallis</author>
  </authors>
  <commentList>
    <comment ref="L4" authorId="0" shapeId="0" xr:uid="{FBF05488-C392-40C5-AEB1-49A0EAEC4A24}">
      <text>
        <r>
          <rPr>
            <sz val="9"/>
            <color indexed="81"/>
            <rFont val="Tahoma"/>
            <charset val="1"/>
          </rPr>
          <t>00  16 Apr 2026 12:48:47 Daniel Vallis</t>
        </r>
      </text>
    </comment>
    <comment ref="B16" authorId="0" shapeId="0" xr:uid="{64496BAE-AB58-437A-BDA9-6884B284D734}">
      <text>
        <r>
          <rPr>
            <sz val="9"/>
            <color indexed="81"/>
            <rFont val="Tahoma"/>
            <family val="2"/>
          </rPr>
          <t>Lp,ext=Lp,rev+TL+10logS-20logR-14</t>
        </r>
      </text>
    </comment>
    <comment ref="E17" authorId="0" shapeId="0" xr:uid="{1B37D8A5-D4FC-48DA-B49F-57F68D8F6281}">
      <text>
        <r>
          <rPr>
            <sz val="9"/>
            <color indexed="81"/>
            <rFont val="Tahoma"/>
            <family val="2"/>
          </rPr>
          <t>Area of facade</t>
        </r>
      </text>
    </comment>
  </commentList>
</comments>
</file>

<file path=xl/sharedStrings.xml><?xml version="1.0" encoding="utf-8"?>
<sst xmlns="http://schemas.openxmlformats.org/spreadsheetml/2006/main" count="36" uniqueCount="33">
  <si>
    <t>Job No.</t>
  </si>
  <si>
    <t>Job Title</t>
  </si>
  <si>
    <t>Date Created</t>
  </si>
  <si>
    <t>By</t>
  </si>
  <si>
    <t>Date Revised</t>
  </si>
  <si>
    <t>Rev</t>
  </si>
  <si>
    <t>Sheet</t>
  </si>
  <si>
    <t>Date Reviewed</t>
  </si>
  <si>
    <t>Review Type</t>
  </si>
  <si>
    <t>Review Status</t>
  </si>
  <si>
    <t>Calculation Title</t>
  </si>
  <si>
    <t>Rating/Broadband/Input</t>
  </si>
  <si>
    <t>Octave Band Centre Frequency, Hz</t>
  </si>
  <si>
    <t>Item / Description</t>
  </si>
  <si>
    <t>Rating</t>
  </si>
  <si>
    <t>dB</t>
  </si>
  <si>
    <t>dB(A)</t>
  </si>
  <si>
    <t>1k</t>
  </si>
  <si>
    <t>2k</t>
  </si>
  <si>
    <t>4k</t>
  </si>
  <si>
    <t>8k</t>
  </si>
  <si>
    <t>DV</t>
  </si>
  <si>
    <t>Strutt Version 5.26.02E (Sparrow)</t>
  </si>
  <si>
    <t>Internal Level</t>
  </si>
  <si>
    <t>Pink noise spectrum, adjusted to create 80 dB(A)</t>
  </si>
  <si>
    <t>Main building - cladding only</t>
  </si>
  <si>
    <t>LWT - roller shutter door</t>
  </si>
  <si>
    <t>LWT - blockwork and cladding</t>
  </si>
  <si>
    <t>External level - main building</t>
  </si>
  <si>
    <t>External level - LWT roller shutter</t>
  </si>
  <si>
    <t>External level - LWT blockwork</t>
  </si>
  <si>
    <t>Main building - glazed curtain walling</t>
  </si>
  <si>
    <t>Main building - cladding and independent lining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</si>
</sst>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-14809]dd\ mmm\ yyyy;@"/>
    <numFmt numFmtId="165" formatCode="0.0"/>
    <numFmt numFmtId="166" formatCode="0.00;\-0.00;;@"/>
    <numFmt numFmtId="167" formatCode="0.00;\-0.00;0.00;@"/>
    <numFmt numFmtId="168" formatCode="dd\ mmm\ yyyy\ hh:mm:ss"/>
    <numFmt numFmtId="169" formatCode="0;\-0;;@"/>
    <numFmt numFmtId="170" formatCode="0.000"/>
    <numFmt numFmtId="171" formatCode="0.000_ ;\-0.000\ "/>
    <numFmt numFmtId="172" formatCode="&quot;Ctr &quot;0;&quot;Ctr &quot;\-0"/>
    <numFmt numFmtId="174" formatCode="0.0&quot; (A)&quot;"/>
    <numFmt numFmtId="176" formatCode="0.0;\-0.0;;&quot;Rw(C;Ctr) &quot;@"/>
    <numFmt numFmtId="178" formatCode="0&quot; m²&quot;"/>
    <numFmt numFmtId="179" formatCode="0.0&quot; m²&quot;"/>
    <numFmt numFmtId="181" formatCode="0&quot; (A)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name val="Helvetica"/>
      <family val="2"/>
    </font>
    <font>
      <sz val="8"/>
      <name val="Helvetica"/>
      <family val="2"/>
    </font>
    <font>
      <sz val="16"/>
      <name val="Helvetica"/>
      <family val="2"/>
    </font>
    <font>
      <b/>
      <sz val="6"/>
      <name val="Helvetica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Helvetica"/>
      <family val="2"/>
    </font>
    <font>
      <sz val="5"/>
      <name val="Helvetica"/>
      <family val="2"/>
    </font>
    <font>
      <sz val="5"/>
      <color theme="0"/>
      <name val="Helvetica"/>
      <family val="2"/>
    </font>
    <font>
      <sz val="6"/>
      <name val="Helvetica"/>
    </font>
    <font>
      <sz val="8"/>
      <name val="Helvetica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A4499"/>
        <bgColor indexed="64"/>
      </patternFill>
    </fill>
    <fill>
      <patternFill patternType="solid">
        <fgColor rgb="FF44AA99"/>
        <bgColor indexed="64"/>
      </patternFill>
    </fill>
    <fill>
      <patternFill patternType="solid">
        <fgColor rgb="FF332288"/>
        <bgColor indexed="64"/>
      </patternFill>
    </fill>
    <fill>
      <patternFill patternType="solid">
        <fgColor rgb="FF117733"/>
        <bgColor indexed="64"/>
      </patternFill>
    </fill>
    <fill>
      <patternFill patternType="solid">
        <fgColor rgb="FFCC6677"/>
        <bgColor indexed="64"/>
      </patternFill>
    </fill>
    <fill>
      <patternFill patternType="solid">
        <fgColor rgb="FF88CCEE"/>
        <bgColor indexed="64"/>
      </patternFill>
    </fill>
    <fill>
      <patternFill patternType="solid">
        <fgColor rgb="FFDDCC77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/>
      <right/>
      <top/>
      <bottom style="thin">
        <color rgb="FFC0C0C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auto="1"/>
      </top>
      <bottom style="thin">
        <color indexed="22"/>
      </bottom>
      <diagonal/>
    </border>
    <border>
      <left style="thin">
        <color indexed="22"/>
      </left>
      <right/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">
    <xf numFmtId="0" fontId="0" fillId="0" borderId="0"/>
    <xf numFmtId="0" fontId="2" fillId="2" borderId="0">
      <alignment horizontal="left" vertical="center"/>
    </xf>
    <xf numFmtId="0" fontId="2" fillId="2" borderId="0"/>
    <xf numFmtId="0" fontId="3" fillId="3" borderId="0">
      <alignment horizontal="left"/>
    </xf>
    <xf numFmtId="164" fontId="3" fillId="3" borderId="0">
      <alignment horizontal="left"/>
    </xf>
    <xf numFmtId="0" fontId="4" fillId="2" borderId="1">
      <alignment horizontal="left" vertical="center"/>
    </xf>
    <xf numFmtId="0" fontId="5" fillId="2" borderId="2">
      <alignment horizontal="left" vertical="center"/>
    </xf>
    <xf numFmtId="0" fontId="5" fillId="2" borderId="7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/>
    </xf>
    <xf numFmtId="0" fontId="3" fillId="2" borderId="8">
      <alignment horizontal="left" vertical="center"/>
    </xf>
    <xf numFmtId="0" fontId="3" fillId="2" borderId="8">
      <alignment horizontal="center" vertical="center"/>
    </xf>
    <xf numFmtId="0" fontId="3" fillId="4" borderId="3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165" fontId="3" fillId="0" borderId="5">
      <alignment horizontal="center" vertical="center"/>
    </xf>
    <xf numFmtId="165" fontId="3" fillId="5" borderId="6">
      <alignment horizontal="center" vertical="center"/>
    </xf>
    <xf numFmtId="0" fontId="3" fillId="2" borderId="0">
      <alignment horizontal="left" vertical="center"/>
    </xf>
    <xf numFmtId="0" fontId="2" fillId="2" borderId="7">
      <alignment horizontal="left" vertical="center"/>
    </xf>
    <xf numFmtId="0" fontId="2" fillId="2" borderId="7">
      <alignment horizontal="right" vertical="center"/>
    </xf>
    <xf numFmtId="0" fontId="1" fillId="0" borderId="0"/>
    <xf numFmtId="166" fontId="3" fillId="0" borderId="6">
      <alignment horizontal="center" vertical="center"/>
    </xf>
    <xf numFmtId="167" fontId="3" fillId="0" borderId="6">
      <alignment horizontal="center" vertical="center"/>
    </xf>
    <xf numFmtId="166" fontId="3" fillId="5" borderId="6">
      <alignment horizontal="center" vertical="center"/>
    </xf>
    <xf numFmtId="167" fontId="3" fillId="5" borderId="6">
      <alignment horizontal="center" vertical="center"/>
    </xf>
    <xf numFmtId="165" fontId="3" fillId="0" borderId="5">
      <alignment horizontal="center" vertical="center"/>
    </xf>
    <xf numFmtId="0" fontId="8" fillId="0" borderId="4">
      <alignment horizontal="left" vertical="center"/>
    </xf>
    <xf numFmtId="21" fontId="3" fillId="0" borderId="6">
      <alignment horizontal="center" vertical="center"/>
    </xf>
    <xf numFmtId="168" fontId="3" fillId="0" borderId="6">
      <alignment horizontal="left" vertical="center"/>
    </xf>
    <xf numFmtId="0" fontId="2" fillId="2" borderId="7">
      <alignment horizontal="left" vertical="center"/>
    </xf>
    <xf numFmtId="0" fontId="2" fillId="2" borderId="7">
      <alignment horizontal="right" vertical="center"/>
    </xf>
    <xf numFmtId="0" fontId="2" fillId="2" borderId="0"/>
    <xf numFmtId="0" fontId="3" fillId="4" borderId="3">
      <alignment horizontal="center" vertical="center"/>
    </xf>
    <xf numFmtId="0" fontId="3" fillId="4" borderId="3">
      <alignment horizontal="center" vertical="center"/>
    </xf>
    <xf numFmtId="0" fontId="5" fillId="2" borderId="7">
      <alignment horizontal="center" vertical="center"/>
    </xf>
    <xf numFmtId="0" fontId="3" fillId="2" borderId="0">
      <alignment horizontal="center"/>
    </xf>
    <xf numFmtId="0" fontId="3" fillId="2" borderId="8">
      <alignment horizontal="center" vertical="center"/>
    </xf>
    <xf numFmtId="0" fontId="3" fillId="2" borderId="8">
      <alignment horizontal="center" textRotation="90"/>
    </xf>
    <xf numFmtId="0" fontId="5" fillId="2" borderId="2">
      <alignment horizontal="left" vertical="center"/>
    </xf>
    <xf numFmtId="0" fontId="3" fillId="2" borderId="8">
      <alignment horizontal="left" vertical="center"/>
    </xf>
    <xf numFmtId="0" fontId="3" fillId="3" borderId="6">
      <alignment horizontal="center" vertical="center"/>
    </xf>
    <xf numFmtId="0" fontId="3" fillId="3" borderId="4">
      <alignment horizontal="left" vertical="center"/>
    </xf>
    <xf numFmtId="0" fontId="3" fillId="3" borderId="4">
      <alignment horizontal="left" vertical="center"/>
    </xf>
    <xf numFmtId="165" fontId="3" fillId="2" borderId="9" applyAlignment="0">
      <alignment horizontal="center" vertical="center"/>
    </xf>
    <xf numFmtId="165" fontId="3" fillId="4" borderId="10" applyAlignment="0">
      <alignment horizontal="center" vertical="center"/>
    </xf>
    <xf numFmtId="165" fontId="3" fillId="4" borderId="10" applyAlignment="0">
      <alignment horizontal="center" vertical="center"/>
    </xf>
    <xf numFmtId="0" fontId="3" fillId="2" borderId="0">
      <alignment horizontal="left" vertical="center"/>
    </xf>
    <xf numFmtId="0" fontId="9" fillId="3" borderId="0">
      <alignment horizontal="center" vertical="center" textRotation="90"/>
    </xf>
    <xf numFmtId="0" fontId="10" fillId="6" borderId="4">
      <alignment horizontal="left" vertical="center" textRotation="90"/>
    </xf>
    <xf numFmtId="0" fontId="10" fillId="7" borderId="4">
      <alignment horizontal="left" vertical="center" textRotation="90"/>
    </xf>
    <xf numFmtId="169" fontId="3" fillId="0" borderId="6">
      <alignment horizontal="center" vertical="center"/>
    </xf>
    <xf numFmtId="169" fontId="3" fillId="5" borderId="6">
      <alignment horizontal="center" vertical="center"/>
    </xf>
    <xf numFmtId="0" fontId="10" fillId="8" borderId="4">
      <alignment horizontal="left" vertical="center" textRotation="90"/>
    </xf>
    <xf numFmtId="0" fontId="10" fillId="9" borderId="4">
      <alignment horizontal="left" vertical="center" textRotation="90"/>
    </xf>
    <xf numFmtId="0" fontId="10" fillId="10" borderId="4">
      <alignment horizontal="left" vertical="center" textRotation="90"/>
    </xf>
    <xf numFmtId="0" fontId="10" fillId="11" borderId="4">
      <alignment horizontal="left" vertical="center" textRotation="90"/>
    </xf>
    <xf numFmtId="0" fontId="10" fillId="12" borderId="4">
      <alignment horizontal="left" vertical="center" textRotation="90"/>
    </xf>
    <xf numFmtId="0" fontId="10" fillId="13" borderId="4">
      <alignment horizontal="left" vertical="center" textRotation="90"/>
    </xf>
    <xf numFmtId="0" fontId="10" fillId="14" borderId="4">
      <alignment horizontal="left" vertical="center" textRotation="90"/>
    </xf>
    <xf numFmtId="0" fontId="2" fillId="2" borderId="0">
      <alignment horizontal="left" vertical="center"/>
    </xf>
    <xf numFmtId="170" fontId="3" fillId="0" borderId="5">
      <alignment horizontal="center" vertical="center"/>
    </xf>
    <xf numFmtId="171" fontId="3" fillId="5" borderId="6">
      <alignment horizontal="center" vertical="center"/>
    </xf>
  </cellStyleXfs>
  <cellXfs count="38">
    <xf numFmtId="0" fontId="0" fillId="0" borderId="0" xfId="0"/>
    <xf numFmtId="0" fontId="2" fillId="2" borderId="0" xfId="1">
      <alignment horizontal="left" vertical="center"/>
    </xf>
    <xf numFmtId="0" fontId="2" fillId="2" borderId="0" xfId="2"/>
    <xf numFmtId="0" fontId="3" fillId="3" borderId="0" xfId="3">
      <alignment horizontal="left"/>
    </xf>
    <xf numFmtId="0" fontId="2" fillId="2" borderId="0" xfId="2"/>
    <xf numFmtId="164" fontId="3" fillId="3" borderId="0" xfId="4">
      <alignment horizontal="left"/>
    </xf>
    <xf numFmtId="0" fontId="3" fillId="3" borderId="0" xfId="3">
      <alignment horizontal="left"/>
    </xf>
    <xf numFmtId="0" fontId="3" fillId="3" borderId="0" xfId="3" quotePrefix="1">
      <alignment horizontal="left"/>
    </xf>
    <xf numFmtId="0" fontId="4" fillId="2" borderId="1" xfId="5">
      <alignment horizontal="left" vertical="center"/>
    </xf>
    <xf numFmtId="0" fontId="5" fillId="2" borderId="2" xfId="6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2" borderId="7" xfId="7">
      <alignment horizontal="center" vertical="center"/>
    </xf>
    <xf numFmtId="0" fontId="3" fillId="2" borderId="0" xfId="8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0" xfId="9">
      <alignment horizontal="center"/>
    </xf>
    <xf numFmtId="0" fontId="3" fillId="0" borderId="4" xfId="13">
      <alignment horizontal="left" vertical="center"/>
    </xf>
    <xf numFmtId="0" fontId="3" fillId="0" borderId="4" xfId="14">
      <alignment horizontal="left" vertical="center"/>
    </xf>
    <xf numFmtId="165" fontId="3" fillId="0" borderId="5" xfId="15">
      <alignment horizontal="center" vertical="center"/>
    </xf>
    <xf numFmtId="165" fontId="3" fillId="5" borderId="6" xfId="16">
      <alignment horizontal="center" vertical="center"/>
    </xf>
    <xf numFmtId="0" fontId="3" fillId="2" borderId="0" xfId="17">
      <alignment horizontal="left" vertical="center"/>
    </xf>
    <xf numFmtId="0" fontId="2" fillId="2" borderId="7" xfId="18">
      <alignment horizontal="left" vertical="center"/>
    </xf>
    <xf numFmtId="0" fontId="2" fillId="2" borderId="7" xfId="19">
      <alignment horizontal="right" vertical="center"/>
    </xf>
    <xf numFmtId="0" fontId="11" fillId="15" borderId="0" xfId="1" applyNumberFormat="1" applyFont="1" applyFill="1" applyBorder="1" applyAlignment="1" applyProtection="1">
      <alignment horizontal="left" vertical="center"/>
    </xf>
    <xf numFmtId="0" fontId="3" fillId="2" borderId="0" xfId="10" applyBorder="1">
      <alignment horizontal="left" vertical="center"/>
    </xf>
    <xf numFmtId="0" fontId="12" fillId="0" borderId="11" xfId="13" applyNumberFormat="1" applyFont="1" applyFill="1" applyBorder="1" applyAlignment="1" applyProtection="1">
      <alignment horizontal="left" vertical="center"/>
    </xf>
    <xf numFmtId="0" fontId="12" fillId="0" borderId="11" xfId="14" applyNumberFormat="1" applyFont="1" applyFill="1" applyBorder="1" applyAlignment="1" applyProtection="1">
      <alignment horizontal="left" vertical="center"/>
    </xf>
    <xf numFmtId="0" fontId="3" fillId="2" borderId="0" xfId="11" applyBorder="1">
      <alignment horizontal="center" vertical="center"/>
    </xf>
    <xf numFmtId="165" fontId="12" fillId="0" borderId="12" xfId="15" applyNumberFormat="1" applyFont="1" applyFill="1" applyBorder="1" applyAlignment="1" applyProtection="1">
      <alignment horizontal="center" vertical="center"/>
    </xf>
    <xf numFmtId="0" fontId="3" fillId="4" borderId="13" xfId="12" applyBorder="1">
      <alignment horizontal="center" vertical="center"/>
    </xf>
    <xf numFmtId="165" fontId="12" fillId="4" borderId="12" xfId="16" applyNumberFormat="1" applyFont="1" applyFill="1" applyBorder="1" applyAlignment="1" applyProtection="1">
      <alignment horizontal="center" vertical="center"/>
    </xf>
    <xf numFmtId="174" fontId="12" fillId="0" borderId="12" xfId="15" applyNumberFormat="1" applyFont="1" applyFill="1" applyBorder="1" applyAlignment="1" applyProtection="1">
      <alignment horizontal="center" vertical="center"/>
    </xf>
    <xf numFmtId="172" fontId="12" fillId="0" borderId="14" xfId="15" applyNumberFormat="1" applyFont="1" applyFill="1" applyBorder="1" applyAlignment="1" applyProtection="1">
      <alignment horizontal="center" vertical="center"/>
    </xf>
    <xf numFmtId="176" fontId="12" fillId="0" borderId="15" xfId="15" applyNumberFormat="1" applyFont="1" applyFill="1" applyBorder="1" applyAlignment="1" applyProtection="1">
      <alignment horizontal="center" vertical="center"/>
    </xf>
    <xf numFmtId="1" fontId="3" fillId="0" borderId="5" xfId="15" applyNumberFormat="1">
      <alignment horizontal="center" vertical="center"/>
    </xf>
    <xf numFmtId="178" fontId="3" fillId="3" borderId="6" xfId="40" applyNumberFormat="1">
      <alignment horizontal="center" vertical="center"/>
    </xf>
    <xf numFmtId="174" fontId="3" fillId="0" borderId="5" xfId="15" applyNumberFormat="1">
      <alignment horizontal="center" vertical="center"/>
    </xf>
    <xf numFmtId="179" fontId="3" fillId="3" borderId="6" xfId="40" applyNumberFormat="1">
      <alignment horizontal="center" vertical="center"/>
    </xf>
    <xf numFmtId="181" fontId="3" fillId="0" borderId="5" xfId="15" applyNumberFormat="1">
      <alignment horizontal="center" vertical="center"/>
    </xf>
  </cellXfs>
  <cellStyles count="62">
    <cellStyle name="Normal" xfId="0" builtinId="0"/>
    <cellStyle name="Normal 3" xfId="20" xr:uid="{1B7494CD-2E53-4B6F-B611-79D5336CD479}"/>
    <cellStyle name="Strutt Abs" xfId="21" xr:uid="{FA6DA36D-4249-469B-ABC3-AD87CA644BF9}"/>
    <cellStyle name="Strutt Abs 2" xfId="22" xr:uid="{E3A5F648-4B13-4516-9277-C9BE73486EB4}"/>
    <cellStyle name="Strutt Abs Grey" xfId="23" xr:uid="{ACB79FA8-D69F-4EBF-9FF1-4D70047F1191}"/>
    <cellStyle name="Strutt Abs Grey 2" xfId="24" xr:uid="{14D62287-2242-4909-9E49-D7CAE5FA685E}"/>
    <cellStyle name="Strutt Calculation Title" xfId="5" xr:uid="{47EA82E8-207E-44A9-B797-563592B1E8EF}"/>
    <cellStyle name="Strutt dB" xfId="15" xr:uid="{2E11EEAF-C9CD-4CEA-9660-E2BD089F58C5}"/>
    <cellStyle name="Strutt dB 2" xfId="25" xr:uid="{21BC9DAE-9377-4FF8-89B6-D8997C44C6EB}"/>
    <cellStyle name="Strutt dB Grey" xfId="16" xr:uid="{AD67C669-57DC-4E49-9A75-EE9FDF077BE8}"/>
    <cellStyle name="Strutt Description1" xfId="13" xr:uid="{179ABCBB-B385-49DC-A2E9-4DEDB08E9F62}"/>
    <cellStyle name="Strutt Description1 Bold" xfId="26" xr:uid="{BD645974-6800-415C-A2DB-F4B3F3AD5977}"/>
    <cellStyle name="Strutt Description2" xfId="14" xr:uid="{C5033E9C-D1CA-42D0-862D-4DB3B60DC3C8}"/>
    <cellStyle name="Strutt Download Duration" xfId="27" xr:uid="{9DEDC9EE-2137-4F5C-96A2-256CF1F4754A}"/>
    <cellStyle name="Strutt Download Time" xfId="28" xr:uid="{95BB89A7-1360-4AC8-8F77-575AE98F3D7F}"/>
    <cellStyle name="Strutt Footer Left" xfId="18" xr:uid="{836343D9-5A92-49E0-853B-8D7276B20558}"/>
    <cellStyle name="Strutt Footer Left 2" xfId="29" xr:uid="{165A04DC-1822-4EF7-B283-B9A934253F07}"/>
    <cellStyle name="Strutt Footer Right" xfId="19" xr:uid="{8E05BBF6-75D9-429C-BB7D-24D5CCF6C2B7}"/>
    <cellStyle name="Strutt Footer Right 2" xfId="30" xr:uid="{C56C7E86-6D65-4ED0-AF84-6E04D299B69D}"/>
    <cellStyle name="Strutt Header Input Date" xfId="4" xr:uid="{FC471834-16A2-4F24-B865-D624BACA42F3}"/>
    <cellStyle name="Strutt Header Input General" xfId="3" xr:uid="{225BA8DF-3272-473D-8903-63CFC0D4EC61}"/>
    <cellStyle name="Strutt Header Title" xfId="2" xr:uid="{8E5D805F-3B9B-457B-9B9E-3087331F13CD}"/>
    <cellStyle name="Strutt Header Title 2" xfId="31" xr:uid="{79302D0B-20C2-46C0-969E-19613AFDECE7}"/>
    <cellStyle name="Strutt Heading Grey Row3" xfId="12" xr:uid="{B6728BA6-8AB6-4669-BD6C-60385C5C5BC6}"/>
    <cellStyle name="Strutt Heading Grey Row3 2" xfId="32" xr:uid="{6A314800-81DE-48DD-B895-B130215F067E}"/>
    <cellStyle name="Strutt Heading Grey Row3 3" xfId="33" xr:uid="{746D223D-50C8-4CF1-B829-E40FBB9F6473}"/>
    <cellStyle name="Strutt Heading Number Row1" xfId="7" xr:uid="{EDB90E70-4548-4BC9-9C28-E640EC27A96C}"/>
    <cellStyle name="Strutt Heading Number Row1 2" xfId="34" xr:uid="{C629EED3-B05F-4209-8D21-A5604CC9B924}"/>
    <cellStyle name="Strutt Heading Number Row2" xfId="9" xr:uid="{22705559-90AE-481E-BE77-CBF25D218616}"/>
    <cellStyle name="Strutt Heading Number Row2 2" xfId="35" xr:uid="{9B3BA0D4-D0DC-4216-89B4-2487A1407498}"/>
    <cellStyle name="Strutt Heading Number Row3" xfId="11" xr:uid="{12F9E0E1-568A-4A24-BABF-B12DD2E54CDF}"/>
    <cellStyle name="Strutt Heading Number Row3 2" xfId="36" xr:uid="{5385E45D-2A61-4921-B980-B69994E81E31}"/>
    <cellStyle name="Strutt Heading StatText Row3" xfId="37" xr:uid="{CEA607EC-612C-48CC-944C-5584D847A0B8}"/>
    <cellStyle name="Strutt Heading Text Row 1" xfId="6" xr:uid="{97A946D8-B4A6-43A8-8799-83FB585CBF1D}"/>
    <cellStyle name="Strutt Heading Text Row 1 2" xfId="38" xr:uid="{36B4D9DB-21A2-45AE-8D8A-5C3D21B05455}"/>
    <cellStyle name="Strutt Heading Text Row2" xfId="8" xr:uid="{829DF5C1-75F6-4E2A-A418-8D646EDE7C1F}"/>
    <cellStyle name="Strutt Heading Text Row3" xfId="10" xr:uid="{A91D7003-8AAF-4EE1-A650-5598FF68C0CE}"/>
    <cellStyle name="Strutt Heading Text Row3 2" xfId="39" xr:uid="{6044E34A-C146-41F8-B936-82916C5EBB18}"/>
    <cellStyle name="Strutt Input" xfId="40" xr:uid="{B5A052BD-F023-4D00-854D-4F84F2080CA4}"/>
    <cellStyle name="Strutt Input Description1" xfId="41" xr:uid="{3ECFC6AA-6F42-440E-A8D2-19BDE5B81CD2}"/>
    <cellStyle name="Strutt Input Description2" xfId="42" xr:uid="{E0C0479A-133B-48F7-B2D3-53B0E828A6F3}"/>
    <cellStyle name="Strutt MechEmpty" xfId="43" xr:uid="{A040186E-DAE4-4C61-B979-FD8422DAB5EC}"/>
    <cellStyle name="Strutt MechEmpty Grey" xfId="44" xr:uid="{B58A3156-0E8A-4409-8CEE-163B91A8674D}"/>
    <cellStyle name="Strutt MechEmpty Grey 2" xfId="45" xr:uid="{64BDF555-A993-46EF-8F25-1521C97D9931}"/>
    <cellStyle name="Strutt Normal" xfId="17" xr:uid="{67FAECF8-5BBC-4A25-96EF-93ABDDB745DC}"/>
    <cellStyle name="Strutt Normal 2" xfId="46" xr:uid="{61B3F758-E09E-45F6-92F5-D5AD0A1713D3}"/>
    <cellStyle name="Strutt Ref" xfId="47" xr:uid="{C8025796-A676-45BD-8FB6-ABD16540C9D3}"/>
    <cellStyle name="Strutt Reference" xfId="48" xr:uid="{DE96B991-A2F0-4A07-A496-420CE9EB4ACE}"/>
    <cellStyle name="Strutt Result" xfId="49" xr:uid="{17EF0BCD-A076-49A0-845C-3C5771D58671}"/>
    <cellStyle name="Strutt Sabines" xfId="50" xr:uid="{46F5FE3B-A461-455B-A3DA-12E61EB549B8}"/>
    <cellStyle name="Strutt Sabines Grey" xfId="51" xr:uid="{80B0D057-0339-49B0-A2A0-6BDAA587792E}"/>
    <cellStyle name="Strutt Sched AHU" xfId="52" xr:uid="{96CD35F8-BE83-4391-9E3D-BF410CAC1B75}"/>
    <cellStyle name="Strutt Sched ATT" xfId="53" xr:uid="{51E16BB2-DC9B-4642-B9B7-6F3F9824858F}"/>
    <cellStyle name="Strutt Sched CH" xfId="54" xr:uid="{CF02189F-6EF2-46F6-8D1B-311E8244D5EA}"/>
    <cellStyle name="Strutt Sched CSTM" xfId="55" xr:uid="{8A7C91F6-BEAB-422E-A9B9-D0490ACB4682}"/>
    <cellStyle name="Strutt Sched FAN" xfId="56" xr:uid="{4FDAEEBD-D269-46A0-972A-9541E90A3F87}"/>
    <cellStyle name="Strutt Sched GEN" xfId="57" xr:uid="{789FE484-567A-4E97-8BC7-AC54C405A68F}"/>
    <cellStyle name="Strutt Sched PMP" xfId="58" xr:uid="{F5BD9E09-52C9-4CE1-ABB1-331BED51D498}"/>
    <cellStyle name="Strutt Small" xfId="1" xr:uid="{2A631B8D-55F4-4780-BF2B-A96C7FF8EA62}"/>
    <cellStyle name="Strutt Small 2" xfId="59" xr:uid="{ED258DFC-3061-4317-89AF-B0918433F6DF}"/>
    <cellStyle name="Strutt Vibration" xfId="60" xr:uid="{2C530BF4-DB17-49CB-8D65-9B1F3E2C854F}"/>
    <cellStyle name="Strutt Vibration Grey" xfId="61" xr:uid="{BDBE3F30-CCF8-4EDE-995E-213119FFD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432718</xdr:colOff>
      <xdr:row>4</xdr:row>
      <xdr:rowOff>37748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0E8B69-22D4-49DE-812A-099D2D6E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4775"/>
          <a:ext cx="432718" cy="428273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</xdr:row>
      <xdr:rowOff>0</xdr:rowOff>
    </xdr:from>
    <xdr:to>
      <xdr:col>2</xdr:col>
      <xdr:colOff>4178</xdr:colOff>
      <xdr:row>4</xdr:row>
      <xdr:rowOff>37465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E8699D9-9BFC-509B-89C7-4C5A87DB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104775"/>
          <a:ext cx="1464678" cy="427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el.vallis\AppData\Roaming\Microsoft\AddIns\Strutt.xlam" TargetMode="External"/><Relationship Id="rId1" Type="http://schemas.openxmlformats.org/officeDocument/2006/relationships/externalLinkPath" Target="file:///C:\Users\daniel.vallis\AppData\Roaming\Microsoft\AddIns\Strut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Sheet"/>
    </sheetNames>
    <definedNames>
      <definedName name="dBA"/>
      <definedName name="dBZ"/>
      <definedName name="GetSheetName"/>
      <definedName name="GetSheetNumber"/>
      <definedName name="GetWorkbookPath"/>
      <definedName name="RwCCt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comments" Target="../comment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E6BB-6809-4390-82BC-9E68B58B6087}">
  <sheetPr>
    <pageSetUpPr fitToPage="1"/>
  </sheetPr>
  <dimension ref="A1:P57"/>
  <sheetViews>
    <sheetView tabSelected="1" topLeftCell="A4" zoomScaleNormal="100" workbookViewId="0">
      <selection activeCell="B15" sqref="B15"/>
    </sheetView>
  </sheetViews>
  <sheetFormatPr defaultColWidth="5.7109375" defaultRowHeight="11.25" x14ac:dyDescent="0.25"/>
  <cols>
    <col min="1" max="1" width="1.42578125" style="19" customWidth="1"/>
    <col min="2" max="2" width="28.5703125" style="19" customWidth="1"/>
    <col min="3" max="3" width="24.28515625" style="19" customWidth="1"/>
    <col min="4" max="6" width="8.5703125" style="19" customWidth="1"/>
    <col min="7" max="15" width="5.140625" style="19" customWidth="1"/>
    <col min="16" max="16" width="1.42578125" style="19" customWidth="1"/>
    <col min="17" max="16384" width="5.7109375" style="19"/>
  </cols>
  <sheetData>
    <row r="1" spans="1:16" s="1" customFormat="1" ht="8.25" x14ac:dyDescent="0.15">
      <c r="I1" s="2" t="s">
        <v>0</v>
      </c>
      <c r="J1" s="2"/>
      <c r="K1" s="2" t="s">
        <v>1</v>
      </c>
      <c r="L1" s="2"/>
      <c r="M1" s="2"/>
      <c r="N1" s="2"/>
      <c r="O1" s="2"/>
    </row>
    <row r="2" spans="1:16" s="1" customFormat="1" ht="11.25" customHeight="1" x14ac:dyDescent="0.2">
      <c r="I2" s="3"/>
      <c r="J2" s="3"/>
      <c r="K2" s="3"/>
      <c r="L2" s="3"/>
      <c r="M2" s="3"/>
      <c r="N2" s="3"/>
      <c r="O2" s="3"/>
    </row>
    <row r="3" spans="1:16" s="1" customFormat="1" ht="8.25" x14ac:dyDescent="0.15">
      <c r="I3" s="2" t="s">
        <v>2</v>
      </c>
      <c r="J3" s="2"/>
      <c r="K3" s="4" t="s">
        <v>3</v>
      </c>
      <c r="L3" s="2" t="s">
        <v>4</v>
      </c>
      <c r="M3" s="2"/>
      <c r="N3" s="4" t="s">
        <v>5</v>
      </c>
      <c r="O3" s="4" t="s">
        <v>6</v>
      </c>
    </row>
    <row r="4" spans="1:16" s="1" customFormat="1" x14ac:dyDescent="0.2">
      <c r="I4" s="5">
        <v>46128.459131944444</v>
      </c>
      <c r="J4" s="5"/>
      <c r="K4" s="6" t="s">
        <v>21</v>
      </c>
      <c r="L4" s="5">
        <v>46128.533877314803</v>
      </c>
      <c r="M4" s="5"/>
      <c r="N4" s="6">
        <v>0</v>
      </c>
      <c r="O4" s="6" t="str">
        <f>[1]!GetSheetNumber(A1)</f>
        <v>1</v>
      </c>
    </row>
    <row r="5" spans="1:16" s="1" customFormat="1" ht="8.25" x14ac:dyDescent="0.15">
      <c r="I5" s="2" t="s">
        <v>7</v>
      </c>
      <c r="J5" s="2"/>
      <c r="K5" s="4" t="s">
        <v>3</v>
      </c>
      <c r="L5" s="2" t="s">
        <v>8</v>
      </c>
      <c r="M5" s="2"/>
      <c r="N5" s="2" t="s">
        <v>9</v>
      </c>
      <c r="O5" s="2"/>
    </row>
    <row r="6" spans="1:16" s="1" customFormat="1" x14ac:dyDescent="0.2">
      <c r="I6" s="3"/>
      <c r="J6" s="3"/>
      <c r="K6" s="6"/>
      <c r="L6" s="7"/>
      <c r="M6" s="3"/>
      <c r="N6" s="3"/>
      <c r="O6" s="3"/>
    </row>
    <row r="7" spans="1:16" s="1" customFormat="1" ht="8.25" x14ac:dyDescent="0.25"/>
    <row r="8" spans="1:16" s="1" customFormat="1" ht="20.25" x14ac:dyDescent="0.25">
      <c r="B8" s="8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s="1" customFormat="1" ht="8.25" x14ac:dyDescent="0.25"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s="1" customFormat="1" x14ac:dyDescent="0.2">
      <c r="B10" s="12"/>
      <c r="C10" s="13"/>
      <c r="D10" s="14" t="s">
        <v>11</v>
      </c>
      <c r="E10" s="14"/>
      <c r="F10" s="14"/>
      <c r="G10" s="14" t="s">
        <v>12</v>
      </c>
      <c r="H10" s="14"/>
      <c r="I10" s="14"/>
      <c r="J10" s="14"/>
      <c r="K10" s="14"/>
      <c r="L10" s="14"/>
      <c r="M10" s="14"/>
      <c r="N10" s="14"/>
      <c r="O10" s="14"/>
    </row>
    <row r="11" spans="1:16" s="1" customFormat="1" x14ac:dyDescent="0.25">
      <c r="B11" s="23" t="s">
        <v>13</v>
      </c>
      <c r="C11" s="23"/>
      <c r="D11" s="26" t="s">
        <v>14</v>
      </c>
      <c r="E11" s="26" t="s">
        <v>15</v>
      </c>
      <c r="F11" s="26" t="s">
        <v>16</v>
      </c>
      <c r="G11" s="28">
        <v>31.5</v>
      </c>
      <c r="H11" s="26">
        <v>63</v>
      </c>
      <c r="I11" s="26">
        <v>125</v>
      </c>
      <c r="J11" s="26">
        <v>250</v>
      </c>
      <c r="K11" s="26">
        <v>500</v>
      </c>
      <c r="L11" s="26" t="s">
        <v>17</v>
      </c>
      <c r="M11" s="26" t="s">
        <v>18</v>
      </c>
      <c r="N11" s="26" t="s">
        <v>19</v>
      </c>
      <c r="O11" s="26" t="s">
        <v>20</v>
      </c>
    </row>
    <row r="12" spans="1:16" ht="18.75" customHeight="1" x14ac:dyDescent="0.25">
      <c r="A12" s="22"/>
      <c r="B12" s="24" t="s">
        <v>23</v>
      </c>
      <c r="C12" s="25" t="s">
        <v>24</v>
      </c>
      <c r="D12" s="31"/>
      <c r="E12" s="27">
        <f>[1]!dBZ(G12:O12)</f>
        <v>82.199999999999847</v>
      </c>
      <c r="F12" s="30">
        <f>[1]!dBA(H12:N12,H$11:N$11,1,TRUE)</f>
        <v>80</v>
      </c>
      <c r="G12" s="29"/>
      <c r="H12" s="27">
        <f>80-10*LOG(COLUMNS($H$11:$N$11))+2.2</f>
        <v>73.749019599857434</v>
      </c>
      <c r="I12" s="27">
        <f t="shared" ref="I12:N12" si="0">80-10*LOG(COLUMNS($H$11:$N$11))+2.2</f>
        <v>73.749019599857434</v>
      </c>
      <c r="J12" s="27">
        <f t="shared" si="0"/>
        <v>73.749019599857434</v>
      </c>
      <c r="K12" s="27">
        <f t="shared" si="0"/>
        <v>73.749019599857434</v>
      </c>
      <c r="L12" s="27">
        <f t="shared" si="0"/>
        <v>73.749019599857434</v>
      </c>
      <c r="M12" s="27">
        <f t="shared" si="0"/>
        <v>73.749019599857434</v>
      </c>
      <c r="N12" s="27">
        <f t="shared" si="0"/>
        <v>73.749019599857434</v>
      </c>
      <c r="O12" s="27"/>
      <c r="P12" s="1"/>
    </row>
    <row r="13" spans="1:16" ht="18.75" customHeight="1" x14ac:dyDescent="0.25">
      <c r="A13" s="1"/>
      <c r="B13" s="15" t="s">
        <v>31</v>
      </c>
      <c r="C13" s="16"/>
      <c r="D13" s="32" t="str">
        <f>[1]!RwCCtr(I13:M13,I$11:M$11)</f>
        <v>42(-2;-8)</v>
      </c>
      <c r="E13" s="36"/>
      <c r="F13" s="17"/>
      <c r="G13" s="18"/>
      <c r="H13" s="33">
        <v>-29</v>
      </c>
      <c r="I13" s="33">
        <v>-22</v>
      </c>
      <c r="J13" s="33">
        <v>-31</v>
      </c>
      <c r="K13" s="33">
        <v>-40</v>
      </c>
      <c r="L13" s="33">
        <v>-47</v>
      </c>
      <c r="M13" s="33">
        <v>-50</v>
      </c>
      <c r="N13" s="33">
        <v>-59</v>
      </c>
      <c r="O13" s="17"/>
      <c r="P13" s="1"/>
    </row>
    <row r="14" spans="1:16" ht="18.75" customHeight="1" x14ac:dyDescent="0.25">
      <c r="A14" s="1"/>
      <c r="B14" s="15" t="s">
        <v>25</v>
      </c>
      <c r="C14" s="16"/>
      <c r="D14" s="32" t="str">
        <f>[1]!RwCCtr(I14:M14,I$11:M$11)</f>
        <v>28(0;-2)</v>
      </c>
      <c r="E14" s="36"/>
      <c r="F14" s="17"/>
      <c r="G14" s="18"/>
      <c r="H14" s="33">
        <v>-18</v>
      </c>
      <c r="I14" s="33">
        <v>-21</v>
      </c>
      <c r="J14" s="33">
        <v>-25</v>
      </c>
      <c r="K14" s="33">
        <v>-24</v>
      </c>
      <c r="L14" s="33">
        <v>-26</v>
      </c>
      <c r="M14" s="33">
        <v>-42</v>
      </c>
      <c r="N14" s="33">
        <v>-50</v>
      </c>
      <c r="O14" s="17"/>
      <c r="P14" s="1"/>
    </row>
    <row r="15" spans="1:16" ht="18.75" customHeight="1" x14ac:dyDescent="0.25">
      <c r="A15" s="1"/>
      <c r="B15" s="15" t="s">
        <v>32</v>
      </c>
      <c r="C15" s="16"/>
      <c r="D15" s="32" t="str">
        <f>[1]!RwCCtr(I15:M15,I$11:M$11)</f>
        <v>43(-4;-10)</v>
      </c>
      <c r="E15" s="36"/>
      <c r="F15" s="17"/>
      <c r="G15" s="18"/>
      <c r="H15" s="33">
        <v>-16</v>
      </c>
      <c r="I15" s="33">
        <v>-19</v>
      </c>
      <c r="J15" s="33">
        <v>-36</v>
      </c>
      <c r="K15" s="33">
        <v>-44</v>
      </c>
      <c r="L15" s="33">
        <v>-45</v>
      </c>
      <c r="M15" s="33">
        <v>-62</v>
      </c>
      <c r="N15" s="33">
        <v>-64</v>
      </c>
      <c r="O15" s="17"/>
      <c r="P15" s="1"/>
    </row>
    <row r="16" spans="1:16" ht="18.75" customHeight="1" x14ac:dyDescent="0.25">
      <c r="A16" s="1"/>
      <c r="B16" s="15" t="s">
        <v>27</v>
      </c>
      <c r="C16" s="16"/>
      <c r="D16" s="32" t="str">
        <f>[1]!RwCCtr(I16:M16,I$11:M$11)</f>
        <v>62(-1;-5)</v>
      </c>
      <c r="E16" s="36"/>
      <c r="F16" s="17"/>
      <c r="G16" s="18"/>
      <c r="H16" s="33">
        <v>-23</v>
      </c>
      <c r="I16" s="33">
        <v>-45</v>
      </c>
      <c r="J16" s="33">
        <v>-58</v>
      </c>
      <c r="K16" s="33">
        <v>-60</v>
      </c>
      <c r="L16" s="33">
        <v>-60</v>
      </c>
      <c r="M16" s="33">
        <v>-84</v>
      </c>
      <c r="N16" s="33">
        <v>-97</v>
      </c>
      <c r="O16" s="17"/>
      <c r="P16" s="1"/>
    </row>
    <row r="17" spans="1:16" ht="18.75" customHeight="1" x14ac:dyDescent="0.25">
      <c r="A17" s="1"/>
      <c r="B17" s="15" t="s">
        <v>26</v>
      </c>
      <c r="C17" s="16"/>
      <c r="D17" s="32" t="str">
        <f>[1]!RwCCtr(I17:M17,I$11:M$11)</f>
        <v>25(-2;-3)</v>
      </c>
      <c r="E17" s="34"/>
      <c r="F17" s="35"/>
      <c r="G17" s="18"/>
      <c r="H17" s="33">
        <v>-13</v>
      </c>
      <c r="I17" s="33">
        <v>-17</v>
      </c>
      <c r="J17" s="33">
        <v>-21</v>
      </c>
      <c r="K17" s="33">
        <v>-23</v>
      </c>
      <c r="L17" s="33">
        <v>-20</v>
      </c>
      <c r="M17" s="33">
        <v>-30</v>
      </c>
      <c r="N17" s="33">
        <v>-43</v>
      </c>
      <c r="O17" s="17"/>
      <c r="P17" s="1"/>
    </row>
    <row r="18" spans="1:16" ht="18.75" customHeight="1" x14ac:dyDescent="0.25">
      <c r="A18" s="1"/>
      <c r="B18" s="15" t="s">
        <v>28</v>
      </c>
      <c r="C18" s="16"/>
      <c r="D18" s="17"/>
      <c r="E18" s="17"/>
      <c r="F18" s="37">
        <f>[1]!dBA(G18:O18,G$11:O$11,1,TRUE)</f>
        <v>39.200000000000003</v>
      </c>
      <c r="G18" s="18"/>
      <c r="H18" s="33">
        <f>H$12+H13</f>
        <v>44.749019599857434</v>
      </c>
      <c r="I18" s="33">
        <f t="shared" ref="I18:N20" si="1">I$12+I13</f>
        <v>51.749019599857434</v>
      </c>
      <c r="J18" s="33">
        <f t="shared" si="1"/>
        <v>42.749019599857434</v>
      </c>
      <c r="K18" s="33">
        <f t="shared" si="1"/>
        <v>33.749019599857434</v>
      </c>
      <c r="L18" s="33">
        <f t="shared" si="1"/>
        <v>26.749019599857434</v>
      </c>
      <c r="M18" s="33">
        <f t="shared" si="1"/>
        <v>23.749019599857434</v>
      </c>
      <c r="N18" s="33">
        <f t="shared" si="1"/>
        <v>14.749019599857434</v>
      </c>
      <c r="O18" s="17"/>
      <c r="P18" s="1"/>
    </row>
    <row r="19" spans="1:16" ht="18.75" customHeight="1" x14ac:dyDescent="0.25">
      <c r="A19" s="1"/>
      <c r="B19" s="15" t="s">
        <v>28</v>
      </c>
      <c r="C19" s="16"/>
      <c r="D19" s="17"/>
      <c r="E19" s="17"/>
      <c r="F19" s="37">
        <f>[1]!dBA(G19:O19,G$11:O$11,1,TRUE)</f>
        <v>50.9</v>
      </c>
      <c r="G19" s="18"/>
      <c r="H19" s="33">
        <f>H$12+H14</f>
        <v>55.749019599857434</v>
      </c>
      <c r="I19" s="33">
        <f t="shared" si="1"/>
        <v>52.749019599857434</v>
      </c>
      <c r="J19" s="33">
        <f t="shared" si="1"/>
        <v>48.749019599857434</v>
      </c>
      <c r="K19" s="33">
        <f t="shared" si="1"/>
        <v>49.749019599857434</v>
      </c>
      <c r="L19" s="33">
        <f t="shared" si="1"/>
        <v>47.749019599857434</v>
      </c>
      <c r="M19" s="33">
        <f t="shared" si="1"/>
        <v>31.749019599857434</v>
      </c>
      <c r="N19" s="33">
        <f t="shared" si="1"/>
        <v>23.749019599857434</v>
      </c>
      <c r="O19" s="17"/>
      <c r="P19" s="1"/>
    </row>
    <row r="20" spans="1:16" ht="18.75" customHeight="1" x14ac:dyDescent="0.25">
      <c r="A20" s="1"/>
      <c r="B20" s="15" t="s">
        <v>28</v>
      </c>
      <c r="C20" s="16"/>
      <c r="D20" s="17"/>
      <c r="E20" s="17"/>
      <c r="F20" s="37">
        <f>[1]!dBA(G20:O20,G$11:O$11,1,TRUE)</f>
        <v>40.299999999999997</v>
      </c>
      <c r="G20" s="18"/>
      <c r="H20" s="33">
        <f>H$12+H15</f>
        <v>57.749019599857434</v>
      </c>
      <c r="I20" s="33">
        <f t="shared" si="1"/>
        <v>54.749019599857434</v>
      </c>
      <c r="J20" s="33">
        <f t="shared" si="1"/>
        <v>37.749019599857434</v>
      </c>
      <c r="K20" s="33">
        <f t="shared" si="1"/>
        <v>29.749019599857434</v>
      </c>
      <c r="L20" s="33">
        <f t="shared" si="1"/>
        <v>28.749019599857434</v>
      </c>
      <c r="M20" s="33">
        <f t="shared" si="1"/>
        <v>11.749019599857434</v>
      </c>
      <c r="N20" s="33">
        <f t="shared" si="1"/>
        <v>9.7490195998574336</v>
      </c>
      <c r="O20" s="17"/>
      <c r="P20" s="1"/>
    </row>
    <row r="21" spans="1:16" ht="18.75" customHeight="1" x14ac:dyDescent="0.25">
      <c r="A21" s="1"/>
      <c r="B21" s="15" t="s">
        <v>29</v>
      </c>
      <c r="C21" s="16"/>
      <c r="D21" s="17"/>
      <c r="E21" s="17"/>
      <c r="F21" s="37">
        <f>[1]!dBA(G21:O21,G$11:O$11,1,TRUE)</f>
        <v>25.4</v>
      </c>
      <c r="G21" s="18"/>
      <c r="H21" s="33">
        <f>H$12+H16</f>
        <v>50.749019599857434</v>
      </c>
      <c r="I21" s="33">
        <f t="shared" ref="I21:N21" si="2">I$12+I16</f>
        <v>28.749019599857434</v>
      </c>
      <c r="J21" s="33">
        <f t="shared" si="2"/>
        <v>15.749019599857434</v>
      </c>
      <c r="K21" s="33">
        <f t="shared" si="2"/>
        <v>13.749019599857434</v>
      </c>
      <c r="L21" s="33">
        <f t="shared" si="2"/>
        <v>13.749019599857434</v>
      </c>
      <c r="M21" s="33">
        <f t="shared" si="2"/>
        <v>-10.250980400142566</v>
      </c>
      <c r="N21" s="33">
        <f t="shared" si="2"/>
        <v>-23.250980400142566</v>
      </c>
      <c r="O21" s="17"/>
      <c r="P21" s="1"/>
    </row>
    <row r="22" spans="1:16" ht="18.75" customHeight="1" x14ac:dyDescent="0.25">
      <c r="A22" s="1"/>
      <c r="B22" s="15" t="s">
        <v>30</v>
      </c>
      <c r="C22" s="16"/>
      <c r="D22" s="17"/>
      <c r="E22" s="17"/>
      <c r="F22" s="37">
        <f>[1]!dBA(G22:O22,G$11:O$11,1,TRUE)</f>
        <v>55.6</v>
      </c>
      <c r="G22" s="18"/>
      <c r="H22" s="33">
        <f>H$12+H17</f>
        <v>60.749019599857434</v>
      </c>
      <c r="I22" s="33">
        <f t="shared" ref="I22:N22" si="3">I$12+I17</f>
        <v>56.749019599857434</v>
      </c>
      <c r="J22" s="33">
        <f t="shared" si="3"/>
        <v>52.749019599857434</v>
      </c>
      <c r="K22" s="33">
        <f t="shared" si="3"/>
        <v>50.749019599857434</v>
      </c>
      <c r="L22" s="33">
        <f t="shared" si="3"/>
        <v>53.749019599857434</v>
      </c>
      <c r="M22" s="33">
        <f t="shared" si="3"/>
        <v>43.749019599857434</v>
      </c>
      <c r="N22" s="33">
        <f t="shared" si="3"/>
        <v>30.749019599857434</v>
      </c>
      <c r="O22" s="17"/>
      <c r="P22" s="1"/>
    </row>
    <row r="23" spans="1:16" ht="18.75" customHeight="1" x14ac:dyDescent="0.25">
      <c r="A23" s="1"/>
      <c r="B23" s="15"/>
      <c r="C23" s="16"/>
      <c r="D23" s="17"/>
      <c r="E23" s="17"/>
      <c r="F23" s="17"/>
      <c r="G23" s="18"/>
      <c r="H23" s="17"/>
      <c r="I23" s="17"/>
      <c r="J23" s="17"/>
      <c r="K23" s="17"/>
      <c r="L23" s="17"/>
      <c r="M23" s="17"/>
      <c r="N23" s="17"/>
      <c r="O23" s="17"/>
      <c r="P23" s="1"/>
    </row>
    <row r="24" spans="1:16" ht="18.75" customHeight="1" x14ac:dyDescent="0.25">
      <c r="A24" s="1"/>
      <c r="B24" s="15"/>
      <c r="C24" s="16"/>
      <c r="D24" s="17"/>
      <c r="E24" s="17"/>
      <c r="F24" s="33">
        <f>F$12-F18</f>
        <v>40.799999999999997</v>
      </c>
      <c r="G24" s="18"/>
      <c r="H24" s="17"/>
      <c r="I24" s="17"/>
      <c r="J24" s="17"/>
      <c r="K24" s="17"/>
      <c r="L24" s="17"/>
      <c r="M24" s="17"/>
      <c r="N24" s="17"/>
      <c r="O24" s="17"/>
      <c r="P24" s="1"/>
    </row>
    <row r="25" spans="1:16" ht="18.75" customHeight="1" x14ac:dyDescent="0.25">
      <c r="A25" s="1"/>
      <c r="B25" s="15"/>
      <c r="C25" s="16"/>
      <c r="D25" s="17"/>
      <c r="E25" s="17"/>
      <c r="F25" s="33">
        <f>F$12-F19</f>
        <v>29.1</v>
      </c>
      <c r="G25" s="18"/>
      <c r="H25" s="17"/>
      <c r="I25" s="17"/>
      <c r="J25" s="17"/>
      <c r="K25" s="17"/>
      <c r="L25" s="17"/>
      <c r="M25" s="17"/>
      <c r="N25" s="17"/>
      <c r="O25" s="17"/>
      <c r="P25" s="1"/>
    </row>
    <row r="26" spans="1:16" ht="18.75" customHeight="1" x14ac:dyDescent="0.25">
      <c r="A26" s="1"/>
      <c r="B26" s="15"/>
      <c r="C26" s="16"/>
      <c r="D26" s="17"/>
      <c r="E26" s="17"/>
      <c r="F26" s="33">
        <f>F$12-F20</f>
        <v>39.700000000000003</v>
      </c>
      <c r="G26" s="18"/>
      <c r="H26" s="17"/>
      <c r="I26" s="17"/>
      <c r="J26" s="17"/>
      <c r="K26" s="17"/>
      <c r="L26" s="17"/>
      <c r="M26" s="17"/>
      <c r="N26" s="17"/>
      <c r="O26" s="17"/>
      <c r="P26" s="1"/>
    </row>
    <row r="27" spans="1:16" ht="18.75" customHeight="1" x14ac:dyDescent="0.25">
      <c r="A27" s="1"/>
      <c r="B27" s="15"/>
      <c r="C27" s="16"/>
      <c r="D27" s="17"/>
      <c r="E27" s="17"/>
      <c r="F27" s="33">
        <f>F$12-F21</f>
        <v>54.6</v>
      </c>
      <c r="G27" s="18"/>
      <c r="H27" s="17"/>
      <c r="I27" s="17"/>
      <c r="J27" s="17"/>
      <c r="K27" s="17"/>
      <c r="L27" s="17"/>
      <c r="M27" s="17"/>
      <c r="N27" s="17"/>
      <c r="O27" s="17"/>
      <c r="P27" s="1"/>
    </row>
    <row r="28" spans="1:16" ht="18.75" customHeight="1" x14ac:dyDescent="0.25">
      <c r="A28" s="1"/>
      <c r="B28" s="15"/>
      <c r="C28" s="16"/>
      <c r="D28" s="17"/>
      <c r="E28" s="17"/>
      <c r="F28" s="33">
        <f>F$12-F22</f>
        <v>24.4</v>
      </c>
      <c r="G28" s="18"/>
      <c r="H28" s="17"/>
      <c r="I28" s="17"/>
      <c r="J28" s="17"/>
      <c r="K28" s="17"/>
      <c r="L28" s="17"/>
      <c r="M28" s="17"/>
      <c r="N28" s="17"/>
      <c r="O28" s="17"/>
      <c r="P28" s="1"/>
    </row>
    <row r="29" spans="1:16" ht="18.75" customHeight="1" x14ac:dyDescent="0.25">
      <c r="A29" s="1"/>
      <c r="B29" s="15"/>
      <c r="C29" s="16"/>
      <c r="D29" s="17"/>
      <c r="E29" s="17"/>
      <c r="F29" s="17"/>
      <c r="G29" s="18"/>
      <c r="H29" s="17"/>
      <c r="I29" s="17"/>
      <c r="J29" s="17"/>
      <c r="K29" s="17"/>
      <c r="L29" s="17"/>
      <c r="M29" s="17"/>
      <c r="N29" s="17"/>
      <c r="O29" s="17"/>
      <c r="P29" s="1"/>
    </row>
    <row r="30" spans="1:16" ht="18.75" customHeight="1" x14ac:dyDescent="0.25">
      <c r="A30" s="1"/>
      <c r="B30" s="15"/>
      <c r="C30" s="16"/>
      <c r="D30" s="17"/>
      <c r="E30" s="17"/>
      <c r="F30" s="17"/>
      <c r="G30" s="18"/>
      <c r="H30" s="17"/>
      <c r="I30" s="17"/>
      <c r="J30" s="17"/>
      <c r="K30" s="17"/>
      <c r="L30" s="17"/>
      <c r="M30" s="17"/>
      <c r="N30" s="17"/>
      <c r="O30" s="17"/>
      <c r="P30" s="1"/>
    </row>
    <row r="31" spans="1:16" ht="18.75" customHeight="1" x14ac:dyDescent="0.25">
      <c r="A31" s="1"/>
      <c r="B31" s="15"/>
      <c r="C31" s="16"/>
      <c r="D31" s="17"/>
      <c r="E31" s="17"/>
      <c r="F31" s="17"/>
      <c r="G31" s="18"/>
      <c r="H31" s="17"/>
      <c r="I31" s="17"/>
      <c r="J31" s="17"/>
      <c r="K31" s="17"/>
      <c r="L31" s="17"/>
      <c r="M31" s="17"/>
      <c r="N31" s="17"/>
      <c r="O31" s="17"/>
      <c r="P31" s="1"/>
    </row>
    <row r="32" spans="1:16" ht="18.75" customHeight="1" x14ac:dyDescent="0.25">
      <c r="A32" s="1"/>
      <c r="B32" s="15"/>
      <c r="C32" s="16"/>
      <c r="D32" s="17"/>
      <c r="E32" s="17"/>
      <c r="F32" s="17"/>
      <c r="G32" s="18"/>
      <c r="H32" s="17"/>
      <c r="I32" s="17"/>
      <c r="J32" s="17"/>
      <c r="K32" s="17"/>
      <c r="L32" s="17"/>
      <c r="M32" s="17"/>
      <c r="N32" s="17"/>
      <c r="O32" s="17"/>
      <c r="P32" s="1"/>
    </row>
    <row r="33" spans="1:16" ht="18.75" customHeight="1" x14ac:dyDescent="0.25">
      <c r="A33" s="1"/>
      <c r="B33" s="15"/>
      <c r="C33" s="16"/>
      <c r="D33" s="17"/>
      <c r="E33" s="17"/>
      <c r="F33" s="17"/>
      <c r="G33" s="18"/>
      <c r="H33" s="17"/>
      <c r="I33" s="17"/>
      <c r="J33" s="17"/>
      <c r="K33" s="17"/>
      <c r="L33" s="17"/>
      <c r="M33" s="17"/>
      <c r="N33" s="17"/>
      <c r="O33" s="17"/>
      <c r="P33" s="1"/>
    </row>
    <row r="34" spans="1:16" ht="18.75" customHeight="1" x14ac:dyDescent="0.25">
      <c r="A34" s="1"/>
      <c r="B34" s="15"/>
      <c r="C34" s="16"/>
      <c r="D34" s="17"/>
      <c r="E34" s="17"/>
      <c r="F34" s="17"/>
      <c r="G34" s="18"/>
      <c r="H34" s="17"/>
      <c r="I34" s="17"/>
      <c r="J34" s="17"/>
      <c r="K34" s="17"/>
      <c r="L34" s="17"/>
      <c r="M34" s="17"/>
      <c r="N34" s="17"/>
      <c r="O34" s="17"/>
      <c r="P34" s="1"/>
    </row>
    <row r="35" spans="1:16" ht="18.75" customHeight="1" x14ac:dyDescent="0.25">
      <c r="A35" s="1"/>
      <c r="B35" s="15"/>
      <c r="C35" s="16"/>
      <c r="D35" s="17"/>
      <c r="E35" s="17"/>
      <c r="F35" s="17"/>
      <c r="G35" s="18"/>
      <c r="H35" s="17"/>
      <c r="I35" s="17"/>
      <c r="J35" s="17"/>
      <c r="K35" s="17"/>
      <c r="L35" s="17"/>
      <c r="M35" s="17"/>
      <c r="N35" s="17"/>
      <c r="O35" s="17"/>
      <c r="P35" s="1"/>
    </row>
    <row r="36" spans="1:16" ht="18.75" customHeight="1" x14ac:dyDescent="0.25">
      <c r="A36" s="1"/>
      <c r="B36" s="15"/>
      <c r="C36" s="16"/>
      <c r="D36" s="17"/>
      <c r="E36" s="17"/>
      <c r="F36" s="17"/>
      <c r="G36" s="18"/>
      <c r="H36" s="17"/>
      <c r="I36" s="17"/>
      <c r="J36" s="17"/>
      <c r="K36" s="17"/>
      <c r="L36" s="17"/>
      <c r="M36" s="17"/>
      <c r="N36" s="17"/>
      <c r="O36" s="17"/>
      <c r="P36" s="1"/>
    </row>
    <row r="37" spans="1:16" ht="18.75" customHeight="1" x14ac:dyDescent="0.25">
      <c r="A37" s="1"/>
      <c r="B37" s="15"/>
      <c r="C37" s="16"/>
      <c r="D37" s="17"/>
      <c r="E37" s="17"/>
      <c r="F37" s="17"/>
      <c r="G37" s="18"/>
      <c r="H37" s="17"/>
      <c r="I37" s="17"/>
      <c r="J37" s="17"/>
      <c r="K37" s="17"/>
      <c r="L37" s="17"/>
      <c r="M37" s="17"/>
      <c r="N37" s="17"/>
      <c r="O37" s="17"/>
      <c r="P37" s="1"/>
    </row>
    <row r="38" spans="1:16" ht="18.75" customHeight="1" x14ac:dyDescent="0.25">
      <c r="A38" s="1"/>
      <c r="B38" s="15"/>
      <c r="C38" s="16"/>
      <c r="D38" s="17"/>
      <c r="E38" s="17"/>
      <c r="F38" s="17"/>
      <c r="G38" s="18"/>
      <c r="H38" s="17"/>
      <c r="I38" s="17"/>
      <c r="J38" s="17"/>
      <c r="K38" s="17"/>
      <c r="L38" s="17"/>
      <c r="M38" s="17"/>
      <c r="N38" s="17"/>
      <c r="O38" s="17"/>
      <c r="P38" s="1"/>
    </row>
    <row r="39" spans="1:16" ht="18.75" customHeight="1" x14ac:dyDescent="0.25">
      <c r="A39" s="1"/>
      <c r="B39" s="15"/>
      <c r="C39" s="16"/>
      <c r="D39" s="17"/>
      <c r="E39" s="17"/>
      <c r="F39" s="17"/>
      <c r="G39" s="18"/>
      <c r="H39" s="17"/>
      <c r="I39" s="17"/>
      <c r="J39" s="17"/>
      <c r="K39" s="17"/>
      <c r="L39" s="17"/>
      <c r="M39" s="17"/>
      <c r="N39" s="17"/>
      <c r="O39" s="17"/>
      <c r="P39" s="1"/>
    </row>
    <row r="40" spans="1:16" ht="18.75" customHeight="1" x14ac:dyDescent="0.25">
      <c r="A40" s="1"/>
      <c r="B40" s="15"/>
      <c r="C40" s="16"/>
      <c r="D40" s="17"/>
      <c r="E40" s="17"/>
      <c r="F40" s="17"/>
      <c r="G40" s="18"/>
      <c r="H40" s="17"/>
      <c r="I40" s="17"/>
      <c r="J40" s="17"/>
      <c r="K40" s="17"/>
      <c r="L40" s="17"/>
      <c r="M40" s="17"/>
      <c r="N40" s="17"/>
      <c r="O40" s="17"/>
      <c r="P40" s="1"/>
    </row>
    <row r="41" spans="1:16" ht="18.75" customHeight="1" x14ac:dyDescent="0.25">
      <c r="A41" s="1"/>
      <c r="B41" s="15"/>
      <c r="C41" s="16"/>
      <c r="D41" s="17"/>
      <c r="E41" s="17"/>
      <c r="F41" s="17"/>
      <c r="G41" s="18"/>
      <c r="H41" s="17"/>
      <c r="I41" s="17"/>
      <c r="J41" s="17"/>
      <c r="K41" s="17"/>
      <c r="L41" s="17"/>
      <c r="M41" s="17"/>
      <c r="N41" s="17"/>
      <c r="O41" s="17"/>
      <c r="P41" s="1"/>
    </row>
    <row r="42" spans="1:16" ht="18.75" customHeight="1" x14ac:dyDescent="0.25">
      <c r="A42" s="1"/>
      <c r="B42" s="15"/>
      <c r="C42" s="16"/>
      <c r="D42" s="17"/>
      <c r="E42" s="17"/>
      <c r="F42" s="17"/>
      <c r="G42" s="18"/>
      <c r="H42" s="17"/>
      <c r="I42" s="17"/>
      <c r="J42" s="17"/>
      <c r="K42" s="17"/>
      <c r="L42" s="17"/>
      <c r="M42" s="17"/>
      <c r="N42" s="17"/>
      <c r="O42" s="17"/>
      <c r="P42" s="1"/>
    </row>
    <row r="43" spans="1:16" ht="18.75" customHeight="1" x14ac:dyDescent="0.25">
      <c r="A43" s="1"/>
      <c r="B43" s="15"/>
      <c r="C43" s="16"/>
      <c r="D43" s="17"/>
      <c r="E43" s="17"/>
      <c r="F43" s="17"/>
      <c r="G43" s="18"/>
      <c r="H43" s="17"/>
      <c r="I43" s="17"/>
      <c r="J43" s="17"/>
      <c r="K43" s="17"/>
      <c r="L43" s="17"/>
      <c r="M43" s="17"/>
      <c r="N43" s="17"/>
      <c r="O43" s="17"/>
      <c r="P43" s="1"/>
    </row>
    <row r="44" spans="1:16" ht="18.75" customHeight="1" x14ac:dyDescent="0.25">
      <c r="A44" s="1"/>
      <c r="B44" s="15"/>
      <c r="C44" s="16"/>
      <c r="D44" s="17"/>
      <c r="E44" s="17"/>
      <c r="F44" s="17"/>
      <c r="G44" s="18"/>
      <c r="H44" s="17"/>
      <c r="I44" s="17"/>
      <c r="J44" s="17"/>
      <c r="K44" s="17"/>
      <c r="L44" s="17"/>
      <c r="M44" s="17"/>
      <c r="N44" s="17"/>
      <c r="O44" s="17"/>
      <c r="P44" s="1"/>
    </row>
    <row r="45" spans="1:16" ht="18.75" customHeight="1" x14ac:dyDescent="0.25">
      <c r="A45" s="1"/>
      <c r="B45" s="15"/>
      <c r="C45" s="16"/>
      <c r="D45" s="17"/>
      <c r="E45" s="17"/>
      <c r="F45" s="17"/>
      <c r="G45" s="18"/>
      <c r="H45" s="17"/>
      <c r="I45" s="17"/>
      <c r="J45" s="17"/>
      <c r="K45" s="17"/>
      <c r="L45" s="17"/>
      <c r="M45" s="17"/>
      <c r="N45" s="17"/>
      <c r="O45" s="17"/>
      <c r="P45" s="1"/>
    </row>
    <row r="46" spans="1:16" ht="18.75" customHeight="1" x14ac:dyDescent="0.25">
      <c r="A46" s="1"/>
      <c r="B46" s="15"/>
      <c r="C46" s="16"/>
      <c r="D46" s="17"/>
      <c r="E46" s="17"/>
      <c r="F46" s="17"/>
      <c r="G46" s="18"/>
      <c r="H46" s="17"/>
      <c r="I46" s="17"/>
      <c r="J46" s="17"/>
      <c r="K46" s="17"/>
      <c r="L46" s="17"/>
      <c r="M46" s="17"/>
      <c r="N46" s="17"/>
      <c r="O46" s="17"/>
      <c r="P46" s="1"/>
    </row>
    <row r="47" spans="1:16" ht="18.75" customHeight="1" x14ac:dyDescent="0.25">
      <c r="A47" s="1"/>
      <c r="B47" s="15"/>
      <c r="C47" s="16"/>
      <c r="D47" s="17"/>
      <c r="E47" s="17"/>
      <c r="F47" s="17"/>
      <c r="G47" s="18"/>
      <c r="H47" s="17"/>
      <c r="I47" s="17"/>
      <c r="J47" s="17"/>
      <c r="K47" s="17"/>
      <c r="L47" s="17"/>
      <c r="M47" s="17"/>
      <c r="N47" s="17"/>
      <c r="O47" s="17"/>
      <c r="P47" s="1"/>
    </row>
    <row r="48" spans="1:16" ht="18.75" customHeight="1" x14ac:dyDescent="0.25">
      <c r="A48" s="1"/>
      <c r="B48" s="15"/>
      <c r="C48" s="16"/>
      <c r="D48" s="17"/>
      <c r="E48" s="17"/>
      <c r="F48" s="17"/>
      <c r="G48" s="18"/>
      <c r="H48" s="17"/>
      <c r="I48" s="17"/>
      <c r="J48" s="17"/>
      <c r="K48" s="17"/>
      <c r="L48" s="17"/>
      <c r="M48" s="17"/>
      <c r="N48" s="17"/>
      <c r="O48" s="17"/>
      <c r="P48" s="1"/>
    </row>
    <row r="49" spans="1:16" ht="18.75" customHeight="1" x14ac:dyDescent="0.25">
      <c r="A49" s="1"/>
      <c r="B49" s="15"/>
      <c r="C49" s="16"/>
      <c r="D49" s="17"/>
      <c r="E49" s="17"/>
      <c r="F49" s="17"/>
      <c r="G49" s="18"/>
      <c r="H49" s="17"/>
      <c r="I49" s="17"/>
      <c r="J49" s="17"/>
      <c r="K49" s="17"/>
      <c r="L49" s="17"/>
      <c r="M49" s="17"/>
      <c r="N49" s="17"/>
      <c r="O49" s="17"/>
      <c r="P49" s="1"/>
    </row>
    <row r="50" spans="1:16" ht="18.75" customHeight="1" x14ac:dyDescent="0.25">
      <c r="A50" s="1"/>
      <c r="B50" s="15"/>
      <c r="C50" s="16"/>
      <c r="D50" s="17"/>
      <c r="E50" s="17"/>
      <c r="F50" s="17"/>
      <c r="G50" s="18"/>
      <c r="H50" s="17"/>
      <c r="I50" s="17"/>
      <c r="J50" s="17"/>
      <c r="K50" s="17"/>
      <c r="L50" s="17"/>
      <c r="M50" s="17"/>
      <c r="N50" s="17"/>
      <c r="O50" s="17"/>
      <c r="P50" s="1"/>
    </row>
    <row r="51" spans="1:16" ht="18.75" customHeight="1" x14ac:dyDescent="0.25">
      <c r="A51" s="1"/>
      <c r="B51" s="15"/>
      <c r="C51" s="16"/>
      <c r="D51" s="17"/>
      <c r="E51" s="17"/>
      <c r="F51" s="17"/>
      <c r="G51" s="18"/>
      <c r="H51" s="17"/>
      <c r="I51" s="17"/>
      <c r="J51" s="17"/>
      <c r="K51" s="17"/>
      <c r="L51" s="17"/>
      <c r="M51" s="17"/>
      <c r="N51" s="17"/>
      <c r="O51" s="17"/>
      <c r="P51" s="1"/>
    </row>
    <row r="52" spans="1:16" ht="18.75" customHeight="1" x14ac:dyDescent="0.25">
      <c r="A52" s="1"/>
      <c r="B52" s="15"/>
      <c r="C52" s="16"/>
      <c r="D52" s="17"/>
      <c r="E52" s="17"/>
      <c r="F52" s="17"/>
      <c r="G52" s="18"/>
      <c r="H52" s="17"/>
      <c r="I52" s="17"/>
      <c r="J52" s="17"/>
      <c r="K52" s="17"/>
      <c r="L52" s="17"/>
      <c r="M52" s="17"/>
      <c r="N52" s="17"/>
      <c r="O52" s="17"/>
      <c r="P52" s="1"/>
    </row>
    <row r="53" spans="1:16" ht="18.75" customHeight="1" x14ac:dyDescent="0.25">
      <c r="A53" s="1"/>
      <c r="B53" s="15"/>
      <c r="C53" s="16"/>
      <c r="D53" s="17"/>
      <c r="E53" s="17"/>
      <c r="F53" s="17"/>
      <c r="G53" s="18"/>
      <c r="H53" s="17"/>
      <c r="I53" s="17"/>
      <c r="J53" s="17"/>
      <c r="K53" s="17"/>
      <c r="L53" s="17"/>
      <c r="M53" s="17"/>
      <c r="N53" s="17"/>
      <c r="O53" s="17"/>
      <c r="P53" s="1"/>
    </row>
    <row r="54" spans="1:16" ht="18.75" customHeight="1" x14ac:dyDescent="0.25">
      <c r="A54" s="1"/>
      <c r="B54" s="15"/>
      <c r="C54" s="16"/>
      <c r="D54" s="17"/>
      <c r="E54" s="17"/>
      <c r="F54" s="17"/>
      <c r="G54" s="18"/>
      <c r="H54" s="17"/>
      <c r="I54" s="17"/>
      <c r="J54" s="17"/>
      <c r="K54" s="17"/>
      <c r="L54" s="17"/>
      <c r="M54" s="17"/>
      <c r="N54" s="17"/>
      <c r="O54" s="17"/>
      <c r="P54" s="1"/>
    </row>
    <row r="55" spans="1:16" ht="18.75" customHeight="1" x14ac:dyDescent="0.25">
      <c r="A55" s="1"/>
      <c r="B55" s="15"/>
      <c r="C55" s="16"/>
      <c r="D55" s="17"/>
      <c r="E55" s="17"/>
      <c r="F55" s="17"/>
      <c r="G55" s="18"/>
      <c r="H55" s="17"/>
      <c r="I55" s="17"/>
      <c r="J55" s="17"/>
      <c r="K55" s="17"/>
      <c r="L55" s="17"/>
      <c r="M55" s="17"/>
      <c r="N55" s="17"/>
      <c r="O55" s="17"/>
      <c r="P55" s="1"/>
    </row>
    <row r="56" spans="1:16" ht="18.75" customHeight="1" x14ac:dyDescent="0.25">
      <c r="A56" s="1"/>
      <c r="B56" s="15"/>
      <c r="C56" s="16"/>
      <c r="D56" s="17"/>
      <c r="E56" s="17"/>
      <c r="F56" s="17"/>
      <c r="G56" s="18"/>
      <c r="H56" s="17"/>
      <c r="I56" s="17"/>
      <c r="J56" s="17"/>
      <c r="K56" s="17"/>
      <c r="L56" s="17"/>
      <c r="M56" s="17"/>
      <c r="N56" s="17"/>
      <c r="O56" s="17"/>
      <c r="P56" s="1"/>
    </row>
    <row r="57" spans="1:16" s="1" customFormat="1" ht="8.25" x14ac:dyDescent="0.25">
      <c r="B57" s="20" t="s">
        <v>22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 t="str">
        <f>[1]!GetWorkbookPath(A1) &amp; "  [" &amp; [1]!GetSheetName(A1) &amp; "]"</f>
        <v>Book1  [OctSheet]</v>
      </c>
    </row>
  </sheetData>
  <mergeCells count="21">
    <mergeCell ref="B8:O8"/>
    <mergeCell ref="B9:C9"/>
    <mergeCell ref="D9:F9"/>
    <mergeCell ref="G9:O9"/>
    <mergeCell ref="B10:C10"/>
    <mergeCell ref="D10:F10"/>
    <mergeCell ref="G10:O10"/>
    <mergeCell ref="I4:J4"/>
    <mergeCell ref="L4:M4"/>
    <mergeCell ref="I5:J5"/>
    <mergeCell ref="L5:M5"/>
    <mergeCell ref="N5:O5"/>
    <mergeCell ref="I6:J6"/>
    <mergeCell ref="L6:M6"/>
    <mergeCell ref="N6:O6"/>
    <mergeCell ref="I1:J1"/>
    <mergeCell ref="K1:O1"/>
    <mergeCell ref="I2:J2"/>
    <mergeCell ref="K2:O2"/>
    <mergeCell ref="I3:J3"/>
    <mergeCell ref="L3:M3"/>
  </mergeCells>
  <dataValidations disablePrompts="1" count="3">
    <dataValidation type="list" allowBlank="1" showInputMessage="1" showErrorMessage="1" sqref="N6:O6" xr:uid="{E9023B4D-13B9-48A0-878C-53FBAEE6FC21}">
      <formula1>"No Comments, Minor Comments, Revise"</formula1>
    </dataValidation>
    <dataValidation type="list" allowBlank="1" showInputMessage="1" showErrorMessage="1" sqref="L6:M6" xr:uid="{9D7058AB-4A06-4D9A-A7EA-F8FF4D180D2C}">
      <formula1>"Self Check,Gross Error,Detailed Review"</formula1>
    </dataValidation>
    <dataValidation allowBlank="1" showErrorMessage="1" sqref="O57 I57" xr:uid="{97E9EE7D-84C1-496A-88D1-B5CEC34B076C}"/>
  </dataValidations>
  <printOptions horizontalCentered="1"/>
  <pageMargins left="0.23622047244094491" right="0.23622047244094491" top="0.23622047244094491" bottom="0.47244094488188981" header="0" footer="0.23622047244094491"/>
  <pageSetup paperSize="9" scale="77" fitToHeight="0" orientation="portrait" r:id="rId1"/>
  <headerFooter alignWithMargins="0">
    <oddFooter>&amp;L&amp;F\&amp;A&amp;C&amp;P/&amp;N&amp;R&amp;D,&amp;T</oddFooter>
  </headerFooter>
  <customProperties>
    <customPr name="strtRevHistory" r:id="rId2"/>
    <customPr name="strtRevision" r:id="rId3"/>
    <customPr name="strtRevTime" r:id="rId4"/>
  </customPropertie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EADE-7342-4DF1-A558-259D4C8F30C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A4CEBB1D6A641A4E837F1E441D55020D" ma:contentTypeVersion="47" ma:contentTypeDescription="Create a new document." ma:contentTypeScope="" ma:versionID="d5615378fb5a5cbaa5811e4132a6db4d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3c3dd66-95f8-469c-aefa-160cfe61df31" targetNamespace="http://schemas.microsoft.com/office/2006/metadata/properties" ma:root="true" ma:fieldsID="3813f22bfdba2699aa555f97bea6f35f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3c3dd66-95f8-469c-aefa-160cfe61df31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dexed="true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d66-95f8-469c-aefa-160cfe61d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10</Value>
      <Value>9</Value>
      <Value>38</Value>
    </TaxCatchAll>
    <lcf76f155ced4ddcb4097134ff3c332f xmlns="13c3dd66-95f8-469c-aefa-160cfe61df31">
      <Terms xmlns="http://schemas.microsoft.com/office/infopath/2007/PartnerControls"/>
    </lcf76f155ced4ddcb4097134ff3c332f>
    <EAReceivedDate xmlns="eebef177-55b5-4448-a5fb-28ea454417ee">2026-04-22T23:00:00+00:00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epr-bj8987iq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MSD Biologics (UK)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2026-04-22T23:00:00+00:00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TS23 1YN</FacilityAddressPostcode>
    <ExternalAuthor xmlns="eebef177-55b5-4448-a5fb-28ea454417ee">Consultant</ExternalAuthor>
    <SiteName xmlns="eebef177-55b5-4448-a5fb-28ea454417ee">Chilton Lifesciences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Belasis Avenue  Billingham  Cleveland  TS23 1YN</FacilityAddress>
  </documentManagement>
</p:properties>
</file>

<file path=customXml/itemProps1.xml><?xml version="1.0" encoding="utf-8"?>
<ds:datastoreItem xmlns:ds="http://schemas.openxmlformats.org/officeDocument/2006/customXml" ds:itemID="{F3853C67-E7AC-412C-82EA-3EE1EBA9856F}"/>
</file>

<file path=customXml/itemProps2.xml><?xml version="1.0" encoding="utf-8"?>
<ds:datastoreItem xmlns:ds="http://schemas.openxmlformats.org/officeDocument/2006/customXml" ds:itemID="{93E0B505-157F-4A8D-8B85-B78D06368045}"/>
</file>

<file path=customXml/itemProps3.xml><?xml version="1.0" encoding="utf-8"?>
<ds:datastoreItem xmlns:ds="http://schemas.openxmlformats.org/officeDocument/2006/customXml" ds:itemID="{A1D3A04A-3269-44B1-B3D3-0CF46F302A3A}"/>
</file>

<file path=customXml/itemProps4.xml><?xml version="1.0" encoding="utf-8"?>
<ds:datastoreItem xmlns:ds="http://schemas.openxmlformats.org/officeDocument/2006/customXml" ds:itemID="{4E7DDE3F-75B4-4D59-8025-6C54C15734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OctSheet</vt:lpstr>
      <vt:lpstr>Sheet1</vt:lpstr>
      <vt:lpstr>OctSheet!Print_Area</vt:lpstr>
      <vt:lpstr>OctSheet!Print_Titles</vt:lpstr>
      <vt:lpstr>OctSheet!strtFooter</vt:lpstr>
      <vt:lpstr>OctSheet!strtZone1FirstRow</vt:lpstr>
      <vt:lpstr>OctSheet!strtZone1LastRow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Vallis</dc:creator>
  <cp:lastModifiedBy>Daniel Vallis</cp:lastModifiedBy>
  <dcterms:created xsi:type="dcterms:W3CDTF">2026-04-16T10:00:33Z</dcterms:created>
  <dcterms:modified xsi:type="dcterms:W3CDTF">2026-04-17T11:31:37Z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0x0101000E9AD557692E154F9D2697C8C6432F7600A4CEBB1D6A641A4E837F1E441D55020D</vt:lpwstr>
  </property>
  <property fmtid="{D5CDD505-2E9C-101B-9397-08002B2CF9AE}" pid="3" name="InformationType">
    <vt:lpwstr/>
  </property>
  <property fmtid="{D5CDD505-2E9C-101B-9397-08002B2CF9AE}" pid="4" name="Distribution">
    <vt:lpwstr>9;#Internal EA|b77da37e-7166-4741-8c12-4679faab22d9</vt:lpwstr>
  </property>
  <property fmtid="{D5CDD505-2E9C-101B-9397-08002B2CF9AE}" pid="5" name="MediaServiceImageTags">
    <vt:lpwstr/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OrganisationalUnit">
    <vt:lpwstr>8;#EA|d5f78ddb-b1b6-4328-9877-d7e3ed06fdac</vt:lpwstr>
  </property>
  <property fmtid="{D5CDD505-2E9C-101B-9397-08002B2CF9AE}" pid="9" name="HOSiteType">
    <vt:lpwstr>10;#Team|ff0485df-0575-416f-802f-e999165821b7</vt:lpwstr>
  </property>
  <property fmtid="{D5CDD505-2E9C-101B-9397-08002B2CF9AE}" pid="10" name="PermitDocumentType">
    <vt:lpwstr/>
  </property>
  <property fmtid="{D5CDD505-2E9C-101B-9397-08002B2CF9AE}" pid="11" name="TypeofPermit">
    <vt:lpwstr>9;#Type Of Permit|0430e4c2-ee0a-4b2d-9af6-df735aafbcb2</vt:lpwstr>
  </property>
  <property fmtid="{D5CDD505-2E9C-101B-9397-08002B2CF9AE}" pid="12" name="DisclosureStatus">
    <vt:lpwstr>181;#Public Register|f1fcf6a6-5d97-4f1d-964e-a2f916eb1f18</vt:lpwstr>
  </property>
  <property fmtid="{D5CDD505-2E9C-101B-9397-08002B2CF9AE}" pid="13" name="ActivityGrouping">
    <vt:lpwstr>12;#Application ＆ Associated Docs|5eadfd3c-6deb-44e1-b7e1-16accd427bec</vt:lpwstr>
  </property>
  <property fmtid="{D5CDD505-2E9C-101B-9397-08002B2CF9AE}" pid="14" name="Catchment">
    <vt:lpwstr/>
  </property>
  <property fmtid="{D5CDD505-2E9C-101B-9397-08002B2CF9AE}" pid="15" name="MajorProjectID">
    <vt:lpwstr/>
  </property>
  <property fmtid="{D5CDD505-2E9C-101B-9397-08002B2CF9AE}" pid="16" name="StandardRulesID">
    <vt:lpwstr/>
  </property>
  <property fmtid="{D5CDD505-2E9C-101B-9397-08002B2CF9AE}" pid="17" name="CessationStatus">
    <vt:lpwstr/>
  </property>
  <property fmtid="{D5CDD505-2E9C-101B-9397-08002B2CF9AE}" pid="18" name="Regime">
    <vt:lpwstr>10;#EPR|0e5af97d-1a8c-4d8f-a20b-528a11cab1f6</vt:lpwstr>
  </property>
  <property fmtid="{D5CDD505-2E9C-101B-9397-08002B2CF9AE}" pid="19" name="RegulatedActivitySub_x002d_Class">
    <vt:lpwstr/>
  </property>
  <property fmtid="{D5CDD505-2E9C-101B-9397-08002B2CF9AE}" pid="20" name="RegulatedActivitySub-Class">
    <vt:lpwstr/>
  </property>
  <property fmtid="{D5CDD505-2E9C-101B-9397-08002B2CF9AE}" pid="21" name="EventType1">
    <vt:lpwstr/>
  </property>
  <property fmtid="{D5CDD505-2E9C-101B-9397-08002B2CF9AE}" pid="22" name="RegulatedActivityClass">
    <vt:lpwstr>38;#Installations|645f1c9c-65df-490a-9ce3-4a2aa7c5ff7f</vt:lpwstr>
  </property>
</Properties>
</file>