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com.sharepoint.com/sites/H2TeessideDCO/Shared Documents/General/400_Technical/430_EIA/6.DiscipWkngFldr/Water Modelling July 2024 (don't move the folder)/H2Teeside Dispersion Modelling Report/EA Comments on Permit/"/>
    </mc:Choice>
  </mc:AlternateContent>
  <xr:revisionPtr revIDLastSave="32" documentId="8_{160358C6-DB8A-4C64-A6BA-D0144DB16C56}" xr6:coauthVersionLast="47" xr6:coauthVersionMax="47" xr10:uidLastSave="{65870F02-A3AB-4062-A7DF-17646D39FEA5}"/>
  <bookViews>
    <workbookView xWindow="28680" yWindow="435" windowWidth="25440" windowHeight="15390" activeTab="2" xr2:uid="{CB99F8A4-CD71-48D4-B70D-0CD58ED6F256}"/>
  </bookViews>
  <sheets>
    <sheet name="H2Teeside Only" sheetId="2" r:id="rId1"/>
    <sheet name="H2Teeside with SWR" sheetId="7" r:id="rId2"/>
    <sheet name="Combined Effluent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" i="7" l="1"/>
  <c r="C61" i="7"/>
  <c r="C60" i="7"/>
  <c r="C55" i="7"/>
  <c r="C54" i="7"/>
  <c r="C53" i="7"/>
  <c r="C52" i="7"/>
  <c r="C64" i="7" s="1"/>
  <c r="C51" i="7"/>
  <c r="C63" i="7" s="1"/>
  <c r="C19" i="7"/>
  <c r="C18" i="7"/>
  <c r="C16" i="7"/>
  <c r="C15" i="7"/>
  <c r="C60" i="2"/>
  <c r="C56" i="7" l="1"/>
  <c r="C57" i="7"/>
  <c r="C60" i="6"/>
  <c r="K62" i="6"/>
  <c r="C62" i="6"/>
  <c r="K61" i="6"/>
  <c r="C61" i="6"/>
  <c r="K60" i="6"/>
  <c r="K55" i="6"/>
  <c r="C55" i="6"/>
  <c r="K54" i="6"/>
  <c r="C54" i="6"/>
  <c r="K53" i="6"/>
  <c r="C53" i="6"/>
  <c r="K52" i="6"/>
  <c r="K57" i="6" s="1"/>
  <c r="C52" i="6"/>
  <c r="K64" i="6" s="1"/>
  <c r="K51" i="6"/>
  <c r="K56" i="6" s="1"/>
  <c r="C51" i="6"/>
  <c r="C56" i="6" s="1"/>
  <c r="K19" i="6"/>
  <c r="C19" i="6"/>
  <c r="K18" i="6"/>
  <c r="C18" i="6"/>
  <c r="K17" i="6"/>
  <c r="C17" i="6"/>
  <c r="K16" i="6"/>
  <c r="C16" i="6"/>
  <c r="K15" i="6"/>
  <c r="C15" i="6"/>
  <c r="C61" i="2"/>
  <c r="C62" i="2"/>
  <c r="C54" i="2"/>
  <c r="C55" i="2"/>
  <c r="C53" i="2"/>
  <c r="C51" i="2"/>
  <c r="C56" i="2" s="1"/>
  <c r="C52" i="2"/>
  <c r="C19" i="2"/>
  <c r="C18" i="2"/>
  <c r="C17" i="2"/>
  <c r="C16" i="2"/>
  <c r="C15" i="2"/>
  <c r="C63" i="6" l="1"/>
  <c r="K63" i="6"/>
  <c r="C57" i="6"/>
  <c r="C64" i="6"/>
  <c r="C64" i="2"/>
  <c r="C63" i="2"/>
  <c r="C57" i="2"/>
</calcChain>
</file>

<file path=xl/sharedStrings.xml><?xml version="1.0" encoding="utf-8"?>
<sst xmlns="http://schemas.openxmlformats.org/spreadsheetml/2006/main" count="535" uniqueCount="135">
  <si>
    <t>Scenario</t>
  </si>
  <si>
    <t>Effluent</t>
  </si>
  <si>
    <t>Outfall</t>
  </si>
  <si>
    <t>Mixing Zone</t>
  </si>
  <si>
    <t>Season</t>
  </si>
  <si>
    <r>
      <t>Flow Rate (m</t>
    </r>
    <r>
      <rPr>
        <vertAlign val="super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>/s)</t>
    </r>
  </si>
  <si>
    <t>CORMIX Adjusted Average Depth (m)</t>
  </si>
  <si>
    <t>Depth at Discharge (m)</t>
  </si>
  <si>
    <t>Current Direction (deg)</t>
  </si>
  <si>
    <t>Wind Speed (m/s)</t>
  </si>
  <si>
    <t>Appearance</t>
  </si>
  <si>
    <t>Manning's n</t>
  </si>
  <si>
    <r>
      <t>Temperature (</t>
    </r>
    <r>
      <rPr>
        <vertAlign val="superscript"/>
        <sz val="9"/>
        <rFont val="Calibri"/>
        <family val="2"/>
        <scheme val="minor"/>
      </rPr>
      <t>o</t>
    </r>
    <r>
      <rPr>
        <sz val="9"/>
        <rFont val="Calibri"/>
        <family val="2"/>
        <scheme val="minor"/>
      </rPr>
      <t>C)</t>
    </r>
  </si>
  <si>
    <t>Salinity (ppt)</t>
  </si>
  <si>
    <r>
      <t>Average Density (kg/m</t>
    </r>
    <r>
      <rPr>
        <vertAlign val="super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>)</t>
    </r>
  </si>
  <si>
    <t>Port Type</t>
  </si>
  <si>
    <t>Nearest Bank</t>
  </si>
  <si>
    <t>Distance to Nearest Bank (m)</t>
  </si>
  <si>
    <t>Port Diameter (m)</t>
  </si>
  <si>
    <t>Vertical Angle (degrees)</t>
  </si>
  <si>
    <t>Region of Interest (m)</t>
  </si>
  <si>
    <t>Output Steps per Module</t>
  </si>
  <si>
    <t>Left</t>
  </si>
  <si>
    <t>Ambient</t>
  </si>
  <si>
    <t>Summer</t>
  </si>
  <si>
    <t>Effluent Density</t>
  </si>
  <si>
    <t>Results</t>
  </si>
  <si>
    <t>Run Number</t>
  </si>
  <si>
    <t>Tidal Condition</t>
  </si>
  <si>
    <t>Low tide</t>
  </si>
  <si>
    <t>High tide</t>
  </si>
  <si>
    <t>Min current</t>
  </si>
  <si>
    <t>Max current</t>
  </si>
  <si>
    <t>Winter</t>
  </si>
  <si>
    <r>
      <t>Effluent Temperature (</t>
    </r>
    <r>
      <rPr>
        <sz val="9"/>
        <rFont val="Calibri"/>
        <family val="2"/>
      </rPr>
      <t>°C)</t>
    </r>
  </si>
  <si>
    <t>Effluent DIN (mg/l)</t>
  </si>
  <si>
    <r>
      <t>Effluent Lead (</t>
    </r>
    <r>
      <rPr>
        <sz val="9"/>
        <rFont val="Calibri"/>
        <family val="2"/>
      </rPr>
      <t>µg/l)</t>
    </r>
  </si>
  <si>
    <r>
      <t>Excess Temperature (</t>
    </r>
    <r>
      <rPr>
        <sz val="9"/>
        <rFont val="Calibri"/>
        <family val="2"/>
      </rPr>
      <t>°C)</t>
    </r>
  </si>
  <si>
    <t>Effluent PAH (ng/l)</t>
  </si>
  <si>
    <t>Excess DIN (mg/l)</t>
  </si>
  <si>
    <t>Excess PAH (ng/l)</t>
  </si>
  <si>
    <r>
      <t>Excess Lead (</t>
    </r>
    <r>
      <rPr>
        <sz val="9"/>
        <rFont val="Calibri"/>
        <family val="2"/>
      </rPr>
      <t>µg/l)</t>
    </r>
  </si>
  <si>
    <t>Effluent PFOS (ng/l)</t>
  </si>
  <si>
    <t>Unbounded</t>
  </si>
  <si>
    <r>
      <t>Heat Loss Coefficient (W/m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.</t>
    </r>
    <r>
      <rPr>
        <sz val="9"/>
        <rFont val="Calibri"/>
        <family val="2"/>
      </rPr>
      <t>°</t>
    </r>
    <r>
      <rPr>
        <sz val="9"/>
        <rFont val="Calibri"/>
        <family val="2"/>
        <scheme val="minor"/>
      </rPr>
      <t>C)</t>
    </r>
  </si>
  <si>
    <t>Multiport Diffuser</t>
  </si>
  <si>
    <t>H2TEESIDE CORMIX MODEL LOG</t>
  </si>
  <si>
    <t>H2Teeside Process Discharges Only</t>
  </si>
  <si>
    <t>Ambient DIN (mg/l)</t>
  </si>
  <si>
    <t>Ambient PAH (ng/l)</t>
  </si>
  <si>
    <r>
      <t>Ambient Lead (</t>
    </r>
    <r>
      <rPr>
        <sz val="9"/>
        <rFont val="Calibri"/>
        <family val="2"/>
      </rPr>
      <t>µg/l)</t>
    </r>
  </si>
  <si>
    <t>Ambient PFOS (ng/l)</t>
  </si>
  <si>
    <r>
      <t>Current Speed (m</t>
    </r>
    <r>
      <rPr>
        <vertAlign val="super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>/s)</t>
    </r>
  </si>
  <si>
    <t>Excess PFOS (ng/l)</t>
  </si>
  <si>
    <t>Temperature EQS (mg/l)</t>
  </si>
  <si>
    <t>DIN EQS (mg/l)</t>
  </si>
  <si>
    <t>PAH EQS (ng/l)</t>
  </si>
  <si>
    <r>
      <t>Lead EQS (</t>
    </r>
    <r>
      <rPr>
        <sz val="9"/>
        <rFont val="Calibri"/>
        <family val="2"/>
      </rPr>
      <t>µg/l)</t>
    </r>
  </si>
  <si>
    <t>Benzo(g,h,i)-perylene EQS (ng/l)</t>
  </si>
  <si>
    <t>Ambient Benzo(g,h,i)-perylene (ng/l)</t>
  </si>
  <si>
    <t>Excess Benzo(g,h,i)-pyrlene (ng/l)</t>
  </si>
  <si>
    <t>Effluent Benzo(g,h,i)-perylene (ng/l)</t>
  </si>
  <si>
    <t>PFOS EQS (ng/l)</t>
  </si>
  <si>
    <t>DIN Excess EQS (mg/l)</t>
  </si>
  <si>
    <t>Dilutions Required (DIN)</t>
  </si>
  <si>
    <t>Dilutions Required (PAH)</t>
  </si>
  <si>
    <t>Dilutions Required (Lead)</t>
  </si>
  <si>
    <t>Dilutions Required (B(g,h,i)P)</t>
  </si>
  <si>
    <t>Dilutions Required (PFOS)</t>
  </si>
  <si>
    <t>PAH Excess EQS (ng/l)</t>
  </si>
  <si>
    <r>
      <t>Lead Excess EQS (</t>
    </r>
    <r>
      <rPr>
        <sz val="9"/>
        <rFont val="Calibri"/>
        <family val="2"/>
      </rPr>
      <t>µ</t>
    </r>
    <r>
      <rPr>
        <sz val="9"/>
        <rFont val="Calibri"/>
        <family val="2"/>
        <scheme val="minor"/>
      </rPr>
      <t>g/l)</t>
    </r>
  </si>
  <si>
    <t>Benzo(g,h,i)-perylene Excess EQS (ng/l)</t>
  </si>
  <si>
    <t>PFOS Excess EQS (ng/l)</t>
  </si>
  <si>
    <r>
      <t>999.4 kg/m</t>
    </r>
    <r>
      <rPr>
        <vertAlign val="superscript"/>
        <sz val="9"/>
        <rFont val="Calibri"/>
        <family val="2"/>
        <scheme val="minor"/>
      </rPr>
      <t>3</t>
    </r>
  </si>
  <si>
    <r>
      <t>1003 kg/m</t>
    </r>
    <r>
      <rPr>
        <vertAlign val="superscript"/>
        <sz val="9"/>
        <rFont val="Calibri"/>
        <family val="2"/>
        <scheme val="minor"/>
      </rPr>
      <t>3</t>
    </r>
  </si>
  <si>
    <t>DIN Mixing Zone Length (m)</t>
  </si>
  <si>
    <t>DIN Mixing Zone Max Width (m)</t>
  </si>
  <si>
    <t>Temperature Mixing Zone Length (m)</t>
  </si>
  <si>
    <t>Temperature Mixing Zone Max Width (m)</t>
  </si>
  <si>
    <t>PAH Mixing Zone Length (m)</t>
  </si>
  <si>
    <t>PAH Mixing Zone Max Width (m)</t>
  </si>
  <si>
    <t>Lead Mixing Zone Length (m)</t>
  </si>
  <si>
    <t>Lead Mixing Zone Max Width (m)</t>
  </si>
  <si>
    <t>B(g,h,i)P Mixing Zone Length (m)</t>
  </si>
  <si>
    <t>B(g,h,i)P Mixing Zone Max Width (m)</t>
  </si>
  <si>
    <t>PFOS Mixing Zone Length (m)</t>
  </si>
  <si>
    <t>PFOS Mixing Zone Max Width (m)</t>
  </si>
  <si>
    <r>
      <t>1002 kg/m</t>
    </r>
    <r>
      <rPr>
        <vertAlign val="superscript"/>
        <sz val="9"/>
        <rFont val="Calibri"/>
        <family val="2"/>
        <scheme val="minor"/>
      </rPr>
      <t>3</t>
    </r>
  </si>
  <si>
    <t>Combined Process Discharges Only</t>
  </si>
  <si>
    <t>Combined Process Discharges with Surface Water Runoff</t>
  </si>
  <si>
    <t>Distance to Second Endpoint (m)</t>
  </si>
  <si>
    <t>Diffuser Length</t>
  </si>
  <si>
    <t>Port Height</t>
  </si>
  <si>
    <t>Total Number of Openings</t>
  </si>
  <si>
    <t>Contraction Ratio</t>
  </si>
  <si>
    <t>Design of risers</t>
  </si>
  <si>
    <t>Two openings per riser</t>
  </si>
  <si>
    <t>Temperature Mixing Zone Shape Type</t>
  </si>
  <si>
    <t>C</t>
  </si>
  <si>
    <t>C = Cone</t>
  </si>
  <si>
    <t>DC = Deflected Cones</t>
  </si>
  <si>
    <t>T = Trapezoid</t>
  </si>
  <si>
    <t>DIN Mixing Zone Shape Type</t>
  </si>
  <si>
    <t>FF = EQS reached in far field</t>
  </si>
  <si>
    <t>PAH Mixing Zone Shape Type</t>
  </si>
  <si>
    <t>Lead Mixing Zone Shape Type</t>
  </si>
  <si>
    <t>B(g,h,i)P Mixing Zone Shape Type</t>
  </si>
  <si>
    <t>PFOS Mixing Zone Shape Type</t>
  </si>
  <si>
    <t>(s) = cone intersects water surface</t>
  </si>
  <si>
    <t>Deflected Cones:</t>
  </si>
  <si>
    <t>DC</t>
  </si>
  <si>
    <t>DC (s)</t>
  </si>
  <si>
    <t>Temperature Mixing Zone Height (m)</t>
  </si>
  <si>
    <t>PFOS Mixing Zone Height (m)</t>
  </si>
  <si>
    <t>B(g,h,i)P Mixing Zone Height (m)</t>
  </si>
  <si>
    <t>Lead Mixing Zone Height (m)</t>
  </si>
  <si>
    <t>PAH Mixing Zone Height (m)</t>
  </si>
  <si>
    <t>DIN Mixing Zone Height (m)</t>
  </si>
  <si>
    <t>IOD = Diluted to required value immediately on discharge</t>
  </si>
  <si>
    <t>IOD</t>
  </si>
  <si>
    <t>FF</t>
  </si>
  <si>
    <t>C(s)</t>
  </si>
  <si>
    <t>Unstable</t>
  </si>
  <si>
    <t>Trapezoid:</t>
  </si>
  <si>
    <t>Cones:</t>
  </si>
  <si>
    <t>T</t>
  </si>
  <si>
    <t>14 (summer), 26 (winter)</t>
  </si>
  <si>
    <t>5.6 in summer, 16.6 winter</t>
  </si>
  <si>
    <t>none in summer, 10 in winter</t>
  </si>
  <si>
    <t>0 (summer), 10 (winter)</t>
  </si>
  <si>
    <t>DC(s)</t>
  </si>
  <si>
    <t>Discharge velocity (U0) = 0.19m/s</t>
  </si>
  <si>
    <t>H2Teeside Process Discharges with Surface Water</t>
  </si>
  <si>
    <t>Far field</t>
  </si>
  <si>
    <t>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</si>
</sst>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</font>
    <font>
      <b/>
      <i/>
      <sz val="1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B05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1" fontId="2" fillId="0" borderId="0" xfId="0" applyNumberFormat="1" applyFont="1"/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 wrapText="1"/>
    </xf>
    <xf numFmtId="1" fontId="2" fillId="7" borderId="0" xfId="0" applyNumberFormat="1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/>
    <xf numFmtId="1" fontId="2" fillId="0" borderId="6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2" fontId="7" fillId="0" borderId="0" xfId="0" applyNumberFormat="1" applyFont="1" applyAlignment="1">
      <alignment horizontal="center" vertical="center"/>
    </xf>
    <xf numFmtId="0" fontId="2" fillId="8" borderId="8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/>
    <xf numFmtId="0" fontId="2" fillId="8" borderId="8" xfId="0" applyFont="1" applyFill="1" applyBorder="1"/>
    <xf numFmtId="0" fontId="2" fillId="7" borderId="0" xfId="0" applyFont="1" applyFill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8" fillId="8" borderId="8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2" fillId="10" borderId="0" xfId="0" applyFont="1" applyFill="1"/>
    <xf numFmtId="1" fontId="2" fillId="3" borderId="0" xfId="0" applyNumberFormat="1" applyFont="1" applyFill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1" fontId="2" fillId="8" borderId="9" xfId="0" applyNumberFormat="1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/>
    </xf>
    <xf numFmtId="0" fontId="2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/>
    </xf>
    <xf numFmtId="0" fontId="1" fillId="0" borderId="9" xfId="0" applyFont="1" applyBorder="1" applyAlignment="1">
      <alignment horizontal="center"/>
    </xf>
    <xf numFmtId="0" fontId="1" fillId="8" borderId="9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2" fillId="7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 textRotation="90"/>
    </xf>
    <xf numFmtId="0" fontId="1" fillId="6" borderId="3" xfId="0" applyFont="1" applyFill="1" applyBorder="1" applyAlignment="1">
      <alignment horizontal="center" vertical="center" textRotation="90"/>
    </xf>
    <xf numFmtId="0" fontId="1" fillId="6" borderId="0" xfId="0" applyFont="1" applyFill="1" applyAlignment="1">
      <alignment horizontal="center" vertical="center" textRotation="90"/>
    </xf>
    <xf numFmtId="0" fontId="1" fillId="6" borderId="2" xfId="0" applyFont="1" applyFill="1" applyBorder="1" applyAlignment="1">
      <alignment horizontal="center" vertical="center" textRotation="90"/>
    </xf>
    <xf numFmtId="0" fontId="1" fillId="5" borderId="3" xfId="0" applyFont="1" applyFill="1" applyBorder="1" applyAlignment="1">
      <alignment horizontal="center" vertical="center" textRotation="90"/>
    </xf>
    <xf numFmtId="0" fontId="1" fillId="5" borderId="0" xfId="0" applyFont="1" applyFill="1" applyAlignment="1">
      <alignment horizontal="center" vertical="center" textRotation="90"/>
    </xf>
    <xf numFmtId="0" fontId="1" fillId="2" borderId="0" xfId="0" applyFont="1" applyFill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0" fontId="1" fillId="3" borderId="0" xfId="0" applyFont="1" applyFill="1" applyAlignment="1">
      <alignment horizontal="center" vertical="center" textRotation="90"/>
    </xf>
    <xf numFmtId="0" fontId="1" fillId="3" borderId="2" xfId="0" applyFont="1" applyFill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7" borderId="0" xfId="0" applyNumberFormat="1" applyFont="1" applyFill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9" borderId="0" xfId="0" applyFont="1" applyFill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" fontId="2" fillId="9" borderId="0" xfId="0" applyNumberFormat="1" applyFont="1" applyFill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textRotation="90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" fontId="2" fillId="0" borderId="0" xfId="0" applyNumberFormat="1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58</xdr:row>
      <xdr:rowOff>95249</xdr:rowOff>
    </xdr:from>
    <xdr:to>
      <xdr:col>14</xdr:col>
      <xdr:colOff>418089</xdr:colOff>
      <xdr:row>69</xdr:row>
      <xdr:rowOff>18148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7D8D8E-C08E-3F5F-A347-4D1BC0B96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7961" y="9410699"/>
          <a:ext cx="2256414" cy="169454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14</xdr:col>
      <xdr:colOff>237474</xdr:colOff>
      <xdr:row>46</xdr:row>
      <xdr:rowOff>66675</xdr:rowOff>
    </xdr:from>
    <xdr:to>
      <xdr:col>15</xdr:col>
      <xdr:colOff>914223</xdr:colOff>
      <xdr:row>56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57FA27-F93B-F15C-AAAB-0861D109C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53474" y="7439025"/>
          <a:ext cx="2515074" cy="155257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13</xdr:col>
      <xdr:colOff>38782</xdr:colOff>
      <xdr:row>46</xdr:row>
      <xdr:rowOff>104774</xdr:rowOff>
    </xdr:from>
    <xdr:to>
      <xdr:col>14</xdr:col>
      <xdr:colOff>65475</xdr:colOff>
      <xdr:row>55</xdr:row>
      <xdr:rowOff>141943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0A82843-393F-CCF1-2DDF-4BFB93CE8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16457" y="7477124"/>
          <a:ext cx="1865018" cy="144686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13</xdr:col>
      <xdr:colOff>28575</xdr:colOff>
      <xdr:row>72</xdr:row>
      <xdr:rowOff>28575</xdr:rowOff>
    </xdr:from>
    <xdr:to>
      <xdr:col>14</xdr:col>
      <xdr:colOff>629745</xdr:colOff>
      <xdr:row>81</xdr:row>
      <xdr:rowOff>140970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8236C12-876A-408F-88DA-B0C7F30B2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906250" y="11572875"/>
          <a:ext cx="2439495" cy="148399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561786</xdr:colOff>
      <xdr:row>58</xdr:row>
      <xdr:rowOff>95249</xdr:rowOff>
    </xdr:from>
    <xdr:to>
      <xdr:col>14</xdr:col>
      <xdr:colOff>408375</xdr:colOff>
      <xdr:row>69</xdr:row>
      <xdr:rowOff>18148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E806F1-E2B7-4DA1-8991-25093E66E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7961" y="9410699"/>
          <a:ext cx="2256414" cy="169454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14</xdr:col>
      <xdr:colOff>237474</xdr:colOff>
      <xdr:row>46</xdr:row>
      <xdr:rowOff>66675</xdr:rowOff>
    </xdr:from>
    <xdr:to>
      <xdr:col>15</xdr:col>
      <xdr:colOff>914223</xdr:colOff>
      <xdr:row>56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52F106-EAB1-4C33-BC27-8B2452D62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53474" y="7439025"/>
          <a:ext cx="2515074" cy="155257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13</xdr:col>
      <xdr:colOff>38782</xdr:colOff>
      <xdr:row>46</xdr:row>
      <xdr:rowOff>104774</xdr:rowOff>
    </xdr:from>
    <xdr:to>
      <xdr:col>14</xdr:col>
      <xdr:colOff>65475</xdr:colOff>
      <xdr:row>55</xdr:row>
      <xdr:rowOff>141943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6A3347F-71CB-4D03-B62E-3C9F35E02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16457" y="7477124"/>
          <a:ext cx="1865018" cy="144686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13</xdr:col>
      <xdr:colOff>28575</xdr:colOff>
      <xdr:row>72</xdr:row>
      <xdr:rowOff>28575</xdr:rowOff>
    </xdr:from>
    <xdr:to>
      <xdr:col>14</xdr:col>
      <xdr:colOff>629745</xdr:colOff>
      <xdr:row>81</xdr:row>
      <xdr:rowOff>140970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8A75708-EEC5-468E-9E9D-043CEBDD3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906250" y="11572875"/>
          <a:ext cx="2439495" cy="148399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64337-D153-4675-A364-438DB767A041}">
  <dimension ref="A1:N96"/>
  <sheetViews>
    <sheetView zoomScaleNormal="100" workbookViewId="0">
      <pane ySplit="5" topLeftCell="A55" activePane="bottomLeft" state="frozen"/>
      <selection pane="bottomLeft" activeCell="M81" sqref="M81"/>
    </sheetView>
  </sheetViews>
  <sheetFormatPr defaultColWidth="27.5703125" defaultRowHeight="12" x14ac:dyDescent="0.2"/>
  <cols>
    <col min="1" max="1" width="3.140625" style="1" customWidth="1"/>
    <col min="2" max="2" width="31.85546875" style="1" customWidth="1"/>
    <col min="3" max="3" width="10.140625" style="4" customWidth="1"/>
    <col min="4" max="4" width="9.42578125" style="4" customWidth="1"/>
    <col min="5" max="5" width="10" style="1" bestFit="1" customWidth="1"/>
    <col min="6" max="6" width="9.85546875" style="1" bestFit="1" customWidth="1"/>
    <col min="7" max="7" width="7.5703125" style="1" bestFit="1" customWidth="1"/>
    <col min="8" max="8" width="8.140625" style="1" bestFit="1" customWidth="1"/>
    <col min="9" max="9" width="10" style="1" bestFit="1" customWidth="1"/>
    <col min="10" max="10" width="9.85546875" style="5" bestFit="1" customWidth="1"/>
    <col min="11" max="11" width="15.140625" style="1" customWidth="1"/>
    <col min="12" max="12" width="14.140625" style="1" customWidth="1"/>
    <col min="13" max="13" width="13.85546875" style="1" customWidth="1"/>
    <col min="14" max="16384" width="27.5703125" style="1"/>
  </cols>
  <sheetData>
    <row r="1" spans="1:10" ht="15.75" x14ac:dyDescent="0.25">
      <c r="A1" s="67" t="s">
        <v>46</v>
      </c>
      <c r="B1" s="67"/>
      <c r="C1" s="67"/>
      <c r="D1" s="67"/>
      <c r="G1" s="15"/>
    </row>
    <row r="2" spans="1:10" ht="15.75" x14ac:dyDescent="0.2">
      <c r="A2" s="11"/>
      <c r="B2" s="11"/>
      <c r="C2" s="67" t="s">
        <v>47</v>
      </c>
      <c r="D2" s="67"/>
      <c r="E2" s="67"/>
      <c r="F2" s="67"/>
      <c r="G2" s="67"/>
      <c r="H2" s="67"/>
      <c r="I2" s="67"/>
      <c r="J2" s="80"/>
    </row>
    <row r="3" spans="1:10" s="2" customFormat="1" x14ac:dyDescent="0.25">
      <c r="A3" s="74" t="s">
        <v>0</v>
      </c>
      <c r="B3" s="2" t="s">
        <v>27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14">
        <v>8</v>
      </c>
    </row>
    <row r="4" spans="1:10" s="2" customFormat="1" ht="14.25" customHeight="1" x14ac:dyDescent="0.25">
      <c r="A4" s="74"/>
      <c r="B4" s="2" t="s">
        <v>28</v>
      </c>
      <c r="C4" s="2" t="s">
        <v>29</v>
      </c>
      <c r="D4" s="2" t="s">
        <v>30</v>
      </c>
      <c r="E4" s="2" t="s">
        <v>32</v>
      </c>
      <c r="F4" s="2" t="s">
        <v>31</v>
      </c>
      <c r="G4" s="2" t="s">
        <v>29</v>
      </c>
      <c r="H4" s="2" t="s">
        <v>30</v>
      </c>
      <c r="I4" s="2" t="s">
        <v>32</v>
      </c>
      <c r="J4" s="14" t="s">
        <v>31</v>
      </c>
    </row>
    <row r="5" spans="1:10" s="4" customFormat="1" ht="15.75" customHeight="1" thickBot="1" x14ac:dyDescent="0.3">
      <c r="A5" s="75"/>
      <c r="B5" s="12" t="s">
        <v>4</v>
      </c>
      <c r="C5" s="83" t="s">
        <v>24</v>
      </c>
      <c r="D5" s="83"/>
      <c r="E5" s="83"/>
      <c r="F5" s="83"/>
      <c r="G5" s="83" t="s">
        <v>33</v>
      </c>
      <c r="H5" s="83"/>
      <c r="I5" s="83"/>
      <c r="J5" s="84"/>
    </row>
    <row r="6" spans="1:10" ht="15" customHeight="1" x14ac:dyDescent="0.2">
      <c r="A6" s="76" t="s">
        <v>1</v>
      </c>
      <c r="B6" s="7" t="s">
        <v>5</v>
      </c>
      <c r="C6" s="81">
        <v>2.1000000000000001E-2</v>
      </c>
      <c r="D6" s="81"/>
      <c r="E6" s="81"/>
      <c r="F6" s="81"/>
      <c r="G6" s="81"/>
      <c r="H6" s="81"/>
      <c r="I6" s="81"/>
      <c r="J6" s="82"/>
    </row>
    <row r="7" spans="1:10" ht="15" customHeight="1" x14ac:dyDescent="0.2">
      <c r="A7" s="77"/>
      <c r="B7" s="2" t="s">
        <v>25</v>
      </c>
      <c r="C7" s="59" t="s">
        <v>73</v>
      </c>
      <c r="D7" s="59"/>
      <c r="E7" s="59"/>
      <c r="F7" s="59"/>
      <c r="G7" s="59"/>
      <c r="H7" s="59"/>
      <c r="I7" s="59"/>
      <c r="J7" s="60"/>
    </row>
    <row r="8" spans="1:10" x14ac:dyDescent="0.2">
      <c r="A8" s="77"/>
      <c r="B8" s="2" t="s">
        <v>34</v>
      </c>
      <c r="C8" s="59">
        <v>30</v>
      </c>
      <c r="D8" s="59"/>
      <c r="E8" s="59"/>
      <c r="F8" s="59"/>
      <c r="G8" s="59"/>
      <c r="H8" s="59"/>
      <c r="I8" s="59"/>
      <c r="J8" s="60"/>
    </row>
    <row r="9" spans="1:10" x14ac:dyDescent="0.2">
      <c r="A9" s="77"/>
      <c r="B9" s="2" t="s">
        <v>35</v>
      </c>
      <c r="C9" s="59">
        <v>15</v>
      </c>
      <c r="D9" s="59"/>
      <c r="E9" s="59"/>
      <c r="F9" s="59"/>
      <c r="G9" s="59"/>
      <c r="H9" s="59"/>
      <c r="I9" s="59"/>
      <c r="J9" s="60"/>
    </row>
    <row r="10" spans="1:10" x14ac:dyDescent="0.2">
      <c r="A10" s="77"/>
      <c r="B10" s="2" t="s">
        <v>38</v>
      </c>
      <c r="C10" s="59">
        <v>19.100000000000001</v>
      </c>
      <c r="D10" s="59"/>
      <c r="E10" s="59"/>
      <c r="F10" s="59"/>
      <c r="G10" s="59"/>
      <c r="H10" s="59"/>
      <c r="I10" s="59"/>
      <c r="J10" s="60"/>
    </row>
    <row r="11" spans="1:10" x14ac:dyDescent="0.2">
      <c r="A11" s="77"/>
      <c r="B11" s="35" t="s">
        <v>36</v>
      </c>
      <c r="C11" s="63">
        <v>59.5</v>
      </c>
      <c r="D11" s="63"/>
      <c r="E11" s="63"/>
      <c r="F11" s="63"/>
      <c r="G11" s="63"/>
      <c r="H11" s="63"/>
      <c r="I11" s="63"/>
      <c r="J11" s="64"/>
    </row>
    <row r="12" spans="1:10" x14ac:dyDescent="0.2">
      <c r="A12" s="77"/>
      <c r="B12" s="2" t="s">
        <v>61</v>
      </c>
      <c r="C12" s="59">
        <v>16.2</v>
      </c>
      <c r="D12" s="59"/>
      <c r="E12" s="59"/>
      <c r="F12" s="59"/>
      <c r="G12" s="59"/>
      <c r="H12" s="59"/>
      <c r="I12" s="59"/>
      <c r="J12" s="60"/>
    </row>
    <row r="13" spans="1:10" x14ac:dyDescent="0.2">
      <c r="A13" s="77"/>
      <c r="B13" s="2" t="s">
        <v>42</v>
      </c>
      <c r="C13" s="59">
        <v>2.9</v>
      </c>
      <c r="D13" s="59"/>
      <c r="E13" s="59"/>
      <c r="F13" s="59"/>
      <c r="G13" s="59"/>
      <c r="H13" s="59"/>
      <c r="I13" s="59"/>
      <c r="J13" s="60"/>
    </row>
    <row r="14" spans="1:10" ht="11.25" customHeight="1" x14ac:dyDescent="0.2">
      <c r="A14" s="77"/>
      <c r="B14" s="2" t="s">
        <v>37</v>
      </c>
      <c r="C14" s="85" t="s">
        <v>126</v>
      </c>
      <c r="D14" s="85"/>
      <c r="E14" s="85"/>
      <c r="F14" s="85"/>
      <c r="G14" s="85"/>
      <c r="H14" s="85"/>
      <c r="I14" s="85"/>
      <c r="J14" s="86"/>
    </row>
    <row r="15" spans="1:10" ht="11.25" customHeight="1" x14ac:dyDescent="0.2">
      <c r="A15" s="77"/>
      <c r="B15" s="2" t="s">
        <v>39</v>
      </c>
      <c r="C15" s="85">
        <f>C9-C31</f>
        <v>14.804</v>
      </c>
      <c r="D15" s="85"/>
      <c r="E15" s="85"/>
      <c r="F15" s="85"/>
      <c r="G15" s="85"/>
      <c r="H15" s="85"/>
      <c r="I15" s="85"/>
      <c r="J15" s="86"/>
    </row>
    <row r="16" spans="1:10" ht="11.25" customHeight="1" x14ac:dyDescent="0.2">
      <c r="A16" s="77"/>
      <c r="B16" s="2" t="s">
        <v>40</v>
      </c>
      <c r="C16" s="85">
        <f>C10-C32</f>
        <v>19.015000000000001</v>
      </c>
      <c r="D16" s="85"/>
      <c r="E16" s="85"/>
      <c r="F16" s="85"/>
      <c r="G16" s="85"/>
      <c r="H16" s="85"/>
      <c r="I16" s="85"/>
      <c r="J16" s="86"/>
    </row>
    <row r="17" spans="1:10" x14ac:dyDescent="0.2">
      <c r="A17" s="77"/>
      <c r="B17" s="35" t="s">
        <v>41</v>
      </c>
      <c r="C17" s="87">
        <f>C11-C33</f>
        <v>59.42</v>
      </c>
      <c r="D17" s="87"/>
      <c r="E17" s="87"/>
      <c r="F17" s="87"/>
      <c r="G17" s="87"/>
      <c r="H17" s="87"/>
      <c r="I17" s="87"/>
      <c r="J17" s="88"/>
    </row>
    <row r="18" spans="1:10" x14ac:dyDescent="0.2">
      <c r="A18" s="77"/>
      <c r="B18" s="2" t="s">
        <v>60</v>
      </c>
      <c r="C18" s="85">
        <f>C12-C34</f>
        <v>14.799999999999999</v>
      </c>
      <c r="D18" s="85"/>
      <c r="E18" s="85"/>
      <c r="F18" s="85"/>
      <c r="G18" s="85"/>
      <c r="H18" s="85"/>
      <c r="I18" s="85"/>
      <c r="J18" s="86"/>
    </row>
    <row r="19" spans="1:10" ht="12.75" thickBot="1" x14ac:dyDescent="0.25">
      <c r="A19" s="78"/>
      <c r="B19" s="8" t="s">
        <v>53</v>
      </c>
      <c r="C19" s="89">
        <f>C13-C35</f>
        <v>2.65</v>
      </c>
      <c r="D19" s="89"/>
      <c r="E19" s="89"/>
      <c r="F19" s="89"/>
      <c r="G19" s="89"/>
      <c r="H19" s="89"/>
      <c r="I19" s="89"/>
      <c r="J19" s="90"/>
    </row>
    <row r="20" spans="1:10" ht="12" customHeight="1" x14ac:dyDescent="0.2">
      <c r="A20" s="68" t="s">
        <v>23</v>
      </c>
      <c r="B20" s="2" t="s">
        <v>6</v>
      </c>
      <c r="C20" s="4">
        <v>7.3</v>
      </c>
      <c r="D20" s="4">
        <v>12</v>
      </c>
      <c r="E20" s="3">
        <v>11.9</v>
      </c>
      <c r="F20" s="16">
        <v>9</v>
      </c>
      <c r="G20" s="3">
        <v>7</v>
      </c>
      <c r="H20" s="3">
        <v>12</v>
      </c>
      <c r="I20" s="3">
        <v>11.9</v>
      </c>
      <c r="J20" s="16">
        <v>9</v>
      </c>
    </row>
    <row r="21" spans="1:10" x14ac:dyDescent="0.2">
      <c r="A21" s="68"/>
      <c r="B21" s="2" t="s">
        <v>7</v>
      </c>
      <c r="C21" s="4">
        <v>7.6</v>
      </c>
      <c r="D21" s="4">
        <v>12.5</v>
      </c>
      <c r="E21" s="3">
        <v>12.4</v>
      </c>
      <c r="F21" s="16">
        <v>9.4</v>
      </c>
      <c r="G21" s="4">
        <v>7.6</v>
      </c>
      <c r="H21" s="4">
        <v>12.5</v>
      </c>
      <c r="I21" s="3">
        <v>12.4</v>
      </c>
      <c r="J21" s="16">
        <v>9.4</v>
      </c>
    </row>
    <row r="22" spans="1:10" ht="14.25" x14ac:dyDescent="0.2">
      <c r="A22" s="68"/>
      <c r="B22" s="2" t="s">
        <v>52</v>
      </c>
      <c r="C22" s="4">
        <v>0.16300000000000001</v>
      </c>
      <c r="D22" s="4">
        <v>0.26400000000000001</v>
      </c>
      <c r="E22" s="3">
        <v>0.27100000000000002</v>
      </c>
      <c r="F22" s="16">
        <v>0.01</v>
      </c>
      <c r="G22" s="4">
        <v>0.16300000000000001</v>
      </c>
      <c r="H22" s="4">
        <v>0.26400000000000001</v>
      </c>
      <c r="I22" s="3">
        <v>0.27100000000000002</v>
      </c>
      <c r="J22" s="16">
        <v>0.01</v>
      </c>
    </row>
    <row r="23" spans="1:10" x14ac:dyDescent="0.2">
      <c r="A23" s="68"/>
      <c r="B23" s="2" t="s">
        <v>8</v>
      </c>
      <c r="C23" s="4">
        <v>278</v>
      </c>
      <c r="D23" s="4">
        <v>116</v>
      </c>
      <c r="E23" s="3">
        <v>117</v>
      </c>
      <c r="F23" s="16">
        <v>73</v>
      </c>
      <c r="G23" s="4">
        <v>278</v>
      </c>
      <c r="H23" s="4">
        <v>116</v>
      </c>
      <c r="I23" s="3">
        <v>117</v>
      </c>
      <c r="J23" s="16">
        <v>73</v>
      </c>
    </row>
    <row r="24" spans="1:10" x14ac:dyDescent="0.2">
      <c r="A24" s="68"/>
      <c r="B24" s="2" t="s">
        <v>9</v>
      </c>
      <c r="C24" s="59">
        <v>4</v>
      </c>
      <c r="D24" s="59"/>
      <c r="E24" s="59"/>
      <c r="F24" s="60"/>
      <c r="G24" s="79">
        <v>5.37</v>
      </c>
      <c r="H24" s="59"/>
      <c r="I24" s="59"/>
      <c r="J24" s="60"/>
    </row>
    <row r="25" spans="1:10" x14ac:dyDescent="0.2">
      <c r="A25" s="68"/>
      <c r="B25" s="2" t="s">
        <v>10</v>
      </c>
      <c r="C25" s="59" t="s">
        <v>43</v>
      </c>
      <c r="D25" s="59"/>
      <c r="E25" s="59"/>
      <c r="F25" s="60"/>
      <c r="G25" s="79" t="s">
        <v>43</v>
      </c>
      <c r="H25" s="59"/>
      <c r="I25" s="59"/>
      <c r="J25" s="60"/>
    </row>
    <row r="26" spans="1:10" x14ac:dyDescent="0.2">
      <c r="A26" s="68"/>
      <c r="B26" s="2" t="s">
        <v>11</v>
      </c>
      <c r="C26" s="59">
        <v>2.5000000000000001E-2</v>
      </c>
      <c r="D26" s="59"/>
      <c r="E26" s="59"/>
      <c r="F26" s="60"/>
      <c r="G26" s="79">
        <v>2.5000000000000001E-2</v>
      </c>
      <c r="H26" s="59"/>
      <c r="I26" s="59"/>
      <c r="J26" s="60"/>
    </row>
    <row r="27" spans="1:10" ht="14.25" x14ac:dyDescent="0.2">
      <c r="A27" s="68"/>
      <c r="B27" s="2" t="s">
        <v>12</v>
      </c>
      <c r="C27" s="59">
        <v>16</v>
      </c>
      <c r="D27" s="59"/>
      <c r="E27" s="59"/>
      <c r="F27" s="60"/>
      <c r="G27" s="79">
        <v>5</v>
      </c>
      <c r="H27" s="59"/>
      <c r="I27" s="59"/>
      <c r="J27" s="60"/>
    </row>
    <row r="28" spans="1:10" x14ac:dyDescent="0.2">
      <c r="A28" s="68"/>
      <c r="B28" s="2" t="s">
        <v>13</v>
      </c>
      <c r="C28" s="59">
        <v>32</v>
      </c>
      <c r="D28" s="59"/>
      <c r="E28" s="59"/>
      <c r="F28" s="60"/>
      <c r="G28" s="79">
        <v>32</v>
      </c>
      <c r="H28" s="59"/>
      <c r="I28" s="59"/>
      <c r="J28" s="60"/>
    </row>
    <row r="29" spans="1:10" ht="14.25" x14ac:dyDescent="0.2">
      <c r="A29" s="68"/>
      <c r="B29" s="2" t="s">
        <v>44</v>
      </c>
      <c r="C29" s="59">
        <v>44</v>
      </c>
      <c r="D29" s="59"/>
      <c r="E29" s="59"/>
      <c r="F29" s="60"/>
      <c r="G29" s="79">
        <v>42</v>
      </c>
      <c r="H29" s="59"/>
      <c r="I29" s="59"/>
      <c r="J29" s="60"/>
    </row>
    <row r="30" spans="1:10" ht="14.25" x14ac:dyDescent="0.2">
      <c r="A30" s="68"/>
      <c r="B30" s="2" t="s">
        <v>14</v>
      </c>
      <c r="C30" s="59">
        <v>1023.4</v>
      </c>
      <c r="D30" s="59"/>
      <c r="E30" s="59"/>
      <c r="F30" s="60"/>
      <c r="G30" s="79">
        <v>1025.3</v>
      </c>
      <c r="H30" s="59"/>
      <c r="I30" s="59"/>
      <c r="J30" s="60"/>
    </row>
    <row r="31" spans="1:10" x14ac:dyDescent="0.2">
      <c r="A31" s="68"/>
      <c r="B31" s="2" t="s">
        <v>48</v>
      </c>
      <c r="C31" s="59">
        <v>0.19600000000000001</v>
      </c>
      <c r="D31" s="59"/>
      <c r="E31" s="59"/>
      <c r="F31" s="60"/>
      <c r="G31" s="59">
        <v>0.19600000000000001</v>
      </c>
      <c r="H31" s="59"/>
      <c r="I31" s="59"/>
      <c r="J31" s="60"/>
    </row>
    <row r="32" spans="1:10" x14ac:dyDescent="0.2">
      <c r="A32" s="68"/>
      <c r="B32" s="2" t="s">
        <v>49</v>
      </c>
      <c r="C32" s="59">
        <v>8.5000000000000006E-2</v>
      </c>
      <c r="D32" s="59"/>
      <c r="E32" s="59"/>
      <c r="F32" s="60"/>
      <c r="G32" s="59">
        <v>8.5000000000000006E-2</v>
      </c>
      <c r="H32" s="59"/>
      <c r="I32" s="59"/>
      <c r="J32" s="60"/>
    </row>
    <row r="33" spans="1:14" x14ac:dyDescent="0.2">
      <c r="A33" s="68"/>
      <c r="B33" s="2" t="s">
        <v>50</v>
      </c>
      <c r="C33" s="59">
        <v>0.08</v>
      </c>
      <c r="D33" s="59"/>
      <c r="E33" s="59"/>
      <c r="F33" s="60"/>
      <c r="G33" s="59">
        <v>0.08</v>
      </c>
      <c r="H33" s="59"/>
      <c r="I33" s="59"/>
      <c r="J33" s="60"/>
    </row>
    <row r="34" spans="1:14" x14ac:dyDescent="0.2">
      <c r="A34" s="68"/>
      <c r="B34" s="2" t="s">
        <v>59</v>
      </c>
      <c r="C34" s="59">
        <v>1.4</v>
      </c>
      <c r="D34" s="59"/>
      <c r="E34" s="59"/>
      <c r="F34" s="60"/>
      <c r="G34" s="59">
        <v>1.4</v>
      </c>
      <c r="H34" s="59"/>
      <c r="I34" s="59"/>
      <c r="J34" s="60"/>
    </row>
    <row r="35" spans="1:14" ht="12.75" thickBot="1" x14ac:dyDescent="0.25">
      <c r="A35" s="68"/>
      <c r="B35" s="2" t="s">
        <v>51</v>
      </c>
      <c r="C35" s="83">
        <v>0.25</v>
      </c>
      <c r="D35" s="83"/>
      <c r="E35" s="83"/>
      <c r="F35" s="84"/>
      <c r="G35" s="83">
        <v>0.25</v>
      </c>
      <c r="H35" s="83"/>
      <c r="I35" s="83"/>
      <c r="J35" s="84"/>
    </row>
    <row r="36" spans="1:14" ht="12" customHeight="1" x14ac:dyDescent="0.2">
      <c r="A36" s="72" t="s">
        <v>2</v>
      </c>
      <c r="B36" s="7" t="s">
        <v>15</v>
      </c>
      <c r="C36" s="95" t="s">
        <v>45</v>
      </c>
      <c r="D36" s="95"/>
      <c r="E36" s="95"/>
      <c r="F36" s="95"/>
      <c r="G36" s="95"/>
      <c r="H36" s="95"/>
      <c r="I36" s="95"/>
      <c r="J36" s="96"/>
    </row>
    <row r="37" spans="1:14" x14ac:dyDescent="0.2">
      <c r="A37" s="73"/>
      <c r="B37" s="2" t="s">
        <v>16</v>
      </c>
      <c r="C37" s="55" t="s">
        <v>22</v>
      </c>
      <c r="D37" s="55"/>
      <c r="E37" s="55"/>
      <c r="F37" s="55"/>
      <c r="G37" s="55"/>
      <c r="H37" s="55"/>
      <c r="I37" s="55"/>
      <c r="J37" s="56"/>
    </row>
    <row r="38" spans="1:14" x14ac:dyDescent="0.2">
      <c r="A38" s="73"/>
      <c r="B38" s="2" t="s">
        <v>91</v>
      </c>
      <c r="C38" s="55">
        <v>15</v>
      </c>
      <c r="D38" s="55"/>
      <c r="E38" s="55"/>
      <c r="F38" s="55"/>
      <c r="G38" s="55"/>
      <c r="H38" s="55"/>
      <c r="I38" s="55"/>
      <c r="J38" s="56"/>
    </row>
    <row r="39" spans="1:14" x14ac:dyDescent="0.2">
      <c r="A39" s="73"/>
      <c r="B39" s="2" t="s">
        <v>17</v>
      </c>
      <c r="C39" s="59">
        <v>1245</v>
      </c>
      <c r="D39" s="59"/>
      <c r="E39" s="59"/>
      <c r="F39" s="59"/>
      <c r="G39" s="59"/>
      <c r="H39" s="59"/>
      <c r="I39" s="59"/>
      <c r="J39" s="60"/>
    </row>
    <row r="40" spans="1:14" x14ac:dyDescent="0.2">
      <c r="A40" s="73"/>
      <c r="B40" s="2" t="s">
        <v>90</v>
      </c>
      <c r="C40" s="59">
        <v>1260</v>
      </c>
      <c r="D40" s="59"/>
      <c r="E40" s="59"/>
      <c r="F40" s="59"/>
      <c r="G40" s="59"/>
      <c r="H40" s="59"/>
      <c r="I40" s="59"/>
      <c r="J40" s="60"/>
    </row>
    <row r="41" spans="1:14" x14ac:dyDescent="0.2">
      <c r="A41" s="73"/>
      <c r="B41" s="2" t="s">
        <v>92</v>
      </c>
      <c r="C41" s="59">
        <v>0.5</v>
      </c>
      <c r="D41" s="59"/>
      <c r="E41" s="59"/>
      <c r="F41" s="59"/>
      <c r="G41" s="59"/>
      <c r="H41" s="59"/>
      <c r="I41" s="59"/>
      <c r="J41" s="60"/>
    </row>
    <row r="42" spans="1:14" x14ac:dyDescent="0.2">
      <c r="A42" s="73"/>
      <c r="B42" s="2" t="s">
        <v>18</v>
      </c>
      <c r="C42" s="55">
        <v>0.5</v>
      </c>
      <c r="D42" s="55"/>
      <c r="E42" s="55"/>
      <c r="F42" s="55"/>
      <c r="G42" s="55"/>
      <c r="H42" s="55"/>
      <c r="I42" s="55"/>
      <c r="J42" s="56"/>
    </row>
    <row r="43" spans="1:14" x14ac:dyDescent="0.2">
      <c r="A43" s="73"/>
      <c r="B43" s="2" t="s">
        <v>94</v>
      </c>
      <c r="C43" s="55">
        <v>1</v>
      </c>
      <c r="D43" s="55"/>
      <c r="E43" s="55"/>
      <c r="F43" s="55"/>
      <c r="G43" s="55"/>
      <c r="H43" s="55"/>
      <c r="I43" s="55"/>
      <c r="J43" s="56"/>
    </row>
    <row r="44" spans="1:14" x14ac:dyDescent="0.2">
      <c r="A44" s="73"/>
      <c r="B44" s="2" t="s">
        <v>93</v>
      </c>
      <c r="C44" s="55">
        <v>6</v>
      </c>
      <c r="D44" s="55"/>
      <c r="E44" s="55"/>
      <c r="F44" s="55"/>
      <c r="G44" s="55"/>
      <c r="H44" s="55"/>
      <c r="I44" s="55"/>
      <c r="J44" s="56"/>
    </row>
    <row r="45" spans="1:14" x14ac:dyDescent="0.2">
      <c r="A45" s="73"/>
      <c r="B45" s="2" t="s">
        <v>95</v>
      </c>
      <c r="C45" s="55" t="s">
        <v>96</v>
      </c>
      <c r="D45" s="55"/>
      <c r="E45" s="55"/>
      <c r="F45" s="55"/>
      <c r="G45" s="55"/>
      <c r="H45" s="55"/>
      <c r="I45" s="55"/>
      <c r="J45" s="56"/>
    </row>
    <row r="46" spans="1:14" ht="12.75" thickBot="1" x14ac:dyDescent="0.25">
      <c r="A46" s="73"/>
      <c r="B46" s="2" t="s">
        <v>19</v>
      </c>
      <c r="C46" s="55">
        <v>45</v>
      </c>
      <c r="D46" s="55"/>
      <c r="E46" s="55"/>
      <c r="F46" s="55"/>
      <c r="G46" s="55"/>
      <c r="H46" s="55"/>
      <c r="I46" s="55"/>
      <c r="J46" s="56"/>
      <c r="N46" s="1" t="s">
        <v>124</v>
      </c>
    </row>
    <row r="47" spans="1:14" ht="15" customHeight="1" x14ac:dyDescent="0.2">
      <c r="A47" s="69" t="s">
        <v>3</v>
      </c>
      <c r="B47" s="9" t="s">
        <v>54</v>
      </c>
      <c r="C47" s="93">
        <v>3</v>
      </c>
      <c r="D47" s="93"/>
      <c r="E47" s="93"/>
      <c r="F47" s="93"/>
      <c r="G47" s="93"/>
      <c r="H47" s="93"/>
      <c r="I47" s="93"/>
      <c r="J47" s="94"/>
    </row>
    <row r="48" spans="1:14" x14ac:dyDescent="0.2">
      <c r="A48" s="70"/>
      <c r="B48" s="2" t="s">
        <v>55</v>
      </c>
      <c r="C48" s="59">
        <v>0.252</v>
      </c>
      <c r="D48" s="59"/>
      <c r="E48" s="59"/>
      <c r="F48" s="59"/>
      <c r="G48" s="59"/>
      <c r="H48" s="59"/>
      <c r="I48" s="59"/>
      <c r="J48" s="60"/>
    </row>
    <row r="49" spans="1:14" x14ac:dyDescent="0.2">
      <c r="A49" s="70"/>
      <c r="B49" s="2" t="s">
        <v>56</v>
      </c>
      <c r="C49" s="59">
        <v>0.17</v>
      </c>
      <c r="D49" s="59"/>
      <c r="E49" s="59"/>
      <c r="F49" s="59"/>
      <c r="G49" s="59"/>
      <c r="H49" s="59"/>
      <c r="I49" s="59"/>
      <c r="J49" s="60"/>
    </row>
    <row r="50" spans="1:14" x14ac:dyDescent="0.2">
      <c r="A50" s="70"/>
      <c r="B50" s="35" t="s">
        <v>57</v>
      </c>
      <c r="C50" s="63">
        <v>1.3</v>
      </c>
      <c r="D50" s="63"/>
      <c r="E50" s="63"/>
      <c r="F50" s="63"/>
      <c r="G50" s="63"/>
      <c r="H50" s="63"/>
      <c r="I50" s="63"/>
      <c r="J50" s="64"/>
    </row>
    <row r="51" spans="1:14" x14ac:dyDescent="0.2">
      <c r="A51" s="70"/>
      <c r="B51" s="2" t="s">
        <v>58</v>
      </c>
      <c r="C51" s="59">
        <f>1.4*1.05</f>
        <v>1.47</v>
      </c>
      <c r="D51" s="59"/>
      <c r="E51" s="59"/>
      <c r="F51" s="59"/>
      <c r="G51" s="59"/>
      <c r="H51" s="59"/>
      <c r="I51" s="59"/>
      <c r="J51" s="60"/>
    </row>
    <row r="52" spans="1:14" x14ac:dyDescent="0.2">
      <c r="A52" s="70"/>
      <c r="B52" s="2" t="s">
        <v>62</v>
      </c>
      <c r="C52" s="59">
        <f>0.25*1.05</f>
        <v>0.26250000000000001</v>
      </c>
      <c r="D52" s="59"/>
      <c r="E52" s="59"/>
      <c r="F52" s="59"/>
      <c r="G52" s="59"/>
      <c r="H52" s="59"/>
      <c r="I52" s="59"/>
      <c r="J52" s="60"/>
    </row>
    <row r="53" spans="1:14" x14ac:dyDescent="0.2">
      <c r="A53" s="70"/>
      <c r="B53" s="2" t="s">
        <v>63</v>
      </c>
      <c r="C53" s="59">
        <f>$C48-$C31</f>
        <v>5.5999999999999994E-2</v>
      </c>
      <c r="D53" s="59"/>
      <c r="E53" s="59"/>
      <c r="F53" s="59"/>
      <c r="G53" s="59"/>
      <c r="H53" s="59"/>
      <c r="I53" s="59"/>
      <c r="J53" s="60"/>
    </row>
    <row r="54" spans="1:14" x14ac:dyDescent="0.2">
      <c r="A54" s="70"/>
      <c r="B54" s="2" t="s">
        <v>69</v>
      </c>
      <c r="C54" s="59">
        <f>$C49-$C32</f>
        <v>8.5000000000000006E-2</v>
      </c>
      <c r="D54" s="59"/>
      <c r="E54" s="59"/>
      <c r="F54" s="59"/>
      <c r="G54" s="59"/>
      <c r="H54" s="59"/>
      <c r="I54" s="59"/>
      <c r="J54" s="60"/>
    </row>
    <row r="55" spans="1:14" x14ac:dyDescent="0.2">
      <c r="A55" s="70"/>
      <c r="B55" s="35" t="s">
        <v>70</v>
      </c>
      <c r="C55" s="63">
        <f>$C50-$C33</f>
        <v>1.22</v>
      </c>
      <c r="D55" s="63"/>
      <c r="E55" s="63"/>
      <c r="F55" s="63"/>
      <c r="G55" s="63"/>
      <c r="H55" s="63"/>
      <c r="I55" s="63"/>
      <c r="J55" s="64"/>
    </row>
    <row r="56" spans="1:14" ht="15" customHeight="1" x14ac:dyDescent="0.2">
      <c r="A56" s="70"/>
      <c r="B56" s="2" t="s">
        <v>71</v>
      </c>
      <c r="C56" s="59">
        <f>$C51-$C34</f>
        <v>7.0000000000000062E-2</v>
      </c>
      <c r="D56" s="59"/>
      <c r="E56" s="59"/>
      <c r="F56" s="59"/>
      <c r="G56" s="59"/>
      <c r="H56" s="59"/>
      <c r="I56" s="59"/>
      <c r="J56" s="60"/>
    </row>
    <row r="57" spans="1:14" ht="15" customHeight="1" x14ac:dyDescent="0.2">
      <c r="A57" s="70"/>
      <c r="B57" s="2" t="s">
        <v>72</v>
      </c>
      <c r="C57" s="59">
        <f>$C52-$C35</f>
        <v>1.2500000000000011E-2</v>
      </c>
      <c r="D57" s="59"/>
      <c r="E57" s="59"/>
      <c r="F57" s="59"/>
      <c r="G57" s="59"/>
      <c r="H57" s="59"/>
      <c r="I57" s="59"/>
      <c r="J57" s="60"/>
    </row>
    <row r="58" spans="1:14" x14ac:dyDescent="0.2">
      <c r="A58" s="70"/>
      <c r="B58" s="2" t="s">
        <v>20</v>
      </c>
      <c r="C58" s="65">
        <v>10000</v>
      </c>
      <c r="D58" s="65"/>
      <c r="E58" s="65"/>
      <c r="F58" s="65"/>
      <c r="G58" s="65"/>
      <c r="H58" s="65"/>
      <c r="I58" s="65"/>
      <c r="J58" s="66"/>
      <c r="N58" s="1" t="s">
        <v>109</v>
      </c>
    </row>
    <row r="59" spans="1:14" x14ac:dyDescent="0.2">
      <c r="A59" s="70"/>
      <c r="B59" s="2" t="s">
        <v>21</v>
      </c>
      <c r="C59" s="55">
        <v>100</v>
      </c>
      <c r="D59" s="55"/>
      <c r="E59" s="55"/>
      <c r="F59" s="55"/>
      <c r="G59" s="55"/>
      <c r="H59" s="55"/>
      <c r="I59" s="55"/>
      <c r="J59" s="56"/>
    </row>
    <row r="60" spans="1:14" x14ac:dyDescent="0.2">
      <c r="A60" s="70"/>
      <c r="B60" s="2" t="s">
        <v>64</v>
      </c>
      <c r="C60" s="57">
        <f>(C9-$C31)/($C48-$C31)</f>
        <v>264.35714285714289</v>
      </c>
      <c r="D60" s="57"/>
      <c r="E60" s="57"/>
      <c r="F60" s="57"/>
      <c r="G60" s="57"/>
      <c r="H60" s="57"/>
      <c r="I60" s="57"/>
      <c r="J60" s="58"/>
    </row>
    <row r="61" spans="1:14" x14ac:dyDescent="0.2">
      <c r="A61" s="70"/>
      <c r="B61" s="2" t="s">
        <v>65</v>
      </c>
      <c r="C61" s="57">
        <f>(C10-$C32)/($C49-$C32)</f>
        <v>223.70588235294116</v>
      </c>
      <c r="D61" s="57"/>
      <c r="E61" s="57"/>
      <c r="F61" s="57"/>
      <c r="G61" s="57"/>
      <c r="H61" s="57"/>
      <c r="I61" s="57"/>
      <c r="J61" s="58"/>
    </row>
    <row r="62" spans="1:14" x14ac:dyDescent="0.2">
      <c r="A62" s="70"/>
      <c r="B62" s="2" t="s">
        <v>66</v>
      </c>
      <c r="C62" s="57">
        <f>(C11-$C33)/($C50-$C33)</f>
        <v>48.704918032786885</v>
      </c>
      <c r="D62" s="57"/>
      <c r="E62" s="57"/>
      <c r="F62" s="57"/>
      <c r="G62" s="57"/>
      <c r="H62" s="57"/>
      <c r="I62" s="57"/>
      <c r="J62" s="58"/>
    </row>
    <row r="63" spans="1:14" x14ac:dyDescent="0.2">
      <c r="A63" s="70"/>
      <c r="B63" s="2" t="s">
        <v>67</v>
      </c>
      <c r="C63" s="57">
        <f>(C12-$C34)/($C51-$C34)</f>
        <v>211.42857142857122</v>
      </c>
      <c r="D63" s="57"/>
      <c r="E63" s="57"/>
      <c r="F63" s="57"/>
      <c r="G63" s="57"/>
      <c r="H63" s="57"/>
      <c r="I63" s="57"/>
      <c r="J63" s="58"/>
    </row>
    <row r="64" spans="1:14" ht="15.75" customHeight="1" thickBot="1" x14ac:dyDescent="0.25">
      <c r="A64" s="71"/>
      <c r="B64" s="8" t="s">
        <v>68</v>
      </c>
      <c r="C64" s="91">
        <f>(C13-$C35)/($C52-$C35)</f>
        <v>211.9999999999998</v>
      </c>
      <c r="D64" s="91"/>
      <c r="E64" s="91"/>
      <c r="F64" s="91"/>
      <c r="G64" s="91"/>
      <c r="H64" s="91"/>
      <c r="I64" s="91"/>
      <c r="J64" s="92"/>
    </row>
    <row r="65" spans="1:14" ht="15.75" customHeight="1" x14ac:dyDescent="0.2">
      <c r="A65" s="61" t="s">
        <v>26</v>
      </c>
      <c r="B65" s="2" t="s">
        <v>97</v>
      </c>
      <c r="C65" s="18" t="s">
        <v>110</v>
      </c>
      <c r="D65" s="18" t="s">
        <v>110</v>
      </c>
      <c r="E65" s="18" t="s">
        <v>110</v>
      </c>
      <c r="F65" s="26" t="s">
        <v>98</v>
      </c>
      <c r="G65" s="18" t="s">
        <v>110</v>
      </c>
      <c r="H65" s="27" t="s">
        <v>110</v>
      </c>
      <c r="I65" s="18" t="s">
        <v>110</v>
      </c>
      <c r="J65" s="28" t="s">
        <v>98</v>
      </c>
      <c r="K65" s="1" t="s">
        <v>118</v>
      </c>
    </row>
    <row r="66" spans="1:14" ht="12" customHeight="1" x14ac:dyDescent="0.2">
      <c r="A66" s="62"/>
      <c r="B66" s="4" t="s">
        <v>112</v>
      </c>
      <c r="C66" s="4">
        <v>1</v>
      </c>
      <c r="D66" s="4">
        <v>0.8</v>
      </c>
      <c r="E66" s="3">
        <v>0.8</v>
      </c>
      <c r="F66" s="16">
        <v>2.5</v>
      </c>
      <c r="G66" s="3">
        <v>1.43</v>
      </c>
      <c r="H66" s="3">
        <v>0.8</v>
      </c>
      <c r="I66" s="3">
        <v>0.8</v>
      </c>
      <c r="J66" s="16">
        <v>3.2</v>
      </c>
      <c r="K66" s="1" t="s">
        <v>99</v>
      </c>
    </row>
    <row r="67" spans="1:14" x14ac:dyDescent="0.2">
      <c r="A67" s="62"/>
      <c r="B67" s="4" t="s">
        <v>77</v>
      </c>
      <c r="C67" s="4">
        <v>0.5</v>
      </c>
      <c r="D67" s="4">
        <v>0.6</v>
      </c>
      <c r="E67" s="3">
        <v>0.6</v>
      </c>
      <c r="F67" s="16">
        <v>0.05</v>
      </c>
      <c r="G67" s="3">
        <v>1</v>
      </c>
      <c r="H67" s="3">
        <v>0.6</v>
      </c>
      <c r="I67" s="3">
        <v>0.6</v>
      </c>
      <c r="J67" s="16">
        <v>0.1</v>
      </c>
      <c r="K67" s="1" t="s">
        <v>100</v>
      </c>
    </row>
    <row r="68" spans="1:14" x14ac:dyDescent="0.2">
      <c r="A68" s="62"/>
      <c r="B68" s="4" t="s">
        <v>78</v>
      </c>
      <c r="C68" s="4">
        <v>0.2</v>
      </c>
      <c r="D68" s="4">
        <v>0.2</v>
      </c>
      <c r="E68" s="3">
        <v>0.1</v>
      </c>
      <c r="F68" s="16">
        <v>0.2</v>
      </c>
      <c r="G68" s="3">
        <v>0.3</v>
      </c>
      <c r="H68" s="3">
        <v>0.2</v>
      </c>
      <c r="I68" s="3">
        <v>0.2</v>
      </c>
      <c r="J68" s="16">
        <v>0.3</v>
      </c>
      <c r="K68" s="1" t="s">
        <v>101</v>
      </c>
    </row>
    <row r="69" spans="1:14" x14ac:dyDescent="0.2">
      <c r="A69" s="62"/>
      <c r="B69" s="20" t="s">
        <v>102</v>
      </c>
      <c r="C69" s="21" t="s">
        <v>111</v>
      </c>
      <c r="D69" s="21" t="s">
        <v>110</v>
      </c>
      <c r="E69" s="27" t="s">
        <v>110</v>
      </c>
      <c r="F69" s="28" t="s">
        <v>121</v>
      </c>
      <c r="G69" s="27" t="s">
        <v>111</v>
      </c>
      <c r="H69" s="27" t="s">
        <v>110</v>
      </c>
      <c r="I69" s="27" t="s">
        <v>110</v>
      </c>
      <c r="J69" s="28" t="s">
        <v>133</v>
      </c>
      <c r="K69" s="1" t="s">
        <v>103</v>
      </c>
    </row>
    <row r="70" spans="1:14" x14ac:dyDescent="0.2">
      <c r="A70" s="62"/>
      <c r="B70" s="4" t="s">
        <v>117</v>
      </c>
      <c r="C70" s="4">
        <v>7.6</v>
      </c>
      <c r="D70" s="4">
        <v>4.9000000000000004</v>
      </c>
      <c r="E70" s="3">
        <v>4.8</v>
      </c>
      <c r="F70" s="16">
        <v>8.4</v>
      </c>
      <c r="G70" s="3">
        <v>7.6</v>
      </c>
      <c r="H70" s="3">
        <v>4.8</v>
      </c>
      <c r="I70" s="3">
        <v>4.8</v>
      </c>
      <c r="J70" s="16"/>
      <c r="K70" s="1" t="s">
        <v>108</v>
      </c>
    </row>
    <row r="71" spans="1:14" x14ac:dyDescent="0.2">
      <c r="A71" s="62"/>
      <c r="B71" s="4" t="s">
        <v>75</v>
      </c>
      <c r="C71" s="4">
        <v>15</v>
      </c>
      <c r="D71" s="4">
        <v>21</v>
      </c>
      <c r="E71" s="3">
        <v>21</v>
      </c>
      <c r="F71" s="16">
        <v>40</v>
      </c>
      <c r="G71" s="3">
        <v>14.2</v>
      </c>
      <c r="H71" s="3">
        <v>20.8</v>
      </c>
      <c r="I71" s="3">
        <v>21.2</v>
      </c>
      <c r="J71" s="16"/>
    </row>
    <row r="72" spans="1:14" x14ac:dyDescent="0.2">
      <c r="A72" s="62"/>
      <c r="B72" s="4" t="s">
        <v>76</v>
      </c>
      <c r="C72" s="4">
        <v>9</v>
      </c>
      <c r="D72" s="4">
        <v>1.2</v>
      </c>
      <c r="E72" s="3">
        <v>1.2</v>
      </c>
      <c r="F72" s="16">
        <v>2</v>
      </c>
      <c r="G72" s="3">
        <v>9</v>
      </c>
      <c r="H72" s="3">
        <v>1.2</v>
      </c>
      <c r="I72" s="3">
        <v>1.2</v>
      </c>
      <c r="J72" s="16"/>
      <c r="N72" s="1" t="s">
        <v>123</v>
      </c>
    </row>
    <row r="73" spans="1:14" x14ac:dyDescent="0.2">
      <c r="A73" s="62"/>
      <c r="B73" s="20" t="s">
        <v>104</v>
      </c>
      <c r="C73" s="22" t="s">
        <v>110</v>
      </c>
      <c r="D73" s="21" t="s">
        <v>110</v>
      </c>
      <c r="E73" s="21" t="s">
        <v>110</v>
      </c>
      <c r="F73" s="28" t="s">
        <v>121</v>
      </c>
      <c r="G73" s="27" t="s">
        <v>110</v>
      </c>
      <c r="H73" s="27" t="s">
        <v>110</v>
      </c>
      <c r="I73" s="27" t="s">
        <v>110</v>
      </c>
      <c r="J73" s="28" t="s">
        <v>133</v>
      </c>
    </row>
    <row r="74" spans="1:14" x14ac:dyDescent="0.2">
      <c r="A74" s="62"/>
      <c r="B74" s="4" t="s">
        <v>116</v>
      </c>
      <c r="C74" s="4">
        <v>5.8</v>
      </c>
      <c r="D74" s="4">
        <v>4.5</v>
      </c>
      <c r="E74" s="3">
        <v>4.5</v>
      </c>
      <c r="F74" s="16">
        <v>9</v>
      </c>
      <c r="G74" s="3">
        <v>5.8</v>
      </c>
      <c r="H74" s="3">
        <v>4.5</v>
      </c>
      <c r="I74" s="3">
        <v>4.4000000000000004</v>
      </c>
      <c r="J74" s="16"/>
    </row>
    <row r="75" spans="1:14" x14ac:dyDescent="0.2">
      <c r="A75" s="62"/>
      <c r="B75" s="4" t="s">
        <v>79</v>
      </c>
      <c r="C75" s="4">
        <v>13.3</v>
      </c>
      <c r="D75" s="4">
        <v>19</v>
      </c>
      <c r="E75" s="3">
        <v>19.399999999999999</v>
      </c>
      <c r="F75" s="16">
        <v>32</v>
      </c>
      <c r="G75" s="3">
        <v>12.9</v>
      </c>
      <c r="H75" s="3">
        <v>18.3</v>
      </c>
      <c r="I75" s="3">
        <v>18.899999999999999</v>
      </c>
      <c r="J75" s="16"/>
    </row>
    <row r="76" spans="1:14" x14ac:dyDescent="0.2">
      <c r="A76" s="62"/>
      <c r="B76" s="4" t="s">
        <v>80</v>
      </c>
      <c r="C76" s="4">
        <v>1.4</v>
      </c>
      <c r="D76" s="4">
        <v>1.1000000000000001</v>
      </c>
      <c r="E76" s="3">
        <v>1.1000000000000001</v>
      </c>
      <c r="F76" s="16">
        <v>1.9</v>
      </c>
      <c r="G76" s="3">
        <v>1.4</v>
      </c>
      <c r="H76" s="3">
        <v>1.1000000000000001</v>
      </c>
      <c r="I76" s="3">
        <v>1.1000000000000001</v>
      </c>
      <c r="J76" s="16"/>
    </row>
    <row r="77" spans="1:14" x14ac:dyDescent="0.2">
      <c r="A77" s="62"/>
      <c r="B77" s="20" t="s">
        <v>105</v>
      </c>
      <c r="C77" s="22" t="s">
        <v>110</v>
      </c>
      <c r="D77" s="21" t="s">
        <v>110</v>
      </c>
      <c r="E77" s="21" t="s">
        <v>110</v>
      </c>
      <c r="F77" s="28" t="s">
        <v>98</v>
      </c>
      <c r="G77" s="27" t="s">
        <v>110</v>
      </c>
      <c r="H77" s="27" t="s">
        <v>110</v>
      </c>
      <c r="I77" s="27" t="s">
        <v>110</v>
      </c>
      <c r="J77" s="28" t="s">
        <v>98</v>
      </c>
    </row>
    <row r="78" spans="1:14" x14ac:dyDescent="0.2">
      <c r="A78" s="62"/>
      <c r="B78" s="4" t="s">
        <v>115</v>
      </c>
      <c r="C78" s="4">
        <v>3</v>
      </c>
      <c r="D78" s="4">
        <v>2.2999999999999998</v>
      </c>
      <c r="E78" s="3">
        <v>2.9</v>
      </c>
      <c r="F78" s="16">
        <v>8.5</v>
      </c>
      <c r="G78" s="3">
        <v>3</v>
      </c>
      <c r="H78" s="3">
        <v>2.2000000000000002</v>
      </c>
      <c r="I78" s="3">
        <v>2.2000000000000002</v>
      </c>
      <c r="J78" s="16">
        <v>8.3000000000000007</v>
      </c>
    </row>
    <row r="79" spans="1:14" x14ac:dyDescent="0.2">
      <c r="A79" s="62"/>
      <c r="B79" s="4" t="s">
        <v>81</v>
      </c>
      <c r="C79" s="4">
        <v>4.3</v>
      </c>
      <c r="D79" s="4">
        <v>6.1</v>
      </c>
      <c r="E79" s="3">
        <v>5.9</v>
      </c>
      <c r="F79" s="16">
        <v>0.4</v>
      </c>
      <c r="G79" s="3">
        <v>4.0999999999999996</v>
      </c>
      <c r="H79" s="3">
        <v>5.7</v>
      </c>
      <c r="I79" s="3">
        <v>5.9</v>
      </c>
      <c r="J79" s="16">
        <v>0.4</v>
      </c>
    </row>
    <row r="80" spans="1:14" x14ac:dyDescent="0.2">
      <c r="A80" s="62"/>
      <c r="B80" s="4" t="s">
        <v>82</v>
      </c>
      <c r="C80" s="4">
        <v>0.7</v>
      </c>
      <c r="D80" s="4">
        <v>0.5</v>
      </c>
      <c r="E80" s="3">
        <v>0.5</v>
      </c>
      <c r="F80" s="16">
        <v>0.8</v>
      </c>
      <c r="G80" s="3">
        <v>0.6</v>
      </c>
      <c r="H80" s="3">
        <v>0.5</v>
      </c>
      <c r="I80" s="3">
        <v>0.5</v>
      </c>
      <c r="J80" s="16">
        <v>0.8</v>
      </c>
    </row>
    <row r="81" spans="1:10" x14ac:dyDescent="0.2">
      <c r="A81" s="62"/>
      <c r="B81" s="20" t="s">
        <v>106</v>
      </c>
      <c r="C81" s="22" t="s">
        <v>110</v>
      </c>
      <c r="D81" s="21" t="s">
        <v>110</v>
      </c>
      <c r="E81" s="21" t="s">
        <v>110</v>
      </c>
      <c r="F81" s="28" t="s">
        <v>121</v>
      </c>
      <c r="G81" s="27" t="s">
        <v>110</v>
      </c>
      <c r="H81" s="27" t="s">
        <v>110</v>
      </c>
      <c r="I81" s="27" t="s">
        <v>110</v>
      </c>
      <c r="J81" s="28" t="s">
        <v>133</v>
      </c>
    </row>
    <row r="82" spans="1:10" x14ac:dyDescent="0.2">
      <c r="A82" s="62"/>
      <c r="B82" s="4" t="s">
        <v>114</v>
      </c>
      <c r="C82" s="4">
        <v>5.6</v>
      </c>
      <c r="D82" s="4">
        <v>4.4000000000000004</v>
      </c>
      <c r="E82" s="3">
        <v>4.3</v>
      </c>
      <c r="F82" s="16">
        <v>9</v>
      </c>
      <c r="G82" s="3">
        <v>5.7</v>
      </c>
      <c r="H82" s="3">
        <v>4.4000000000000004</v>
      </c>
      <c r="I82" s="3">
        <v>4.3</v>
      </c>
      <c r="J82" s="16"/>
    </row>
    <row r="83" spans="1:10" x14ac:dyDescent="0.2">
      <c r="A83" s="62"/>
      <c r="B83" s="4" t="s">
        <v>83</v>
      </c>
      <c r="C83" s="4">
        <v>12.7</v>
      </c>
      <c r="D83" s="4">
        <v>18</v>
      </c>
      <c r="E83" s="3">
        <v>18</v>
      </c>
      <c r="F83" s="16">
        <v>30</v>
      </c>
      <c r="G83" s="3">
        <v>12.3</v>
      </c>
      <c r="H83" s="3">
        <v>17.5</v>
      </c>
      <c r="I83" s="3">
        <v>18.100000000000001</v>
      </c>
      <c r="J83" s="16"/>
    </row>
    <row r="84" spans="1:10" x14ac:dyDescent="0.2">
      <c r="A84" s="62"/>
      <c r="B84" s="4" t="s">
        <v>84</v>
      </c>
      <c r="C84" s="4">
        <v>1.4</v>
      </c>
      <c r="D84" s="4">
        <v>1.1000000000000001</v>
      </c>
      <c r="E84" s="3">
        <v>1.1000000000000001</v>
      </c>
      <c r="F84" s="17">
        <v>1.8</v>
      </c>
      <c r="G84" s="3">
        <v>1.4</v>
      </c>
      <c r="H84" s="3">
        <v>1.1000000000000001</v>
      </c>
      <c r="I84" s="3">
        <v>1.1000000000000001</v>
      </c>
      <c r="J84" s="16"/>
    </row>
    <row r="85" spans="1:10" x14ac:dyDescent="0.2">
      <c r="A85" s="62"/>
      <c r="B85" s="20" t="s">
        <v>107</v>
      </c>
      <c r="C85" s="22" t="s">
        <v>110</v>
      </c>
      <c r="D85" s="21" t="s">
        <v>110</v>
      </c>
      <c r="E85" s="21" t="s">
        <v>110</v>
      </c>
      <c r="F85" s="28" t="s">
        <v>121</v>
      </c>
      <c r="G85" s="27" t="s">
        <v>110</v>
      </c>
      <c r="H85" s="27" t="s">
        <v>110</v>
      </c>
      <c r="I85" s="27" t="s">
        <v>110</v>
      </c>
      <c r="J85" s="28" t="s">
        <v>133</v>
      </c>
    </row>
    <row r="86" spans="1:10" x14ac:dyDescent="0.2">
      <c r="A86" s="62"/>
      <c r="B86" s="4" t="s">
        <v>113</v>
      </c>
      <c r="C86" s="4">
        <v>5.6</v>
      </c>
      <c r="D86" s="4">
        <v>4.4000000000000004</v>
      </c>
      <c r="E86" s="3">
        <v>4.3</v>
      </c>
      <c r="F86" s="16">
        <v>9</v>
      </c>
      <c r="G86" s="3">
        <v>5.7</v>
      </c>
      <c r="H86" s="3">
        <v>4.4000000000000004</v>
      </c>
      <c r="I86" s="3">
        <v>4.3</v>
      </c>
      <c r="J86" s="16"/>
    </row>
    <row r="87" spans="1:10" x14ac:dyDescent="0.2">
      <c r="A87" s="62"/>
      <c r="B87" s="4" t="s">
        <v>85</v>
      </c>
      <c r="C87" s="4">
        <v>12.8</v>
      </c>
      <c r="D87" s="4">
        <v>18</v>
      </c>
      <c r="E87" s="3">
        <v>18</v>
      </c>
      <c r="F87" s="17">
        <v>30</v>
      </c>
      <c r="G87" s="3">
        <v>12.4</v>
      </c>
      <c r="H87" s="3">
        <v>17.5</v>
      </c>
      <c r="I87" s="3">
        <v>18.100000000000001</v>
      </c>
      <c r="J87" s="16"/>
    </row>
    <row r="88" spans="1:10" x14ac:dyDescent="0.2">
      <c r="A88" s="62"/>
      <c r="B88" s="4" t="s">
        <v>86</v>
      </c>
      <c r="C88" s="4">
        <v>1.4</v>
      </c>
      <c r="D88" s="4">
        <v>1.1000000000000001</v>
      </c>
      <c r="E88" s="3">
        <v>1.1000000000000001</v>
      </c>
      <c r="F88" s="17">
        <v>1.8</v>
      </c>
      <c r="G88" s="3">
        <v>1.4</v>
      </c>
      <c r="H88" s="3">
        <v>1.1000000000000001</v>
      </c>
      <c r="I88" s="3">
        <v>1.1000000000000001</v>
      </c>
      <c r="J88" s="16"/>
    </row>
    <row r="89" spans="1:10" x14ac:dyDescent="0.2">
      <c r="B89" s="4"/>
      <c r="C89" s="10"/>
      <c r="D89" s="10"/>
      <c r="F89" s="4"/>
    </row>
    <row r="90" spans="1:10" x14ac:dyDescent="0.2">
      <c r="B90" s="4"/>
      <c r="C90" s="10"/>
      <c r="D90" s="10"/>
      <c r="F90" s="4"/>
    </row>
    <row r="91" spans="1:10" x14ac:dyDescent="0.2">
      <c r="B91" s="4"/>
      <c r="C91" s="13"/>
      <c r="D91" s="29"/>
      <c r="F91" s="29"/>
    </row>
    <row r="92" spans="1:10" x14ac:dyDescent="0.2">
      <c r="B92" s="4"/>
      <c r="C92" s="10"/>
      <c r="D92" s="10"/>
      <c r="F92" s="4"/>
    </row>
    <row r="93" spans="1:10" x14ac:dyDescent="0.2">
      <c r="B93" s="4"/>
      <c r="F93" s="10"/>
    </row>
    <row r="94" spans="1:10" x14ac:dyDescent="0.2">
      <c r="B94" s="4"/>
      <c r="F94" s="10"/>
    </row>
    <row r="95" spans="1:10" x14ac:dyDescent="0.2">
      <c r="F95" s="10"/>
    </row>
    <row r="96" spans="1:10" x14ac:dyDescent="0.2">
      <c r="F96" s="10"/>
    </row>
  </sheetData>
  <mergeCells count="77">
    <mergeCell ref="C29:F29"/>
    <mergeCell ref="C64:J64"/>
    <mergeCell ref="C7:J7"/>
    <mergeCell ref="C44:J44"/>
    <mergeCell ref="C46:J46"/>
    <mergeCell ref="C47:J47"/>
    <mergeCell ref="C36:J36"/>
    <mergeCell ref="C37:J37"/>
    <mergeCell ref="C39:J39"/>
    <mergeCell ref="C41:J41"/>
    <mergeCell ref="C42:J42"/>
    <mergeCell ref="G27:J27"/>
    <mergeCell ref="G28:J28"/>
    <mergeCell ref="G29:J29"/>
    <mergeCell ref="G30:J30"/>
    <mergeCell ref="C30:F30"/>
    <mergeCell ref="C35:F35"/>
    <mergeCell ref="G31:J31"/>
    <mergeCell ref="G32:J32"/>
    <mergeCell ref="G33:J33"/>
    <mergeCell ref="G34:J34"/>
    <mergeCell ref="G35:J35"/>
    <mergeCell ref="C31:F31"/>
    <mergeCell ref="C32:F32"/>
    <mergeCell ref="C33:F33"/>
    <mergeCell ref="C34:F34"/>
    <mergeCell ref="G26:J26"/>
    <mergeCell ref="C2:J2"/>
    <mergeCell ref="C6:J6"/>
    <mergeCell ref="C9:J9"/>
    <mergeCell ref="C10:J10"/>
    <mergeCell ref="C8:J8"/>
    <mergeCell ref="C5:F5"/>
    <mergeCell ref="G5:J5"/>
    <mergeCell ref="C14:J14"/>
    <mergeCell ref="C15:J15"/>
    <mergeCell ref="C17:J17"/>
    <mergeCell ref="C18:J18"/>
    <mergeCell ref="C19:J19"/>
    <mergeCell ref="C16:J16"/>
    <mergeCell ref="A1:D1"/>
    <mergeCell ref="A20:A35"/>
    <mergeCell ref="A47:A64"/>
    <mergeCell ref="A36:A46"/>
    <mergeCell ref="A3:A5"/>
    <mergeCell ref="A6:A19"/>
    <mergeCell ref="C11:J11"/>
    <mergeCell ref="C12:J12"/>
    <mergeCell ref="C13:J13"/>
    <mergeCell ref="C24:F24"/>
    <mergeCell ref="C25:F25"/>
    <mergeCell ref="C26:F26"/>
    <mergeCell ref="C27:F27"/>
    <mergeCell ref="C28:F28"/>
    <mergeCell ref="G24:J24"/>
    <mergeCell ref="G25:J25"/>
    <mergeCell ref="C38:J38"/>
    <mergeCell ref="A65:A88"/>
    <mergeCell ref="C50:J50"/>
    <mergeCell ref="C51:J51"/>
    <mergeCell ref="C52:J52"/>
    <mergeCell ref="C53:J53"/>
    <mergeCell ref="C54:J54"/>
    <mergeCell ref="C55:J55"/>
    <mergeCell ref="C56:J56"/>
    <mergeCell ref="C57:J57"/>
    <mergeCell ref="C58:J58"/>
    <mergeCell ref="C48:J48"/>
    <mergeCell ref="C49:J49"/>
    <mergeCell ref="C61:J61"/>
    <mergeCell ref="C62:J62"/>
    <mergeCell ref="C63:J63"/>
    <mergeCell ref="C59:J59"/>
    <mergeCell ref="C60:J60"/>
    <mergeCell ref="C45:J45"/>
    <mergeCell ref="C43:J43"/>
    <mergeCell ref="C40:J4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5737D-5838-4F0E-BB96-CD056D6DD2A6}">
  <dimension ref="A1:N96"/>
  <sheetViews>
    <sheetView zoomScaleNormal="100" workbookViewId="0">
      <pane ySplit="5" topLeftCell="A64" activePane="bottomLeft" state="frozen"/>
      <selection pane="bottomLeft" activeCell="K89" sqref="K89"/>
    </sheetView>
  </sheetViews>
  <sheetFormatPr defaultColWidth="27.5703125" defaultRowHeight="12" x14ac:dyDescent="0.2"/>
  <cols>
    <col min="1" max="1" width="3.140625" style="1" customWidth="1"/>
    <col min="2" max="2" width="31.85546875" style="1" customWidth="1"/>
    <col min="3" max="3" width="10.140625" style="4" customWidth="1"/>
    <col min="4" max="4" width="9.42578125" style="4" customWidth="1"/>
    <col min="5" max="5" width="10" style="1" bestFit="1" customWidth="1"/>
    <col min="6" max="6" width="9.85546875" style="1" bestFit="1" customWidth="1"/>
    <col min="7" max="7" width="7.5703125" style="1" bestFit="1" customWidth="1"/>
    <col min="8" max="8" width="8.140625" style="1" bestFit="1" customWidth="1"/>
    <col min="9" max="9" width="10" style="1" bestFit="1" customWidth="1"/>
    <col min="10" max="10" width="9.85546875" style="5" bestFit="1" customWidth="1"/>
    <col min="11" max="11" width="41" style="1" bestFit="1" customWidth="1"/>
    <col min="12" max="12" width="14.140625" style="1" customWidth="1"/>
    <col min="13" max="13" width="8.5703125" style="1" customWidth="1"/>
    <col min="14" max="16384" width="27.5703125" style="1"/>
  </cols>
  <sheetData>
    <row r="1" spans="1:10" ht="15.75" x14ac:dyDescent="0.25">
      <c r="A1" s="67" t="s">
        <v>46</v>
      </c>
      <c r="B1" s="67"/>
      <c r="C1" s="67"/>
      <c r="D1" s="67"/>
      <c r="G1" s="15"/>
    </row>
    <row r="2" spans="1:10" ht="15.75" x14ac:dyDescent="0.2">
      <c r="A2" s="11"/>
      <c r="B2" s="11"/>
      <c r="C2" s="67" t="s">
        <v>132</v>
      </c>
      <c r="D2" s="67"/>
      <c r="E2" s="67"/>
      <c r="F2" s="67"/>
      <c r="G2" s="67"/>
      <c r="H2" s="67"/>
      <c r="I2" s="67"/>
      <c r="J2" s="80"/>
    </row>
    <row r="3" spans="1:10" s="2" customFormat="1" x14ac:dyDescent="0.25">
      <c r="A3" s="74" t="s">
        <v>0</v>
      </c>
      <c r="B3" s="2" t="s">
        <v>27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14">
        <v>8</v>
      </c>
    </row>
    <row r="4" spans="1:10" s="2" customFormat="1" ht="14.25" customHeight="1" x14ac:dyDescent="0.25">
      <c r="A4" s="74"/>
      <c r="B4" s="2" t="s">
        <v>28</v>
      </c>
      <c r="C4" s="2" t="s">
        <v>29</v>
      </c>
      <c r="D4" s="2" t="s">
        <v>30</v>
      </c>
      <c r="E4" s="2" t="s">
        <v>32</v>
      </c>
      <c r="F4" s="2" t="s">
        <v>31</v>
      </c>
      <c r="G4" s="2" t="s">
        <v>29</v>
      </c>
      <c r="H4" s="2" t="s">
        <v>30</v>
      </c>
      <c r="I4" s="2" t="s">
        <v>32</v>
      </c>
      <c r="J4" s="14" t="s">
        <v>31</v>
      </c>
    </row>
    <row r="5" spans="1:10" s="4" customFormat="1" ht="15.75" customHeight="1" thickBot="1" x14ac:dyDescent="0.3">
      <c r="A5" s="75"/>
      <c r="B5" s="12" t="s">
        <v>4</v>
      </c>
      <c r="C5" s="83" t="s">
        <v>24</v>
      </c>
      <c r="D5" s="83"/>
      <c r="E5" s="83"/>
      <c r="F5" s="83"/>
      <c r="G5" s="83" t="s">
        <v>33</v>
      </c>
      <c r="H5" s="83"/>
      <c r="I5" s="83"/>
      <c r="J5" s="84"/>
    </row>
    <row r="6" spans="1:10" ht="15" customHeight="1" x14ac:dyDescent="0.2">
      <c r="A6" s="76" t="s">
        <v>1</v>
      </c>
      <c r="B6" s="7" t="s">
        <v>5</v>
      </c>
      <c r="C6" s="81">
        <v>0.218</v>
      </c>
      <c r="D6" s="81"/>
      <c r="E6" s="81"/>
      <c r="F6" s="81"/>
      <c r="G6" s="81"/>
      <c r="H6" s="81"/>
      <c r="I6" s="81"/>
      <c r="J6" s="82"/>
    </row>
    <row r="7" spans="1:10" ht="15" customHeight="1" x14ac:dyDescent="0.2">
      <c r="A7" s="77"/>
      <c r="B7" s="2" t="s">
        <v>25</v>
      </c>
      <c r="C7" s="59" t="s">
        <v>74</v>
      </c>
      <c r="D7" s="59"/>
      <c r="E7" s="59"/>
      <c r="F7" s="59"/>
      <c r="G7" s="59"/>
      <c r="H7" s="59"/>
      <c r="I7" s="59"/>
      <c r="J7" s="60"/>
    </row>
    <row r="8" spans="1:10" x14ac:dyDescent="0.2">
      <c r="A8" s="77"/>
      <c r="B8" s="2" t="s">
        <v>34</v>
      </c>
      <c r="C8" s="59">
        <v>15</v>
      </c>
      <c r="D8" s="59"/>
      <c r="E8" s="59"/>
      <c r="F8" s="59"/>
      <c r="G8" s="59"/>
      <c r="H8" s="59"/>
      <c r="I8" s="59"/>
      <c r="J8" s="60"/>
    </row>
    <row r="9" spans="1:10" x14ac:dyDescent="0.2">
      <c r="A9" s="77"/>
      <c r="B9" s="2" t="s">
        <v>35</v>
      </c>
      <c r="C9" s="59">
        <v>1.4339999999999999</v>
      </c>
      <c r="D9" s="59"/>
      <c r="E9" s="59"/>
      <c r="F9" s="59"/>
      <c r="G9" s="59"/>
      <c r="H9" s="59"/>
      <c r="I9" s="59"/>
      <c r="J9" s="60"/>
    </row>
    <row r="10" spans="1:10" x14ac:dyDescent="0.2">
      <c r="A10" s="77"/>
      <c r="B10" s="2" t="s">
        <v>38</v>
      </c>
      <c r="C10" s="59">
        <v>1.75</v>
      </c>
      <c r="D10" s="59"/>
      <c r="E10" s="59"/>
      <c r="F10" s="59"/>
      <c r="G10" s="59"/>
      <c r="H10" s="59"/>
      <c r="I10" s="59"/>
      <c r="J10" s="60"/>
    </row>
    <row r="11" spans="1:10" x14ac:dyDescent="0.2">
      <c r="A11" s="77"/>
      <c r="B11" s="35"/>
      <c r="C11" s="63"/>
      <c r="D11" s="63"/>
      <c r="E11" s="63"/>
      <c r="F11" s="63"/>
      <c r="G11" s="63"/>
      <c r="H11" s="63"/>
      <c r="I11" s="63"/>
      <c r="J11" s="64"/>
    </row>
    <row r="12" spans="1:10" x14ac:dyDescent="0.2">
      <c r="A12" s="77"/>
      <c r="B12" s="2" t="s">
        <v>61</v>
      </c>
      <c r="C12" s="59">
        <v>1.6</v>
      </c>
      <c r="D12" s="59"/>
      <c r="E12" s="59"/>
      <c r="F12" s="59"/>
      <c r="G12" s="59"/>
      <c r="H12" s="59"/>
      <c r="I12" s="59"/>
      <c r="J12" s="60"/>
    </row>
    <row r="13" spans="1:10" x14ac:dyDescent="0.2">
      <c r="A13" s="77"/>
      <c r="B13" s="2" t="s">
        <v>42</v>
      </c>
      <c r="C13" s="59">
        <v>0.28999999999999998</v>
      </c>
      <c r="D13" s="59"/>
      <c r="E13" s="59"/>
      <c r="F13" s="59"/>
      <c r="G13" s="59"/>
      <c r="H13" s="59"/>
      <c r="I13" s="59"/>
      <c r="J13" s="60"/>
    </row>
    <row r="14" spans="1:10" ht="11.25" customHeight="1" x14ac:dyDescent="0.2">
      <c r="A14" s="77"/>
      <c r="B14" s="2" t="s">
        <v>37</v>
      </c>
      <c r="C14" s="85" t="s">
        <v>129</v>
      </c>
      <c r="D14" s="85"/>
      <c r="E14" s="85"/>
      <c r="F14" s="85"/>
      <c r="G14" s="85"/>
      <c r="H14" s="85"/>
      <c r="I14" s="85"/>
      <c r="J14" s="86"/>
    </row>
    <row r="15" spans="1:10" ht="11.25" customHeight="1" x14ac:dyDescent="0.2">
      <c r="A15" s="77"/>
      <c r="B15" s="2" t="s">
        <v>39</v>
      </c>
      <c r="C15" s="85">
        <f>C9-C31</f>
        <v>1.238</v>
      </c>
      <c r="D15" s="85"/>
      <c r="E15" s="85"/>
      <c r="F15" s="85"/>
      <c r="G15" s="85"/>
      <c r="H15" s="85"/>
      <c r="I15" s="85"/>
      <c r="J15" s="86"/>
    </row>
    <row r="16" spans="1:10" ht="11.25" customHeight="1" x14ac:dyDescent="0.2">
      <c r="A16" s="77"/>
      <c r="B16" s="2" t="s">
        <v>40</v>
      </c>
      <c r="C16" s="85">
        <f>C10-C32</f>
        <v>1.665</v>
      </c>
      <c r="D16" s="85"/>
      <c r="E16" s="85"/>
      <c r="F16" s="85"/>
      <c r="G16" s="85"/>
      <c r="H16" s="85"/>
      <c r="I16" s="85"/>
      <c r="J16" s="86"/>
    </row>
    <row r="17" spans="1:10" x14ac:dyDescent="0.2">
      <c r="A17" s="77"/>
      <c r="B17" s="35"/>
      <c r="C17" s="87"/>
      <c r="D17" s="87"/>
      <c r="E17" s="87"/>
      <c r="F17" s="87"/>
      <c r="G17" s="87"/>
      <c r="H17" s="87"/>
      <c r="I17" s="87"/>
      <c r="J17" s="88"/>
    </row>
    <row r="18" spans="1:10" x14ac:dyDescent="0.2">
      <c r="A18" s="77"/>
      <c r="B18" s="2" t="s">
        <v>60</v>
      </c>
      <c r="C18" s="85">
        <f>C12-C34</f>
        <v>0.20000000000000018</v>
      </c>
      <c r="D18" s="85"/>
      <c r="E18" s="85"/>
      <c r="F18" s="85"/>
      <c r="G18" s="85"/>
      <c r="H18" s="85"/>
      <c r="I18" s="85"/>
      <c r="J18" s="86"/>
    </row>
    <row r="19" spans="1:10" ht="12.75" thickBot="1" x14ac:dyDescent="0.25">
      <c r="A19" s="78"/>
      <c r="B19" s="8" t="s">
        <v>53</v>
      </c>
      <c r="C19" s="89">
        <f>C13-C35</f>
        <v>3.999999999999998E-2</v>
      </c>
      <c r="D19" s="89"/>
      <c r="E19" s="89"/>
      <c r="F19" s="89"/>
      <c r="G19" s="89"/>
      <c r="H19" s="89"/>
      <c r="I19" s="89"/>
      <c r="J19" s="90"/>
    </row>
    <row r="20" spans="1:10" ht="12" customHeight="1" x14ac:dyDescent="0.2">
      <c r="A20" s="68" t="s">
        <v>23</v>
      </c>
      <c r="B20" s="2" t="s">
        <v>6</v>
      </c>
      <c r="C20" s="4">
        <v>7.3</v>
      </c>
      <c r="D20" s="4">
        <v>12</v>
      </c>
      <c r="E20" s="3">
        <v>11.9</v>
      </c>
      <c r="F20" s="16">
        <v>9</v>
      </c>
      <c r="G20" s="3">
        <v>7</v>
      </c>
      <c r="H20" s="3">
        <v>12</v>
      </c>
      <c r="I20" s="3">
        <v>11.9</v>
      </c>
      <c r="J20" s="16">
        <v>9</v>
      </c>
    </row>
    <row r="21" spans="1:10" x14ac:dyDescent="0.2">
      <c r="A21" s="68"/>
      <c r="B21" s="2" t="s">
        <v>7</v>
      </c>
      <c r="C21" s="4">
        <v>7.6</v>
      </c>
      <c r="D21" s="4">
        <v>12.5</v>
      </c>
      <c r="E21" s="3">
        <v>12.4</v>
      </c>
      <c r="F21" s="16">
        <v>9.4</v>
      </c>
      <c r="G21" s="4">
        <v>7.6</v>
      </c>
      <c r="H21" s="4">
        <v>12.5</v>
      </c>
      <c r="I21" s="3">
        <v>12.4</v>
      </c>
      <c r="J21" s="16">
        <v>9.4</v>
      </c>
    </row>
    <row r="22" spans="1:10" ht="14.25" x14ac:dyDescent="0.2">
      <c r="A22" s="68"/>
      <c r="B22" s="2" t="s">
        <v>52</v>
      </c>
      <c r="C22" s="4">
        <v>0.16300000000000001</v>
      </c>
      <c r="D22" s="4">
        <v>0.26400000000000001</v>
      </c>
      <c r="E22" s="3">
        <v>0.27100000000000002</v>
      </c>
      <c r="F22" s="16">
        <v>0.01</v>
      </c>
      <c r="G22" s="4">
        <v>0.16300000000000001</v>
      </c>
      <c r="H22" s="4">
        <v>0.26400000000000001</v>
      </c>
      <c r="I22" s="3">
        <v>0.27100000000000002</v>
      </c>
      <c r="J22" s="16">
        <v>0.01</v>
      </c>
    </row>
    <row r="23" spans="1:10" x14ac:dyDescent="0.2">
      <c r="A23" s="68"/>
      <c r="B23" s="2" t="s">
        <v>8</v>
      </c>
      <c r="C23" s="4">
        <v>278</v>
      </c>
      <c r="D23" s="4">
        <v>116</v>
      </c>
      <c r="E23" s="3">
        <v>117</v>
      </c>
      <c r="F23" s="16">
        <v>73</v>
      </c>
      <c r="G23" s="4">
        <v>278</v>
      </c>
      <c r="H23" s="4">
        <v>116</v>
      </c>
      <c r="I23" s="3">
        <v>117</v>
      </c>
      <c r="J23" s="16">
        <v>73</v>
      </c>
    </row>
    <row r="24" spans="1:10" x14ac:dyDescent="0.2">
      <c r="A24" s="68"/>
      <c r="B24" s="2" t="s">
        <v>9</v>
      </c>
      <c r="C24" s="59">
        <v>4</v>
      </c>
      <c r="D24" s="59"/>
      <c r="E24" s="59"/>
      <c r="F24" s="60"/>
      <c r="G24" s="79">
        <v>5.37</v>
      </c>
      <c r="H24" s="59"/>
      <c r="I24" s="59"/>
      <c r="J24" s="60"/>
    </row>
    <row r="25" spans="1:10" x14ac:dyDescent="0.2">
      <c r="A25" s="68"/>
      <c r="B25" s="2" t="s">
        <v>10</v>
      </c>
      <c r="C25" s="59" t="s">
        <v>43</v>
      </c>
      <c r="D25" s="59"/>
      <c r="E25" s="59"/>
      <c r="F25" s="60"/>
      <c r="G25" s="79" t="s">
        <v>43</v>
      </c>
      <c r="H25" s="59"/>
      <c r="I25" s="59"/>
      <c r="J25" s="60"/>
    </row>
    <row r="26" spans="1:10" x14ac:dyDescent="0.2">
      <c r="A26" s="68"/>
      <c r="B26" s="2" t="s">
        <v>11</v>
      </c>
      <c r="C26" s="59">
        <v>2.5000000000000001E-2</v>
      </c>
      <c r="D26" s="59"/>
      <c r="E26" s="59"/>
      <c r="F26" s="60"/>
      <c r="G26" s="79">
        <v>2.5000000000000001E-2</v>
      </c>
      <c r="H26" s="59"/>
      <c r="I26" s="59"/>
      <c r="J26" s="60"/>
    </row>
    <row r="27" spans="1:10" ht="14.25" x14ac:dyDescent="0.2">
      <c r="A27" s="68"/>
      <c r="B27" s="2" t="s">
        <v>12</v>
      </c>
      <c r="C27" s="59">
        <v>16</v>
      </c>
      <c r="D27" s="59"/>
      <c r="E27" s="59"/>
      <c r="F27" s="60"/>
      <c r="G27" s="79">
        <v>5</v>
      </c>
      <c r="H27" s="59"/>
      <c r="I27" s="59"/>
      <c r="J27" s="60"/>
    </row>
    <row r="28" spans="1:10" x14ac:dyDescent="0.2">
      <c r="A28" s="68"/>
      <c r="B28" s="2" t="s">
        <v>13</v>
      </c>
      <c r="C28" s="59">
        <v>32</v>
      </c>
      <c r="D28" s="59"/>
      <c r="E28" s="59"/>
      <c r="F28" s="60"/>
      <c r="G28" s="79">
        <v>32</v>
      </c>
      <c r="H28" s="59"/>
      <c r="I28" s="59"/>
      <c r="J28" s="60"/>
    </row>
    <row r="29" spans="1:10" ht="14.25" x14ac:dyDescent="0.2">
      <c r="A29" s="68"/>
      <c r="B29" s="2" t="s">
        <v>44</v>
      </c>
      <c r="C29" s="59">
        <v>44</v>
      </c>
      <c r="D29" s="59"/>
      <c r="E29" s="59"/>
      <c r="F29" s="60"/>
      <c r="G29" s="79">
        <v>42</v>
      </c>
      <c r="H29" s="59"/>
      <c r="I29" s="59"/>
      <c r="J29" s="60"/>
    </row>
    <row r="30" spans="1:10" ht="14.25" x14ac:dyDescent="0.2">
      <c r="A30" s="68"/>
      <c r="B30" s="2" t="s">
        <v>14</v>
      </c>
      <c r="C30" s="59">
        <v>1023.4</v>
      </c>
      <c r="D30" s="59"/>
      <c r="E30" s="59"/>
      <c r="F30" s="60"/>
      <c r="G30" s="79">
        <v>1025.3</v>
      </c>
      <c r="H30" s="59"/>
      <c r="I30" s="59"/>
      <c r="J30" s="60"/>
    </row>
    <row r="31" spans="1:10" x14ac:dyDescent="0.2">
      <c r="A31" s="68"/>
      <c r="B31" s="2" t="s">
        <v>48</v>
      </c>
      <c r="C31" s="59">
        <v>0.19600000000000001</v>
      </c>
      <c r="D31" s="59"/>
      <c r="E31" s="59"/>
      <c r="F31" s="60"/>
      <c r="G31" s="59">
        <v>0.19600000000000001</v>
      </c>
      <c r="H31" s="59"/>
      <c r="I31" s="59"/>
      <c r="J31" s="60"/>
    </row>
    <row r="32" spans="1:10" x14ac:dyDescent="0.2">
      <c r="A32" s="68"/>
      <c r="B32" s="2" t="s">
        <v>49</v>
      </c>
      <c r="C32" s="59">
        <v>8.5000000000000006E-2</v>
      </c>
      <c r="D32" s="59"/>
      <c r="E32" s="59"/>
      <c r="F32" s="60"/>
      <c r="G32" s="59">
        <v>8.5000000000000006E-2</v>
      </c>
      <c r="H32" s="59"/>
      <c r="I32" s="59"/>
      <c r="J32" s="60"/>
    </row>
    <row r="33" spans="1:14" x14ac:dyDescent="0.2">
      <c r="A33" s="68"/>
      <c r="B33" s="2" t="s">
        <v>50</v>
      </c>
      <c r="C33" s="59">
        <v>0.08</v>
      </c>
      <c r="D33" s="59"/>
      <c r="E33" s="59"/>
      <c r="F33" s="60"/>
      <c r="G33" s="59">
        <v>0.08</v>
      </c>
      <c r="H33" s="59"/>
      <c r="I33" s="59"/>
      <c r="J33" s="60"/>
    </row>
    <row r="34" spans="1:14" x14ac:dyDescent="0.2">
      <c r="A34" s="68"/>
      <c r="B34" s="2" t="s">
        <v>59</v>
      </c>
      <c r="C34" s="59">
        <v>1.4</v>
      </c>
      <c r="D34" s="59"/>
      <c r="E34" s="59"/>
      <c r="F34" s="60"/>
      <c r="G34" s="59">
        <v>1.4</v>
      </c>
      <c r="H34" s="59"/>
      <c r="I34" s="59"/>
      <c r="J34" s="60"/>
    </row>
    <row r="35" spans="1:14" ht="12.75" thickBot="1" x14ac:dyDescent="0.25">
      <c r="A35" s="68"/>
      <c r="B35" s="2" t="s">
        <v>51</v>
      </c>
      <c r="C35" s="83">
        <v>0.25</v>
      </c>
      <c r="D35" s="83"/>
      <c r="E35" s="83"/>
      <c r="F35" s="84"/>
      <c r="G35" s="83">
        <v>0.25</v>
      </c>
      <c r="H35" s="83"/>
      <c r="I35" s="83"/>
      <c r="J35" s="84"/>
    </row>
    <row r="36" spans="1:14" ht="12" customHeight="1" x14ac:dyDescent="0.2">
      <c r="A36" s="72" t="s">
        <v>2</v>
      </c>
      <c r="B36" s="7" t="s">
        <v>15</v>
      </c>
      <c r="C36" s="95" t="s">
        <v>45</v>
      </c>
      <c r="D36" s="95"/>
      <c r="E36" s="95"/>
      <c r="F36" s="95"/>
      <c r="G36" s="95"/>
      <c r="H36" s="95"/>
      <c r="I36" s="95"/>
      <c r="J36" s="96"/>
    </row>
    <row r="37" spans="1:14" x14ac:dyDescent="0.2">
      <c r="A37" s="73"/>
      <c r="B37" s="2" t="s">
        <v>16</v>
      </c>
      <c r="C37" s="55" t="s">
        <v>22</v>
      </c>
      <c r="D37" s="55"/>
      <c r="E37" s="55"/>
      <c r="F37" s="55"/>
      <c r="G37" s="55"/>
      <c r="H37" s="55"/>
      <c r="I37" s="55"/>
      <c r="J37" s="56"/>
    </row>
    <row r="38" spans="1:14" x14ac:dyDescent="0.2">
      <c r="A38" s="73"/>
      <c r="B38" s="2" t="s">
        <v>91</v>
      </c>
      <c r="C38" s="55">
        <v>15</v>
      </c>
      <c r="D38" s="55"/>
      <c r="E38" s="55"/>
      <c r="F38" s="55"/>
      <c r="G38" s="55"/>
      <c r="H38" s="55"/>
      <c r="I38" s="55"/>
      <c r="J38" s="56"/>
    </row>
    <row r="39" spans="1:14" x14ac:dyDescent="0.2">
      <c r="A39" s="73"/>
      <c r="B39" s="2" t="s">
        <v>17</v>
      </c>
      <c r="C39" s="59">
        <v>1245</v>
      </c>
      <c r="D39" s="59"/>
      <c r="E39" s="59"/>
      <c r="F39" s="59"/>
      <c r="G39" s="59"/>
      <c r="H39" s="59"/>
      <c r="I39" s="59"/>
      <c r="J39" s="60"/>
    </row>
    <row r="40" spans="1:14" x14ac:dyDescent="0.2">
      <c r="A40" s="73"/>
      <c r="B40" s="2" t="s">
        <v>90</v>
      </c>
      <c r="C40" s="59">
        <v>1260</v>
      </c>
      <c r="D40" s="59"/>
      <c r="E40" s="59"/>
      <c r="F40" s="59"/>
      <c r="G40" s="59"/>
      <c r="H40" s="59"/>
      <c r="I40" s="59"/>
      <c r="J40" s="60"/>
    </row>
    <row r="41" spans="1:14" x14ac:dyDescent="0.2">
      <c r="A41" s="73"/>
      <c r="B41" s="2" t="s">
        <v>92</v>
      </c>
      <c r="C41" s="59">
        <v>0.5</v>
      </c>
      <c r="D41" s="59"/>
      <c r="E41" s="59"/>
      <c r="F41" s="59"/>
      <c r="G41" s="59"/>
      <c r="H41" s="59"/>
      <c r="I41" s="59"/>
      <c r="J41" s="60"/>
    </row>
    <row r="42" spans="1:14" x14ac:dyDescent="0.2">
      <c r="A42" s="73"/>
      <c r="B42" s="2" t="s">
        <v>18</v>
      </c>
      <c r="C42" s="55">
        <v>0.5</v>
      </c>
      <c r="D42" s="55"/>
      <c r="E42" s="55"/>
      <c r="F42" s="55"/>
      <c r="G42" s="55"/>
      <c r="H42" s="55"/>
      <c r="I42" s="55"/>
      <c r="J42" s="56"/>
    </row>
    <row r="43" spans="1:14" x14ac:dyDescent="0.2">
      <c r="A43" s="73"/>
      <c r="B43" s="2" t="s">
        <v>94</v>
      </c>
      <c r="C43" s="55">
        <v>1</v>
      </c>
      <c r="D43" s="55"/>
      <c r="E43" s="55"/>
      <c r="F43" s="55"/>
      <c r="G43" s="55"/>
      <c r="H43" s="55"/>
      <c r="I43" s="55"/>
      <c r="J43" s="56"/>
    </row>
    <row r="44" spans="1:14" x14ac:dyDescent="0.2">
      <c r="A44" s="73"/>
      <c r="B44" s="2" t="s">
        <v>93</v>
      </c>
      <c r="C44" s="55">
        <v>6</v>
      </c>
      <c r="D44" s="55"/>
      <c r="E44" s="55"/>
      <c r="F44" s="55"/>
      <c r="G44" s="55"/>
      <c r="H44" s="55"/>
      <c r="I44" s="55"/>
      <c r="J44" s="56"/>
    </row>
    <row r="45" spans="1:14" x14ac:dyDescent="0.2">
      <c r="A45" s="73"/>
      <c r="B45" s="2" t="s">
        <v>95</v>
      </c>
      <c r="C45" s="55" t="s">
        <v>96</v>
      </c>
      <c r="D45" s="55"/>
      <c r="E45" s="55"/>
      <c r="F45" s="55"/>
      <c r="G45" s="55"/>
      <c r="H45" s="55"/>
      <c r="I45" s="55"/>
      <c r="J45" s="56"/>
    </row>
    <row r="46" spans="1:14" ht="12.75" thickBot="1" x14ac:dyDescent="0.25">
      <c r="A46" s="73"/>
      <c r="B46" s="2" t="s">
        <v>19</v>
      </c>
      <c r="C46" s="55">
        <v>45</v>
      </c>
      <c r="D46" s="55"/>
      <c r="E46" s="55"/>
      <c r="F46" s="55"/>
      <c r="G46" s="55"/>
      <c r="H46" s="55"/>
      <c r="I46" s="55"/>
      <c r="J46" s="56"/>
      <c r="N46" s="1" t="s">
        <v>124</v>
      </c>
    </row>
    <row r="47" spans="1:14" ht="15" customHeight="1" x14ac:dyDescent="0.2">
      <c r="A47" s="69" t="s">
        <v>3</v>
      </c>
      <c r="B47" s="9" t="s">
        <v>54</v>
      </c>
      <c r="C47" s="93">
        <v>3</v>
      </c>
      <c r="D47" s="93"/>
      <c r="E47" s="93"/>
      <c r="F47" s="93"/>
      <c r="G47" s="93"/>
      <c r="H47" s="93"/>
      <c r="I47" s="93"/>
      <c r="J47" s="94"/>
    </row>
    <row r="48" spans="1:14" x14ac:dyDescent="0.2">
      <c r="A48" s="70"/>
      <c r="B48" s="2" t="s">
        <v>55</v>
      </c>
      <c r="C48" s="59">
        <v>0.252</v>
      </c>
      <c r="D48" s="59"/>
      <c r="E48" s="59"/>
      <c r="F48" s="59"/>
      <c r="G48" s="59"/>
      <c r="H48" s="59"/>
      <c r="I48" s="59"/>
      <c r="J48" s="60"/>
    </row>
    <row r="49" spans="1:14" x14ac:dyDescent="0.2">
      <c r="A49" s="70"/>
      <c r="B49" s="2" t="s">
        <v>56</v>
      </c>
      <c r="C49" s="59">
        <v>0.17</v>
      </c>
      <c r="D49" s="59"/>
      <c r="E49" s="59"/>
      <c r="F49" s="59"/>
      <c r="G49" s="59"/>
      <c r="H49" s="59"/>
      <c r="I49" s="59"/>
      <c r="J49" s="60"/>
    </row>
    <row r="50" spans="1:14" x14ac:dyDescent="0.2">
      <c r="A50" s="70"/>
      <c r="B50" s="36" t="s">
        <v>57</v>
      </c>
      <c r="C50" s="97">
        <v>1.3</v>
      </c>
      <c r="D50" s="97"/>
      <c r="E50" s="97"/>
      <c r="F50" s="97"/>
      <c r="G50" s="97"/>
      <c r="H50" s="97"/>
      <c r="I50" s="97"/>
      <c r="J50" s="98"/>
    </row>
    <row r="51" spans="1:14" x14ac:dyDescent="0.2">
      <c r="A51" s="70"/>
      <c r="B51" s="2" t="s">
        <v>58</v>
      </c>
      <c r="C51" s="59">
        <f>1.4*1.05</f>
        <v>1.47</v>
      </c>
      <c r="D51" s="59"/>
      <c r="E51" s="59"/>
      <c r="F51" s="59"/>
      <c r="G51" s="59"/>
      <c r="H51" s="59"/>
      <c r="I51" s="59"/>
      <c r="J51" s="60"/>
    </row>
    <row r="52" spans="1:14" x14ac:dyDescent="0.2">
      <c r="A52" s="70"/>
      <c r="B52" s="2" t="s">
        <v>62</v>
      </c>
      <c r="C52" s="59">
        <f>0.25*1.05</f>
        <v>0.26250000000000001</v>
      </c>
      <c r="D52" s="59"/>
      <c r="E52" s="59"/>
      <c r="F52" s="59"/>
      <c r="G52" s="59"/>
      <c r="H52" s="59"/>
      <c r="I52" s="59"/>
      <c r="J52" s="60"/>
    </row>
    <row r="53" spans="1:14" x14ac:dyDescent="0.2">
      <c r="A53" s="70"/>
      <c r="B53" s="2" t="s">
        <v>63</v>
      </c>
      <c r="C53" s="59">
        <f>$C48-$C31</f>
        <v>5.5999999999999994E-2</v>
      </c>
      <c r="D53" s="59"/>
      <c r="E53" s="59"/>
      <c r="F53" s="59"/>
      <c r="G53" s="59"/>
      <c r="H53" s="59"/>
      <c r="I53" s="59"/>
      <c r="J53" s="60"/>
    </row>
    <row r="54" spans="1:14" x14ac:dyDescent="0.2">
      <c r="A54" s="70"/>
      <c r="B54" s="2" t="s">
        <v>69</v>
      </c>
      <c r="C54" s="59">
        <f>$C49-$C32</f>
        <v>8.5000000000000006E-2</v>
      </c>
      <c r="D54" s="59"/>
      <c r="E54" s="59"/>
      <c r="F54" s="59"/>
      <c r="G54" s="59"/>
      <c r="H54" s="59"/>
      <c r="I54" s="59"/>
      <c r="J54" s="60"/>
    </row>
    <row r="55" spans="1:14" x14ac:dyDescent="0.2">
      <c r="A55" s="70"/>
      <c r="B55" s="36" t="s">
        <v>70</v>
      </c>
      <c r="C55" s="97">
        <f>$C50-$C33</f>
        <v>1.22</v>
      </c>
      <c r="D55" s="97"/>
      <c r="E55" s="97"/>
      <c r="F55" s="97"/>
      <c r="G55" s="97"/>
      <c r="H55" s="97"/>
      <c r="I55" s="97"/>
      <c r="J55" s="98"/>
    </row>
    <row r="56" spans="1:14" ht="15" customHeight="1" x14ac:dyDescent="0.2">
      <c r="A56" s="70"/>
      <c r="B56" s="2" t="s">
        <v>71</v>
      </c>
      <c r="C56" s="59">
        <f>$C51-$C34</f>
        <v>7.0000000000000062E-2</v>
      </c>
      <c r="D56" s="59"/>
      <c r="E56" s="59"/>
      <c r="F56" s="59"/>
      <c r="G56" s="59"/>
      <c r="H56" s="59"/>
      <c r="I56" s="59"/>
      <c r="J56" s="60"/>
    </row>
    <row r="57" spans="1:14" ht="15" customHeight="1" x14ac:dyDescent="0.2">
      <c r="A57" s="70"/>
      <c r="B57" s="2" t="s">
        <v>72</v>
      </c>
      <c r="C57" s="59">
        <f>$C52-$C35</f>
        <v>1.2500000000000011E-2</v>
      </c>
      <c r="D57" s="59"/>
      <c r="E57" s="59"/>
      <c r="F57" s="59"/>
      <c r="G57" s="59"/>
      <c r="H57" s="59"/>
      <c r="I57" s="59"/>
      <c r="J57" s="60"/>
    </row>
    <row r="58" spans="1:14" x14ac:dyDescent="0.2">
      <c r="A58" s="70"/>
      <c r="B58" s="2" t="s">
        <v>20</v>
      </c>
      <c r="C58" s="65">
        <v>10000</v>
      </c>
      <c r="D58" s="65"/>
      <c r="E58" s="65"/>
      <c r="F58" s="65"/>
      <c r="G58" s="65"/>
      <c r="H58" s="65"/>
      <c r="I58" s="65"/>
      <c r="J58" s="66"/>
      <c r="N58" s="1" t="s">
        <v>109</v>
      </c>
    </row>
    <row r="59" spans="1:14" x14ac:dyDescent="0.2">
      <c r="A59" s="70"/>
      <c r="B59" s="2" t="s">
        <v>21</v>
      </c>
      <c r="C59" s="55">
        <v>100</v>
      </c>
      <c r="D59" s="55"/>
      <c r="E59" s="55"/>
      <c r="F59" s="55"/>
      <c r="G59" s="55"/>
      <c r="H59" s="55"/>
      <c r="I59" s="55"/>
      <c r="J59" s="56"/>
    </row>
    <row r="60" spans="1:14" x14ac:dyDescent="0.2">
      <c r="A60" s="70"/>
      <c r="B60" s="2" t="s">
        <v>64</v>
      </c>
      <c r="C60" s="57">
        <f>(C9-$C31)/($C48-$C31)</f>
        <v>22.107142857142858</v>
      </c>
      <c r="D60" s="57"/>
      <c r="E60" s="57"/>
      <c r="F60" s="57"/>
      <c r="G60" s="57"/>
      <c r="H60" s="57"/>
      <c r="I60" s="57"/>
      <c r="J60" s="58"/>
    </row>
    <row r="61" spans="1:14" x14ac:dyDescent="0.2">
      <c r="A61" s="70"/>
      <c r="B61" s="2" t="s">
        <v>65</v>
      </c>
      <c r="C61" s="57">
        <f>(C10-$C32)/($C49-$C32)</f>
        <v>19.588235294117645</v>
      </c>
      <c r="D61" s="57"/>
      <c r="E61" s="57"/>
      <c r="F61" s="57"/>
      <c r="G61" s="57"/>
      <c r="H61" s="57"/>
      <c r="I61" s="57"/>
      <c r="J61" s="58"/>
    </row>
    <row r="62" spans="1:14" x14ac:dyDescent="0.2">
      <c r="A62" s="70"/>
      <c r="B62" s="36" t="s">
        <v>66</v>
      </c>
      <c r="C62" s="99">
        <f>(C11-$C33)/($C50-$C33)</f>
        <v>-6.5573770491803282E-2</v>
      </c>
      <c r="D62" s="99"/>
      <c r="E62" s="99"/>
      <c r="F62" s="99"/>
      <c r="G62" s="99"/>
      <c r="H62" s="99"/>
      <c r="I62" s="99"/>
      <c r="J62" s="100"/>
    </row>
    <row r="63" spans="1:14" x14ac:dyDescent="0.2">
      <c r="A63" s="70"/>
      <c r="B63" s="2" t="s">
        <v>67</v>
      </c>
      <c r="C63" s="57">
        <f>(C12-$C34)/($C51-$C34)</f>
        <v>2.8571428571428572</v>
      </c>
      <c r="D63" s="57"/>
      <c r="E63" s="57"/>
      <c r="F63" s="57"/>
      <c r="G63" s="57"/>
      <c r="H63" s="57"/>
      <c r="I63" s="57"/>
      <c r="J63" s="58"/>
    </row>
    <row r="64" spans="1:14" ht="15.75" customHeight="1" thickBot="1" x14ac:dyDescent="0.25">
      <c r="A64" s="71"/>
      <c r="B64" s="8" t="s">
        <v>68</v>
      </c>
      <c r="C64" s="91">
        <f>(C13-$C35)/($C52-$C35)</f>
        <v>3.1999999999999957</v>
      </c>
      <c r="D64" s="91"/>
      <c r="E64" s="91"/>
      <c r="F64" s="91"/>
      <c r="G64" s="91"/>
      <c r="H64" s="91"/>
      <c r="I64" s="91"/>
      <c r="J64" s="92"/>
    </row>
    <row r="65" spans="1:14" ht="15.75" customHeight="1" x14ac:dyDescent="0.2">
      <c r="A65" s="61" t="s">
        <v>26</v>
      </c>
      <c r="B65" s="2" t="s">
        <v>97</v>
      </c>
      <c r="C65" s="40"/>
      <c r="D65" s="40"/>
      <c r="E65" s="40"/>
      <c r="F65" s="41"/>
      <c r="G65" s="21" t="s">
        <v>111</v>
      </c>
      <c r="H65" s="27" t="s">
        <v>125</v>
      </c>
      <c r="I65" s="27" t="s">
        <v>125</v>
      </c>
      <c r="J65" s="28" t="s">
        <v>98</v>
      </c>
      <c r="K65" s="1" t="s">
        <v>118</v>
      </c>
    </row>
    <row r="66" spans="1:14" ht="12" customHeight="1" x14ac:dyDescent="0.2">
      <c r="A66" s="62"/>
      <c r="B66" s="4" t="s">
        <v>112</v>
      </c>
      <c r="C66" s="42"/>
      <c r="D66" s="42"/>
      <c r="E66" s="43"/>
      <c r="F66" s="44"/>
      <c r="G66" s="3" t="s">
        <v>122</v>
      </c>
      <c r="H66" s="3" t="s">
        <v>119</v>
      </c>
      <c r="I66" s="3" t="s">
        <v>119</v>
      </c>
      <c r="J66" s="16">
        <v>5.0999999999999996</v>
      </c>
      <c r="K66" s="1" t="s">
        <v>99</v>
      </c>
    </row>
    <row r="67" spans="1:14" x14ac:dyDescent="0.2">
      <c r="A67" s="62"/>
      <c r="B67" s="4" t="s">
        <v>77</v>
      </c>
      <c r="C67" s="42"/>
      <c r="D67" s="42"/>
      <c r="E67" s="43"/>
      <c r="F67" s="44"/>
      <c r="G67" s="3"/>
      <c r="H67" s="3"/>
      <c r="I67" s="3"/>
      <c r="J67" s="16">
        <v>0.2</v>
      </c>
      <c r="K67" s="1" t="s">
        <v>100</v>
      </c>
    </row>
    <row r="68" spans="1:14" x14ac:dyDescent="0.2">
      <c r="A68" s="62"/>
      <c r="B68" s="4" t="s">
        <v>78</v>
      </c>
      <c r="C68" s="42"/>
      <c r="D68" s="42"/>
      <c r="E68" s="43"/>
      <c r="F68" s="44"/>
      <c r="G68" s="3"/>
      <c r="H68" s="3"/>
      <c r="I68" s="3"/>
      <c r="J68" s="16">
        <v>0.4</v>
      </c>
      <c r="K68" s="1" t="s">
        <v>101</v>
      </c>
    </row>
    <row r="69" spans="1:14" x14ac:dyDescent="0.2">
      <c r="A69" s="62"/>
      <c r="B69" s="20" t="s">
        <v>102</v>
      </c>
      <c r="C69" s="106" t="s">
        <v>125</v>
      </c>
      <c r="D69" s="106" t="s">
        <v>125</v>
      </c>
      <c r="E69" s="107" t="s">
        <v>125</v>
      </c>
      <c r="F69" s="108" t="s">
        <v>120</v>
      </c>
      <c r="G69" s="109" t="s">
        <v>125</v>
      </c>
      <c r="H69" s="27" t="s">
        <v>125</v>
      </c>
      <c r="I69" s="27" t="s">
        <v>125</v>
      </c>
      <c r="J69" s="28" t="s">
        <v>120</v>
      </c>
      <c r="K69" s="1" t="s">
        <v>103</v>
      </c>
    </row>
    <row r="70" spans="1:14" x14ac:dyDescent="0.2">
      <c r="A70" s="62"/>
      <c r="B70" s="4" t="s">
        <v>117</v>
      </c>
      <c r="C70" s="110">
        <v>7.6</v>
      </c>
      <c r="D70" s="110">
        <v>0.6</v>
      </c>
      <c r="E70" s="110">
        <v>0.6</v>
      </c>
      <c r="F70" s="111"/>
      <c r="G70" s="112">
        <v>7.6</v>
      </c>
      <c r="H70" s="4">
        <v>0.6</v>
      </c>
      <c r="I70" s="4">
        <v>0.6</v>
      </c>
      <c r="J70" s="16"/>
      <c r="K70" s="1" t="s">
        <v>108</v>
      </c>
    </row>
    <row r="71" spans="1:14" x14ac:dyDescent="0.2">
      <c r="A71" s="62"/>
      <c r="B71" s="4" t="s">
        <v>75</v>
      </c>
      <c r="C71" s="110">
        <v>0.5</v>
      </c>
      <c r="D71" s="110">
        <v>0.3</v>
      </c>
      <c r="E71" s="110">
        <v>0.3</v>
      </c>
      <c r="F71" s="111"/>
      <c r="G71" s="112">
        <v>0.5</v>
      </c>
      <c r="H71" s="4">
        <v>0.3</v>
      </c>
      <c r="I71" s="4">
        <v>0.3</v>
      </c>
      <c r="J71" s="16"/>
    </row>
    <row r="72" spans="1:14" x14ac:dyDescent="0.2">
      <c r="A72" s="62"/>
      <c r="B72" s="4" t="s">
        <v>76</v>
      </c>
      <c r="C72" s="110">
        <v>26</v>
      </c>
      <c r="D72" s="110">
        <v>7.5</v>
      </c>
      <c r="E72" s="110">
        <v>7.5</v>
      </c>
      <c r="F72" s="111"/>
      <c r="G72" s="112">
        <v>26</v>
      </c>
      <c r="H72" s="4">
        <v>7.5</v>
      </c>
      <c r="I72" s="4">
        <v>7.5</v>
      </c>
      <c r="J72" s="16"/>
      <c r="N72" s="1" t="s">
        <v>123</v>
      </c>
    </row>
    <row r="73" spans="1:14" x14ac:dyDescent="0.2">
      <c r="A73" s="62"/>
      <c r="B73" s="20" t="s">
        <v>104</v>
      </c>
      <c r="C73" s="109" t="s">
        <v>125</v>
      </c>
      <c r="D73" s="106" t="s">
        <v>125</v>
      </c>
      <c r="E73" s="107" t="s">
        <v>125</v>
      </c>
      <c r="F73" s="108" t="s">
        <v>120</v>
      </c>
      <c r="G73" s="109" t="s">
        <v>125</v>
      </c>
      <c r="H73" s="27" t="s">
        <v>125</v>
      </c>
      <c r="I73" s="27" t="s">
        <v>125</v>
      </c>
      <c r="J73" s="28" t="s">
        <v>120</v>
      </c>
    </row>
    <row r="74" spans="1:14" x14ac:dyDescent="0.2">
      <c r="A74" s="62"/>
      <c r="B74" s="4" t="s">
        <v>116</v>
      </c>
      <c r="C74" s="110">
        <v>7.6</v>
      </c>
      <c r="D74" s="110">
        <v>0.6</v>
      </c>
      <c r="E74" s="110">
        <v>0.6</v>
      </c>
      <c r="F74" s="111"/>
      <c r="G74" s="112">
        <v>7.6</v>
      </c>
      <c r="H74" s="4">
        <v>0.6</v>
      </c>
      <c r="I74" s="4">
        <v>0.6</v>
      </c>
      <c r="J74" s="16"/>
    </row>
    <row r="75" spans="1:14" x14ac:dyDescent="0.2">
      <c r="A75" s="62"/>
      <c r="B75" s="4" t="s">
        <v>79</v>
      </c>
      <c r="C75" s="110">
        <v>0.4</v>
      </c>
      <c r="D75" s="110">
        <v>0.3</v>
      </c>
      <c r="E75" s="110">
        <v>0.3</v>
      </c>
      <c r="F75" s="111"/>
      <c r="G75" s="112">
        <v>0.4</v>
      </c>
      <c r="H75" s="4">
        <v>0.3</v>
      </c>
      <c r="I75" s="4">
        <v>0.3</v>
      </c>
      <c r="J75" s="16"/>
    </row>
    <row r="76" spans="1:14" x14ac:dyDescent="0.2">
      <c r="A76" s="62"/>
      <c r="B76" s="4" t="s">
        <v>80</v>
      </c>
      <c r="C76" s="110">
        <v>26</v>
      </c>
      <c r="D76" s="110">
        <v>7.5</v>
      </c>
      <c r="E76" s="110">
        <v>7.5</v>
      </c>
      <c r="F76" s="111"/>
      <c r="G76" s="112">
        <v>26</v>
      </c>
      <c r="H76" s="4">
        <v>7.5</v>
      </c>
      <c r="I76" s="4">
        <v>7.5</v>
      </c>
      <c r="J76" s="16"/>
    </row>
    <row r="77" spans="1:14" x14ac:dyDescent="0.2">
      <c r="A77" s="62"/>
      <c r="B77" s="20" t="s">
        <v>105</v>
      </c>
      <c r="C77" s="46"/>
      <c r="D77" s="47"/>
      <c r="E77" s="52"/>
      <c r="F77" s="30"/>
      <c r="G77" s="48"/>
      <c r="H77" s="48"/>
      <c r="I77" s="54"/>
      <c r="J77" s="30"/>
    </row>
    <row r="78" spans="1:14" x14ac:dyDescent="0.2">
      <c r="A78" s="62"/>
      <c r="B78" s="4" t="s">
        <v>115</v>
      </c>
      <c r="C78" s="49"/>
      <c r="D78" s="49"/>
      <c r="E78" s="53"/>
      <c r="F78" s="31"/>
      <c r="G78" s="50"/>
      <c r="H78" s="50"/>
      <c r="I78" s="53"/>
      <c r="J78" s="31"/>
    </row>
    <row r="79" spans="1:14" x14ac:dyDescent="0.2">
      <c r="A79" s="62"/>
      <c r="B79" s="4" t="s">
        <v>81</v>
      </c>
      <c r="C79" s="49"/>
      <c r="D79" s="49"/>
      <c r="E79" s="53"/>
      <c r="F79" s="31"/>
      <c r="G79" s="50"/>
      <c r="H79" s="50"/>
      <c r="I79" s="53"/>
      <c r="J79" s="31"/>
    </row>
    <row r="80" spans="1:14" x14ac:dyDescent="0.2">
      <c r="A80" s="62"/>
      <c r="B80" s="4" t="s">
        <v>82</v>
      </c>
      <c r="C80" s="49"/>
      <c r="D80" s="49"/>
      <c r="E80" s="53"/>
      <c r="F80" s="31"/>
      <c r="G80" s="50"/>
      <c r="H80" s="50"/>
      <c r="I80" s="53"/>
      <c r="J80" s="31"/>
    </row>
    <row r="81" spans="1:11" x14ac:dyDescent="0.2">
      <c r="A81" s="62"/>
      <c r="B81" s="20" t="s">
        <v>106</v>
      </c>
      <c r="C81" s="22" t="s">
        <v>125</v>
      </c>
      <c r="D81" s="21" t="s">
        <v>125</v>
      </c>
      <c r="E81" s="51" t="s">
        <v>125</v>
      </c>
      <c r="F81" s="28" t="s">
        <v>134</v>
      </c>
      <c r="G81" s="21" t="s">
        <v>125</v>
      </c>
      <c r="H81" s="27" t="s">
        <v>125</v>
      </c>
      <c r="I81" s="51" t="s">
        <v>125</v>
      </c>
      <c r="J81" s="28" t="s">
        <v>134</v>
      </c>
    </row>
    <row r="82" spans="1:11" x14ac:dyDescent="0.2">
      <c r="A82" s="62"/>
      <c r="B82" s="4" t="s">
        <v>114</v>
      </c>
      <c r="C82" s="4" t="s">
        <v>119</v>
      </c>
      <c r="D82" s="4">
        <v>0.5</v>
      </c>
      <c r="E82" s="45">
        <v>0.5</v>
      </c>
      <c r="F82" s="16">
        <v>4.9000000000000004</v>
      </c>
      <c r="G82" s="4" t="s">
        <v>119</v>
      </c>
      <c r="H82" s="4">
        <v>0.5</v>
      </c>
      <c r="I82" s="45">
        <v>0.5</v>
      </c>
      <c r="J82" s="16">
        <v>4.8</v>
      </c>
    </row>
    <row r="83" spans="1:11" x14ac:dyDescent="0.2">
      <c r="A83" s="62"/>
      <c r="B83" s="4" t="s">
        <v>83</v>
      </c>
      <c r="D83" s="4">
        <v>0.1</v>
      </c>
      <c r="E83" s="45">
        <v>0.1</v>
      </c>
      <c r="F83" s="16">
        <v>0.2</v>
      </c>
      <c r="G83" s="3"/>
      <c r="H83" s="4">
        <v>0.1</v>
      </c>
      <c r="I83" s="45">
        <v>0.1</v>
      </c>
      <c r="J83" s="16">
        <v>0.2</v>
      </c>
    </row>
    <row r="84" spans="1:11" x14ac:dyDescent="0.2">
      <c r="A84" s="62"/>
      <c r="B84" s="4" t="s">
        <v>84</v>
      </c>
      <c r="D84" s="4">
        <v>7.5</v>
      </c>
      <c r="E84" s="45">
        <v>7.5</v>
      </c>
      <c r="F84" s="17">
        <v>0.2</v>
      </c>
      <c r="G84" s="3"/>
      <c r="H84" s="4">
        <v>7.5</v>
      </c>
      <c r="I84" s="45">
        <v>7.5</v>
      </c>
      <c r="J84" s="16">
        <v>0.4</v>
      </c>
    </row>
    <row r="85" spans="1:11" x14ac:dyDescent="0.2">
      <c r="A85" s="62"/>
      <c r="B85" s="20" t="s">
        <v>107</v>
      </c>
      <c r="C85" s="22" t="s">
        <v>125</v>
      </c>
      <c r="D85" s="21" t="s">
        <v>125</v>
      </c>
      <c r="E85" s="51" t="s">
        <v>125</v>
      </c>
      <c r="F85" s="28" t="s">
        <v>134</v>
      </c>
      <c r="G85" s="21" t="s">
        <v>125</v>
      </c>
      <c r="H85" s="27" t="s">
        <v>125</v>
      </c>
      <c r="I85" s="51" t="s">
        <v>125</v>
      </c>
      <c r="J85" s="28" t="s">
        <v>134</v>
      </c>
    </row>
    <row r="86" spans="1:11" x14ac:dyDescent="0.2">
      <c r="A86" s="62"/>
      <c r="B86" s="4" t="s">
        <v>113</v>
      </c>
      <c r="C86" s="4" t="s">
        <v>119</v>
      </c>
      <c r="D86" s="4">
        <v>0.5</v>
      </c>
      <c r="E86" s="45">
        <v>0.5</v>
      </c>
      <c r="F86" s="16">
        <v>4.9000000000000004</v>
      </c>
      <c r="G86" s="4" t="s">
        <v>119</v>
      </c>
      <c r="H86" s="4">
        <v>0.5</v>
      </c>
      <c r="I86" s="45">
        <v>0.5</v>
      </c>
      <c r="J86" s="16">
        <v>4.8</v>
      </c>
    </row>
    <row r="87" spans="1:11" x14ac:dyDescent="0.2">
      <c r="A87" s="62"/>
      <c r="B87" s="4" t="s">
        <v>85</v>
      </c>
      <c r="D87" s="4">
        <v>0.1</v>
      </c>
      <c r="E87" s="45">
        <v>0.1</v>
      </c>
      <c r="F87" s="17">
        <v>0.2</v>
      </c>
      <c r="G87" s="3"/>
      <c r="H87" s="4">
        <v>0.1</v>
      </c>
      <c r="I87" s="45">
        <v>0.1</v>
      </c>
      <c r="J87" s="16">
        <v>0.2</v>
      </c>
    </row>
    <row r="88" spans="1:11" x14ac:dyDescent="0.2">
      <c r="A88" s="62"/>
      <c r="B88" s="4" t="s">
        <v>86</v>
      </c>
      <c r="D88" s="4">
        <v>7.5</v>
      </c>
      <c r="E88" s="45">
        <v>7.5</v>
      </c>
      <c r="F88" s="17">
        <v>0.2</v>
      </c>
      <c r="G88" s="3"/>
      <c r="H88" s="4">
        <v>7.5</v>
      </c>
      <c r="I88" s="45">
        <v>7.5</v>
      </c>
      <c r="J88" s="16">
        <v>0.4</v>
      </c>
    </row>
    <row r="89" spans="1:11" x14ac:dyDescent="0.2">
      <c r="B89" s="4"/>
      <c r="C89" s="10"/>
      <c r="D89" s="10"/>
      <c r="F89" s="4"/>
      <c r="K89" s="39" t="s">
        <v>131</v>
      </c>
    </row>
    <row r="90" spans="1:11" x14ac:dyDescent="0.2">
      <c r="B90" s="4"/>
      <c r="C90" s="10"/>
      <c r="D90" s="10"/>
      <c r="F90" s="4"/>
    </row>
    <row r="91" spans="1:11" x14ac:dyDescent="0.2">
      <c r="B91" s="4"/>
      <c r="C91" s="13"/>
      <c r="D91" s="29"/>
      <c r="F91" s="29"/>
    </row>
    <row r="92" spans="1:11" x14ac:dyDescent="0.2">
      <c r="B92" s="4"/>
      <c r="C92" s="10"/>
      <c r="D92" s="10"/>
      <c r="F92" s="4"/>
    </row>
    <row r="93" spans="1:11" x14ac:dyDescent="0.2">
      <c r="B93" s="4"/>
      <c r="F93" s="10"/>
    </row>
    <row r="94" spans="1:11" x14ac:dyDescent="0.2">
      <c r="B94" s="4"/>
      <c r="F94" s="10"/>
    </row>
    <row r="95" spans="1:11" x14ac:dyDescent="0.2">
      <c r="F95" s="10"/>
    </row>
    <row r="96" spans="1:11" x14ac:dyDescent="0.2">
      <c r="F96" s="10"/>
    </row>
  </sheetData>
  <mergeCells count="77">
    <mergeCell ref="C15:J15"/>
    <mergeCell ref="A1:D1"/>
    <mergeCell ref="C2:J2"/>
    <mergeCell ref="A3:A5"/>
    <mergeCell ref="C5:F5"/>
    <mergeCell ref="G5:J5"/>
    <mergeCell ref="A6:A19"/>
    <mergeCell ref="C6:J6"/>
    <mergeCell ref="C7:J7"/>
    <mergeCell ref="C8:J8"/>
    <mergeCell ref="C9:J9"/>
    <mergeCell ref="C10:J10"/>
    <mergeCell ref="C11:J11"/>
    <mergeCell ref="C12:J12"/>
    <mergeCell ref="C13:J13"/>
    <mergeCell ref="C14:J14"/>
    <mergeCell ref="A20:A35"/>
    <mergeCell ref="C24:F24"/>
    <mergeCell ref="G24:J24"/>
    <mergeCell ref="C25:F25"/>
    <mergeCell ref="G25:J25"/>
    <mergeCell ref="C26:F26"/>
    <mergeCell ref="C29:F29"/>
    <mergeCell ref="G29:J29"/>
    <mergeCell ref="C27:F27"/>
    <mergeCell ref="G27:J27"/>
    <mergeCell ref="C28:F28"/>
    <mergeCell ref="G28:J28"/>
    <mergeCell ref="C30:F30"/>
    <mergeCell ref="G30:J30"/>
    <mergeCell ref="C31:F31"/>
    <mergeCell ref="G31:J31"/>
    <mergeCell ref="C16:J16"/>
    <mergeCell ref="C17:J17"/>
    <mergeCell ref="C18:J18"/>
    <mergeCell ref="C19:J19"/>
    <mergeCell ref="G26:J26"/>
    <mergeCell ref="C32:F32"/>
    <mergeCell ref="G32:J32"/>
    <mergeCell ref="C41:J41"/>
    <mergeCell ref="C42:J42"/>
    <mergeCell ref="C43:J43"/>
    <mergeCell ref="C44:J44"/>
    <mergeCell ref="C33:F33"/>
    <mergeCell ref="G33:J33"/>
    <mergeCell ref="C34:F34"/>
    <mergeCell ref="G34:J34"/>
    <mergeCell ref="C35:F35"/>
    <mergeCell ref="G35:J35"/>
    <mergeCell ref="C45:J45"/>
    <mergeCell ref="C46:J46"/>
    <mergeCell ref="A47:A64"/>
    <mergeCell ref="C47:J47"/>
    <mergeCell ref="C48:J48"/>
    <mergeCell ref="C49:J49"/>
    <mergeCell ref="C50:J50"/>
    <mergeCell ref="C51:J51"/>
    <mergeCell ref="C52:J52"/>
    <mergeCell ref="C53:J53"/>
    <mergeCell ref="A36:A46"/>
    <mergeCell ref="C36:J36"/>
    <mergeCell ref="C37:J37"/>
    <mergeCell ref="C38:J38"/>
    <mergeCell ref="C39:J39"/>
    <mergeCell ref="C40:J40"/>
    <mergeCell ref="A65:A88"/>
    <mergeCell ref="C54:J54"/>
    <mergeCell ref="C55:J55"/>
    <mergeCell ref="C56:J56"/>
    <mergeCell ref="C57:J57"/>
    <mergeCell ref="C58:J58"/>
    <mergeCell ref="C59:J59"/>
    <mergeCell ref="C60:J60"/>
    <mergeCell ref="C61:J61"/>
    <mergeCell ref="C62:J62"/>
    <mergeCell ref="C63:J63"/>
    <mergeCell ref="C64:J6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336F4-14F5-4DA7-82D1-678AA1D853E3}">
  <dimension ref="A1:AP94"/>
  <sheetViews>
    <sheetView tabSelected="1" zoomScale="85" zoomScaleNormal="85" workbookViewId="0">
      <pane ySplit="5" topLeftCell="A6" activePane="bottomLeft" state="frozen"/>
      <selection pane="bottomLeft" activeCell="Q93" sqref="Q93"/>
    </sheetView>
  </sheetViews>
  <sheetFormatPr defaultColWidth="27.5703125" defaultRowHeight="12" x14ac:dyDescent="0.2"/>
  <cols>
    <col min="1" max="1" width="3.140625" style="1" customWidth="1"/>
    <col min="2" max="2" width="31.85546875" style="1" customWidth="1"/>
    <col min="3" max="3" width="10.140625" style="4" customWidth="1"/>
    <col min="4" max="4" width="9.42578125" style="4" customWidth="1"/>
    <col min="5" max="5" width="10" style="1" bestFit="1" customWidth="1"/>
    <col min="6" max="6" width="9.85546875" style="1" bestFit="1" customWidth="1"/>
    <col min="7" max="7" width="7.5703125" style="1" bestFit="1" customWidth="1"/>
    <col min="8" max="8" width="8.140625" style="1" bestFit="1" customWidth="1"/>
    <col min="9" max="9" width="10" style="1" bestFit="1" customWidth="1"/>
    <col min="10" max="10" width="9.85546875" style="5" bestFit="1" customWidth="1"/>
    <col min="11" max="11" width="7.5703125" style="1" bestFit="1" customWidth="1"/>
    <col min="12" max="12" width="8.140625" style="1" bestFit="1" customWidth="1"/>
    <col min="13" max="13" width="10" style="1" bestFit="1" customWidth="1"/>
    <col min="14" max="14" width="9.85546875" style="1" bestFit="1" customWidth="1"/>
    <col min="15" max="15" width="7.5703125" style="4" bestFit="1" customWidth="1"/>
    <col min="16" max="16" width="8.140625" style="4" bestFit="1" customWidth="1"/>
    <col min="17" max="17" width="10" style="4" bestFit="1" customWidth="1"/>
    <col min="18" max="18" width="9.85546875" style="5" bestFit="1" customWidth="1"/>
    <col min="19" max="19" width="15.140625" style="1" customWidth="1"/>
    <col min="20" max="20" width="14.140625" style="1" customWidth="1"/>
    <col min="21" max="21" width="13.85546875" style="1" customWidth="1"/>
    <col min="22" max="22" width="7.85546875" style="1" customWidth="1"/>
    <col min="23" max="24" width="8.5703125" style="1" customWidth="1"/>
    <col min="25" max="25" width="8.85546875" style="5" customWidth="1"/>
    <col min="26" max="29" width="8.85546875" style="1" customWidth="1"/>
    <col min="30" max="30" width="10.5703125" style="5" customWidth="1"/>
    <col min="31" max="33" width="8.85546875" style="1" customWidth="1"/>
    <col min="34" max="34" width="8.85546875" style="5" customWidth="1"/>
    <col min="35" max="35" width="8.28515625" style="1" customWidth="1"/>
    <col min="36" max="37" width="9.28515625" style="1" customWidth="1"/>
    <col min="38" max="38" width="7.7109375" style="5" customWidth="1"/>
    <col min="39" max="39" width="4.28515625" style="3" bestFit="1" customWidth="1"/>
    <col min="40" max="40" width="8.42578125" style="3" bestFit="1" customWidth="1"/>
    <col min="41" max="42" width="6.7109375" style="3" bestFit="1" customWidth="1"/>
    <col min="43" max="16384" width="27.5703125" style="1"/>
  </cols>
  <sheetData>
    <row r="1" spans="1:38" ht="15.75" x14ac:dyDescent="0.25">
      <c r="A1" s="67" t="s">
        <v>46</v>
      </c>
      <c r="B1" s="67"/>
      <c r="C1" s="67"/>
      <c r="D1" s="67"/>
      <c r="G1" s="15"/>
      <c r="Y1" s="1"/>
      <c r="AD1" s="1"/>
      <c r="AH1" s="1"/>
      <c r="AL1" s="1"/>
    </row>
    <row r="2" spans="1:38" ht="15.75" x14ac:dyDescent="0.2">
      <c r="A2" s="11"/>
      <c r="B2" s="11"/>
      <c r="C2" s="67" t="s">
        <v>88</v>
      </c>
      <c r="D2" s="67"/>
      <c r="E2" s="67"/>
      <c r="F2" s="67"/>
      <c r="G2" s="67"/>
      <c r="H2" s="67"/>
      <c r="I2" s="67"/>
      <c r="J2" s="80"/>
      <c r="K2" s="67" t="s">
        <v>89</v>
      </c>
      <c r="L2" s="67"/>
      <c r="M2" s="67"/>
      <c r="N2" s="67"/>
      <c r="O2" s="67"/>
      <c r="P2" s="67"/>
      <c r="Q2" s="67"/>
      <c r="R2" s="80"/>
      <c r="Y2" s="1"/>
      <c r="AD2" s="1"/>
      <c r="AH2" s="1"/>
      <c r="AL2" s="1"/>
    </row>
    <row r="3" spans="1:38" s="2" customFormat="1" x14ac:dyDescent="0.25">
      <c r="A3" s="74" t="s">
        <v>0</v>
      </c>
      <c r="B3" s="2" t="s">
        <v>27</v>
      </c>
      <c r="C3" s="2">
        <v>25</v>
      </c>
      <c r="D3" s="2">
        <v>26</v>
      </c>
      <c r="E3" s="2">
        <v>27</v>
      </c>
      <c r="F3" s="2">
        <v>28</v>
      </c>
      <c r="G3" s="2">
        <v>29</v>
      </c>
      <c r="H3" s="2">
        <v>30</v>
      </c>
      <c r="I3" s="2">
        <v>31</v>
      </c>
      <c r="J3" s="14">
        <v>32</v>
      </c>
      <c r="K3" s="2">
        <v>33</v>
      </c>
      <c r="L3" s="2">
        <v>34</v>
      </c>
      <c r="M3" s="2">
        <v>35</v>
      </c>
      <c r="N3" s="2">
        <v>36</v>
      </c>
      <c r="O3" s="2">
        <v>37</v>
      </c>
      <c r="P3" s="2">
        <v>38</v>
      </c>
      <c r="Q3" s="2">
        <v>39</v>
      </c>
      <c r="R3" s="14">
        <v>40</v>
      </c>
    </row>
    <row r="4" spans="1:38" s="2" customFormat="1" ht="14.25" customHeight="1" x14ac:dyDescent="0.25">
      <c r="A4" s="74"/>
      <c r="B4" s="2" t="s">
        <v>28</v>
      </c>
      <c r="C4" s="2" t="s">
        <v>29</v>
      </c>
      <c r="D4" s="2" t="s">
        <v>30</v>
      </c>
      <c r="E4" s="2" t="s">
        <v>32</v>
      </c>
      <c r="F4" s="2" t="s">
        <v>31</v>
      </c>
      <c r="G4" s="2" t="s">
        <v>29</v>
      </c>
      <c r="H4" s="2" t="s">
        <v>30</v>
      </c>
      <c r="I4" s="2" t="s">
        <v>32</v>
      </c>
      <c r="J4" s="14" t="s">
        <v>31</v>
      </c>
      <c r="K4" s="2" t="s">
        <v>29</v>
      </c>
      <c r="L4" s="2" t="s">
        <v>30</v>
      </c>
      <c r="M4" s="2" t="s">
        <v>32</v>
      </c>
      <c r="N4" s="2" t="s">
        <v>31</v>
      </c>
      <c r="O4" s="2" t="s">
        <v>29</v>
      </c>
      <c r="P4" s="2" t="s">
        <v>30</v>
      </c>
      <c r="Q4" s="2" t="s">
        <v>32</v>
      </c>
      <c r="R4" s="14" t="s">
        <v>31</v>
      </c>
    </row>
    <row r="5" spans="1:38" s="4" customFormat="1" ht="15.75" customHeight="1" thickBot="1" x14ac:dyDescent="0.3">
      <c r="A5" s="75"/>
      <c r="B5" s="12" t="s">
        <v>4</v>
      </c>
      <c r="C5" s="83" t="s">
        <v>24</v>
      </c>
      <c r="D5" s="83"/>
      <c r="E5" s="83"/>
      <c r="F5" s="83"/>
      <c r="G5" s="83" t="s">
        <v>33</v>
      </c>
      <c r="H5" s="83"/>
      <c r="I5" s="83"/>
      <c r="J5" s="84"/>
      <c r="K5" s="83" t="s">
        <v>24</v>
      </c>
      <c r="L5" s="83"/>
      <c r="M5" s="83"/>
      <c r="N5" s="83"/>
      <c r="O5" s="83" t="s">
        <v>33</v>
      </c>
      <c r="P5" s="83"/>
      <c r="Q5" s="83"/>
      <c r="R5" s="84"/>
    </row>
    <row r="6" spans="1:38" ht="15" customHeight="1" x14ac:dyDescent="0.2">
      <c r="A6" s="76" t="s">
        <v>1</v>
      </c>
      <c r="B6" s="7" t="s">
        <v>5</v>
      </c>
      <c r="C6" s="81">
        <v>0.128</v>
      </c>
      <c r="D6" s="81"/>
      <c r="E6" s="81"/>
      <c r="F6" s="81"/>
      <c r="G6" s="81"/>
      <c r="H6" s="81"/>
      <c r="I6" s="81"/>
      <c r="J6" s="82"/>
      <c r="K6" s="104">
        <v>0.76900000000000002</v>
      </c>
      <c r="L6" s="81"/>
      <c r="M6" s="81"/>
      <c r="N6" s="81"/>
      <c r="O6" s="81"/>
      <c r="P6" s="81"/>
      <c r="Q6" s="81"/>
      <c r="R6" s="82"/>
      <c r="AK6" s="6"/>
    </row>
    <row r="7" spans="1:38" ht="15" customHeight="1" x14ac:dyDescent="0.2">
      <c r="A7" s="77"/>
      <c r="B7" s="2" t="s">
        <v>25</v>
      </c>
      <c r="C7" s="59" t="s">
        <v>87</v>
      </c>
      <c r="D7" s="59"/>
      <c r="E7" s="59"/>
      <c r="F7" s="59"/>
      <c r="G7" s="59"/>
      <c r="H7" s="59"/>
      <c r="I7" s="59"/>
      <c r="J7" s="60"/>
      <c r="K7" s="79" t="s">
        <v>74</v>
      </c>
      <c r="L7" s="59"/>
      <c r="M7" s="59"/>
      <c r="N7" s="59"/>
      <c r="O7" s="59"/>
      <c r="P7" s="59"/>
      <c r="Q7" s="59"/>
      <c r="R7" s="60"/>
    </row>
    <row r="8" spans="1:38" x14ac:dyDescent="0.2">
      <c r="A8" s="77"/>
      <c r="B8" s="2" t="s">
        <v>34</v>
      </c>
      <c r="C8" s="59">
        <v>21.6</v>
      </c>
      <c r="D8" s="59"/>
      <c r="E8" s="59"/>
      <c r="F8" s="59"/>
      <c r="G8" s="59"/>
      <c r="H8" s="59"/>
      <c r="I8" s="59"/>
      <c r="J8" s="60"/>
      <c r="K8" s="101">
        <v>15</v>
      </c>
      <c r="L8" s="102"/>
      <c r="M8" s="102"/>
      <c r="N8" s="102"/>
      <c r="O8" s="102"/>
      <c r="P8" s="102"/>
      <c r="Q8" s="102"/>
      <c r="R8" s="103"/>
    </row>
    <row r="9" spans="1:38" x14ac:dyDescent="0.2">
      <c r="A9" s="77"/>
      <c r="B9" s="2" t="s">
        <v>35</v>
      </c>
      <c r="C9" s="59">
        <v>10</v>
      </c>
      <c r="D9" s="59"/>
      <c r="E9" s="59"/>
      <c r="F9" s="59"/>
      <c r="G9" s="59"/>
      <c r="H9" s="59"/>
      <c r="I9" s="59"/>
      <c r="J9" s="60"/>
      <c r="K9" s="101">
        <v>1.65</v>
      </c>
      <c r="L9" s="102"/>
      <c r="M9" s="102"/>
      <c r="N9" s="102"/>
      <c r="O9" s="102"/>
      <c r="P9" s="102"/>
      <c r="Q9" s="102"/>
      <c r="R9" s="103"/>
    </row>
    <row r="10" spans="1:38" x14ac:dyDescent="0.2">
      <c r="A10" s="77"/>
      <c r="B10" s="2" t="s">
        <v>38</v>
      </c>
      <c r="C10" s="59">
        <v>19.100000000000001</v>
      </c>
      <c r="D10" s="59"/>
      <c r="E10" s="59"/>
      <c r="F10" s="59"/>
      <c r="G10" s="59"/>
      <c r="H10" s="59"/>
      <c r="I10" s="59"/>
      <c r="J10" s="60"/>
      <c r="K10" s="101">
        <v>2.7</v>
      </c>
      <c r="L10" s="102"/>
      <c r="M10" s="102"/>
      <c r="N10" s="102"/>
      <c r="O10" s="102"/>
      <c r="P10" s="102"/>
      <c r="Q10" s="102"/>
      <c r="R10" s="103"/>
    </row>
    <row r="11" spans="1:38" x14ac:dyDescent="0.2">
      <c r="A11" s="77"/>
      <c r="B11" s="2" t="s">
        <v>36</v>
      </c>
      <c r="C11" s="59">
        <v>53.4</v>
      </c>
      <c r="D11" s="59"/>
      <c r="E11" s="59"/>
      <c r="F11" s="59"/>
      <c r="G11" s="59"/>
      <c r="H11" s="59"/>
      <c r="I11" s="59"/>
      <c r="J11" s="60"/>
      <c r="K11" s="101">
        <v>8.9</v>
      </c>
      <c r="L11" s="102"/>
      <c r="M11" s="102"/>
      <c r="N11" s="102"/>
      <c r="O11" s="102"/>
      <c r="P11" s="102"/>
      <c r="Q11" s="102"/>
      <c r="R11" s="103"/>
    </row>
    <row r="12" spans="1:38" x14ac:dyDescent="0.2">
      <c r="A12" s="77"/>
      <c r="B12" s="2" t="s">
        <v>61</v>
      </c>
      <c r="C12" s="59">
        <v>14.6</v>
      </c>
      <c r="D12" s="59"/>
      <c r="E12" s="59"/>
      <c r="F12" s="59"/>
      <c r="G12" s="59"/>
      <c r="H12" s="59"/>
      <c r="I12" s="59"/>
      <c r="J12" s="60"/>
      <c r="K12" s="101">
        <v>2.4</v>
      </c>
      <c r="L12" s="102"/>
      <c r="M12" s="102"/>
      <c r="N12" s="102"/>
      <c r="O12" s="102"/>
      <c r="P12" s="102"/>
      <c r="Q12" s="102"/>
      <c r="R12" s="103"/>
    </row>
    <row r="13" spans="1:38" x14ac:dyDescent="0.2">
      <c r="A13" s="77"/>
      <c r="B13" s="2" t="s">
        <v>42</v>
      </c>
      <c r="C13" s="59">
        <v>2.9</v>
      </c>
      <c r="D13" s="59"/>
      <c r="E13" s="59"/>
      <c r="F13" s="59"/>
      <c r="G13" s="59"/>
      <c r="H13" s="59"/>
      <c r="I13" s="59"/>
      <c r="J13" s="60"/>
      <c r="K13" s="101">
        <v>0.4</v>
      </c>
      <c r="L13" s="102"/>
      <c r="M13" s="102"/>
      <c r="N13" s="102"/>
      <c r="O13" s="102"/>
      <c r="P13" s="102"/>
      <c r="Q13" s="102"/>
      <c r="R13" s="103"/>
    </row>
    <row r="14" spans="1:38" ht="11.25" customHeight="1" x14ac:dyDescent="0.2">
      <c r="A14" s="77"/>
      <c r="B14" s="2" t="s">
        <v>37</v>
      </c>
      <c r="C14" s="85" t="s">
        <v>127</v>
      </c>
      <c r="D14" s="85"/>
      <c r="E14" s="85"/>
      <c r="F14" s="85"/>
      <c r="G14" s="85"/>
      <c r="H14" s="85"/>
      <c r="I14" s="85"/>
      <c r="J14" s="86"/>
      <c r="K14" s="85" t="s">
        <v>128</v>
      </c>
      <c r="L14" s="85"/>
      <c r="M14" s="85"/>
      <c r="N14" s="85"/>
      <c r="O14" s="85"/>
      <c r="P14" s="85"/>
      <c r="Q14" s="85"/>
      <c r="R14" s="86"/>
    </row>
    <row r="15" spans="1:38" ht="11.25" customHeight="1" x14ac:dyDescent="0.2">
      <c r="A15" s="77"/>
      <c r="B15" s="2" t="s">
        <v>39</v>
      </c>
      <c r="C15" s="85">
        <f>C9-C31</f>
        <v>9.8040000000000003</v>
      </c>
      <c r="D15" s="85"/>
      <c r="E15" s="85"/>
      <c r="F15" s="85"/>
      <c r="G15" s="85"/>
      <c r="H15" s="85"/>
      <c r="I15" s="85"/>
      <c r="J15" s="86"/>
      <c r="K15" s="85">
        <f>K9-K31</f>
        <v>1.454</v>
      </c>
      <c r="L15" s="85"/>
      <c r="M15" s="85"/>
      <c r="N15" s="85"/>
      <c r="O15" s="85"/>
      <c r="P15" s="85"/>
      <c r="Q15" s="85"/>
      <c r="R15" s="86"/>
    </row>
    <row r="16" spans="1:38" ht="11.25" customHeight="1" x14ac:dyDescent="0.2">
      <c r="A16" s="77"/>
      <c r="B16" s="2" t="s">
        <v>40</v>
      </c>
      <c r="C16" s="85">
        <f>C10-C32</f>
        <v>19.015000000000001</v>
      </c>
      <c r="D16" s="85"/>
      <c r="E16" s="85"/>
      <c r="F16" s="85"/>
      <c r="G16" s="85"/>
      <c r="H16" s="85"/>
      <c r="I16" s="85"/>
      <c r="J16" s="86"/>
      <c r="K16" s="85">
        <f>K10-K32</f>
        <v>2.6150000000000002</v>
      </c>
      <c r="L16" s="85"/>
      <c r="M16" s="85"/>
      <c r="N16" s="85"/>
      <c r="O16" s="85"/>
      <c r="P16" s="85"/>
      <c r="Q16" s="85"/>
      <c r="R16" s="86"/>
    </row>
    <row r="17" spans="1:18" x14ac:dyDescent="0.2">
      <c r="A17" s="77"/>
      <c r="B17" s="2" t="s">
        <v>41</v>
      </c>
      <c r="C17" s="85">
        <f>C11-C33</f>
        <v>53.32</v>
      </c>
      <c r="D17" s="85"/>
      <c r="E17" s="85"/>
      <c r="F17" s="85"/>
      <c r="G17" s="85"/>
      <c r="H17" s="85"/>
      <c r="I17" s="85"/>
      <c r="J17" s="86"/>
      <c r="K17" s="85">
        <f>K11-K33</f>
        <v>8.82</v>
      </c>
      <c r="L17" s="85"/>
      <c r="M17" s="85"/>
      <c r="N17" s="85"/>
      <c r="O17" s="85"/>
      <c r="P17" s="85"/>
      <c r="Q17" s="85"/>
      <c r="R17" s="86"/>
    </row>
    <row r="18" spans="1:18" x14ac:dyDescent="0.2">
      <c r="A18" s="77"/>
      <c r="B18" s="2" t="s">
        <v>60</v>
      </c>
      <c r="C18" s="85">
        <f>C12-C34</f>
        <v>13.2</v>
      </c>
      <c r="D18" s="85"/>
      <c r="E18" s="85"/>
      <c r="F18" s="85"/>
      <c r="G18" s="85"/>
      <c r="H18" s="85"/>
      <c r="I18" s="85"/>
      <c r="J18" s="86"/>
      <c r="K18" s="85">
        <f>K12-K34</f>
        <v>1</v>
      </c>
      <c r="L18" s="85"/>
      <c r="M18" s="85"/>
      <c r="N18" s="85"/>
      <c r="O18" s="85"/>
      <c r="P18" s="85"/>
      <c r="Q18" s="85"/>
      <c r="R18" s="86"/>
    </row>
    <row r="19" spans="1:18" ht="12.75" thickBot="1" x14ac:dyDescent="0.25">
      <c r="A19" s="78"/>
      <c r="B19" s="8" t="s">
        <v>53</v>
      </c>
      <c r="C19" s="89">
        <f>C13-C35</f>
        <v>2.65</v>
      </c>
      <c r="D19" s="89"/>
      <c r="E19" s="89"/>
      <c r="F19" s="89"/>
      <c r="G19" s="89"/>
      <c r="H19" s="89"/>
      <c r="I19" s="89"/>
      <c r="J19" s="90"/>
      <c r="K19" s="89">
        <f>K13-K35</f>
        <v>0.15000000000000002</v>
      </c>
      <c r="L19" s="89"/>
      <c r="M19" s="89"/>
      <c r="N19" s="89"/>
      <c r="O19" s="89"/>
      <c r="P19" s="89"/>
      <c r="Q19" s="89"/>
      <c r="R19" s="90"/>
    </row>
    <row r="20" spans="1:18" ht="12" customHeight="1" x14ac:dyDescent="0.2">
      <c r="A20" s="68" t="s">
        <v>23</v>
      </c>
      <c r="B20" s="2" t="s">
        <v>6</v>
      </c>
      <c r="C20" s="4">
        <v>7</v>
      </c>
      <c r="D20" s="4">
        <v>12</v>
      </c>
      <c r="E20" s="3">
        <v>11.9</v>
      </c>
      <c r="F20" s="16">
        <v>9</v>
      </c>
      <c r="G20" s="3">
        <v>7</v>
      </c>
      <c r="H20" s="3">
        <v>12</v>
      </c>
      <c r="I20" s="3">
        <v>11.9</v>
      </c>
      <c r="J20" s="16">
        <v>9</v>
      </c>
      <c r="K20" s="4">
        <v>7</v>
      </c>
      <c r="L20" s="4">
        <v>12</v>
      </c>
      <c r="M20" s="3">
        <v>11.9</v>
      </c>
      <c r="N20" s="16">
        <v>9</v>
      </c>
      <c r="O20" s="3">
        <v>7</v>
      </c>
      <c r="P20" s="3">
        <v>12</v>
      </c>
      <c r="Q20" s="3">
        <v>11.9</v>
      </c>
      <c r="R20" s="16">
        <v>9</v>
      </c>
    </row>
    <row r="21" spans="1:18" x14ac:dyDescent="0.2">
      <c r="A21" s="68"/>
      <c r="B21" s="2" t="s">
        <v>7</v>
      </c>
      <c r="C21" s="4">
        <v>7.6</v>
      </c>
      <c r="D21" s="4">
        <v>12.5</v>
      </c>
      <c r="E21" s="3">
        <v>12.4</v>
      </c>
      <c r="F21" s="16">
        <v>9.4</v>
      </c>
      <c r="G21" s="4">
        <v>7.6</v>
      </c>
      <c r="H21" s="4">
        <v>12.5</v>
      </c>
      <c r="I21" s="3">
        <v>12.4</v>
      </c>
      <c r="J21" s="16">
        <v>9.4</v>
      </c>
      <c r="K21" s="4">
        <v>7.6</v>
      </c>
      <c r="L21" s="4">
        <v>12.5</v>
      </c>
      <c r="M21" s="3">
        <v>12.4</v>
      </c>
      <c r="N21" s="16">
        <v>9.4</v>
      </c>
      <c r="O21" s="4">
        <v>7.6</v>
      </c>
      <c r="P21" s="4">
        <v>12.5</v>
      </c>
      <c r="Q21" s="3">
        <v>12.4</v>
      </c>
      <c r="R21" s="16">
        <v>9.4</v>
      </c>
    </row>
    <row r="22" spans="1:18" ht="14.25" x14ac:dyDescent="0.2">
      <c r="A22" s="68"/>
      <c r="B22" s="2" t="s">
        <v>52</v>
      </c>
      <c r="C22" s="4">
        <v>0.16300000000000001</v>
      </c>
      <c r="D22" s="4">
        <v>0.26400000000000001</v>
      </c>
      <c r="E22" s="3">
        <v>0.27100000000000002</v>
      </c>
      <c r="F22" s="16">
        <v>0.01</v>
      </c>
      <c r="G22" s="4">
        <v>0.16300000000000001</v>
      </c>
      <c r="H22" s="4">
        <v>0.26400000000000001</v>
      </c>
      <c r="I22" s="3">
        <v>0.27100000000000002</v>
      </c>
      <c r="J22" s="16">
        <v>0.01</v>
      </c>
      <c r="K22" s="4">
        <v>0.16300000000000001</v>
      </c>
      <c r="L22" s="4">
        <v>0.26400000000000001</v>
      </c>
      <c r="M22" s="3">
        <v>0.27100000000000002</v>
      </c>
      <c r="N22" s="16">
        <v>0.01</v>
      </c>
      <c r="O22" s="4">
        <v>0.16300000000000001</v>
      </c>
      <c r="P22" s="4">
        <v>0.26400000000000001</v>
      </c>
      <c r="Q22" s="3">
        <v>0.27100000000000002</v>
      </c>
      <c r="R22" s="16">
        <v>0.01</v>
      </c>
    </row>
    <row r="23" spans="1:18" x14ac:dyDescent="0.2">
      <c r="A23" s="68"/>
      <c r="B23" s="2" t="s">
        <v>8</v>
      </c>
      <c r="C23" s="4">
        <v>278</v>
      </c>
      <c r="D23" s="4">
        <v>116</v>
      </c>
      <c r="E23" s="3">
        <v>117</v>
      </c>
      <c r="F23" s="16">
        <v>73</v>
      </c>
      <c r="G23" s="4">
        <v>278</v>
      </c>
      <c r="H23" s="4">
        <v>116</v>
      </c>
      <c r="I23" s="3">
        <v>117</v>
      </c>
      <c r="J23" s="16">
        <v>73</v>
      </c>
      <c r="K23" s="4">
        <v>278</v>
      </c>
      <c r="L23" s="4">
        <v>116</v>
      </c>
      <c r="M23" s="3">
        <v>117</v>
      </c>
      <c r="N23" s="16">
        <v>73</v>
      </c>
      <c r="O23" s="4">
        <v>278</v>
      </c>
      <c r="P23" s="4">
        <v>116</v>
      </c>
      <c r="Q23" s="3">
        <v>117</v>
      </c>
      <c r="R23" s="16">
        <v>73</v>
      </c>
    </row>
    <row r="24" spans="1:18" x14ac:dyDescent="0.2">
      <c r="A24" s="68"/>
      <c r="B24" s="2" t="s">
        <v>9</v>
      </c>
      <c r="C24" s="59">
        <v>4</v>
      </c>
      <c r="D24" s="59"/>
      <c r="E24" s="59"/>
      <c r="F24" s="60"/>
      <c r="G24" s="79">
        <v>5.37</v>
      </c>
      <c r="H24" s="59"/>
      <c r="I24" s="59"/>
      <c r="J24" s="60"/>
      <c r="K24" s="59">
        <v>4</v>
      </c>
      <c r="L24" s="59"/>
      <c r="M24" s="59"/>
      <c r="N24" s="60"/>
      <c r="O24" s="79">
        <v>5.37</v>
      </c>
      <c r="P24" s="59"/>
      <c r="Q24" s="59"/>
      <c r="R24" s="60"/>
    </row>
    <row r="25" spans="1:18" x14ac:dyDescent="0.2">
      <c r="A25" s="68"/>
      <c r="B25" s="2" t="s">
        <v>10</v>
      </c>
      <c r="C25" s="59" t="s">
        <v>43</v>
      </c>
      <c r="D25" s="59"/>
      <c r="E25" s="59"/>
      <c r="F25" s="60"/>
      <c r="G25" s="79" t="s">
        <v>43</v>
      </c>
      <c r="H25" s="59"/>
      <c r="I25" s="59"/>
      <c r="J25" s="60"/>
      <c r="K25" s="59" t="s">
        <v>43</v>
      </c>
      <c r="L25" s="59"/>
      <c r="M25" s="59"/>
      <c r="N25" s="60"/>
      <c r="O25" s="79" t="s">
        <v>43</v>
      </c>
      <c r="P25" s="59"/>
      <c r="Q25" s="59"/>
      <c r="R25" s="60"/>
    </row>
    <row r="26" spans="1:18" x14ac:dyDescent="0.2">
      <c r="A26" s="68"/>
      <c r="B26" s="2" t="s">
        <v>11</v>
      </c>
      <c r="C26" s="59">
        <v>2.5000000000000001E-2</v>
      </c>
      <c r="D26" s="59"/>
      <c r="E26" s="59"/>
      <c r="F26" s="60"/>
      <c r="G26" s="79">
        <v>2.5000000000000001E-2</v>
      </c>
      <c r="H26" s="59"/>
      <c r="I26" s="59"/>
      <c r="J26" s="60"/>
      <c r="K26" s="59">
        <v>2.5000000000000001E-2</v>
      </c>
      <c r="L26" s="59"/>
      <c r="M26" s="59"/>
      <c r="N26" s="60"/>
      <c r="O26" s="79">
        <v>2.5000000000000001E-2</v>
      </c>
      <c r="P26" s="59"/>
      <c r="Q26" s="59"/>
      <c r="R26" s="60"/>
    </row>
    <row r="27" spans="1:18" ht="14.25" x14ac:dyDescent="0.2">
      <c r="A27" s="68"/>
      <c r="B27" s="2" t="s">
        <v>12</v>
      </c>
      <c r="C27" s="59">
        <v>16</v>
      </c>
      <c r="D27" s="59"/>
      <c r="E27" s="59"/>
      <c r="F27" s="60"/>
      <c r="G27" s="79">
        <v>5</v>
      </c>
      <c r="H27" s="59"/>
      <c r="I27" s="59"/>
      <c r="J27" s="60"/>
      <c r="K27" s="59">
        <v>16</v>
      </c>
      <c r="L27" s="59"/>
      <c r="M27" s="59"/>
      <c r="N27" s="60"/>
      <c r="O27" s="79">
        <v>5</v>
      </c>
      <c r="P27" s="59"/>
      <c r="Q27" s="59"/>
      <c r="R27" s="60"/>
    </row>
    <row r="28" spans="1:18" x14ac:dyDescent="0.2">
      <c r="A28" s="68"/>
      <c r="B28" s="2" t="s">
        <v>13</v>
      </c>
      <c r="C28" s="59">
        <v>32</v>
      </c>
      <c r="D28" s="59"/>
      <c r="E28" s="59"/>
      <c r="F28" s="60"/>
      <c r="G28" s="79">
        <v>32</v>
      </c>
      <c r="H28" s="59"/>
      <c r="I28" s="59"/>
      <c r="J28" s="60"/>
      <c r="K28" s="59">
        <v>32</v>
      </c>
      <c r="L28" s="59"/>
      <c r="M28" s="59"/>
      <c r="N28" s="60"/>
      <c r="O28" s="79">
        <v>32</v>
      </c>
      <c r="P28" s="59"/>
      <c r="Q28" s="59"/>
      <c r="R28" s="60"/>
    </row>
    <row r="29" spans="1:18" ht="14.25" x14ac:dyDescent="0.2">
      <c r="A29" s="68"/>
      <c r="B29" s="2" t="s">
        <v>44</v>
      </c>
      <c r="C29" s="59">
        <v>44</v>
      </c>
      <c r="D29" s="59"/>
      <c r="E29" s="59"/>
      <c r="F29" s="60"/>
      <c r="G29" s="79">
        <v>42</v>
      </c>
      <c r="H29" s="59"/>
      <c r="I29" s="59"/>
      <c r="J29" s="60"/>
      <c r="K29" s="59">
        <v>44</v>
      </c>
      <c r="L29" s="59"/>
      <c r="M29" s="59"/>
      <c r="N29" s="60"/>
      <c r="O29" s="79">
        <v>42</v>
      </c>
      <c r="P29" s="59"/>
      <c r="Q29" s="59"/>
      <c r="R29" s="60"/>
    </row>
    <row r="30" spans="1:18" ht="14.25" x14ac:dyDescent="0.2">
      <c r="A30" s="68"/>
      <c r="B30" s="2" t="s">
        <v>14</v>
      </c>
      <c r="C30" s="59">
        <v>1023.4</v>
      </c>
      <c r="D30" s="59"/>
      <c r="E30" s="59"/>
      <c r="F30" s="60"/>
      <c r="G30" s="79">
        <v>1025.3</v>
      </c>
      <c r="H30" s="59"/>
      <c r="I30" s="59"/>
      <c r="J30" s="60"/>
      <c r="K30" s="59">
        <v>1023.4</v>
      </c>
      <c r="L30" s="59"/>
      <c r="M30" s="59"/>
      <c r="N30" s="60"/>
      <c r="O30" s="79">
        <v>1025.3</v>
      </c>
      <c r="P30" s="59"/>
      <c r="Q30" s="59"/>
      <c r="R30" s="60"/>
    </row>
    <row r="31" spans="1:18" x14ac:dyDescent="0.2">
      <c r="A31" s="68"/>
      <c r="B31" s="2" t="s">
        <v>48</v>
      </c>
      <c r="C31" s="59">
        <v>0.19600000000000001</v>
      </c>
      <c r="D31" s="59"/>
      <c r="E31" s="59"/>
      <c r="F31" s="60"/>
      <c r="G31" s="59">
        <v>0.19600000000000001</v>
      </c>
      <c r="H31" s="59"/>
      <c r="I31" s="59"/>
      <c r="J31" s="60"/>
      <c r="K31" s="59">
        <v>0.19600000000000001</v>
      </c>
      <c r="L31" s="59"/>
      <c r="M31" s="59"/>
      <c r="N31" s="60"/>
      <c r="O31" s="59">
        <v>0.19600000000000001</v>
      </c>
      <c r="P31" s="59"/>
      <c r="Q31" s="59"/>
      <c r="R31" s="60"/>
    </row>
    <row r="32" spans="1:18" x14ac:dyDescent="0.2">
      <c r="A32" s="68"/>
      <c r="B32" s="2" t="s">
        <v>49</v>
      </c>
      <c r="C32" s="59">
        <v>8.5000000000000006E-2</v>
      </c>
      <c r="D32" s="59"/>
      <c r="E32" s="59"/>
      <c r="F32" s="60"/>
      <c r="G32" s="59">
        <v>8.5000000000000006E-2</v>
      </c>
      <c r="H32" s="59"/>
      <c r="I32" s="59"/>
      <c r="J32" s="60"/>
      <c r="K32" s="59">
        <v>8.5000000000000006E-2</v>
      </c>
      <c r="L32" s="59"/>
      <c r="M32" s="59"/>
      <c r="N32" s="60"/>
      <c r="O32" s="59">
        <v>8.5000000000000006E-2</v>
      </c>
      <c r="P32" s="59"/>
      <c r="Q32" s="59"/>
      <c r="R32" s="60"/>
    </row>
    <row r="33" spans="1:18" x14ac:dyDescent="0.2">
      <c r="A33" s="68"/>
      <c r="B33" s="2" t="s">
        <v>50</v>
      </c>
      <c r="C33" s="59">
        <v>0.08</v>
      </c>
      <c r="D33" s="59"/>
      <c r="E33" s="59"/>
      <c r="F33" s="60"/>
      <c r="G33" s="59">
        <v>0.08</v>
      </c>
      <c r="H33" s="59"/>
      <c r="I33" s="59"/>
      <c r="J33" s="60"/>
      <c r="K33" s="59">
        <v>0.08</v>
      </c>
      <c r="L33" s="59"/>
      <c r="M33" s="59"/>
      <c r="N33" s="60"/>
      <c r="O33" s="59">
        <v>0.08</v>
      </c>
      <c r="P33" s="59"/>
      <c r="Q33" s="59"/>
      <c r="R33" s="60"/>
    </row>
    <row r="34" spans="1:18" x14ac:dyDescent="0.2">
      <c r="A34" s="68"/>
      <c r="B34" s="2" t="s">
        <v>59</v>
      </c>
      <c r="C34" s="59">
        <v>1.4</v>
      </c>
      <c r="D34" s="59"/>
      <c r="E34" s="59"/>
      <c r="F34" s="60"/>
      <c r="G34" s="59">
        <v>1.4</v>
      </c>
      <c r="H34" s="59"/>
      <c r="I34" s="59"/>
      <c r="J34" s="60"/>
      <c r="K34" s="59">
        <v>1.4</v>
      </c>
      <c r="L34" s="59"/>
      <c r="M34" s="59"/>
      <c r="N34" s="60"/>
      <c r="O34" s="59">
        <v>1.4</v>
      </c>
      <c r="P34" s="59"/>
      <c r="Q34" s="59"/>
      <c r="R34" s="60"/>
    </row>
    <row r="35" spans="1:18" ht="12.75" thickBot="1" x14ac:dyDescent="0.25">
      <c r="A35" s="68"/>
      <c r="B35" s="2" t="s">
        <v>51</v>
      </c>
      <c r="C35" s="83">
        <v>0.25</v>
      </c>
      <c r="D35" s="83"/>
      <c r="E35" s="83"/>
      <c r="F35" s="84"/>
      <c r="G35" s="83">
        <v>0.25</v>
      </c>
      <c r="H35" s="83"/>
      <c r="I35" s="83"/>
      <c r="J35" s="84"/>
      <c r="K35" s="83">
        <v>0.25</v>
      </c>
      <c r="L35" s="83"/>
      <c r="M35" s="83"/>
      <c r="N35" s="84"/>
      <c r="O35" s="83">
        <v>0.25</v>
      </c>
      <c r="P35" s="83"/>
      <c r="Q35" s="83"/>
      <c r="R35" s="84"/>
    </row>
    <row r="36" spans="1:18" ht="12" customHeight="1" x14ac:dyDescent="0.2">
      <c r="A36" s="72" t="s">
        <v>2</v>
      </c>
      <c r="B36" s="7" t="s">
        <v>15</v>
      </c>
      <c r="C36" s="95" t="s">
        <v>45</v>
      </c>
      <c r="D36" s="95"/>
      <c r="E36" s="95"/>
      <c r="F36" s="95"/>
      <c r="G36" s="95"/>
      <c r="H36" s="95"/>
      <c r="I36" s="95"/>
      <c r="J36" s="96"/>
      <c r="K36" s="95" t="s">
        <v>45</v>
      </c>
      <c r="L36" s="95"/>
      <c r="M36" s="95"/>
      <c r="N36" s="95"/>
      <c r="O36" s="95"/>
      <c r="P36" s="95"/>
      <c r="Q36" s="95"/>
      <c r="R36" s="96"/>
    </row>
    <row r="37" spans="1:18" x14ac:dyDescent="0.2">
      <c r="A37" s="73"/>
      <c r="B37" s="2" t="s">
        <v>16</v>
      </c>
      <c r="C37" s="55" t="s">
        <v>22</v>
      </c>
      <c r="D37" s="55"/>
      <c r="E37" s="55"/>
      <c r="F37" s="55"/>
      <c r="G37" s="55"/>
      <c r="H37" s="55"/>
      <c r="I37" s="55"/>
      <c r="J37" s="56"/>
      <c r="K37" s="55" t="s">
        <v>22</v>
      </c>
      <c r="L37" s="55"/>
      <c r="M37" s="55"/>
      <c r="N37" s="55"/>
      <c r="O37" s="55"/>
      <c r="P37" s="55"/>
      <c r="Q37" s="55"/>
      <c r="R37" s="56"/>
    </row>
    <row r="38" spans="1:18" x14ac:dyDescent="0.2">
      <c r="A38" s="73"/>
      <c r="B38" s="2" t="s">
        <v>91</v>
      </c>
      <c r="C38" s="55">
        <v>15</v>
      </c>
      <c r="D38" s="55"/>
      <c r="E38" s="55"/>
      <c r="F38" s="55"/>
      <c r="G38" s="55"/>
      <c r="H38" s="55"/>
      <c r="I38" s="55"/>
      <c r="J38" s="56"/>
      <c r="K38" s="55">
        <v>15</v>
      </c>
      <c r="L38" s="55"/>
      <c r="M38" s="55"/>
      <c r="N38" s="55"/>
      <c r="O38" s="55"/>
      <c r="P38" s="55"/>
      <c r="Q38" s="55"/>
      <c r="R38" s="56"/>
    </row>
    <row r="39" spans="1:18" x14ac:dyDescent="0.2">
      <c r="A39" s="73"/>
      <c r="B39" s="2" t="s">
        <v>17</v>
      </c>
      <c r="C39" s="59">
        <v>1245</v>
      </c>
      <c r="D39" s="59"/>
      <c r="E39" s="59"/>
      <c r="F39" s="59"/>
      <c r="G39" s="59"/>
      <c r="H39" s="59"/>
      <c r="I39" s="59"/>
      <c r="J39" s="60"/>
      <c r="K39" s="59">
        <v>1245</v>
      </c>
      <c r="L39" s="59"/>
      <c r="M39" s="59"/>
      <c r="N39" s="59"/>
      <c r="O39" s="59"/>
      <c r="P39" s="59"/>
      <c r="Q39" s="59"/>
      <c r="R39" s="60"/>
    </row>
    <row r="40" spans="1:18" x14ac:dyDescent="0.2">
      <c r="A40" s="73"/>
      <c r="B40" s="2" t="s">
        <v>90</v>
      </c>
      <c r="C40" s="59">
        <v>1260</v>
      </c>
      <c r="D40" s="59"/>
      <c r="E40" s="59"/>
      <c r="F40" s="59"/>
      <c r="G40" s="59"/>
      <c r="H40" s="59"/>
      <c r="I40" s="59"/>
      <c r="J40" s="60"/>
      <c r="K40" s="59">
        <v>1260</v>
      </c>
      <c r="L40" s="59"/>
      <c r="M40" s="59"/>
      <c r="N40" s="59"/>
      <c r="O40" s="59"/>
      <c r="P40" s="59"/>
      <c r="Q40" s="59"/>
      <c r="R40" s="60"/>
    </row>
    <row r="41" spans="1:18" x14ac:dyDescent="0.2">
      <c r="A41" s="73"/>
      <c r="B41" s="2" t="s">
        <v>92</v>
      </c>
      <c r="C41" s="59">
        <v>0.5</v>
      </c>
      <c r="D41" s="59"/>
      <c r="E41" s="59"/>
      <c r="F41" s="59"/>
      <c r="G41" s="59"/>
      <c r="H41" s="59"/>
      <c r="I41" s="59"/>
      <c r="J41" s="60"/>
      <c r="K41" s="59">
        <v>0.5</v>
      </c>
      <c r="L41" s="59"/>
      <c r="M41" s="59"/>
      <c r="N41" s="59"/>
      <c r="O41" s="59"/>
      <c r="P41" s="59"/>
      <c r="Q41" s="59"/>
      <c r="R41" s="60"/>
    </row>
    <row r="42" spans="1:18" x14ac:dyDescent="0.2">
      <c r="A42" s="73"/>
      <c r="B42" s="2" t="s">
        <v>18</v>
      </c>
      <c r="C42" s="55">
        <v>0.5</v>
      </c>
      <c r="D42" s="55"/>
      <c r="E42" s="55"/>
      <c r="F42" s="55"/>
      <c r="G42" s="55"/>
      <c r="H42" s="55"/>
      <c r="I42" s="55"/>
      <c r="J42" s="56"/>
      <c r="K42" s="55">
        <v>0.5</v>
      </c>
      <c r="L42" s="55"/>
      <c r="M42" s="55"/>
      <c r="N42" s="55"/>
      <c r="O42" s="55"/>
      <c r="P42" s="55"/>
      <c r="Q42" s="55"/>
      <c r="R42" s="56"/>
    </row>
    <row r="43" spans="1:18" x14ac:dyDescent="0.2">
      <c r="A43" s="73"/>
      <c r="B43" s="2" t="s">
        <v>94</v>
      </c>
      <c r="C43" s="55">
        <v>1</v>
      </c>
      <c r="D43" s="55"/>
      <c r="E43" s="55"/>
      <c r="F43" s="55"/>
      <c r="G43" s="55"/>
      <c r="H43" s="55"/>
      <c r="I43" s="55"/>
      <c r="J43" s="56"/>
      <c r="K43" s="55">
        <v>1</v>
      </c>
      <c r="L43" s="55"/>
      <c r="M43" s="55"/>
      <c r="N43" s="55"/>
      <c r="O43" s="55"/>
      <c r="P43" s="55"/>
      <c r="Q43" s="55"/>
      <c r="R43" s="56"/>
    </row>
    <row r="44" spans="1:18" x14ac:dyDescent="0.2">
      <c r="A44" s="73"/>
      <c r="B44" s="2" t="s">
        <v>93</v>
      </c>
      <c r="C44" s="55">
        <v>6</v>
      </c>
      <c r="D44" s="55"/>
      <c r="E44" s="55"/>
      <c r="F44" s="55"/>
      <c r="G44" s="55"/>
      <c r="H44" s="55"/>
      <c r="I44" s="55"/>
      <c r="J44" s="56"/>
      <c r="K44" s="55">
        <v>6</v>
      </c>
      <c r="L44" s="55"/>
      <c r="M44" s="55"/>
      <c r="N44" s="55"/>
      <c r="O44" s="55"/>
      <c r="P44" s="55"/>
      <c r="Q44" s="55"/>
      <c r="R44" s="56"/>
    </row>
    <row r="45" spans="1:18" x14ac:dyDescent="0.2">
      <c r="A45" s="73"/>
      <c r="B45" s="2" t="s">
        <v>95</v>
      </c>
      <c r="C45" s="55" t="s">
        <v>96</v>
      </c>
      <c r="D45" s="55"/>
      <c r="E45" s="55"/>
      <c r="F45" s="55"/>
      <c r="G45" s="55"/>
      <c r="H45" s="55"/>
      <c r="I45" s="55"/>
      <c r="J45" s="56"/>
      <c r="K45" s="55" t="s">
        <v>96</v>
      </c>
      <c r="L45" s="55"/>
      <c r="M45" s="55"/>
      <c r="N45" s="55"/>
      <c r="O45" s="55"/>
      <c r="P45" s="55"/>
      <c r="Q45" s="55"/>
      <c r="R45" s="56"/>
    </row>
    <row r="46" spans="1:18" ht="12.75" thickBot="1" x14ac:dyDescent="0.25">
      <c r="A46" s="105"/>
      <c r="B46" s="2" t="s">
        <v>19</v>
      </c>
      <c r="C46" s="55">
        <v>45</v>
      </c>
      <c r="D46" s="55"/>
      <c r="E46" s="55"/>
      <c r="F46" s="55"/>
      <c r="G46" s="55"/>
      <c r="H46" s="55"/>
      <c r="I46" s="55"/>
      <c r="J46" s="56"/>
      <c r="K46" s="55">
        <v>45</v>
      </c>
      <c r="L46" s="55"/>
      <c r="M46" s="55"/>
      <c r="N46" s="55"/>
      <c r="O46" s="55"/>
      <c r="P46" s="55"/>
      <c r="Q46" s="55"/>
      <c r="R46" s="56"/>
    </row>
    <row r="47" spans="1:18" ht="15" customHeight="1" x14ac:dyDescent="0.2">
      <c r="A47" s="69" t="s">
        <v>3</v>
      </c>
      <c r="B47" s="9" t="s">
        <v>54</v>
      </c>
      <c r="C47" s="93">
        <v>3</v>
      </c>
      <c r="D47" s="93"/>
      <c r="E47" s="93"/>
      <c r="F47" s="93"/>
      <c r="G47" s="93"/>
      <c r="H47" s="93"/>
      <c r="I47" s="93"/>
      <c r="J47" s="94"/>
      <c r="K47" s="93">
        <v>3</v>
      </c>
      <c r="L47" s="93"/>
      <c r="M47" s="93"/>
      <c r="N47" s="93"/>
      <c r="O47" s="93"/>
      <c r="P47" s="93"/>
      <c r="Q47" s="93"/>
      <c r="R47" s="94"/>
    </row>
    <row r="48" spans="1:18" x14ac:dyDescent="0.2">
      <c r="A48" s="70"/>
      <c r="B48" s="2" t="s">
        <v>55</v>
      </c>
      <c r="C48" s="59">
        <v>0.252</v>
      </c>
      <c r="D48" s="59"/>
      <c r="E48" s="59"/>
      <c r="F48" s="59"/>
      <c r="G48" s="59"/>
      <c r="H48" s="59"/>
      <c r="I48" s="59"/>
      <c r="J48" s="60"/>
      <c r="K48" s="59">
        <v>0.252</v>
      </c>
      <c r="L48" s="59"/>
      <c r="M48" s="59"/>
      <c r="N48" s="59"/>
      <c r="O48" s="59"/>
      <c r="P48" s="59"/>
      <c r="Q48" s="59"/>
      <c r="R48" s="60"/>
    </row>
    <row r="49" spans="1:18" x14ac:dyDescent="0.2">
      <c r="A49" s="70"/>
      <c r="B49" s="2" t="s">
        <v>56</v>
      </c>
      <c r="C49" s="59">
        <v>0.17</v>
      </c>
      <c r="D49" s="59"/>
      <c r="E49" s="59"/>
      <c r="F49" s="59"/>
      <c r="G49" s="59"/>
      <c r="H49" s="59"/>
      <c r="I49" s="59"/>
      <c r="J49" s="60"/>
      <c r="K49" s="59">
        <v>0.17</v>
      </c>
      <c r="L49" s="59"/>
      <c r="M49" s="59"/>
      <c r="N49" s="59"/>
      <c r="O49" s="59"/>
      <c r="P49" s="59"/>
      <c r="Q49" s="59"/>
      <c r="R49" s="60"/>
    </row>
    <row r="50" spans="1:18" x14ac:dyDescent="0.2">
      <c r="A50" s="70"/>
      <c r="B50" s="2" t="s">
        <v>57</v>
      </c>
      <c r="C50" s="59">
        <v>1.3</v>
      </c>
      <c r="D50" s="59"/>
      <c r="E50" s="59"/>
      <c r="F50" s="59"/>
      <c r="G50" s="59"/>
      <c r="H50" s="59"/>
      <c r="I50" s="59"/>
      <c r="J50" s="60"/>
      <c r="K50" s="59">
        <v>1.3</v>
      </c>
      <c r="L50" s="59"/>
      <c r="M50" s="59"/>
      <c r="N50" s="59"/>
      <c r="O50" s="59"/>
      <c r="P50" s="59"/>
      <c r="Q50" s="59"/>
      <c r="R50" s="60"/>
    </row>
    <row r="51" spans="1:18" x14ac:dyDescent="0.2">
      <c r="A51" s="70"/>
      <c r="B51" s="2" t="s">
        <v>58</v>
      </c>
      <c r="C51" s="59">
        <f>1.4*1.05</f>
        <v>1.47</v>
      </c>
      <c r="D51" s="59"/>
      <c r="E51" s="59"/>
      <c r="F51" s="59"/>
      <c r="G51" s="59"/>
      <c r="H51" s="59"/>
      <c r="I51" s="59"/>
      <c r="J51" s="60"/>
      <c r="K51" s="59">
        <f>1.4*1.05</f>
        <v>1.47</v>
      </c>
      <c r="L51" s="59"/>
      <c r="M51" s="59"/>
      <c r="N51" s="59"/>
      <c r="O51" s="59"/>
      <c r="P51" s="59"/>
      <c r="Q51" s="59"/>
      <c r="R51" s="60"/>
    </row>
    <row r="52" spans="1:18" x14ac:dyDescent="0.2">
      <c r="A52" s="70"/>
      <c r="B52" s="2" t="s">
        <v>62</v>
      </c>
      <c r="C52" s="59">
        <f>0.25*1.05</f>
        <v>0.26250000000000001</v>
      </c>
      <c r="D52" s="59"/>
      <c r="E52" s="59"/>
      <c r="F52" s="59"/>
      <c r="G52" s="59"/>
      <c r="H52" s="59"/>
      <c r="I52" s="59"/>
      <c r="J52" s="60"/>
      <c r="K52" s="59">
        <f>0.25*1.05</f>
        <v>0.26250000000000001</v>
      </c>
      <c r="L52" s="59"/>
      <c r="M52" s="59"/>
      <c r="N52" s="59"/>
      <c r="O52" s="59"/>
      <c r="P52" s="59"/>
      <c r="Q52" s="59"/>
      <c r="R52" s="60"/>
    </row>
    <row r="53" spans="1:18" x14ac:dyDescent="0.2">
      <c r="A53" s="70"/>
      <c r="B53" s="2" t="s">
        <v>63</v>
      </c>
      <c r="C53" s="59">
        <f>$C48-$C31</f>
        <v>5.5999999999999994E-2</v>
      </c>
      <c r="D53" s="59"/>
      <c r="E53" s="59"/>
      <c r="F53" s="59"/>
      <c r="G53" s="59"/>
      <c r="H53" s="59"/>
      <c r="I53" s="59"/>
      <c r="J53" s="60"/>
      <c r="K53" s="59">
        <f>$K48-$K31</f>
        <v>5.5999999999999994E-2</v>
      </c>
      <c r="L53" s="59"/>
      <c r="M53" s="59"/>
      <c r="N53" s="59"/>
      <c r="O53" s="59"/>
      <c r="P53" s="59"/>
      <c r="Q53" s="59"/>
      <c r="R53" s="60"/>
    </row>
    <row r="54" spans="1:18" x14ac:dyDescent="0.2">
      <c r="A54" s="70"/>
      <c r="B54" s="2" t="s">
        <v>69</v>
      </c>
      <c r="C54" s="59">
        <f>$C49-$C32</f>
        <v>8.5000000000000006E-2</v>
      </c>
      <c r="D54" s="59"/>
      <c r="E54" s="59"/>
      <c r="F54" s="59"/>
      <c r="G54" s="59"/>
      <c r="H54" s="59"/>
      <c r="I54" s="59"/>
      <c r="J54" s="60"/>
      <c r="K54" s="59">
        <f>$K49-$K32</f>
        <v>8.5000000000000006E-2</v>
      </c>
      <c r="L54" s="59"/>
      <c r="M54" s="59"/>
      <c r="N54" s="59"/>
      <c r="O54" s="59"/>
      <c r="P54" s="59"/>
      <c r="Q54" s="59"/>
      <c r="R54" s="60"/>
    </row>
    <row r="55" spans="1:18" x14ac:dyDescent="0.2">
      <c r="A55" s="70"/>
      <c r="B55" s="2" t="s">
        <v>70</v>
      </c>
      <c r="C55" s="59">
        <f>$C50-$C33</f>
        <v>1.22</v>
      </c>
      <c r="D55" s="59"/>
      <c r="E55" s="59"/>
      <c r="F55" s="59"/>
      <c r="G55" s="59"/>
      <c r="H55" s="59"/>
      <c r="I55" s="59"/>
      <c r="J55" s="60"/>
      <c r="K55" s="59">
        <f>$K50-$K33</f>
        <v>1.22</v>
      </c>
      <c r="L55" s="59"/>
      <c r="M55" s="59"/>
      <c r="N55" s="59"/>
      <c r="O55" s="59"/>
      <c r="P55" s="59"/>
      <c r="Q55" s="59"/>
      <c r="R55" s="60"/>
    </row>
    <row r="56" spans="1:18" ht="15" customHeight="1" x14ac:dyDescent="0.2">
      <c r="A56" s="70"/>
      <c r="B56" s="2" t="s">
        <v>71</v>
      </c>
      <c r="C56" s="59">
        <f>$C51-$C34</f>
        <v>7.0000000000000062E-2</v>
      </c>
      <c r="D56" s="59"/>
      <c r="E56" s="59"/>
      <c r="F56" s="59"/>
      <c r="G56" s="59"/>
      <c r="H56" s="59"/>
      <c r="I56" s="59"/>
      <c r="J56" s="60"/>
      <c r="K56" s="59">
        <f>$K51-$K34</f>
        <v>7.0000000000000062E-2</v>
      </c>
      <c r="L56" s="59"/>
      <c r="M56" s="59"/>
      <c r="N56" s="59"/>
      <c r="O56" s="59"/>
      <c r="P56" s="59"/>
      <c r="Q56" s="59"/>
      <c r="R56" s="60"/>
    </row>
    <row r="57" spans="1:18" ht="15" customHeight="1" x14ac:dyDescent="0.2">
      <c r="A57" s="70"/>
      <c r="B57" s="2" t="s">
        <v>72</v>
      </c>
      <c r="C57" s="59">
        <f>$C52-$C35</f>
        <v>1.2500000000000011E-2</v>
      </c>
      <c r="D57" s="59"/>
      <c r="E57" s="59"/>
      <c r="F57" s="59"/>
      <c r="G57" s="59"/>
      <c r="H57" s="59"/>
      <c r="I57" s="59"/>
      <c r="J57" s="60"/>
      <c r="K57" s="59">
        <f>$K52-$K35</f>
        <v>1.2500000000000011E-2</v>
      </c>
      <c r="L57" s="59"/>
      <c r="M57" s="59"/>
      <c r="N57" s="59"/>
      <c r="O57" s="59"/>
      <c r="P57" s="59"/>
      <c r="Q57" s="59"/>
      <c r="R57" s="60"/>
    </row>
    <row r="58" spans="1:18" x14ac:dyDescent="0.2">
      <c r="A58" s="70"/>
      <c r="B58" s="2" t="s">
        <v>20</v>
      </c>
      <c r="C58" s="65">
        <v>1000</v>
      </c>
      <c r="D58" s="65"/>
      <c r="E58" s="65"/>
      <c r="F58" s="65"/>
      <c r="G58" s="65"/>
      <c r="H58" s="65"/>
      <c r="I58" s="65"/>
      <c r="J58" s="66"/>
      <c r="K58" s="65">
        <v>1000</v>
      </c>
      <c r="L58" s="65"/>
      <c r="M58" s="65"/>
      <c r="N58" s="65"/>
      <c r="O58" s="65"/>
      <c r="P58" s="65"/>
      <c r="Q58" s="65"/>
      <c r="R58" s="66"/>
    </row>
    <row r="59" spans="1:18" x14ac:dyDescent="0.2">
      <c r="A59" s="70"/>
      <c r="B59" s="2" t="s">
        <v>21</v>
      </c>
      <c r="C59" s="55">
        <v>500</v>
      </c>
      <c r="D59" s="55"/>
      <c r="E59" s="55"/>
      <c r="F59" s="55"/>
      <c r="G59" s="55"/>
      <c r="H59" s="55"/>
      <c r="I59" s="55"/>
      <c r="J59" s="56"/>
      <c r="K59" s="55">
        <v>500</v>
      </c>
      <c r="L59" s="55"/>
      <c r="M59" s="55"/>
      <c r="N59" s="55"/>
      <c r="O59" s="55"/>
      <c r="P59" s="55"/>
      <c r="Q59" s="55"/>
      <c r="R59" s="56"/>
    </row>
    <row r="60" spans="1:18" x14ac:dyDescent="0.2">
      <c r="A60" s="70"/>
      <c r="B60" s="2" t="s">
        <v>64</v>
      </c>
      <c r="C60" s="113">
        <f>(C9-$C31)/($C48-$C31)</f>
        <v>175.07142857142858</v>
      </c>
      <c r="D60" s="113"/>
      <c r="E60" s="113"/>
      <c r="F60" s="113"/>
      <c r="G60" s="113"/>
      <c r="H60" s="113"/>
      <c r="I60" s="113"/>
      <c r="J60" s="114"/>
      <c r="K60" s="113">
        <f>(K9-$C31)/($C48-$C31)</f>
        <v>25.964285714285715</v>
      </c>
      <c r="L60" s="113"/>
      <c r="M60" s="113"/>
      <c r="N60" s="113"/>
      <c r="O60" s="113"/>
      <c r="P60" s="113"/>
      <c r="Q60" s="113"/>
      <c r="R60" s="114"/>
    </row>
    <row r="61" spans="1:18" x14ac:dyDescent="0.2">
      <c r="A61" s="70"/>
      <c r="B61" s="2" t="s">
        <v>65</v>
      </c>
      <c r="C61" s="113">
        <f>(C10-$C32)/($C49-$C32)</f>
        <v>223.70588235294116</v>
      </c>
      <c r="D61" s="113"/>
      <c r="E61" s="113"/>
      <c r="F61" s="113"/>
      <c r="G61" s="113"/>
      <c r="H61" s="113"/>
      <c r="I61" s="113"/>
      <c r="J61" s="114"/>
      <c r="K61" s="113">
        <f>(K10-$C32)/($C49-$C32)</f>
        <v>30.764705882352942</v>
      </c>
      <c r="L61" s="113"/>
      <c r="M61" s="113"/>
      <c r="N61" s="113"/>
      <c r="O61" s="113"/>
      <c r="P61" s="113"/>
      <c r="Q61" s="113"/>
      <c r="R61" s="114"/>
    </row>
    <row r="62" spans="1:18" x14ac:dyDescent="0.2">
      <c r="A62" s="70"/>
      <c r="B62" s="2" t="s">
        <v>66</v>
      </c>
      <c r="C62" s="113">
        <f>(C11-$C33)/($C50-$C33)</f>
        <v>43.704918032786885</v>
      </c>
      <c r="D62" s="113"/>
      <c r="E62" s="113"/>
      <c r="F62" s="113"/>
      <c r="G62" s="113"/>
      <c r="H62" s="113"/>
      <c r="I62" s="113"/>
      <c r="J62" s="114"/>
      <c r="K62" s="113">
        <f>(K11-$C33)/($C50-$C33)</f>
        <v>7.2295081967213122</v>
      </c>
      <c r="L62" s="113"/>
      <c r="M62" s="113"/>
      <c r="N62" s="113"/>
      <c r="O62" s="113"/>
      <c r="P62" s="113"/>
      <c r="Q62" s="113"/>
      <c r="R62" s="114"/>
    </row>
    <row r="63" spans="1:18" x14ac:dyDescent="0.2">
      <c r="A63" s="70"/>
      <c r="B63" s="2" t="s">
        <v>67</v>
      </c>
      <c r="C63" s="113">
        <f>(C12-$C34)/($C51-$C34)</f>
        <v>188.57142857142838</v>
      </c>
      <c r="D63" s="113"/>
      <c r="E63" s="113"/>
      <c r="F63" s="113"/>
      <c r="G63" s="113"/>
      <c r="H63" s="113"/>
      <c r="I63" s="113"/>
      <c r="J63" s="114"/>
      <c r="K63" s="113">
        <f>(K12-$C34)/($C51-$C34)</f>
        <v>14.285714285714272</v>
      </c>
      <c r="L63" s="113"/>
      <c r="M63" s="113"/>
      <c r="N63" s="113"/>
      <c r="O63" s="113"/>
      <c r="P63" s="113"/>
      <c r="Q63" s="113"/>
      <c r="R63" s="114"/>
    </row>
    <row r="64" spans="1:18" ht="15.75" customHeight="1" thickBot="1" x14ac:dyDescent="0.25">
      <c r="A64" s="71"/>
      <c r="B64" s="8" t="s">
        <v>68</v>
      </c>
      <c r="C64" s="115">
        <f>(C13-$C35)/($C52-$C35)</f>
        <v>211.9999999999998</v>
      </c>
      <c r="D64" s="115"/>
      <c r="E64" s="115"/>
      <c r="F64" s="115"/>
      <c r="G64" s="115"/>
      <c r="H64" s="115"/>
      <c r="I64" s="115"/>
      <c r="J64" s="116"/>
      <c r="K64" s="115">
        <f>(K13-$C35)/($C52-$C35)</f>
        <v>11.999999999999991</v>
      </c>
      <c r="L64" s="115"/>
      <c r="M64" s="115"/>
      <c r="N64" s="115"/>
      <c r="O64" s="115"/>
      <c r="P64" s="115"/>
      <c r="Q64" s="115"/>
      <c r="R64" s="116"/>
    </row>
    <row r="65" spans="1:18" ht="12" customHeight="1" x14ac:dyDescent="0.2">
      <c r="A65" s="61" t="s">
        <v>26</v>
      </c>
      <c r="B65" s="2" t="s">
        <v>97</v>
      </c>
      <c r="C65" s="18" t="s">
        <v>110</v>
      </c>
      <c r="D65" s="18" t="s">
        <v>110</v>
      </c>
      <c r="E65" s="18" t="s">
        <v>110</v>
      </c>
      <c r="F65" s="26" t="s">
        <v>98</v>
      </c>
      <c r="G65" s="18" t="s">
        <v>110</v>
      </c>
      <c r="H65" s="18" t="s">
        <v>110</v>
      </c>
      <c r="I65" s="18" t="s">
        <v>110</v>
      </c>
      <c r="J65" s="19" t="s">
        <v>98</v>
      </c>
      <c r="K65" s="23"/>
      <c r="L65" s="23"/>
      <c r="M65" s="23"/>
      <c r="N65" s="23"/>
      <c r="O65" s="18" t="s">
        <v>110</v>
      </c>
      <c r="P65" s="18" t="s">
        <v>125</v>
      </c>
      <c r="Q65" s="18" t="s">
        <v>125</v>
      </c>
      <c r="R65" s="19" t="s">
        <v>98</v>
      </c>
    </row>
    <row r="66" spans="1:18" x14ac:dyDescent="0.2">
      <c r="A66" s="62"/>
      <c r="B66" s="4" t="s">
        <v>112</v>
      </c>
      <c r="C66" s="4">
        <v>0.7</v>
      </c>
      <c r="D66" s="4" t="s">
        <v>119</v>
      </c>
      <c r="E66" s="4" t="s">
        <v>119</v>
      </c>
      <c r="F66" s="17">
        <v>3.2</v>
      </c>
      <c r="G66" s="3">
        <v>1.3</v>
      </c>
      <c r="H66" s="3">
        <v>1.1000000000000001</v>
      </c>
      <c r="I66" s="3">
        <v>1.1000000000000001</v>
      </c>
      <c r="J66" s="16">
        <v>5.3</v>
      </c>
      <c r="K66" s="24"/>
      <c r="L66" s="24"/>
      <c r="M66" s="25"/>
      <c r="N66" s="25"/>
      <c r="O66" s="3">
        <v>2.95</v>
      </c>
      <c r="P66" s="3" t="s">
        <v>119</v>
      </c>
      <c r="Q66" s="3" t="s">
        <v>119</v>
      </c>
      <c r="R66" s="16">
        <v>7.2</v>
      </c>
    </row>
    <row r="67" spans="1:18" x14ac:dyDescent="0.2">
      <c r="A67" s="62"/>
      <c r="B67" s="4" t="s">
        <v>77</v>
      </c>
      <c r="C67" s="4">
        <v>1</v>
      </c>
      <c r="F67" s="17">
        <v>0.1</v>
      </c>
      <c r="G67" s="3">
        <v>4.4000000000000004</v>
      </c>
      <c r="H67" s="3">
        <v>5.3</v>
      </c>
      <c r="I67" s="3">
        <v>5.4</v>
      </c>
      <c r="J67" s="16">
        <v>0.3</v>
      </c>
      <c r="K67" s="24"/>
      <c r="L67" s="24"/>
      <c r="M67" s="25"/>
      <c r="N67" s="25"/>
      <c r="O67" s="3">
        <v>4.33</v>
      </c>
      <c r="P67" s="3"/>
      <c r="Q67" s="18"/>
      <c r="R67" s="16">
        <v>0.14000000000000001</v>
      </c>
    </row>
    <row r="68" spans="1:18" x14ac:dyDescent="0.2">
      <c r="A68" s="62"/>
      <c r="B68" s="4" t="s">
        <v>78</v>
      </c>
      <c r="C68" s="4">
        <v>0.3</v>
      </c>
      <c r="F68" s="17">
        <v>0.2</v>
      </c>
      <c r="G68" s="3">
        <v>0.5</v>
      </c>
      <c r="H68" s="3">
        <v>0.4</v>
      </c>
      <c r="I68" s="3">
        <v>0.4</v>
      </c>
      <c r="J68" s="16">
        <v>0.4</v>
      </c>
      <c r="K68" s="24"/>
      <c r="L68" s="24"/>
      <c r="M68" s="25"/>
      <c r="N68" s="25"/>
      <c r="O68" s="3">
        <v>0.7</v>
      </c>
      <c r="P68" s="3"/>
      <c r="Q68" s="3"/>
      <c r="R68" s="16">
        <v>0.7</v>
      </c>
    </row>
    <row r="69" spans="1:18" x14ac:dyDescent="0.2">
      <c r="A69" s="62"/>
      <c r="B69" s="20" t="s">
        <v>102</v>
      </c>
      <c r="C69" s="22" t="s">
        <v>111</v>
      </c>
      <c r="D69" s="27" t="s">
        <v>110</v>
      </c>
      <c r="E69" s="27" t="s">
        <v>110</v>
      </c>
      <c r="F69" s="30"/>
      <c r="G69" s="27" t="s">
        <v>110</v>
      </c>
      <c r="H69" s="27" t="s">
        <v>110</v>
      </c>
      <c r="I69" s="27" t="s">
        <v>110</v>
      </c>
      <c r="J69" s="34"/>
      <c r="K69" s="21" t="s">
        <v>130</v>
      </c>
      <c r="L69" s="21" t="s">
        <v>125</v>
      </c>
      <c r="M69" s="21" t="s">
        <v>125</v>
      </c>
      <c r="N69" s="34"/>
      <c r="O69" s="27" t="s">
        <v>120</v>
      </c>
      <c r="P69" s="27" t="s">
        <v>125</v>
      </c>
      <c r="Q69" s="27" t="s">
        <v>125</v>
      </c>
      <c r="R69" s="37"/>
    </row>
    <row r="70" spans="1:18" x14ac:dyDescent="0.2">
      <c r="A70" s="62"/>
      <c r="B70" s="4" t="s">
        <v>117</v>
      </c>
      <c r="C70" s="4">
        <v>7.6</v>
      </c>
      <c r="D70" s="4">
        <v>5.6</v>
      </c>
      <c r="E70" s="3">
        <v>5.5</v>
      </c>
      <c r="F70" s="31"/>
      <c r="G70" s="3">
        <v>7.6</v>
      </c>
      <c r="H70" s="3">
        <v>5.5</v>
      </c>
      <c r="I70" s="3">
        <v>5.5</v>
      </c>
      <c r="J70" s="33"/>
      <c r="K70" s="4">
        <v>7.6</v>
      </c>
      <c r="L70" s="4">
        <v>1.3</v>
      </c>
      <c r="M70" s="3">
        <v>1.2</v>
      </c>
      <c r="N70" s="33"/>
      <c r="O70" s="3">
        <v>7.6</v>
      </c>
      <c r="P70" s="3">
        <v>1.3</v>
      </c>
      <c r="Q70" s="3">
        <v>1.2</v>
      </c>
      <c r="R70" s="38"/>
    </row>
    <row r="71" spans="1:18" x14ac:dyDescent="0.2">
      <c r="A71" s="62"/>
      <c r="B71" s="4" t="s">
        <v>75</v>
      </c>
      <c r="C71" s="4">
        <v>54.8</v>
      </c>
      <c r="D71" s="4">
        <v>111.5</v>
      </c>
      <c r="E71" s="3">
        <v>113.1</v>
      </c>
      <c r="F71" s="31"/>
      <c r="G71" s="3">
        <v>53</v>
      </c>
      <c r="H71" s="3">
        <v>106</v>
      </c>
      <c r="I71" s="3">
        <v>108.6</v>
      </c>
      <c r="J71" s="33"/>
      <c r="K71" s="4">
        <v>28</v>
      </c>
      <c r="L71" s="4">
        <v>7.6</v>
      </c>
      <c r="M71" s="3">
        <v>7.6</v>
      </c>
      <c r="N71" s="33"/>
      <c r="O71" s="3">
        <v>28.8</v>
      </c>
      <c r="P71" s="3">
        <v>4.0999999999999996</v>
      </c>
      <c r="Q71" s="3">
        <v>4</v>
      </c>
      <c r="R71" s="38"/>
    </row>
    <row r="72" spans="1:18" x14ac:dyDescent="0.2">
      <c r="A72" s="62"/>
      <c r="B72" s="4" t="s">
        <v>76</v>
      </c>
      <c r="C72" s="4">
        <v>12</v>
      </c>
      <c r="D72" s="4">
        <v>2.5</v>
      </c>
      <c r="E72" s="3">
        <v>2.4</v>
      </c>
      <c r="F72" s="31"/>
      <c r="G72" s="3">
        <v>12</v>
      </c>
      <c r="H72" s="3">
        <v>2.4</v>
      </c>
      <c r="I72" s="3">
        <v>2.4</v>
      </c>
      <c r="J72" s="33"/>
      <c r="K72" s="4">
        <v>4.3</v>
      </c>
      <c r="L72" s="4">
        <v>4.0999999999999996</v>
      </c>
      <c r="M72" s="3">
        <v>4</v>
      </c>
      <c r="N72" s="33"/>
      <c r="O72" s="3">
        <v>12</v>
      </c>
      <c r="P72" s="3">
        <v>7.6</v>
      </c>
      <c r="Q72" s="3">
        <v>7.6</v>
      </c>
      <c r="R72" s="38"/>
    </row>
    <row r="73" spans="1:18" x14ac:dyDescent="0.2">
      <c r="A73" s="62"/>
      <c r="B73" s="20" t="s">
        <v>104</v>
      </c>
      <c r="C73" s="27" t="s">
        <v>110</v>
      </c>
      <c r="D73" s="27" t="s">
        <v>110</v>
      </c>
      <c r="E73" s="27" t="s">
        <v>110</v>
      </c>
      <c r="F73" s="30"/>
      <c r="G73" s="27" t="s">
        <v>110</v>
      </c>
      <c r="H73" s="27" t="s">
        <v>110</v>
      </c>
      <c r="I73" s="27" t="s">
        <v>110</v>
      </c>
      <c r="J73" s="34"/>
      <c r="K73" s="21" t="s">
        <v>130</v>
      </c>
      <c r="L73" s="21" t="s">
        <v>125</v>
      </c>
      <c r="M73" s="21" t="s">
        <v>125</v>
      </c>
      <c r="N73" s="34"/>
      <c r="O73" s="27" t="s">
        <v>120</v>
      </c>
      <c r="P73" s="27" t="s">
        <v>125</v>
      </c>
      <c r="Q73" s="27" t="s">
        <v>125</v>
      </c>
      <c r="R73" s="37"/>
    </row>
    <row r="74" spans="1:18" x14ac:dyDescent="0.2">
      <c r="A74" s="62"/>
      <c r="B74" s="4" t="s">
        <v>116</v>
      </c>
      <c r="C74" s="4">
        <v>7.6</v>
      </c>
      <c r="D74" s="4">
        <v>6.1</v>
      </c>
      <c r="E74" s="3">
        <v>6.1</v>
      </c>
      <c r="F74" s="31"/>
      <c r="G74" s="3">
        <v>7.6</v>
      </c>
      <c r="H74" s="3">
        <v>6.1</v>
      </c>
      <c r="I74" s="3">
        <v>6.1</v>
      </c>
      <c r="J74" s="33"/>
      <c r="K74" s="4">
        <v>7.6</v>
      </c>
      <c r="L74" s="4">
        <v>1.6</v>
      </c>
      <c r="M74" s="3">
        <v>1.5</v>
      </c>
      <c r="N74" s="33"/>
      <c r="O74" s="3">
        <v>7.6</v>
      </c>
      <c r="P74" s="3">
        <v>1.6</v>
      </c>
      <c r="Q74" s="3">
        <v>1.5</v>
      </c>
      <c r="R74" s="38"/>
    </row>
    <row r="75" spans="1:18" x14ac:dyDescent="0.2">
      <c r="A75" s="62"/>
      <c r="B75" s="4" t="s">
        <v>79</v>
      </c>
      <c r="C75" s="4">
        <v>94.6</v>
      </c>
      <c r="D75" s="4">
        <v>144</v>
      </c>
      <c r="E75" s="3">
        <v>146.9</v>
      </c>
      <c r="F75" s="31"/>
      <c r="G75" s="3">
        <v>91</v>
      </c>
      <c r="H75" s="3">
        <v>138.1</v>
      </c>
      <c r="I75" s="3">
        <v>141.1</v>
      </c>
      <c r="J75" s="33"/>
      <c r="K75" s="4">
        <v>29</v>
      </c>
      <c r="L75" s="4">
        <v>7.6</v>
      </c>
      <c r="M75" s="3">
        <v>7.6</v>
      </c>
      <c r="N75" s="33"/>
      <c r="O75" s="3">
        <v>53.4</v>
      </c>
      <c r="P75" s="3">
        <v>5.9</v>
      </c>
      <c r="Q75" s="3">
        <v>5.6</v>
      </c>
      <c r="R75" s="38"/>
    </row>
    <row r="76" spans="1:18" x14ac:dyDescent="0.2">
      <c r="A76" s="62"/>
      <c r="B76" s="4" t="s">
        <v>80</v>
      </c>
      <c r="C76" s="4">
        <v>16.5</v>
      </c>
      <c r="D76" s="4">
        <v>2.8</v>
      </c>
      <c r="E76" s="3">
        <v>2.7</v>
      </c>
      <c r="F76" s="31"/>
      <c r="G76" s="3">
        <v>16</v>
      </c>
      <c r="H76" s="3">
        <v>2.8</v>
      </c>
      <c r="I76" s="3">
        <v>2.7</v>
      </c>
      <c r="J76" s="33"/>
      <c r="K76" s="4">
        <v>7.3</v>
      </c>
      <c r="L76" s="4">
        <v>5.9</v>
      </c>
      <c r="M76" s="3">
        <v>5.6</v>
      </c>
      <c r="N76" s="33"/>
      <c r="O76" s="3">
        <v>16</v>
      </c>
      <c r="P76" s="3">
        <v>7.6</v>
      </c>
      <c r="Q76" s="3">
        <v>7.6</v>
      </c>
      <c r="R76" s="38"/>
    </row>
    <row r="77" spans="1:18" x14ac:dyDescent="0.2">
      <c r="A77" s="62"/>
      <c r="B77" s="20" t="s">
        <v>105</v>
      </c>
      <c r="C77" s="22" t="s">
        <v>110</v>
      </c>
      <c r="D77" s="27" t="s">
        <v>110</v>
      </c>
      <c r="E77" s="27" t="s">
        <v>110</v>
      </c>
      <c r="F77" s="30"/>
      <c r="G77" s="27" t="s">
        <v>110</v>
      </c>
      <c r="H77" s="27" t="s">
        <v>110</v>
      </c>
      <c r="I77" s="27" t="s">
        <v>110</v>
      </c>
      <c r="J77" s="34"/>
      <c r="K77" s="22" t="s">
        <v>130</v>
      </c>
      <c r="L77" s="21" t="s">
        <v>125</v>
      </c>
      <c r="M77" s="21" t="s">
        <v>125</v>
      </c>
      <c r="N77" s="34"/>
      <c r="O77" s="27" t="s">
        <v>110</v>
      </c>
      <c r="P77" s="27" t="s">
        <v>125</v>
      </c>
      <c r="Q77" s="27" t="s">
        <v>125</v>
      </c>
      <c r="R77" s="37"/>
    </row>
    <row r="78" spans="1:18" x14ac:dyDescent="0.2">
      <c r="A78" s="62"/>
      <c r="B78" s="4" t="s">
        <v>115</v>
      </c>
      <c r="C78" s="4">
        <v>3.5</v>
      </c>
      <c r="D78" s="4">
        <v>3</v>
      </c>
      <c r="E78" s="3">
        <v>2.9</v>
      </c>
      <c r="F78" s="31"/>
      <c r="G78" s="3">
        <v>3.5</v>
      </c>
      <c r="H78" s="3">
        <v>2.9</v>
      </c>
      <c r="I78" s="3">
        <v>3</v>
      </c>
      <c r="J78" s="33"/>
      <c r="K78" s="4">
        <v>7.6</v>
      </c>
      <c r="L78" s="4">
        <v>0.5</v>
      </c>
      <c r="M78" s="3">
        <v>0.6</v>
      </c>
      <c r="N78" s="33"/>
      <c r="O78" s="3">
        <v>4.0999999999999996</v>
      </c>
      <c r="P78" s="3">
        <v>0.6</v>
      </c>
      <c r="Q78" s="3">
        <v>0.6</v>
      </c>
      <c r="R78" s="38"/>
    </row>
    <row r="79" spans="1:18" x14ac:dyDescent="0.2">
      <c r="A79" s="62"/>
      <c r="B79" s="4" t="s">
        <v>81</v>
      </c>
      <c r="C79" s="4">
        <v>24</v>
      </c>
      <c r="D79" s="4">
        <v>34</v>
      </c>
      <c r="E79" s="3">
        <v>35</v>
      </c>
      <c r="F79" s="31"/>
      <c r="G79" s="3">
        <v>23.2</v>
      </c>
      <c r="H79" s="3">
        <v>33</v>
      </c>
      <c r="I79" s="3">
        <v>35</v>
      </c>
      <c r="J79" s="33"/>
      <c r="K79" s="4">
        <v>22</v>
      </c>
      <c r="L79" s="4">
        <v>7.5</v>
      </c>
      <c r="M79" s="3">
        <v>7.5</v>
      </c>
      <c r="N79" s="33"/>
      <c r="O79" s="3">
        <v>9.6</v>
      </c>
      <c r="P79" s="3">
        <v>0.3</v>
      </c>
      <c r="Q79" s="3">
        <v>0.3</v>
      </c>
      <c r="R79" s="38"/>
    </row>
    <row r="80" spans="1:18" x14ac:dyDescent="0.2">
      <c r="A80" s="62"/>
      <c r="B80" s="4" t="s">
        <v>82</v>
      </c>
      <c r="C80" s="4">
        <v>1.4</v>
      </c>
      <c r="D80" s="4">
        <v>1.2</v>
      </c>
      <c r="E80" s="3">
        <v>1.2</v>
      </c>
      <c r="F80" s="31"/>
      <c r="G80" s="3">
        <v>1.4</v>
      </c>
      <c r="H80" s="3">
        <v>1.2</v>
      </c>
      <c r="I80" s="3">
        <v>1.2</v>
      </c>
      <c r="J80" s="33"/>
      <c r="K80" s="4">
        <v>1</v>
      </c>
      <c r="L80" s="4">
        <v>0.3</v>
      </c>
      <c r="M80" s="3">
        <v>0.3</v>
      </c>
      <c r="N80" s="33"/>
      <c r="O80" s="3">
        <v>1.1000000000000001</v>
      </c>
      <c r="P80" s="3">
        <v>7.5</v>
      </c>
      <c r="Q80" s="3">
        <v>7.5</v>
      </c>
      <c r="R80" s="38"/>
    </row>
    <row r="81" spans="1:18" x14ac:dyDescent="0.2">
      <c r="A81" s="62"/>
      <c r="B81" s="20" t="s">
        <v>106</v>
      </c>
      <c r="C81" s="22" t="s">
        <v>111</v>
      </c>
      <c r="D81" s="27" t="s">
        <v>110</v>
      </c>
      <c r="E81" s="27" t="s">
        <v>110</v>
      </c>
      <c r="F81" s="30"/>
      <c r="G81" s="27" t="s">
        <v>110</v>
      </c>
      <c r="H81" s="27" t="s">
        <v>110</v>
      </c>
      <c r="I81" s="27" t="s">
        <v>110</v>
      </c>
      <c r="J81" s="34"/>
      <c r="K81" s="22" t="s">
        <v>111</v>
      </c>
      <c r="L81" s="21" t="s">
        <v>125</v>
      </c>
      <c r="M81" s="21" t="s">
        <v>125</v>
      </c>
      <c r="N81" s="34"/>
      <c r="O81" s="27" t="s">
        <v>110</v>
      </c>
      <c r="P81" s="27" t="s">
        <v>125</v>
      </c>
      <c r="Q81" s="27" t="s">
        <v>125</v>
      </c>
      <c r="R81" s="37"/>
    </row>
    <row r="82" spans="1:18" x14ac:dyDescent="0.2">
      <c r="A82" s="62"/>
      <c r="B82" s="4" t="s">
        <v>114</v>
      </c>
      <c r="C82" s="4">
        <v>7.6</v>
      </c>
      <c r="D82" s="4">
        <v>5.7</v>
      </c>
      <c r="E82" s="3">
        <v>5.7</v>
      </c>
      <c r="F82" s="31"/>
      <c r="G82" s="3">
        <v>7.6</v>
      </c>
      <c r="H82" s="3">
        <v>5.7</v>
      </c>
      <c r="I82" s="3">
        <v>5.7</v>
      </c>
      <c r="J82" s="33"/>
      <c r="K82" s="4">
        <v>7.6</v>
      </c>
      <c r="L82" s="4">
        <v>0.7</v>
      </c>
      <c r="M82" s="3">
        <v>0.7</v>
      </c>
      <c r="N82" s="33"/>
      <c r="O82" s="3">
        <v>5.5</v>
      </c>
      <c r="P82" s="3">
        <v>0.7</v>
      </c>
      <c r="Q82" s="3">
        <v>0.7</v>
      </c>
      <c r="R82" s="38"/>
    </row>
    <row r="83" spans="1:18" x14ac:dyDescent="0.2">
      <c r="A83" s="62"/>
      <c r="B83" s="4" t="s">
        <v>83</v>
      </c>
      <c r="C83" s="4">
        <v>61.5</v>
      </c>
      <c r="D83" s="4">
        <v>119</v>
      </c>
      <c r="E83" s="3">
        <v>123</v>
      </c>
      <c r="F83" s="32"/>
      <c r="G83" s="3">
        <v>59</v>
      </c>
      <c r="H83" s="3">
        <v>115</v>
      </c>
      <c r="I83" s="3">
        <v>118</v>
      </c>
      <c r="J83" s="33"/>
      <c r="K83" s="4">
        <v>26</v>
      </c>
      <c r="L83" s="4">
        <v>7.5</v>
      </c>
      <c r="M83" s="3">
        <v>7.5</v>
      </c>
      <c r="N83" s="32"/>
      <c r="O83" s="3">
        <v>17.5</v>
      </c>
      <c r="P83" s="3">
        <v>1.1000000000000001</v>
      </c>
      <c r="Q83" s="3">
        <v>1.1000000000000001</v>
      </c>
      <c r="R83" s="38"/>
    </row>
    <row r="84" spans="1:18" x14ac:dyDescent="0.2">
      <c r="A84" s="62"/>
      <c r="B84" s="4" t="s">
        <v>84</v>
      </c>
      <c r="C84" s="4">
        <v>14</v>
      </c>
      <c r="D84" s="4">
        <v>2.5</v>
      </c>
      <c r="E84" s="3">
        <v>2.5</v>
      </c>
      <c r="F84" s="31"/>
      <c r="G84" s="3">
        <v>14</v>
      </c>
      <c r="H84" s="3">
        <v>2.5</v>
      </c>
      <c r="I84" s="3">
        <v>2.5</v>
      </c>
      <c r="J84" s="33"/>
      <c r="K84" s="4">
        <v>2.2999999999999998</v>
      </c>
      <c r="L84" s="4">
        <v>1.3</v>
      </c>
      <c r="M84" s="3">
        <v>1.1000000000000001</v>
      </c>
      <c r="N84" s="32"/>
      <c r="O84" s="3">
        <v>1.7</v>
      </c>
      <c r="P84" s="3">
        <v>7.5</v>
      </c>
      <c r="Q84" s="3">
        <v>7.5</v>
      </c>
      <c r="R84" s="38"/>
    </row>
    <row r="85" spans="1:18" x14ac:dyDescent="0.2">
      <c r="A85" s="62"/>
      <c r="B85" s="20" t="s">
        <v>107</v>
      </c>
      <c r="C85" s="22" t="s">
        <v>111</v>
      </c>
      <c r="D85" s="27" t="s">
        <v>110</v>
      </c>
      <c r="E85" s="27" t="s">
        <v>110</v>
      </c>
      <c r="F85" s="30"/>
      <c r="G85" s="27" t="s">
        <v>110</v>
      </c>
      <c r="H85" s="27" t="s">
        <v>110</v>
      </c>
      <c r="I85" s="27" t="s">
        <v>110</v>
      </c>
      <c r="J85" s="34"/>
      <c r="K85" s="22" t="s">
        <v>111</v>
      </c>
      <c r="L85" s="21" t="s">
        <v>125</v>
      </c>
      <c r="M85" s="21" t="s">
        <v>125</v>
      </c>
      <c r="N85" s="34"/>
      <c r="O85" s="27" t="s">
        <v>110</v>
      </c>
      <c r="P85" s="27" t="s">
        <v>125</v>
      </c>
      <c r="Q85" s="27" t="s">
        <v>125</v>
      </c>
      <c r="R85" s="37"/>
    </row>
    <row r="86" spans="1:18" x14ac:dyDescent="0.2">
      <c r="A86" s="62"/>
      <c r="B86" s="4" t="s">
        <v>113</v>
      </c>
      <c r="C86" s="4">
        <v>7.6</v>
      </c>
      <c r="D86" s="4">
        <v>6</v>
      </c>
      <c r="E86" s="3">
        <v>6</v>
      </c>
      <c r="F86" s="31"/>
      <c r="G86" s="3">
        <v>7.6</v>
      </c>
      <c r="H86" s="3">
        <v>5.9</v>
      </c>
      <c r="I86" s="3">
        <v>5.9</v>
      </c>
      <c r="J86" s="33"/>
      <c r="K86" s="4">
        <v>7.6</v>
      </c>
      <c r="L86" s="4">
        <v>0.7</v>
      </c>
      <c r="M86" s="3">
        <v>0.6</v>
      </c>
      <c r="N86" s="32"/>
      <c r="O86" s="3">
        <v>5.2</v>
      </c>
      <c r="P86" s="3">
        <v>0.6</v>
      </c>
      <c r="Q86" s="3">
        <v>0.6</v>
      </c>
      <c r="R86" s="38"/>
    </row>
    <row r="87" spans="1:18" x14ac:dyDescent="0.2">
      <c r="A87" s="62"/>
      <c r="B87" s="4" t="s">
        <v>85</v>
      </c>
      <c r="C87" s="4">
        <v>81.3</v>
      </c>
      <c r="D87" s="4">
        <v>136</v>
      </c>
      <c r="E87" s="3">
        <v>138.4</v>
      </c>
      <c r="F87" s="32"/>
      <c r="G87" s="3">
        <v>78</v>
      </c>
      <c r="H87" s="3">
        <v>130.19999999999999</v>
      </c>
      <c r="I87" s="3">
        <v>133</v>
      </c>
      <c r="J87" s="33"/>
      <c r="K87" s="4">
        <v>26</v>
      </c>
      <c r="L87" s="4">
        <v>7.5</v>
      </c>
      <c r="M87" s="3">
        <v>7.5</v>
      </c>
      <c r="N87" s="32"/>
      <c r="O87" s="3">
        <v>15.4</v>
      </c>
      <c r="P87" s="3">
        <v>0.8</v>
      </c>
      <c r="Q87" s="3">
        <v>0.8</v>
      </c>
      <c r="R87" s="38"/>
    </row>
    <row r="88" spans="1:18" x14ac:dyDescent="0.2">
      <c r="A88" s="62"/>
      <c r="B88" s="4" t="s">
        <v>86</v>
      </c>
      <c r="C88" s="4">
        <v>16</v>
      </c>
      <c r="D88" s="4">
        <v>2.7</v>
      </c>
      <c r="E88" s="3">
        <v>2.7</v>
      </c>
      <c r="F88" s="31"/>
      <c r="G88" s="3">
        <v>16</v>
      </c>
      <c r="H88" s="3">
        <v>2.7</v>
      </c>
      <c r="I88" s="3">
        <v>2.7</v>
      </c>
      <c r="J88" s="33"/>
      <c r="K88" s="4">
        <v>1.9</v>
      </c>
      <c r="L88" s="4">
        <v>0.9</v>
      </c>
      <c r="M88" s="3">
        <v>0.8</v>
      </c>
      <c r="N88" s="32"/>
      <c r="O88" s="3">
        <v>1.6</v>
      </c>
      <c r="P88" s="3">
        <v>7.5</v>
      </c>
      <c r="Q88" s="3">
        <v>7.5</v>
      </c>
      <c r="R88" s="38"/>
    </row>
    <row r="89" spans="1:18" x14ac:dyDescent="0.2">
      <c r="C89" s="13"/>
      <c r="D89" s="10"/>
      <c r="F89" s="4"/>
    </row>
    <row r="90" spans="1:18" x14ac:dyDescent="0.2">
      <c r="C90" s="10"/>
      <c r="D90" s="10"/>
      <c r="E90" s="10"/>
      <c r="F90" s="4"/>
      <c r="O90" s="10"/>
    </row>
    <row r="91" spans="1:18" x14ac:dyDescent="0.2">
      <c r="F91" s="10"/>
    </row>
    <row r="92" spans="1:18" x14ac:dyDescent="0.2">
      <c r="F92" s="10"/>
    </row>
    <row r="93" spans="1:18" x14ac:dyDescent="0.2">
      <c r="F93" s="10"/>
    </row>
    <row r="94" spans="1:18" x14ac:dyDescent="0.2">
      <c r="F94" s="10"/>
    </row>
  </sheetData>
  <mergeCells count="147">
    <mergeCell ref="C56:J56"/>
    <mergeCell ref="K56:R56"/>
    <mergeCell ref="C57:J57"/>
    <mergeCell ref="K57:R57"/>
    <mergeCell ref="C64:J64"/>
    <mergeCell ref="K64:R64"/>
    <mergeCell ref="C61:J61"/>
    <mergeCell ref="K61:R61"/>
    <mergeCell ref="C62:J62"/>
    <mergeCell ref="K62:R62"/>
    <mergeCell ref="C63:J63"/>
    <mergeCell ref="K63:R63"/>
    <mergeCell ref="C52:J52"/>
    <mergeCell ref="K52:R52"/>
    <mergeCell ref="C53:J53"/>
    <mergeCell ref="K53:R53"/>
    <mergeCell ref="C54:J54"/>
    <mergeCell ref="K54:R54"/>
    <mergeCell ref="A47:A64"/>
    <mergeCell ref="C47:J47"/>
    <mergeCell ref="K47:R47"/>
    <mergeCell ref="C48:J48"/>
    <mergeCell ref="K48:R48"/>
    <mergeCell ref="C49:J49"/>
    <mergeCell ref="K49:R49"/>
    <mergeCell ref="C50:J50"/>
    <mergeCell ref="K50:R50"/>
    <mergeCell ref="C51:J51"/>
    <mergeCell ref="C58:J58"/>
    <mergeCell ref="K58:R58"/>
    <mergeCell ref="C59:J59"/>
    <mergeCell ref="K59:R59"/>
    <mergeCell ref="C60:J60"/>
    <mergeCell ref="K60:R60"/>
    <mergeCell ref="C55:J55"/>
    <mergeCell ref="K55:R55"/>
    <mergeCell ref="C34:F34"/>
    <mergeCell ref="G34:J34"/>
    <mergeCell ref="K34:N34"/>
    <mergeCell ref="O34:R34"/>
    <mergeCell ref="C35:F35"/>
    <mergeCell ref="G35:J35"/>
    <mergeCell ref="K35:N35"/>
    <mergeCell ref="O35:R35"/>
    <mergeCell ref="C32:F32"/>
    <mergeCell ref="G32:J32"/>
    <mergeCell ref="K32:N32"/>
    <mergeCell ref="O32:R32"/>
    <mergeCell ref="C33:F33"/>
    <mergeCell ref="G33:J33"/>
    <mergeCell ref="K33:N33"/>
    <mergeCell ref="O33:R33"/>
    <mergeCell ref="O31:R31"/>
    <mergeCell ref="C28:F28"/>
    <mergeCell ref="G28:J28"/>
    <mergeCell ref="K28:N28"/>
    <mergeCell ref="O28:R28"/>
    <mergeCell ref="C29:F29"/>
    <mergeCell ref="G29:J29"/>
    <mergeCell ref="K29:N29"/>
    <mergeCell ref="O29:R29"/>
    <mergeCell ref="G26:J26"/>
    <mergeCell ref="K26:N26"/>
    <mergeCell ref="O26:R26"/>
    <mergeCell ref="C27:F27"/>
    <mergeCell ref="G27:J27"/>
    <mergeCell ref="K27:N27"/>
    <mergeCell ref="O27:R27"/>
    <mergeCell ref="A20:A35"/>
    <mergeCell ref="C24:F24"/>
    <mergeCell ref="G24:J24"/>
    <mergeCell ref="K24:N24"/>
    <mergeCell ref="O24:R24"/>
    <mergeCell ref="C25:F25"/>
    <mergeCell ref="G25:J25"/>
    <mergeCell ref="K25:N25"/>
    <mergeCell ref="O25:R25"/>
    <mergeCell ref="C26:F26"/>
    <mergeCell ref="C30:F30"/>
    <mergeCell ref="G30:J30"/>
    <mergeCell ref="K30:N30"/>
    <mergeCell ref="O30:R30"/>
    <mergeCell ref="C31:F31"/>
    <mergeCell ref="G31:J31"/>
    <mergeCell ref="K31:N31"/>
    <mergeCell ref="K9:R9"/>
    <mergeCell ref="C10:J10"/>
    <mergeCell ref="C17:J17"/>
    <mergeCell ref="K17:R17"/>
    <mergeCell ref="C18:J18"/>
    <mergeCell ref="K18:R18"/>
    <mergeCell ref="C19:J19"/>
    <mergeCell ref="K19:R19"/>
    <mergeCell ref="C14:J14"/>
    <mergeCell ref="K14:R14"/>
    <mergeCell ref="C15:J15"/>
    <mergeCell ref="K15:R15"/>
    <mergeCell ref="C16:J16"/>
    <mergeCell ref="K16:R16"/>
    <mergeCell ref="A1:D1"/>
    <mergeCell ref="C2:J2"/>
    <mergeCell ref="K2:R2"/>
    <mergeCell ref="A3:A5"/>
    <mergeCell ref="C5:F5"/>
    <mergeCell ref="G5:J5"/>
    <mergeCell ref="K5:N5"/>
    <mergeCell ref="O5:R5"/>
    <mergeCell ref="K36:R36"/>
    <mergeCell ref="K10:R10"/>
    <mergeCell ref="C11:J11"/>
    <mergeCell ref="K11:R11"/>
    <mergeCell ref="C12:J12"/>
    <mergeCell ref="K12:R12"/>
    <mergeCell ref="C13:J13"/>
    <mergeCell ref="K13:R13"/>
    <mergeCell ref="A6:A19"/>
    <mergeCell ref="C6:J6"/>
    <mergeCell ref="K6:R6"/>
    <mergeCell ref="C7:J7"/>
    <mergeCell ref="K7:R7"/>
    <mergeCell ref="C8:J8"/>
    <mergeCell ref="K8:R8"/>
    <mergeCell ref="C9:J9"/>
    <mergeCell ref="K44:R44"/>
    <mergeCell ref="K45:R45"/>
    <mergeCell ref="K46:R46"/>
    <mergeCell ref="A65:A88"/>
    <mergeCell ref="K37:R37"/>
    <mergeCell ref="K38:R38"/>
    <mergeCell ref="K39:R39"/>
    <mergeCell ref="C40:J40"/>
    <mergeCell ref="K40:R40"/>
    <mergeCell ref="C41:J41"/>
    <mergeCell ref="K41:R41"/>
    <mergeCell ref="K42:R42"/>
    <mergeCell ref="K43:R43"/>
    <mergeCell ref="A36:A46"/>
    <mergeCell ref="C36:J36"/>
    <mergeCell ref="C37:J37"/>
    <mergeCell ref="C38:J38"/>
    <mergeCell ref="C39:J39"/>
    <mergeCell ref="C42:J42"/>
    <mergeCell ref="C43:J43"/>
    <mergeCell ref="C44:J44"/>
    <mergeCell ref="C45:J45"/>
    <mergeCell ref="C46:J46"/>
    <mergeCell ref="K51:R5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2FF98D7FBCA7AA42ADBE27AC96EFD93A" ma:contentTypeVersion="44" ma:contentTypeDescription="Create a new document." ma:contentTypeScope="" ma:versionID="4f48ea1ba7e3a1b72b88a0c7259d2515">
  <xsd:schema xmlns:xsd="http://www.w3.org/2001/XMLSchema" xmlns:xs="http://www.w3.org/2001/XMLSchema" xmlns:p="http://schemas.microsoft.com/office/2006/metadata/properties" xmlns:ns2="dbe221e7-66db-4bdb-a92c-aa517c005f15" xmlns:ns3="662745e8-e224-48e8-a2e3-254862b8c2f5" xmlns:ns4="eebef177-55b5-4448-a5fb-28ea454417ee" xmlns:ns5="5ffd8e36-f429-4edc-ab50-c5be84842779" xmlns:ns6="c760b49e-90f4-4260-b1d9-e3d7d6a75612" targetNamespace="http://schemas.microsoft.com/office/2006/metadata/properties" ma:root="true" ma:fieldsID="4059035a040dd370d642877b7d461877" ns2:_="" ns3:_="" ns4:_="" ns5:_="" ns6:_="">
    <xsd:import namespace="dbe221e7-66db-4bdb-a92c-aa517c005f15"/>
    <xsd:import namespace="662745e8-e224-48e8-a2e3-254862b8c2f5"/>
    <xsd:import namespace="eebef177-55b5-4448-a5fb-28ea454417ee"/>
    <xsd:import namespace="5ffd8e36-f429-4edc-ab50-c5be84842779"/>
    <xsd:import namespace="c760b49e-90f4-4260-b1d9-e3d7d6a75612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lcf76f155ced4ddcb4097134ff3c332f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6:MediaServiceDateTaken" minOccurs="0"/>
                <xsd:element ref="ns6:MediaServiceObjectDetectorVersions" minOccurs="0"/>
                <xsd:element ref="ns2:SharedWithUsers" minOccurs="0"/>
                <xsd:element ref="ns2:SharedWithDetails" minOccurs="0"/>
                <xsd:element ref="ns6:MediaServiceLocation" minOccurs="0"/>
                <xsd:element ref="ns6:MediaLengthInSecond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221e7-66db-4bdb-a92c-aa517c005f15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1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48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43e4e61-1be0-4b06-bd98-8598df83c830}" ma:internalName="TaxCatchAll" ma:showField="CatchAllData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3e4e61-1be0-4b06-bd98-8598df83c830}" ma:internalName="TaxCatchAllLabel" ma:readOnly="true" ma:showField="CatchAllDataLabel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60b49e-90f4-4260-b1d9-e3d7d6a756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5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5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5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5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6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6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2745e8-e224-48e8-a2e3-254862b8c2f5">
      <Value>41</Value>
      <Value>49</Value>
      <Value>11</Value>
      <Value>32</Value>
      <Value>14</Value>
    </TaxCatchAll>
    <lcf76f155ced4ddcb4097134ff3c332f xmlns="c760b49e-90f4-4260-b1d9-e3d7d6a75612">
      <Terms xmlns="http://schemas.microsoft.com/office/infopath/2007/PartnerControls"/>
    </lcf76f155ced4ddcb4097134ff3c332f>
    <EAReceivedDate xmlns="eebef177-55b5-4448-a5fb-28ea454417ee">2024-10-15T23:00:00+00:00</EAReceivedDate>
    <ga477587807b4e8dbd9d142e03c014fa xmlns="dbe221e7-66db-4bdb-a92c-aa517c005f15">
      <Terms xmlns="http://schemas.microsoft.com/office/infopath/2007/PartnerControls"/>
    </ga477587807b4e8dbd9d142e03c014fa>
    <PermitNumber xmlns="eebef177-55b5-4448-a5fb-28ea454417ee">EPR-AP3328SQ</PermitNumber>
    <bf174f8632e04660b372cf372c1956fe xmlns="dbe221e7-66db-4bdb-a92c-aa517c005f15">
      <Terms xmlns="http://schemas.microsoft.com/office/infopath/2007/PartnerControls"/>
    </bf174f8632e04660b372cf372c1956fe>
    <CessationDate xmlns="eebef177-55b5-4448-a5fb-28ea454417ee" xsi:nil="true"/>
    <NationalSecurity xmlns="eebef177-55b5-4448-a5fb-28ea454417ee">No</NationalSecurity>
    <OtherReference xmlns="eebef177-55b5-4448-a5fb-28ea454417ee">EPR/AP3328SQ</OtherReference>
    <EventLink xmlns="5ffd8e36-f429-4edc-ab50-c5be84842779" xsi:nil="true"/>
    <Customer_x002f_OperatorName xmlns="eebef177-55b5-4448-a5fb-28ea454417ee">H2 TEESSIDE LIMITED</Customer_x002f_OperatorName>
    <m63bd5d2e6554c968a3f4ff9289590fe xmlns="dbe221e7-66db-4bdb-a92c-aa517c005f15">
      <Terms xmlns="http://schemas.microsoft.com/office/infopath/2007/PartnerControls"/>
    </m63bd5d2e6554c968a3f4ff9289590fe>
    <ncb1594ff73b435992550f571a78c184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22401b98bfe4ec6b8dacbec81c66a1e xmlns="dbe221e7-66db-4bdb-a92c-aa517c005f15">
      <Terms xmlns="http://schemas.microsoft.com/office/infopath/2007/PartnerControls"/>
    </d22401b98bfe4ec6b8dacbec81c66a1e>
    <DocumentDate xmlns="eebef177-55b5-4448-a5fb-28ea454417ee">2024-10-15T23:00:00+00:00</DocumentDate>
    <CurrentPermit xmlns="eebef177-55b5-4448-a5fb-28ea454417ee">N/A - Do not select for New Permits</CurrentPermit>
    <c52c737aaa794145b5e1ab0b33580095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f91636ce86a943e5a85e589048b494b2 xmlns="dbe221e7-66db-4bdb-a92c-aa517c005f15">
      <Terms xmlns="http://schemas.microsoft.com/office/infopath/2007/PartnerControls"/>
    </f91636ce86a943e5a85e589048b494b2>
    <mb0b523b12654e57a98fd73f451222f6 xmlns="dbe221e7-66db-4bdb-a92c-aa517c005f15">
      <Terms xmlns="http://schemas.microsoft.com/office/infopath/2007/PartnerControls"/>
    </mb0b523b12654e57a98fd73f451222f6>
    <d3564be703db47eda46ec138bc1ba091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EPRNumber xmlns="eebef177-55b5-4448-a5fb-28ea454417ee">EPR/AP3328SQ</EPRNumber>
    <FacilityAddressPostcode xmlns="eebef177-55b5-4448-a5fb-28ea454417ee">TS10 5NX</FacilityAddressPostcode>
    <ed3cfd1978f244c4af5dc9d642a18018 xmlns="dbe221e7-66db-4bdb-a92c-aa517c005f15">
      <Terms xmlns="http://schemas.microsoft.com/office/infopath/2007/PartnerControls"/>
    </ed3cfd1978f244c4af5dc9d642a18018>
    <ExternalAuthor xmlns="eebef177-55b5-4448-a5fb-28ea454417ee">A. Graham</ExternalAuthor>
    <SiteName xmlns="eebef177-55b5-4448-a5fb-28ea454417ee">H2Teeside Hydrogen Facility</SiteName>
    <p517ccc45a7e4674ae144f9410147bb3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Installations</TermName>
          <TermId xmlns="http://schemas.microsoft.com/office/infopath/2007/PartnerControls">645f1c9c-65df-490a-9ce3-4a2aa7c5ff7f</TermId>
        </TermInfo>
      </Terms>
    </p517ccc45a7e4674ae144f9410147bb3>
    <FacilityAddress xmlns="eebef177-55b5-4448-a5fb-28ea454417ee"> Land at ‘The Foundry site, Teesworks, Lackenby and Grangetown, TS10 5NX</FacilityAddress>
    <la34db7254a948be973d9738b9f07ba7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Bespoke</TermName>
          <TermId xmlns="http://schemas.microsoft.com/office/infopath/2007/PartnerControls">743fbb82-64b4-442a-8bac-afa632175399</TermId>
        </TermInfo>
      </Terms>
    </la34db7254a948be973d9738b9f07ba7>
  </documentManagement>
</p:properties>
</file>

<file path=customXml/item4.xml><?xml version="1.0" encoding="utf-8"?>
<?mso-contentType ?>
<SharedContentType xmlns="Microsoft.SharePoint.Taxonomy.ContentTypeSync" SourceId="d1117845-93f6-4da3-abaa-fcb4fa669c78" ContentTypeId="0x010100A5BF1C78D9F64B679A5EBDE1C6598EBC01" PreviousValue="false" LastSyncTimeStamp="2022-12-23T12:39:58.22Z"/>
</file>

<file path=customXml/itemProps1.xml><?xml version="1.0" encoding="utf-8"?>
<ds:datastoreItem xmlns:ds="http://schemas.openxmlformats.org/officeDocument/2006/customXml" ds:itemID="{5BC7E9DB-5078-4E70-B7B9-B639049EA7D6}"/>
</file>

<file path=customXml/itemProps2.xml><?xml version="1.0" encoding="utf-8"?>
<ds:datastoreItem xmlns:ds="http://schemas.openxmlformats.org/officeDocument/2006/customXml" ds:itemID="{A7FD3D11-7AAB-40D5-8D83-931D3D66CD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236A17-E650-4533-BA74-080CC8A7B58D}">
  <ds:schemaRefs>
    <ds:schemaRef ds:uri="http://schemas.microsoft.com/office/2006/metadata/properties"/>
    <ds:schemaRef ds:uri="http://schemas.microsoft.com/office/infopath/2007/PartnerControls"/>
    <ds:schemaRef ds:uri="8896caa7-ea48-4d2e-8d93-f19bb643e419"/>
    <ds:schemaRef ds:uri="2c1dc71b-8b1e-406a-bebd-9cdac040e1a2"/>
  </ds:schemaRefs>
</ds:datastoreItem>
</file>

<file path=customXml/itemProps4.xml><?xml version="1.0" encoding="utf-8"?>
<ds:datastoreItem xmlns:ds="http://schemas.openxmlformats.org/officeDocument/2006/customXml" ds:itemID="{040C8C32-233E-4424-AEAB-30CF0BA500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H2Teeside Only</vt:lpstr>
      <vt:lpstr>H2Teeside with SWR</vt:lpstr>
      <vt:lpstr>Combined Effluent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Waite, Sarah E</dc:creator>
  <cp:lastModifiedBy>Waite, Sarah</cp:lastModifiedBy>
  <cp:lastPrinted>2023-06-08T13:01:00Z</cp:lastPrinted>
  <dcterms:created xsi:type="dcterms:W3CDTF">2022-05-13T09:18:40Z</dcterms:created>
  <dcterms:modified xsi:type="dcterms:W3CDTF">2024-09-25T11:09:17Z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0x0101000E9AD557692E154F9D2697C8C6432F76002FF98D7FBCA7AA42ADBE27AC96EFD93A</vt:lpwstr>
  </property>
  <property fmtid="{D5CDD505-2E9C-101B-9397-08002B2CF9AE}" pid="4" name="PermitDocumentType">
    <vt:lpwstr/>
  </property>
  <property fmtid="{D5CDD505-2E9C-101B-9397-08002B2CF9AE}" pid="5" name="TypeofPermit">
    <vt:lpwstr>32;#Bespoke|743fbb82-64b4-442a-8bac-afa632175399</vt:lpwstr>
  </property>
  <property fmtid="{D5CDD505-2E9C-101B-9397-08002B2CF9AE}" pid="6" name="DisclosureStatus">
    <vt:lpwstr>41;#Public Register|f1fcf6a6-5d97-4f1d-964e-a2f916eb1f18</vt:lpwstr>
  </property>
  <property fmtid="{D5CDD505-2E9C-101B-9397-08002B2CF9AE}" pid="7" name="EventType1">
    <vt:lpwstr/>
  </property>
  <property fmtid="{D5CDD505-2E9C-101B-9397-08002B2CF9AE}" pid="8" name="ActivityGrouping">
    <vt:lpwstr>14;#Application ＆ Associated Docs|5eadfd3c-6deb-44e1-b7e1-16accd427bec</vt:lpwstr>
  </property>
  <property fmtid="{D5CDD505-2E9C-101B-9397-08002B2CF9AE}" pid="9" name="RegulatedActivityClass">
    <vt:lpwstr>49;#Installations|645f1c9c-65df-490a-9ce3-4a2aa7c5ff7f</vt:lpwstr>
  </property>
  <property fmtid="{D5CDD505-2E9C-101B-9397-08002B2CF9AE}" pid="10" name="Catchment">
    <vt:lpwstr/>
  </property>
  <property fmtid="{D5CDD505-2E9C-101B-9397-08002B2CF9AE}" pid="11" name="MajorProjectID">
    <vt:lpwstr/>
  </property>
  <property fmtid="{D5CDD505-2E9C-101B-9397-08002B2CF9AE}" pid="12" name="StandardRulesID">
    <vt:lpwstr/>
  </property>
  <property fmtid="{D5CDD505-2E9C-101B-9397-08002B2CF9AE}" pid="13" name="CessationStatus">
    <vt:lpwstr/>
  </property>
  <property fmtid="{D5CDD505-2E9C-101B-9397-08002B2CF9AE}" pid="14" name="Regime">
    <vt:lpwstr>11;#EPR|0e5af97d-1a8c-4d8f-a20b-528a11cab1f6</vt:lpwstr>
  </property>
  <property fmtid="{D5CDD505-2E9C-101B-9397-08002B2CF9AE}" pid="15" name="RegulatedActivitySub-Class">
    <vt:lpwstr/>
  </property>
  <property fmtid="{D5CDD505-2E9C-101B-9397-08002B2CF9AE}" pid="16" name="RegulatedActivitySub_x002d_Class">
    <vt:lpwstr/>
  </property>
  <property fmtid="{D5CDD505-2E9C-101B-9397-08002B2CF9AE}" pid="17" name="SysUpdateNoER">
    <vt:lpwstr>No</vt:lpwstr>
  </property>
</Properties>
</file>