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05"/>
  <workbookPr defaultThemeVersion="124226"/>
  <mc:AlternateContent xmlns:mc="http://schemas.openxmlformats.org/markup-compatibility/2006">
    <mc:Choice Requires="x15">
      <x15ac:absPath xmlns:x15ac="http://schemas.microsoft.com/office/spreadsheetml/2010/11/ac" url="H:\Waste\EA\"/>
    </mc:Choice>
  </mc:AlternateContent>
  <xr:revisionPtr revIDLastSave="0" documentId="8_{EE9511DC-C296-4F9B-A25D-89028B030163}" xr6:coauthVersionLast="47" xr6:coauthVersionMax="47" xr10:uidLastSave="{00000000-0000-0000-0000-000000000000}"/>
  <bookViews>
    <workbookView xWindow="-120" yWindow="-120" windowWidth="29040" windowHeight="15840" xr2:uid="{00000000-000D-0000-FFFF-FFFF00000000}"/>
  </bookViews>
  <sheets>
    <sheet name="ERA"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71" i="1" l="1"/>
  <c r="I71" i="1"/>
  <c r="J71" i="1" s="1"/>
  <c r="K71" i="1" s="1"/>
  <c r="H70" i="1"/>
  <c r="I70" i="1"/>
  <c r="H69" i="1"/>
  <c r="I69" i="1"/>
  <c r="J69" i="1" s="1"/>
  <c r="K69" i="1" s="1"/>
  <c r="H68" i="1"/>
  <c r="I68" i="1"/>
  <c r="H67" i="1"/>
  <c r="I67" i="1"/>
  <c r="J67" i="1" s="1"/>
  <c r="K67" i="1" s="1"/>
  <c r="H66" i="1"/>
  <c r="I66" i="1"/>
  <c r="H65" i="1"/>
  <c r="I65" i="1"/>
  <c r="J65" i="1" s="1"/>
  <c r="K65" i="1" s="1"/>
  <c r="H64" i="1"/>
  <c r="I64" i="1"/>
  <c r="J64" i="1" s="1"/>
  <c r="K64" i="1" s="1"/>
  <c r="H63" i="1"/>
  <c r="I63" i="1"/>
  <c r="J63" i="1" s="1"/>
  <c r="K63" i="1" s="1"/>
  <c r="H62" i="1"/>
  <c r="I62" i="1"/>
  <c r="H61" i="1"/>
  <c r="I61" i="1"/>
  <c r="J61" i="1" s="1"/>
  <c r="K61" i="1" s="1"/>
  <c r="H60" i="1"/>
  <c r="I60" i="1"/>
  <c r="J60" i="1" s="1"/>
  <c r="K60" i="1" s="1"/>
  <c r="H59" i="1"/>
  <c r="I59" i="1"/>
  <c r="J59" i="1" s="1"/>
  <c r="K59" i="1" s="1"/>
  <c r="H58" i="1"/>
  <c r="I58" i="1"/>
  <c r="H57" i="1"/>
  <c r="I57" i="1"/>
  <c r="J57" i="1" s="1"/>
  <c r="K57" i="1" s="1"/>
  <c r="H56" i="1"/>
  <c r="I56" i="1"/>
  <c r="J56" i="1" s="1"/>
  <c r="K56" i="1" s="1"/>
  <c r="I55" i="1"/>
  <c r="H55" i="1"/>
  <c r="J55" i="1" s="1"/>
  <c r="K55" i="1" s="1"/>
  <c r="I54" i="1"/>
  <c r="H54" i="1"/>
  <c r="H53" i="1"/>
  <c r="I53" i="1"/>
  <c r="H52" i="1"/>
  <c r="I52" i="1"/>
  <c r="J68" i="1" l="1"/>
  <c r="K68" i="1" s="1"/>
  <c r="J58" i="1"/>
  <c r="K58" i="1" s="1"/>
  <c r="J70" i="1"/>
  <c r="K70" i="1" s="1"/>
  <c r="J53" i="1"/>
  <c r="K53" i="1" s="1"/>
  <c r="J62" i="1"/>
  <c r="K62" i="1" s="1"/>
  <c r="J54" i="1"/>
  <c r="K54" i="1" s="1"/>
  <c r="J52" i="1"/>
  <c r="K52" i="1" s="1"/>
  <c r="J66" i="1"/>
  <c r="K6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Roger Yearsley</author>
  </authors>
  <commentList>
    <comment ref="B16" authorId="0" shapeId="0" xr:uid="{00000000-0006-0000-0000-000001000000}">
      <text>
        <r>
          <rPr>
            <b/>
            <sz val="10"/>
            <color indexed="81"/>
            <rFont val="Arial"/>
            <family val="2"/>
          </rPr>
          <t xml:space="preserve">Receptors </t>
        </r>
        <r>
          <rPr>
            <sz val="10"/>
            <color indexed="81"/>
            <rFont val="Arial"/>
            <family val="2"/>
          </rPr>
          <t>to consider should include: atmosphere, land, surface waters, groundwater, humans, wildlife and their habitats. A single receptor may be at risk from several different sources and all must be addressed.</t>
        </r>
        <r>
          <rPr>
            <sz val="8"/>
            <color indexed="81"/>
            <rFont val="Tahoma"/>
            <family val="2"/>
          </rPr>
          <t xml:space="preserve">
</t>
        </r>
      </text>
    </comment>
    <comment ref="C16" authorId="0" shapeId="0" xr:uid="{00000000-0006-0000-0000-000002000000}">
      <text>
        <r>
          <rPr>
            <sz val="10"/>
            <color indexed="81"/>
            <rFont val="Arial"/>
            <family val="2"/>
          </rPr>
          <t xml:space="preserve">The </t>
        </r>
        <r>
          <rPr>
            <b/>
            <sz val="10"/>
            <color indexed="81"/>
            <rFont val="Arial"/>
            <family val="2"/>
          </rPr>
          <t>Source</t>
        </r>
        <r>
          <rPr>
            <sz val="10"/>
            <color indexed="81"/>
            <rFont val="Arial"/>
            <family val="2"/>
          </rPr>
          <t xml:space="preserve"> of hazard will be the activity or operation taking place for which a particular hazard may arise.</t>
        </r>
      </text>
    </comment>
    <comment ref="D16" authorId="0" shapeId="0" xr:uid="{00000000-0006-0000-0000-000003000000}">
      <text>
        <r>
          <rPr>
            <b/>
            <sz val="10"/>
            <color indexed="81"/>
            <rFont val="Arial"/>
            <family val="2"/>
          </rPr>
          <t xml:space="preserve">Harm </t>
        </r>
        <r>
          <rPr>
            <sz val="10"/>
            <color indexed="81"/>
            <rFont val="Arial"/>
            <family val="2"/>
          </rPr>
          <t>may arise when a specific hazard is realised.</t>
        </r>
      </text>
    </comment>
    <comment ref="E16" authorId="0" shapeId="0" xr:uid="{00000000-0006-0000-0000-000004000000}">
      <text>
        <r>
          <rPr>
            <b/>
            <sz val="10"/>
            <color indexed="81"/>
            <rFont val="Arial"/>
            <family val="2"/>
          </rPr>
          <t>Pathways</t>
        </r>
        <r>
          <rPr>
            <sz val="10"/>
            <color indexed="81"/>
            <rFont val="Arial"/>
            <family val="2"/>
          </rPr>
          <t xml:space="preserve"> are the routes or means by which defined hazards may potentially realise their consequences at the receptors.</t>
        </r>
        <r>
          <rPr>
            <sz val="8"/>
            <color indexed="81"/>
            <rFont val="Tahoma"/>
            <family val="2"/>
          </rPr>
          <t xml:space="preserve">
</t>
        </r>
      </text>
    </comment>
    <comment ref="F16" authorId="0" shapeId="0" xr:uid="{00000000-0006-0000-0000-000005000000}">
      <text>
        <r>
          <rPr>
            <b/>
            <sz val="10"/>
            <color indexed="81"/>
            <rFont val="Arial"/>
            <family val="2"/>
          </rPr>
          <t>Probability of  exposure</t>
        </r>
        <r>
          <rPr>
            <sz val="10"/>
            <color indexed="81"/>
            <rFont val="Arial"/>
            <family val="2"/>
          </rPr>
          <t xml:space="preserve"> is the likelihood of the receptors being exposed to the hazard.  Example definitions:
</t>
        </r>
        <r>
          <rPr>
            <b/>
            <sz val="10"/>
            <color indexed="81"/>
            <rFont val="Arial"/>
            <family val="2"/>
          </rPr>
          <t xml:space="preserve">High </t>
        </r>
        <r>
          <rPr>
            <sz val="10"/>
            <color indexed="81"/>
            <rFont val="Arial"/>
            <family val="2"/>
          </rPr>
          <t xml:space="preserve">– exposure is probable: direct exposure likely with no / few barriers between hazard source and receptor;
</t>
        </r>
        <r>
          <rPr>
            <b/>
            <sz val="10"/>
            <color indexed="81"/>
            <rFont val="Arial"/>
            <family val="2"/>
          </rPr>
          <t>Medium</t>
        </r>
        <r>
          <rPr>
            <sz val="10"/>
            <color indexed="81"/>
            <rFont val="Arial"/>
            <family val="2"/>
          </rPr>
          <t xml:space="preserve">  – exposure is fairly probable: feasible exposure possible - barriers to exposure less controllable;
</t>
        </r>
        <r>
          <rPr>
            <b/>
            <sz val="10"/>
            <color indexed="81"/>
            <rFont val="Arial"/>
            <family val="2"/>
          </rPr>
          <t>Low</t>
        </r>
        <r>
          <rPr>
            <sz val="10"/>
            <color indexed="81"/>
            <rFont val="Arial"/>
            <family val="2"/>
          </rPr>
          <t xml:space="preserve"> – exposure is unlikely: several barriers exist between hazards source and receptors to mitigate against exposure:
</t>
        </r>
        <r>
          <rPr>
            <b/>
            <sz val="10"/>
            <color indexed="81"/>
            <rFont val="Arial"/>
            <family val="2"/>
          </rPr>
          <t xml:space="preserve">Very Low </t>
        </r>
        <r>
          <rPr>
            <sz val="10"/>
            <color indexed="81"/>
            <rFont val="Arial"/>
            <family val="2"/>
          </rPr>
          <t>– exposure is very unlikely: effective, multiple barriers in place to mitigate against exposure.</t>
        </r>
        <r>
          <rPr>
            <sz val="8"/>
            <color indexed="81"/>
            <rFont val="Tahoma"/>
            <family val="2"/>
          </rPr>
          <t xml:space="preserve">
</t>
        </r>
      </text>
    </comment>
    <comment ref="G16" authorId="0" shapeId="0" xr:uid="{00000000-0006-0000-0000-000006000000}">
      <text>
        <r>
          <rPr>
            <sz val="10"/>
            <color indexed="81"/>
            <rFont val="Arial"/>
            <family val="2"/>
          </rPr>
          <t xml:space="preserve">The </t>
        </r>
        <r>
          <rPr>
            <b/>
            <sz val="10"/>
            <color indexed="81"/>
            <rFont val="Arial"/>
            <family val="2"/>
          </rPr>
          <t xml:space="preserve">consequences </t>
        </r>
        <r>
          <rPr>
            <sz val="10"/>
            <color indexed="81"/>
            <rFont val="Arial"/>
            <family val="2"/>
          </rPr>
          <t>of a hazard being realised may be actual or potential harm.  
This will include be on a high/medium/low/very low score using attributes and scaling to consider 'harm'.</t>
        </r>
        <r>
          <rPr>
            <sz val="8"/>
            <color indexed="81"/>
            <rFont val="Tahoma"/>
            <family val="2"/>
          </rPr>
          <t xml:space="preserve">
</t>
        </r>
      </text>
    </comment>
    <comment ref="H16" authorId="0" shapeId="0" xr:uid="{00000000-0006-0000-0000-000007000000}">
      <text>
        <r>
          <rPr>
            <b/>
            <sz val="10"/>
            <color indexed="81"/>
            <rFont val="Arial"/>
            <family val="2"/>
          </rPr>
          <t>Magnitude of the risk</t>
        </r>
        <r>
          <rPr>
            <sz val="10"/>
            <color indexed="81"/>
            <rFont val="Arial"/>
            <family val="2"/>
          </rPr>
          <t xml:space="preserve"> is determined by combining the probability with the magnitude of the potential consequences</t>
        </r>
        <r>
          <rPr>
            <sz val="8"/>
            <color indexed="81"/>
            <rFont val="Tahoma"/>
            <family val="2"/>
          </rPr>
          <t xml:space="preserve">
</t>
        </r>
        <r>
          <rPr>
            <b/>
            <sz val="10"/>
            <color indexed="81"/>
            <rFont val="Arial"/>
            <family val="2"/>
          </rPr>
          <t>High risks</t>
        </r>
        <r>
          <rPr>
            <sz val="10"/>
            <color indexed="81"/>
            <rFont val="Arial"/>
            <family val="2"/>
          </rPr>
          <t xml:space="preserve"> require additional assessment and active management
</t>
        </r>
        <r>
          <rPr>
            <b/>
            <sz val="10"/>
            <color indexed="81"/>
            <rFont val="Arial"/>
            <family val="2"/>
          </rPr>
          <t>Medium risks</t>
        </r>
        <r>
          <rPr>
            <sz val="10"/>
            <color indexed="81"/>
            <rFont val="Arial"/>
            <family val="2"/>
          </rPr>
          <t xml:space="preserve"> require additional assessment and may require active management/monitoring 
</t>
        </r>
        <r>
          <rPr>
            <b/>
            <sz val="10"/>
            <color indexed="81"/>
            <rFont val="Arial"/>
            <family val="2"/>
          </rPr>
          <t>Low and very low risks</t>
        </r>
        <r>
          <rPr>
            <sz val="10"/>
            <color indexed="81"/>
            <rFont val="Arial"/>
            <family val="2"/>
          </rPr>
          <t xml:space="preserve"> require periodic review.</t>
        </r>
      </text>
    </comment>
    <comment ref="J16" authorId="0" shapeId="0" xr:uid="{00000000-0006-0000-0000-000008000000}">
      <text>
        <r>
          <rPr>
            <b/>
            <sz val="10"/>
            <color indexed="81"/>
            <rFont val="Arial"/>
            <family val="2"/>
          </rPr>
          <t xml:space="preserve">Risk management </t>
        </r>
        <r>
          <rPr>
            <sz val="10"/>
            <color indexed="81"/>
            <rFont val="Arial"/>
            <family val="2"/>
          </rPr>
          <t xml:space="preserve">involves breaking or limiting the source-pathway-receptor linkage to reduce risk.  
</t>
        </r>
        <r>
          <rPr>
            <sz val="8"/>
            <color indexed="81"/>
            <rFont val="Tahoma"/>
            <family val="2"/>
          </rPr>
          <t xml:space="preserve">
</t>
        </r>
      </text>
    </comment>
  </commentList>
</comments>
</file>

<file path=xl/sharedStrings.xml><?xml version="1.0" encoding="utf-8"?>
<sst xmlns="http://schemas.openxmlformats.org/spreadsheetml/2006/main" count="215" uniqueCount="120">
  <si>
    <t>Generic risk assessment</t>
  </si>
  <si>
    <t>Site:</t>
  </si>
  <si>
    <t>Tresco Waste Site</t>
  </si>
  <si>
    <t>Location:</t>
  </si>
  <si>
    <t>Tresco isles of Scilly</t>
  </si>
  <si>
    <t>Location of environmentally sensitive sites (km / m):</t>
  </si>
  <si>
    <t>100m</t>
  </si>
  <si>
    <t>Risk assessment carried out by:</t>
  </si>
  <si>
    <t>Diana Mompoloki</t>
  </si>
  <si>
    <t>Date:</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</si>
  <si>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</si>
  <si>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</si>
  <si>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</si>
  <si>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</si>
  <si>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</si>
  <si>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</si>
  <si>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</si>
  <si>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</si>
  <si>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</si>
  <si>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</si>
  <si>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</si>
  <si>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</si>
  <si>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What are the harmful consequences if things go wrong?</t>
  </si>
  <si>
    <t>How  might the receptor come into contact with the source?</t>
  </si>
  <si>
    <t>How likely is this contact?</t>
  </si>
  <si>
    <t>How severe will the consequences be if this occurs?</t>
  </si>
  <si>
    <t>What is the overall magnitude of the risk?</t>
  </si>
  <si>
    <t>On what did I base my judgement?</t>
  </si>
  <si>
    <t xml:space="preserve">What is the magnitude of the risk after management? </t>
  </si>
  <si>
    <t>Local human population</t>
  </si>
  <si>
    <t>Releases of particulate matter (dusts) and micro-organisms (bioaerosols).</t>
  </si>
  <si>
    <t>Harm to human health - respiratory irritation and illness.</t>
  </si>
  <si>
    <t>Air transport then inhalation.</t>
  </si>
  <si>
    <t>High</t>
  </si>
  <si>
    <t>Medium</t>
  </si>
  <si>
    <t>Permitted waste types do not include dusts, powders or loose fibres but the treatment activities will produce particulate matter so a high magnitude risk is estimated.  There is potential for exposure if anyone is living or working close to the site (apart from the operator and employees)</t>
  </si>
  <si>
    <t xml:space="preserve">Treatment of specified low risk wastes shall be carried out inside a building.                         </t>
  </si>
  <si>
    <t>Low</t>
  </si>
  <si>
    <t>As above</t>
  </si>
  <si>
    <t>Nuisance - dust on cars, clothing etc.</t>
  </si>
  <si>
    <t>Air transport then deposition</t>
  </si>
  <si>
    <t>Local residents often sensitive to dust.</t>
  </si>
  <si>
    <t>Wastes are low risk for dust, treatment of wastes shall be carried out inside a building, sheeting over of vehicles etc.  Only dealing with small amounts of household and commercial waste in the region of 300 tonnes per annum</t>
  </si>
  <si>
    <t>Local human population, livestock and wildlife.</t>
  </si>
  <si>
    <t xml:space="preserve">Litter </t>
  </si>
  <si>
    <t>Nuisance, loss of amenity and harm to animal health</t>
  </si>
  <si>
    <t>Local residents often sensitive to litter.</t>
  </si>
  <si>
    <t>As above, all waste on Tresco is handles via 52 bring sites across the islands with segregated bins. The Bring sites are enclosed and free from seagulls breaking open bags etc. The bags are in a caged vehicle and taken to the shed and immediately processed. There is little possibility of litter being an issue, the Estate staff as a whole have a responsibility to pick up litter across the Island.</t>
  </si>
  <si>
    <t>Waste, litter and mud on local roads</t>
  </si>
  <si>
    <t>Nuisance, loss of amenity, road traffic accidents.</t>
  </si>
  <si>
    <t>Vehicles entering and leaving site.</t>
  </si>
  <si>
    <t>Road safety, local residents often sensitive to mud on roads.</t>
  </si>
  <si>
    <t>As above. As all the waste is in bring sites mud is not an issue on the roads. Tresco has a strict 15mph speed limit which the nissan does not exceed.</t>
  </si>
  <si>
    <t>Odour</t>
  </si>
  <si>
    <t>Nuisance, loss of amenity</t>
  </si>
  <si>
    <t>Local residents often sensitive to odour.</t>
  </si>
  <si>
    <t xml:space="preserve">refer to odour management plan. </t>
  </si>
  <si>
    <t>Noise and vibration</t>
  </si>
  <si>
    <t>Nuisance, loss of amenity, loss of sleep.</t>
  </si>
  <si>
    <t xml:space="preserve">Noise through the air and vibration through the ground. </t>
  </si>
  <si>
    <t>Local residents often sensitive to noise and vibration</t>
  </si>
  <si>
    <t>The collection vehicle is a small nissan with a purpose built frame for the waste to be collected. This is a very small vehicle by mainland standards. The machinery used is low noise except the glass crusher which is used 3 times a week in the middle of the day to manage noise nuisance</t>
  </si>
  <si>
    <t>Scavenging animals and scavenging birds</t>
  </si>
  <si>
    <t>Harm to human health - from waste carried off site and faeces.  Nuisance and  loss of amenity.</t>
  </si>
  <si>
    <t>Air transport and over land</t>
  </si>
  <si>
    <t xml:space="preserve">Permitted wastes may attract scavenging animals and birds. </t>
  </si>
  <si>
    <t>All waste is collected from bring sites daily from commercial premises twice daily, with food segregated. The bring sites are plastic bins inside a wooden frame, so are not accessible by pests and seagulls etc. On the completion of the round the waste operative processes all the materials immediately in the waste shed. No waste is left standing around where they can be accessed by vermin. The shed is shut and locked at night. All waste is palletised.</t>
  </si>
  <si>
    <t>Very low</t>
  </si>
  <si>
    <t>Pests (e.g. flies)</t>
  </si>
  <si>
    <t>Harm to human health, nuisance, loss of amenity</t>
  </si>
  <si>
    <t xml:space="preserve">Insect pests can multiply on permitted wastes, particularly in summer months </t>
  </si>
  <si>
    <t>Please see above, the bring sites with their regular daily collection and segregation prevents flies and maggots etc building up. The immediate processing into the biodigestor which heats the waste to over 72 degrees prevents flies and maggots. The bio-deigested material is taken to the gradens to be further processed in an enclosed composter.</t>
  </si>
  <si>
    <t>Local human population and local environment.</t>
  </si>
  <si>
    <t>Arson and / or vandalism causing the release of polluting materials to air (smoke or fumes), water or land.</t>
  </si>
  <si>
    <t xml:space="preserve">Respiratory irritation, illness and nuisance to local population.  Injury to staff, firefighters or arsonists/vandals. Pollution of water or land. </t>
  </si>
  <si>
    <t>Air transport of smoke.  Spillages and contaminated firewater by direct run-off from site and via surface water drains and ditches.</t>
  </si>
  <si>
    <t>Permitted waste types do not include sludges or liquids and are non-hazardous so only a medium magnitude risk is estimated.</t>
  </si>
  <si>
    <t>Due to the levels of segregation and reuse there are never large quantities of processed waste awaiting shipment. The baled cardboard materials are wrapped in plastic and would be a challenge to combust we send them across for further processing to the mainland. The baled residual waste is sent to St Mary's 3 times a week on the Lyonnesse. The Fire Prevention Plan has more detail. Tresco has a very small population and arson has not been an issue and we have a retained fire service based on the island with support from St Mary's and other Islands.</t>
  </si>
  <si>
    <t>Local human population and local environment</t>
  </si>
  <si>
    <t>Accidental fire causing the release of polluting materials to air (smoke or fumes), water or land.</t>
  </si>
  <si>
    <t>Respiratory irritation, illness and nuisance to local population.  Injury to staff or firefighters. Pollution of water or land.</t>
  </si>
  <si>
    <t>As above.</t>
  </si>
  <si>
    <t>Risk of accidental combustion of waste is moderate.</t>
  </si>
  <si>
    <t xml:space="preserve">As above (excluding comments on access to waste). Permitted activities do not include the burning of household or commercial waste. </t>
  </si>
  <si>
    <t>Surface waters close to and downstream of site.</t>
  </si>
  <si>
    <t>Spillage of liquids, leachate from waste, contaminated rainwater run-off from waste e.g. containing suspended solids.</t>
  </si>
  <si>
    <t>Acute effects: oxygen depletion, fish kill and algal blooms</t>
  </si>
  <si>
    <t>Direct run-off from site across ground surface, via surface water drains, ditches etc.</t>
  </si>
  <si>
    <t>Permitted waste types do not include sludges or liquids so only a medium magnitude risk is estimated.  There is potential for contaminated rainwater run-off from wastes stored outside buildings especially during heavy rain.</t>
  </si>
  <si>
    <t>All waste is segregated and we collect all oils for forward processing - no waste is left to become sludge or produce leachate. All food waste is segregated and bio-digested with further composting happening in the gardens in a sealed composter. If there was any leachate from waste it can be collected in the attenuation tanks in the service yard.</t>
  </si>
  <si>
    <t>low</t>
  </si>
  <si>
    <t xml:space="preserve">As above </t>
  </si>
  <si>
    <t>Chronic effects: deterioration of water quality</t>
  </si>
  <si>
    <t>As above.  Indirect run-off via the soil layer</t>
  </si>
  <si>
    <t>Waste types are non-hazardous so harm is likely to be temporary and reversible.</t>
  </si>
  <si>
    <t>All the oil collection containers are double skinned and are designed to avoid spillage and run off, by segregating food waste and immediately processing it we avoid leachates from wastes. By removing residual waste with no food waste included we do not get leachates. Any leachates will be collected by the attenuation tanks in the service yards</t>
  </si>
  <si>
    <t>Groundwater</t>
  </si>
  <si>
    <t>Chronic effects: contamination of groundwater, requiring treatment of water or closure of borehole.</t>
  </si>
  <si>
    <t>Transport through soil/groundwater then extraction at borehole.</t>
  </si>
  <si>
    <t>There is a potential for contaminated rainwater run-off or leachate from permitted waste types.</t>
  </si>
  <si>
    <t>Please see above, this is mitigated via the attenuation system in the service yard which contains any leachates</t>
  </si>
  <si>
    <t xml:space="preserve">Protected sites -  European sites and SSSIs  </t>
  </si>
  <si>
    <t>Any</t>
  </si>
  <si>
    <t>Harm to protected site through toxic contamination, nutrient enrichment, smothering, disturbance, predation etc.</t>
  </si>
  <si>
    <t xml:space="preserve">Waste operations may cause harm to and deterioration of nature conservation sites. </t>
  </si>
  <si>
    <t>All sites on Tresco are close to or within designated sites. The waste shed is about 100m from the Great Pool SSSi which is in favourable condition. The amounts of waste managed and the type of processing limits risks to the SSSi</t>
  </si>
  <si>
    <t>Local human population and all surface waters close to and downstream of site.</t>
  </si>
  <si>
    <t>Fire</t>
  </si>
  <si>
    <t>Nuisance, harm to human health, loss of amenity, deterioration of water quality</t>
  </si>
  <si>
    <t>Air transport then inhalation or deposition.  Direct run off of fire water across site to surface waters.</t>
  </si>
  <si>
    <t xml:space="preserve">Waste fires are not common but approximately 300 fires pa linked to waste activities.  Impact on health and amenity can be significant for many days or weeks.   </t>
  </si>
  <si>
    <t>Please see the fire prevention plan as part of the application, there are attenuation tanks to remove contaminated run off from the services yard.</t>
  </si>
  <si>
    <t>All surface waters close to and downstream of site.</t>
  </si>
  <si>
    <t>Loss of amenity, deterioration of water quality</t>
  </si>
  <si>
    <t>Direct run off of fire water across site to surface waters.</t>
  </si>
  <si>
    <t xml:space="preserve">Waste fires are not common but approximately 300 fires pa linked to waste activities.  In event of fire, fire water can be produced for days/ weeks.  Contaminated firewater run-off can kill fish and aquatic life.   </t>
  </si>
  <si>
    <t xml:space="preserve">Please see the fire prevention plan as part of the application , there are attenuation tanks to remove contaminated run off from the services yard </t>
  </si>
  <si>
    <t>other risk?</t>
  </si>
  <si>
    <t xml:space="preserve">Notes: </t>
  </si>
  <si>
    <t xml:space="preserve">Yellow columns contain drop down menus that allow automatic evaluation of risk in green column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</si>
</sst>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0"/>
      <name val="Arial"/>
    </font>
    <font>
      <b/>
      <sz val="10"/>
      <name val="Arial"/>
      <family val="2"/>
    </font>
    <font>
      <b/>
      <sz val="12"/>
      <name val="Arial"/>
      <family val="2"/>
    </font>
    <font>
      <sz val="12"/>
      <name val="Arial"/>
      <family val="2"/>
    </font>
    <font>
      <b/>
      <sz val="14"/>
      <name val="Arial"/>
      <family val="2"/>
    </font>
    <font>
      <sz val="8"/>
      <color indexed="81"/>
      <name val="Tahoma"/>
      <family val="2"/>
    </font>
    <font>
      <sz val="10"/>
      <color indexed="81"/>
      <name val="Arial"/>
      <family val="2"/>
    </font>
    <font>
      <b/>
      <sz val="10"/>
      <color indexed="81"/>
      <name val="Arial"/>
      <family val="2"/>
    </font>
    <font>
      <sz val="10"/>
      <name val="Arial"/>
      <family val="2"/>
    </font>
    <font>
      <sz val="10"/>
      <color rgb="FF0070C0"/>
      <name val="Arial"/>
      <family val="2"/>
    </font>
  </fonts>
  <fills count="12">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11"/>
        <bgColor indexed="64"/>
      </patternFill>
    </fill>
    <fill>
      <patternFill patternType="solid">
        <fgColor indexed="9"/>
        <bgColor indexed="64"/>
      </patternFill>
    </fill>
    <fill>
      <patternFill patternType="solid">
        <fgColor rgb="FFFFFF00"/>
        <bgColor indexed="64"/>
      </patternFill>
    </fill>
    <fill>
      <patternFill patternType="solid">
        <fgColor rgb="FF00FF00"/>
        <bgColor indexed="64"/>
      </patternFill>
    </fill>
  </fills>
  <borders count="20">
    <border>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double">
        <color indexed="64"/>
      </left>
      <right style="thin">
        <color indexed="64"/>
      </right>
      <top/>
      <bottom/>
      <diagonal/>
    </border>
    <border>
      <left/>
      <right style="double">
        <color indexed="64"/>
      </right>
      <top/>
      <bottom style="thin">
        <color indexed="64"/>
      </bottom>
      <diagonal/>
    </border>
    <border>
      <left/>
      <right style="double">
        <color indexed="64"/>
      </right>
      <top/>
      <bottom/>
      <diagonal/>
    </border>
    <border>
      <left/>
      <right/>
      <top/>
      <bottom style="dashed">
        <color indexed="64"/>
      </bottom>
      <diagonal/>
    </border>
    <border>
      <left/>
      <right/>
      <top/>
      <bottom style="dotted">
        <color indexed="64"/>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8">
    <xf numFmtId="0" fontId="0" fillId="0" borderId="0" xfId="0"/>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3" borderId="5" xfId="0" applyFont="1" applyFill="1" applyBorder="1" applyAlignment="1">
      <alignment vertical="top" wrapText="1"/>
    </xf>
    <xf numFmtId="0" fontId="1" fillId="3" borderId="6" xfId="0" applyFont="1" applyFill="1" applyBorder="1" applyAlignment="1">
      <alignment vertical="top" wrapText="1"/>
    </xf>
    <xf numFmtId="0" fontId="1" fillId="3" borderId="7" xfId="0" applyFont="1" applyFill="1" applyBorder="1" applyAlignment="1">
      <alignment vertical="top" wrapText="1"/>
    </xf>
    <xf numFmtId="0" fontId="0" fillId="0" borderId="0" xfId="0" applyAlignment="1">
      <alignment horizontal="center"/>
    </xf>
    <xf numFmtId="0" fontId="3" fillId="0" borderId="0" xfId="0" applyFont="1"/>
    <xf numFmtId="0" fontId="0" fillId="3" borderId="0" xfId="0" applyFill="1"/>
    <xf numFmtId="0" fontId="0" fillId="4" borderId="0" xfId="0" applyFill="1"/>
    <xf numFmtId="0" fontId="0" fillId="5" borderId="0" xfId="0" applyFill="1"/>
    <xf numFmtId="0" fontId="0" fillId="6" borderId="0" xfId="0" applyFill="1"/>
    <xf numFmtId="2" fontId="0" fillId="0" borderId="0" xfId="0" applyNumberFormat="1"/>
    <xf numFmtId="0" fontId="0" fillId="0" borderId="5"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8"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0" xfId="0" applyAlignment="1">
      <alignment horizontal="center" vertical="top"/>
    </xf>
    <xf numFmtId="0" fontId="0" fillId="0" borderId="9" xfId="0" applyBorder="1" applyAlignment="1" applyProtection="1">
      <alignment vertical="top" wrapText="1"/>
      <protection locked="0"/>
    </xf>
    <xf numFmtId="0" fontId="0" fillId="0" borderId="10" xfId="0" applyBorder="1" applyAlignment="1" applyProtection="1">
      <alignment vertical="top" wrapText="1"/>
      <protection locked="0"/>
    </xf>
    <xf numFmtId="0" fontId="0" fillId="7" borderId="0" xfId="0" applyFill="1"/>
    <xf numFmtId="0" fontId="0" fillId="7" borderId="11" xfId="0" applyFill="1" applyBorder="1"/>
    <xf numFmtId="0" fontId="0" fillId="7" borderId="12" xfId="0" applyFill="1" applyBorder="1"/>
    <xf numFmtId="0" fontId="2" fillId="7" borderId="0" xfId="0" applyFont="1" applyFill="1"/>
    <xf numFmtId="0" fontId="3" fillId="7" borderId="0" xfId="0" applyFont="1" applyFill="1"/>
    <xf numFmtId="0" fontId="4" fillId="7" borderId="0" xfId="0" applyFont="1" applyFill="1"/>
    <xf numFmtId="0" fontId="2" fillId="0" borderId="0" xfId="0" applyFont="1"/>
    <xf numFmtId="0" fontId="0" fillId="5" borderId="13" xfId="0" applyFill="1" applyBorder="1" applyAlignment="1" applyProtection="1">
      <alignment vertical="top" wrapText="1"/>
      <protection locked="0"/>
    </xf>
    <xf numFmtId="0" fontId="0" fillId="5" borderId="14" xfId="0" applyFill="1" applyBorder="1" applyAlignment="1" applyProtection="1">
      <alignment vertical="top" wrapText="1"/>
      <protection locked="0"/>
    </xf>
    <xf numFmtId="0" fontId="1" fillId="2" borderId="15" xfId="0" applyFont="1" applyFill="1" applyBorder="1" applyAlignment="1">
      <alignment horizontal="center" vertical="top" wrapText="1"/>
    </xf>
    <xf numFmtId="0" fontId="1" fillId="3" borderId="16" xfId="0" applyFont="1" applyFill="1" applyBorder="1" applyAlignment="1">
      <alignment vertical="top" wrapText="1"/>
    </xf>
    <xf numFmtId="0" fontId="0" fillId="0" borderId="0" xfId="0" applyAlignment="1" applyProtection="1">
      <alignment vertical="top" wrapText="1"/>
      <protection locked="0"/>
    </xf>
    <xf numFmtId="0" fontId="0" fillId="5" borderId="17" xfId="0" applyFill="1" applyBorder="1" applyAlignment="1" applyProtection="1">
      <alignment vertical="top" wrapText="1"/>
      <protection locked="0"/>
    </xf>
    <xf numFmtId="0" fontId="1" fillId="8" borderId="6" xfId="0" applyFont="1" applyFill="1" applyBorder="1" applyAlignment="1" applyProtection="1">
      <alignment vertical="top" wrapText="1"/>
      <protection locked="0"/>
    </xf>
    <xf numFmtId="0" fontId="0" fillId="5" borderId="18" xfId="0" applyFill="1" applyBorder="1" applyAlignment="1" applyProtection="1">
      <alignment vertical="top" wrapText="1"/>
      <protection locked="0"/>
    </xf>
    <xf numFmtId="0" fontId="1" fillId="8" borderId="1" xfId="0" applyFont="1" applyFill="1" applyBorder="1" applyAlignment="1" applyProtection="1">
      <alignment vertical="top" wrapText="1"/>
      <protection locked="0"/>
    </xf>
    <xf numFmtId="0" fontId="8" fillId="0" borderId="5" xfId="0" applyFont="1" applyBorder="1" applyAlignment="1" applyProtection="1">
      <alignment vertical="top" wrapText="1"/>
      <protection locked="0"/>
    </xf>
    <xf numFmtId="0" fontId="4" fillId="0" borderId="0" xfId="0" applyFont="1"/>
    <xf numFmtId="0" fontId="8" fillId="0" borderId="19" xfId="0" applyFont="1" applyBorder="1" applyAlignment="1">
      <alignment vertical="top" wrapText="1"/>
    </xf>
    <xf numFmtId="0" fontId="8" fillId="10" borderId="19" xfId="0" applyFont="1" applyFill="1" applyBorder="1" applyAlignment="1">
      <alignment vertical="top" wrapText="1"/>
    </xf>
    <xf numFmtId="0" fontId="9" fillId="0" borderId="5" xfId="0" applyFont="1" applyBorder="1" applyAlignment="1" applyProtection="1">
      <alignment vertical="top" wrapText="1"/>
      <protection locked="0"/>
    </xf>
    <xf numFmtId="0" fontId="8" fillId="0" borderId="9" xfId="0" applyFont="1" applyBorder="1" applyAlignment="1" applyProtection="1">
      <alignment vertical="top" wrapText="1"/>
      <protection locked="0"/>
    </xf>
    <xf numFmtId="0" fontId="8" fillId="0" borderId="7" xfId="0" applyFont="1" applyBorder="1" applyAlignment="1" applyProtection="1">
      <alignment vertical="top" wrapText="1"/>
      <protection locked="0"/>
    </xf>
    <xf numFmtId="0" fontId="9" fillId="0" borderId="8" xfId="0" applyFont="1" applyBorder="1" applyAlignment="1" applyProtection="1">
      <alignment vertical="top" wrapText="1"/>
      <protection locked="0"/>
    </xf>
    <xf numFmtId="0" fontId="9" fillId="0" borderId="19" xfId="0" applyFont="1" applyBorder="1" applyAlignment="1">
      <alignment vertical="top" wrapText="1"/>
    </xf>
    <xf numFmtId="0" fontId="1" fillId="0" borderId="8" xfId="0" applyFont="1" applyBorder="1" applyAlignment="1" applyProtection="1">
      <alignment vertical="top" wrapText="1"/>
      <protection locked="0"/>
    </xf>
    <xf numFmtId="15" fontId="0" fillId="9" borderId="11" xfId="0" applyNumberFormat="1" applyFill="1"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9" borderId="11" xfId="0" applyFill="1" applyBorder="1" applyAlignment="1" applyProtection="1">
      <alignment vertical="top" wrapText="1"/>
      <protection locked="0"/>
    </xf>
    <xf numFmtId="0" fontId="8" fillId="9" borderId="11" xfId="0" applyFont="1" applyFill="1" applyBorder="1" applyAlignment="1" applyProtection="1">
      <alignment vertical="top" wrapText="1"/>
      <protection locked="0"/>
    </xf>
    <xf numFmtId="0" fontId="0" fillId="0" borderId="11" xfId="0" applyBorder="1" applyAlignment="1" applyProtection="1">
      <alignment vertical="top" wrapText="1"/>
      <protection locked="0"/>
    </xf>
    <xf numFmtId="0" fontId="0" fillId="9" borderId="12" xfId="0" applyFill="1" applyBorder="1" applyAlignment="1" applyProtection="1">
      <alignment vertical="top" wrapText="1"/>
      <protection locked="0"/>
    </xf>
    <xf numFmtId="0" fontId="1" fillId="11" borderId="19" xfId="0" applyFont="1" applyFill="1" applyBorder="1" applyAlignment="1">
      <alignment vertical="top" wrapText="1"/>
    </xf>
    <xf numFmtId="0" fontId="1" fillId="0" borderId="0" xfId="0" applyFont="1" applyAlignment="1">
      <alignment horizontal="right"/>
    </xf>
    <xf numFmtId="0" fontId="1" fillId="0" borderId="0" xfId="0" applyFont="1"/>
    <xf numFmtId="0" fontId="1" fillId="0" borderId="0" xfId="0" applyFont="1" applyAlignment="1">
      <alignment horizontal="left"/>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109"/>
  <sheetViews>
    <sheetView tabSelected="1" topLeftCell="B1" zoomScaleNormal="100" workbookViewId="0">
      <selection activeCell="J32" sqref="J32"/>
    </sheetView>
  </sheetViews>
  <sheetFormatPr defaultRowHeight="12.75"/>
  <cols>
    <col min="1" max="1" width="0" hidden="1" customWidth="1"/>
    <col min="2" max="2" width="16.7109375" customWidth="1"/>
    <col min="3" max="3" width="16.85546875" customWidth="1"/>
    <col min="4" max="5" width="16.7109375" customWidth="1"/>
    <col min="6" max="6" width="11.85546875" customWidth="1"/>
    <col min="7" max="7" width="13.42578125" customWidth="1"/>
    <col min="8" max="8" width="11.28515625" customWidth="1"/>
    <col min="9" max="9" width="19" customWidth="1"/>
    <col min="10" max="10" width="45.85546875" customWidth="1"/>
    <col min="11" max="11" width="16.7109375" customWidth="1"/>
  </cols>
  <sheetData>
    <row r="2" spans="2:11" ht="18">
      <c r="B2" s="39" t="s">
        <v>0</v>
      </c>
      <c r="C2" s="39"/>
      <c r="D2" s="39"/>
      <c r="E2" s="8"/>
    </row>
    <row r="3" spans="2:11" ht="12.75" customHeight="1">
      <c r="B3" s="25"/>
      <c r="C3" s="25"/>
      <c r="D3" s="25"/>
      <c r="E3" s="26"/>
      <c r="F3" s="22"/>
      <c r="G3" s="22"/>
      <c r="H3" s="22"/>
      <c r="I3" s="22"/>
      <c r="J3" s="22"/>
      <c r="K3" s="22"/>
    </row>
    <row r="4" spans="2:11" ht="15.75">
      <c r="B4" s="25" t="s">
        <v>1</v>
      </c>
      <c r="C4" s="25"/>
      <c r="D4" s="25"/>
      <c r="E4" s="26"/>
      <c r="F4" s="50" t="s">
        <v>2</v>
      </c>
      <c r="G4" s="50"/>
      <c r="H4" s="50"/>
      <c r="I4" s="50"/>
      <c r="J4" s="50"/>
      <c r="K4" s="23"/>
    </row>
    <row r="5" spans="2:11" ht="9.9499999999999993" customHeight="1">
      <c r="B5" s="25"/>
      <c r="C5" s="25"/>
      <c r="D5" s="25"/>
      <c r="E5" s="26"/>
      <c r="F5" s="22"/>
      <c r="G5" s="22"/>
      <c r="H5" s="22"/>
      <c r="I5" s="22"/>
      <c r="J5" s="22"/>
      <c r="K5" s="22"/>
    </row>
    <row r="6" spans="2:11" ht="15.75">
      <c r="B6" s="25" t="s">
        <v>3</v>
      </c>
      <c r="C6" s="26"/>
      <c r="D6" s="26"/>
      <c r="E6" s="26"/>
      <c r="F6" s="50" t="s">
        <v>4</v>
      </c>
      <c r="G6" s="50"/>
      <c r="H6" s="50"/>
      <c r="I6" s="50"/>
      <c r="J6" s="50"/>
      <c r="K6" s="23"/>
    </row>
    <row r="7" spans="2:11" ht="9.9499999999999993" customHeight="1">
      <c r="B7" s="27"/>
      <c r="C7" s="22"/>
      <c r="D7" s="22"/>
      <c r="E7" s="22"/>
      <c r="F7" s="22"/>
      <c r="G7" s="22"/>
      <c r="H7" s="22"/>
      <c r="I7" s="22"/>
      <c r="J7" s="22"/>
      <c r="K7" s="22"/>
    </row>
    <row r="8" spans="2:11" ht="15.75" customHeight="1">
      <c r="B8" s="25" t="s">
        <v>5</v>
      </c>
      <c r="C8" s="26"/>
      <c r="D8" s="26"/>
      <c r="E8" s="26"/>
      <c r="F8" s="51" t="s">
        <v>6</v>
      </c>
      <c r="G8" s="52"/>
      <c r="H8" s="52"/>
      <c r="I8" s="52"/>
      <c r="J8" s="52"/>
      <c r="K8" s="23"/>
    </row>
    <row r="9" spans="2:11" ht="10.5" customHeight="1">
      <c r="B9" s="22"/>
      <c r="C9" s="22"/>
      <c r="D9" s="22"/>
      <c r="E9" s="22"/>
      <c r="F9" s="22"/>
      <c r="G9" s="22"/>
      <c r="H9" s="22"/>
      <c r="I9" s="22"/>
      <c r="J9" s="22"/>
      <c r="K9" s="22"/>
    </row>
    <row r="10" spans="2:11" ht="15.75">
      <c r="B10" s="25" t="s">
        <v>7</v>
      </c>
      <c r="C10" s="22"/>
      <c r="D10" s="22"/>
      <c r="E10" s="22"/>
      <c r="F10" s="53" t="s">
        <v>8</v>
      </c>
      <c r="G10" s="53"/>
      <c r="H10" s="53"/>
      <c r="I10" s="53"/>
      <c r="J10" s="53"/>
      <c r="K10" s="24"/>
    </row>
    <row r="11" spans="2:11" ht="11.25" customHeight="1">
      <c r="B11" s="25"/>
      <c r="C11" s="22"/>
      <c r="D11" s="22"/>
      <c r="E11" s="22"/>
      <c r="F11" s="22"/>
      <c r="G11" s="22"/>
      <c r="H11" s="25"/>
      <c r="I11" s="22"/>
      <c r="J11" s="22"/>
      <c r="K11" s="22"/>
    </row>
    <row r="12" spans="2:11" ht="15.75">
      <c r="B12" s="25" t="s">
        <v>9</v>
      </c>
      <c r="C12" s="22"/>
      <c r="D12" s="22"/>
      <c r="E12" s="22"/>
      <c r="F12" s="48">
        <v>45271</v>
      </c>
      <c r="G12" s="49"/>
      <c r="H12" s="49"/>
      <c r="I12" s="49"/>
      <c r="J12" s="49"/>
      <c r="K12" s="23"/>
    </row>
    <row r="13" spans="2:11" ht="15.75">
      <c r="B13" s="25"/>
      <c r="C13" s="22"/>
      <c r="D13" s="22"/>
      <c r="E13" s="22"/>
      <c r="F13" s="22"/>
      <c r="G13" s="22"/>
      <c r="H13" s="25"/>
      <c r="I13" s="22"/>
      <c r="J13" s="22"/>
      <c r="K13" s="22"/>
    </row>
    <row r="16" spans="2:11" ht="25.5">
      <c r="B16" s="1" t="s">
        <v>10</v>
      </c>
      <c r="C16" s="2" t="s">
        <v>11</v>
      </c>
      <c r="D16" s="2" t="s">
        <v>12</v>
      </c>
      <c r="E16" s="3" t="s">
        <v>13</v>
      </c>
      <c r="F16" s="1" t="s">
        <v>14</v>
      </c>
      <c r="G16" s="2" t="s">
        <v>15</v>
      </c>
      <c r="H16" s="2" t="s">
        <v>16</v>
      </c>
      <c r="I16" s="3" t="s">
        <v>17</v>
      </c>
      <c r="J16" s="1" t="s">
        <v>18</v>
      </c>
      <c r="K16" s="31" t="s">
        <v>19</v>
      </c>
    </row>
    <row r="17" spans="1:11" ht="121.7" customHeight="1">
      <c r="B17" s="4" t="s">
        <v>20</v>
      </c>
      <c r="C17" s="5" t="s">
        <v>21</v>
      </c>
      <c r="D17" s="5" t="s">
        <v>22</v>
      </c>
      <c r="E17" s="6" t="s">
        <v>23</v>
      </c>
      <c r="F17" s="4" t="s">
        <v>24</v>
      </c>
      <c r="G17" s="5" t="s">
        <v>25</v>
      </c>
      <c r="H17" s="5" t="s">
        <v>26</v>
      </c>
      <c r="I17" s="6" t="s">
        <v>27</v>
      </c>
      <c r="J17" s="4"/>
      <c r="K17" s="32" t="s">
        <v>28</v>
      </c>
    </row>
    <row r="18" spans="1:11" ht="228" customHeight="1">
      <c r="A18" s="19"/>
      <c r="B18" s="14" t="s">
        <v>29</v>
      </c>
      <c r="C18" s="15" t="s">
        <v>30</v>
      </c>
      <c r="D18" s="15" t="s">
        <v>31</v>
      </c>
      <c r="E18" s="16" t="s">
        <v>32</v>
      </c>
      <c r="F18" s="29" t="s">
        <v>33</v>
      </c>
      <c r="G18" s="30" t="s">
        <v>34</v>
      </c>
      <c r="H18" s="35" t="s">
        <v>33</v>
      </c>
      <c r="I18" s="16" t="s">
        <v>35</v>
      </c>
      <c r="J18" s="42" t="s">
        <v>36</v>
      </c>
      <c r="K18" s="43" t="s">
        <v>37</v>
      </c>
    </row>
    <row r="19" spans="1:11" ht="228" customHeight="1">
      <c r="A19" s="19"/>
      <c r="B19" s="14" t="s">
        <v>29</v>
      </c>
      <c r="C19" s="15" t="s">
        <v>38</v>
      </c>
      <c r="D19" s="15" t="s">
        <v>39</v>
      </c>
      <c r="E19" s="16" t="s">
        <v>40</v>
      </c>
      <c r="F19" s="29" t="s">
        <v>34</v>
      </c>
      <c r="G19" s="30" t="s">
        <v>37</v>
      </c>
      <c r="H19" s="35" t="s">
        <v>37</v>
      </c>
      <c r="I19" s="16" t="s">
        <v>41</v>
      </c>
      <c r="J19" s="42" t="s">
        <v>42</v>
      </c>
      <c r="K19" s="20" t="s">
        <v>37</v>
      </c>
    </row>
    <row r="20" spans="1:11" ht="108.75" customHeight="1">
      <c r="A20" s="19"/>
      <c r="B20" s="14" t="s">
        <v>43</v>
      </c>
      <c r="C20" s="15" t="s">
        <v>44</v>
      </c>
      <c r="D20" s="15" t="s">
        <v>45</v>
      </c>
      <c r="E20" s="16" t="s">
        <v>40</v>
      </c>
      <c r="F20" s="29" t="s">
        <v>34</v>
      </c>
      <c r="G20" s="30" t="s">
        <v>34</v>
      </c>
      <c r="H20" s="35" t="s">
        <v>34</v>
      </c>
      <c r="I20" s="16" t="s">
        <v>46</v>
      </c>
      <c r="J20" s="42" t="s">
        <v>47</v>
      </c>
      <c r="K20" s="20" t="s">
        <v>37</v>
      </c>
    </row>
    <row r="21" spans="1:11" ht="108.95" customHeight="1">
      <c r="A21" s="19"/>
      <c r="B21" s="14" t="s">
        <v>29</v>
      </c>
      <c r="C21" s="15" t="s">
        <v>48</v>
      </c>
      <c r="D21" s="15" t="s">
        <v>49</v>
      </c>
      <c r="E21" s="16" t="s">
        <v>50</v>
      </c>
      <c r="F21" s="29" t="s">
        <v>34</v>
      </c>
      <c r="G21" s="30" t="s">
        <v>34</v>
      </c>
      <c r="H21" s="35" t="s">
        <v>34</v>
      </c>
      <c r="I21" s="16" t="s">
        <v>51</v>
      </c>
      <c r="J21" s="42" t="s">
        <v>52</v>
      </c>
      <c r="K21" s="20" t="s">
        <v>37</v>
      </c>
    </row>
    <row r="22" spans="1:11" ht="133.5" customHeight="1">
      <c r="A22" s="19"/>
      <c r="B22" s="14" t="s">
        <v>29</v>
      </c>
      <c r="C22" s="15" t="s">
        <v>53</v>
      </c>
      <c r="D22" s="15" t="s">
        <v>54</v>
      </c>
      <c r="E22" s="16" t="s">
        <v>32</v>
      </c>
      <c r="F22" s="29" t="s">
        <v>34</v>
      </c>
      <c r="G22" s="30" t="s">
        <v>34</v>
      </c>
      <c r="H22" s="35" t="s">
        <v>34</v>
      </c>
      <c r="I22" s="16" t="s">
        <v>55</v>
      </c>
      <c r="J22" s="42" t="s">
        <v>56</v>
      </c>
      <c r="K22" s="20" t="s">
        <v>37</v>
      </c>
    </row>
    <row r="23" spans="1:11" ht="148.69999999999999" customHeight="1">
      <c r="A23" s="19"/>
      <c r="B23" s="14" t="s">
        <v>29</v>
      </c>
      <c r="C23" s="15" t="s">
        <v>57</v>
      </c>
      <c r="D23" s="15" t="s">
        <v>58</v>
      </c>
      <c r="E23" s="16" t="s">
        <v>59</v>
      </c>
      <c r="F23" s="29" t="s">
        <v>34</v>
      </c>
      <c r="G23" s="30" t="s">
        <v>34</v>
      </c>
      <c r="H23" s="35" t="s">
        <v>34</v>
      </c>
      <c r="I23" s="16" t="s">
        <v>60</v>
      </c>
      <c r="J23" s="42" t="s">
        <v>61</v>
      </c>
      <c r="K23" s="20" t="s">
        <v>37</v>
      </c>
    </row>
    <row r="24" spans="1:11" ht="189" customHeight="1">
      <c r="A24" s="19"/>
      <c r="B24" s="14" t="s">
        <v>29</v>
      </c>
      <c r="C24" s="15" t="s">
        <v>62</v>
      </c>
      <c r="D24" s="15" t="s">
        <v>63</v>
      </c>
      <c r="E24" s="16" t="s">
        <v>64</v>
      </c>
      <c r="F24" s="29" t="s">
        <v>34</v>
      </c>
      <c r="G24" s="30" t="s">
        <v>34</v>
      </c>
      <c r="H24" s="35" t="s">
        <v>34</v>
      </c>
      <c r="I24" s="44" t="s">
        <v>65</v>
      </c>
      <c r="J24" s="42" t="s">
        <v>66</v>
      </c>
      <c r="K24" s="20" t="s">
        <v>67</v>
      </c>
    </row>
    <row r="25" spans="1:11" ht="189" customHeight="1">
      <c r="A25" s="19"/>
      <c r="B25" s="14" t="s">
        <v>29</v>
      </c>
      <c r="C25" s="15" t="s">
        <v>68</v>
      </c>
      <c r="D25" s="15" t="s">
        <v>69</v>
      </c>
      <c r="E25" s="16" t="s">
        <v>64</v>
      </c>
      <c r="F25" s="29" t="s">
        <v>34</v>
      </c>
      <c r="G25" s="30" t="s">
        <v>34</v>
      </c>
      <c r="H25" s="35" t="s">
        <v>34</v>
      </c>
      <c r="I25" s="16" t="s">
        <v>70</v>
      </c>
      <c r="J25" s="42" t="s">
        <v>71</v>
      </c>
      <c r="K25" s="20" t="s">
        <v>37</v>
      </c>
    </row>
    <row r="26" spans="1:11" ht="150.75" customHeight="1">
      <c r="A26" s="19"/>
      <c r="B26" s="14" t="s">
        <v>72</v>
      </c>
      <c r="C26" s="15" t="s">
        <v>73</v>
      </c>
      <c r="D26" s="15" t="s">
        <v>74</v>
      </c>
      <c r="E26" s="16" t="s">
        <v>75</v>
      </c>
      <c r="F26" s="29" t="s">
        <v>34</v>
      </c>
      <c r="G26" s="30" t="s">
        <v>34</v>
      </c>
      <c r="H26" s="35" t="s">
        <v>34</v>
      </c>
      <c r="I26" s="16" t="s">
        <v>76</v>
      </c>
      <c r="J26" s="42" t="s">
        <v>77</v>
      </c>
      <c r="K26" s="20" t="s">
        <v>37</v>
      </c>
    </row>
    <row r="27" spans="1:11" ht="98.25" customHeight="1">
      <c r="A27" s="19"/>
      <c r="B27" s="14" t="s">
        <v>78</v>
      </c>
      <c r="C27" s="15" t="s">
        <v>79</v>
      </c>
      <c r="D27" s="15" t="s">
        <v>80</v>
      </c>
      <c r="E27" s="16" t="s">
        <v>81</v>
      </c>
      <c r="F27" s="29" t="s">
        <v>34</v>
      </c>
      <c r="G27" s="30" t="s">
        <v>34</v>
      </c>
      <c r="H27" s="35" t="s">
        <v>34</v>
      </c>
      <c r="I27" s="16" t="s">
        <v>82</v>
      </c>
      <c r="J27" s="42" t="s">
        <v>83</v>
      </c>
      <c r="K27" s="20" t="s">
        <v>37</v>
      </c>
    </row>
    <row r="28" spans="1:11" ht="168" customHeight="1">
      <c r="A28" s="19"/>
      <c r="B28" s="38" t="s">
        <v>84</v>
      </c>
      <c r="C28" s="15" t="s">
        <v>85</v>
      </c>
      <c r="D28" s="15" t="s">
        <v>86</v>
      </c>
      <c r="E28" s="16" t="s">
        <v>87</v>
      </c>
      <c r="F28" s="29" t="s">
        <v>34</v>
      </c>
      <c r="G28" s="30" t="s">
        <v>34</v>
      </c>
      <c r="H28" s="35" t="s">
        <v>34</v>
      </c>
      <c r="I28" s="16" t="s">
        <v>88</v>
      </c>
      <c r="J28" s="42" t="s">
        <v>89</v>
      </c>
      <c r="K28" s="43" t="s">
        <v>90</v>
      </c>
    </row>
    <row r="29" spans="1:11" ht="147" customHeight="1">
      <c r="A29" s="19"/>
      <c r="B29" s="38" t="s">
        <v>84</v>
      </c>
      <c r="C29" s="15" t="s">
        <v>91</v>
      </c>
      <c r="D29" s="15" t="s">
        <v>92</v>
      </c>
      <c r="E29" s="16" t="s">
        <v>93</v>
      </c>
      <c r="F29" s="29" t="s">
        <v>34</v>
      </c>
      <c r="G29" s="30" t="s">
        <v>37</v>
      </c>
      <c r="H29" s="35" t="s">
        <v>37</v>
      </c>
      <c r="I29" s="16" t="s">
        <v>94</v>
      </c>
      <c r="J29" s="42" t="s">
        <v>95</v>
      </c>
      <c r="K29" s="20" t="s">
        <v>37</v>
      </c>
    </row>
    <row r="30" spans="1:11" ht="117" customHeight="1">
      <c r="A30" s="19"/>
      <c r="B30" s="17" t="s">
        <v>96</v>
      </c>
      <c r="C30" s="18" t="s">
        <v>38</v>
      </c>
      <c r="D30" s="18" t="s">
        <v>97</v>
      </c>
      <c r="E30" s="33" t="s">
        <v>98</v>
      </c>
      <c r="F30" s="36" t="s">
        <v>34</v>
      </c>
      <c r="G30" s="34" t="s">
        <v>34</v>
      </c>
      <c r="H30" s="37" t="s">
        <v>34</v>
      </c>
      <c r="I30" s="33" t="s">
        <v>99</v>
      </c>
      <c r="J30" s="45" t="s">
        <v>100</v>
      </c>
      <c r="K30" s="21" t="s">
        <v>37</v>
      </c>
    </row>
    <row r="31" spans="1:11" ht="156.75" customHeight="1">
      <c r="A31" s="19"/>
      <c r="B31" s="47" t="s">
        <v>101</v>
      </c>
      <c r="C31" s="18" t="s">
        <v>102</v>
      </c>
      <c r="D31" s="18" t="s">
        <v>103</v>
      </c>
      <c r="E31" s="33" t="s">
        <v>102</v>
      </c>
      <c r="F31" s="36" t="s">
        <v>34</v>
      </c>
      <c r="G31" s="34" t="s">
        <v>34</v>
      </c>
      <c r="H31" s="37" t="s">
        <v>34</v>
      </c>
      <c r="I31" s="33" t="s">
        <v>104</v>
      </c>
      <c r="J31" s="45" t="s">
        <v>105</v>
      </c>
      <c r="K31" s="21" t="s">
        <v>37</v>
      </c>
    </row>
    <row r="32" spans="1:11" ht="114.75">
      <c r="A32" s="7"/>
      <c r="B32" s="40" t="s">
        <v>106</v>
      </c>
      <c r="C32" s="40" t="s">
        <v>107</v>
      </c>
      <c r="D32" s="40" t="s">
        <v>108</v>
      </c>
      <c r="E32" s="40" t="s">
        <v>109</v>
      </c>
      <c r="F32" s="41" t="s">
        <v>37</v>
      </c>
      <c r="G32" s="41" t="s">
        <v>33</v>
      </c>
      <c r="H32" s="54" t="s">
        <v>34</v>
      </c>
      <c r="I32" s="40" t="s">
        <v>110</v>
      </c>
      <c r="J32" s="46" t="s">
        <v>111</v>
      </c>
      <c r="K32" s="40" t="s">
        <v>37</v>
      </c>
    </row>
    <row r="33" spans="1:11" ht="165.75">
      <c r="A33" s="7"/>
      <c r="B33" s="40" t="s">
        <v>112</v>
      </c>
      <c r="C33" s="40" t="s">
        <v>107</v>
      </c>
      <c r="D33" s="40" t="s">
        <v>113</v>
      </c>
      <c r="E33" s="40" t="s">
        <v>114</v>
      </c>
      <c r="F33" s="41" t="s">
        <v>37</v>
      </c>
      <c r="G33" s="41" t="s">
        <v>33</v>
      </c>
      <c r="H33" s="54" t="s">
        <v>34</v>
      </c>
      <c r="I33" s="40" t="s">
        <v>115</v>
      </c>
      <c r="J33" s="46" t="s">
        <v>116</v>
      </c>
      <c r="K33" s="40" t="s">
        <v>37</v>
      </c>
    </row>
    <row r="34" spans="1:11">
      <c r="A34" s="7"/>
      <c r="B34" s="46" t="s">
        <v>117</v>
      </c>
      <c r="C34" s="40"/>
      <c r="D34" s="40"/>
      <c r="E34" s="40"/>
      <c r="F34" s="41"/>
      <c r="G34" s="41"/>
      <c r="H34" s="54"/>
      <c r="I34" s="40"/>
      <c r="J34" s="46"/>
      <c r="K34" s="40"/>
    </row>
    <row r="35" spans="1:11">
      <c r="A35" s="7"/>
      <c r="B35" s="46" t="s">
        <v>117</v>
      </c>
      <c r="C35" s="40"/>
      <c r="D35" s="40"/>
      <c r="E35" s="40"/>
      <c r="F35" s="41"/>
      <c r="G35" s="41"/>
      <c r="H35" s="54"/>
      <c r="I35" s="40"/>
      <c r="J35" s="46"/>
      <c r="K35" s="40"/>
    </row>
    <row r="36" spans="1:11">
      <c r="A36" s="7"/>
      <c r="B36" s="46" t="s">
        <v>117</v>
      </c>
      <c r="C36" s="40"/>
      <c r="D36" s="40"/>
      <c r="E36" s="40"/>
      <c r="F36" s="41"/>
      <c r="G36" s="41"/>
      <c r="H36" s="54"/>
      <c r="I36" s="40"/>
      <c r="J36" s="46"/>
      <c r="K36" s="40"/>
    </row>
    <row r="37" spans="1:11">
      <c r="A37" s="7"/>
      <c r="B37" s="46" t="s">
        <v>117</v>
      </c>
      <c r="C37" s="40"/>
      <c r="D37" s="40"/>
      <c r="E37" s="40"/>
      <c r="F37" s="41"/>
      <c r="G37" s="41"/>
      <c r="H37" s="54"/>
      <c r="I37" s="40"/>
      <c r="J37" s="46"/>
      <c r="K37" s="40"/>
    </row>
    <row r="38" spans="1:11">
      <c r="A38" s="7"/>
      <c r="B38" s="40"/>
      <c r="C38" s="40"/>
      <c r="D38" s="40"/>
      <c r="E38" s="40"/>
      <c r="F38" s="41"/>
      <c r="G38" s="41"/>
      <c r="H38" s="54"/>
      <c r="I38" s="40"/>
      <c r="J38" s="46"/>
      <c r="K38" s="40"/>
    </row>
    <row r="39" spans="1:11" ht="15.75">
      <c r="A39" s="7"/>
      <c r="B39" s="55" t="s">
        <v>118</v>
      </c>
      <c r="H39" s="28"/>
    </row>
    <row r="40" spans="1:11" ht="15.75">
      <c r="A40" s="7"/>
      <c r="B40" s="56"/>
      <c r="C40" t="s">
        <v>119</v>
      </c>
      <c r="H40" s="28"/>
    </row>
    <row r="41" spans="1:11" ht="15.75">
      <c r="A41" s="7"/>
      <c r="B41" s="56"/>
      <c r="H41" s="28"/>
    </row>
    <row r="42" spans="1:11" ht="15.75" hidden="1">
      <c r="A42" s="7"/>
      <c r="B42" s="56"/>
      <c r="H42" s="28"/>
    </row>
    <row r="43" spans="1:11" hidden="1">
      <c r="A43" s="7"/>
    </row>
    <row r="44" spans="1:11" hidden="1">
      <c r="A44" s="7"/>
      <c r="C44" s="57" t="s">
        <v>67</v>
      </c>
      <c r="D44" s="57" t="s">
        <v>37</v>
      </c>
      <c r="E44" s="57" t="s">
        <v>34</v>
      </c>
      <c r="F44" s="57" t="s">
        <v>33</v>
      </c>
    </row>
    <row r="45" spans="1:11" hidden="1">
      <c r="A45" s="7"/>
      <c r="B45" s="56" t="s">
        <v>33</v>
      </c>
      <c r="C45" s="12">
        <v>4</v>
      </c>
      <c r="D45" s="11">
        <v>8</v>
      </c>
      <c r="E45" s="10">
        <v>12</v>
      </c>
      <c r="F45" s="10">
        <v>16</v>
      </c>
    </row>
    <row r="46" spans="1:11" hidden="1">
      <c r="A46" s="7"/>
      <c r="B46" s="56" t="s">
        <v>34</v>
      </c>
      <c r="C46" s="12">
        <v>3</v>
      </c>
      <c r="D46" s="11">
        <v>6</v>
      </c>
      <c r="E46" s="11">
        <v>9</v>
      </c>
      <c r="F46" s="10">
        <v>12</v>
      </c>
    </row>
    <row r="47" spans="1:11" hidden="1">
      <c r="A47" s="7"/>
      <c r="B47" s="56" t="s">
        <v>37</v>
      </c>
      <c r="C47" s="12">
        <v>2</v>
      </c>
      <c r="D47" s="12">
        <v>4</v>
      </c>
      <c r="E47" s="11">
        <v>6</v>
      </c>
      <c r="F47" s="11">
        <v>8</v>
      </c>
    </row>
    <row r="48" spans="1:11" hidden="1">
      <c r="A48" s="7"/>
      <c r="B48" s="56" t="s">
        <v>67</v>
      </c>
      <c r="C48" s="12">
        <v>1</v>
      </c>
      <c r="D48" s="12">
        <v>2</v>
      </c>
      <c r="E48" s="12">
        <v>3</v>
      </c>
      <c r="F48" s="12">
        <v>4</v>
      </c>
    </row>
    <row r="49" spans="1:11" hidden="1">
      <c r="A49" s="7"/>
    </row>
    <row r="50" spans="1:11" hidden="1">
      <c r="A50" s="7"/>
    </row>
    <row r="51" spans="1:11" hidden="1">
      <c r="A51" s="7"/>
    </row>
    <row r="52" spans="1:11" hidden="1">
      <c r="A52" s="7"/>
      <c r="F52" t="s">
        <v>67</v>
      </c>
      <c r="H52" s="9" t="e">
        <f>IF(#REF!="",0,IF(#REF!="Very low",1,IF(#REF!="Low",2,IF(#REF!="Medium",3,IF(#REF!="High",4,#REF!)))))</f>
        <v>#REF!</v>
      </c>
      <c r="I52" s="9" t="e">
        <f>IF(#REF!="",0,IF(#REF!="Very low",1,IF(#REF!="Low",2,IF(#REF!="Medium",3,IF(#REF!="High",4,#REF!)))))</f>
        <v>#REF!</v>
      </c>
      <c r="J52" s="13" t="e">
        <f>IF(H52*I52=0,"",IF(H52*I52&gt;0.5,H52*I52))</f>
        <v>#REF!</v>
      </c>
      <c r="K52" t="e">
        <f>IF(J52="","",IF(J52&lt;5, "Low",IF(J52&lt;11,"Medium",IF(J52&gt;11,"High"))))</f>
        <v>#REF!</v>
      </c>
    </row>
    <row r="53" spans="1:11" hidden="1">
      <c r="A53" s="7"/>
      <c r="F53" t="s">
        <v>37</v>
      </c>
      <c r="H53" s="9" t="e">
        <f>IF(#REF!="",0,IF(#REF!="Very low",1,IF(#REF!="Low",2,IF(#REF!="Medium",3,IF(#REF!="High",4,#REF!)))))</f>
        <v>#REF!</v>
      </c>
      <c r="I53" s="9" t="e">
        <f>IF(#REF!="",0,IF(#REF!="Very low",1,IF(#REF!="Low",2,IF(#REF!="Medium",3,IF(#REF!="High",4,#REF!)))))</f>
        <v>#REF!</v>
      </c>
      <c r="J53" s="13" t="e">
        <f t="shared" ref="J53:J71" si="0">IF(H53*I53=0,"",IF(H53*I53&gt;0.5,H53*I53))</f>
        <v>#REF!</v>
      </c>
      <c r="K53" t="e">
        <f t="shared" ref="K53:K71" si="1">IF(J53="","",IF(J53&lt;5, "Low",IF(J53&lt;11,"Medium",IF(J53&gt;11,"High"))))</f>
        <v>#REF!</v>
      </c>
    </row>
    <row r="54" spans="1:11" hidden="1">
      <c r="A54" s="7"/>
      <c r="F54" t="s">
        <v>34</v>
      </c>
      <c r="H54" s="9" t="e">
        <f>IF(#REF!="",0,IF(#REF!="Very low",1,IF(#REF!="Low",2,IF(#REF!="Medium",3,IF(#REF!="High",4,F18)))))</f>
        <v>#REF!</v>
      </c>
      <c r="I54" s="9" t="e">
        <f>IF(#REF!="",0,IF(#REF!="Very low",1,IF(#REF!="Low",2,IF(#REF!="Medium",3,IF(#REF!="High",4,G18)))))</f>
        <v>#REF!</v>
      </c>
      <c r="J54" s="13" t="e">
        <f t="shared" si="0"/>
        <v>#REF!</v>
      </c>
      <c r="K54" t="e">
        <f t="shared" si="1"/>
        <v>#REF!</v>
      </c>
    </row>
    <row r="55" spans="1:11" hidden="1">
      <c r="A55" s="7"/>
      <c r="F55" t="s">
        <v>33</v>
      </c>
      <c r="H55" s="9">
        <f>IF(F18="",0,IF(F18="Very low",1,IF(F18="Low",2,IF(F18="Medium",3,IF(F18="High",4,F19)))))</f>
        <v>4</v>
      </c>
      <c r="I55" s="9">
        <f>IF(G18="",0,IF(G18="Very low",1,IF(G18="Low",2,IF(G18="Medium",3,IF(G18="High",4,G19)))))</f>
        <v>3</v>
      </c>
      <c r="J55" s="13">
        <f t="shared" si="0"/>
        <v>12</v>
      </c>
      <c r="K55" t="str">
        <f t="shared" si="1"/>
        <v>High</v>
      </c>
    </row>
    <row r="56" spans="1:11" hidden="1">
      <c r="A56" s="7"/>
      <c r="H56" s="9">
        <f>IF(F19="",0,IF(F19="Very low",1,IF(F19="Low",2,IF(F19="Medium",3,IF(F19="High",4,#REF!)))))</f>
        <v>3</v>
      </c>
      <c r="I56" s="9">
        <f>IF(G19="",0,IF(G19="Very low",1,IF(G19="Low",2,IF(G19="Medium",3,IF(G19="High",4,#REF!)))))</f>
        <v>2</v>
      </c>
      <c r="J56" s="13">
        <f t="shared" si="0"/>
        <v>6</v>
      </c>
      <c r="K56" t="str">
        <f t="shared" si="1"/>
        <v>Medium</v>
      </c>
    </row>
    <row r="57" spans="1:11" hidden="1">
      <c r="A57" s="7"/>
      <c r="H57" s="9" t="e">
        <f>IF(#REF!="",0,IF(#REF!="Very low",1,IF(#REF!="Low",2,IF(#REF!="Medium",3,IF(#REF!="High",4,F21)))))</f>
        <v>#REF!</v>
      </c>
      <c r="I57" s="9" t="e">
        <f>IF(#REF!="",0,IF(#REF!="Very low",1,IF(#REF!="Low",2,IF(#REF!="Medium",3,IF(#REF!="High",4,G21)))))</f>
        <v>#REF!</v>
      </c>
      <c r="J57" s="13" t="e">
        <f t="shared" si="0"/>
        <v>#REF!</v>
      </c>
      <c r="K57" t="e">
        <f t="shared" si="1"/>
        <v>#REF!</v>
      </c>
    </row>
    <row r="58" spans="1:11" hidden="1">
      <c r="A58" s="7"/>
      <c r="H58" s="9">
        <f>IF(F21="",0,IF(F21="Very low",1,IF(F21="Low",2,IF(F21="Medium",3,IF(F21="High",4,F22)))))</f>
        <v>3</v>
      </c>
      <c r="I58" s="9">
        <f>IF(G21="",0,IF(G21="Very low",1,IF(G21="Low",2,IF(G21="Medium",3,IF(G21="High",4,G22)))))</f>
        <v>3</v>
      </c>
      <c r="J58" s="13">
        <f t="shared" si="0"/>
        <v>9</v>
      </c>
      <c r="K58" t="str">
        <f t="shared" si="1"/>
        <v>Medium</v>
      </c>
    </row>
    <row r="59" spans="1:11" hidden="1">
      <c r="A59" s="7"/>
      <c r="H59" s="9">
        <f>IF(F22="",0,IF(F22="Very low",1,IF(F22="Low",2,IF(F22="Medium",3,IF(F22="High",4,#REF!)))))</f>
        <v>3</v>
      </c>
      <c r="I59" s="9">
        <f>IF(G22="",0,IF(G22="Very low",1,IF(G22="Low",2,IF(G22="Medium",3,IF(G22="High",4,#REF!)))))</f>
        <v>3</v>
      </c>
      <c r="J59" s="13">
        <f t="shared" si="0"/>
        <v>9</v>
      </c>
      <c r="K59" t="str">
        <f t="shared" si="1"/>
        <v>Medium</v>
      </c>
    </row>
    <row r="60" spans="1:11" hidden="1">
      <c r="A60" s="7"/>
      <c r="C60" t="s">
        <v>67</v>
      </c>
      <c r="D60" t="s">
        <v>37</v>
      </c>
      <c r="E60" t="s">
        <v>34</v>
      </c>
      <c r="F60" t="s">
        <v>33</v>
      </c>
      <c r="H60" s="9" t="e">
        <f>IF(#REF!="",0,IF(#REF!="Very low",1,IF(#REF!="Low",2,IF(#REF!="Medium",3,IF(#REF!="High",4,#REF!)))))</f>
        <v>#REF!</v>
      </c>
      <c r="I60" s="9" t="e">
        <f>IF(#REF!="",0,IF(#REF!="Very low",1,IF(#REF!="Low",2,IF(#REF!="Medium",3,IF(#REF!="High",4,#REF!)))))</f>
        <v>#REF!</v>
      </c>
      <c r="J60" s="13" t="e">
        <f t="shared" si="0"/>
        <v>#REF!</v>
      </c>
      <c r="K60" t="e">
        <f t="shared" si="1"/>
        <v>#REF!</v>
      </c>
    </row>
    <row r="61" spans="1:11" hidden="1">
      <c r="A61" s="7"/>
      <c r="B61" t="s">
        <v>67</v>
      </c>
      <c r="C61" s="12">
        <v>1</v>
      </c>
      <c r="D61" s="12">
        <v>2</v>
      </c>
      <c r="E61" s="12">
        <v>3</v>
      </c>
      <c r="F61" s="12">
        <v>4</v>
      </c>
      <c r="H61" s="9" t="e">
        <f>IF(#REF!="",0,IF(#REF!="Very low",1,IF(#REF!="Low",2,IF(#REF!="Medium",3,IF(#REF!="High",4,F24)))))</f>
        <v>#REF!</v>
      </c>
      <c r="I61" s="9" t="e">
        <f>IF(#REF!="",0,IF(#REF!="Very low",1,IF(#REF!="Low",2,IF(#REF!="Medium",3,IF(#REF!="High",4,G24)))))</f>
        <v>#REF!</v>
      </c>
      <c r="J61" s="13" t="e">
        <f t="shared" si="0"/>
        <v>#REF!</v>
      </c>
      <c r="K61" t="e">
        <f t="shared" si="1"/>
        <v>#REF!</v>
      </c>
    </row>
    <row r="62" spans="1:11" hidden="1">
      <c r="A62" s="7"/>
      <c r="B62" t="s">
        <v>37</v>
      </c>
      <c r="C62" s="12">
        <v>2</v>
      </c>
      <c r="D62" s="12">
        <v>4</v>
      </c>
      <c r="E62" s="11">
        <v>6</v>
      </c>
      <c r="F62" s="11">
        <v>8</v>
      </c>
      <c r="H62" s="9">
        <f>IF(F24="",0,IF(F24="Very low",1,IF(F24="Low",2,IF(F24="Medium",3,IF(F24="High",4,#REF!)))))</f>
        <v>3</v>
      </c>
      <c r="I62" s="9">
        <f>IF(G24="",0,IF(G24="Very low",1,IF(G24="Low",2,IF(G24="Medium",3,IF(G24="High",4,#REF!)))))</f>
        <v>3</v>
      </c>
      <c r="J62" s="13">
        <f t="shared" si="0"/>
        <v>9</v>
      </c>
      <c r="K62" t="str">
        <f t="shared" si="1"/>
        <v>Medium</v>
      </c>
    </row>
    <row r="63" spans="1:11" hidden="1">
      <c r="A63" s="7"/>
      <c r="B63" t="s">
        <v>34</v>
      </c>
      <c r="C63" s="12">
        <v>3</v>
      </c>
      <c r="D63" s="11">
        <v>6</v>
      </c>
      <c r="E63" s="11">
        <v>9</v>
      </c>
      <c r="F63" s="10">
        <v>12</v>
      </c>
      <c r="H63" s="9" t="e">
        <f>IF(#REF!="",0,IF(#REF!="Very low",1,IF(#REF!="Low",2,IF(#REF!="Medium",3,IF(#REF!="High",4,#REF!)))))</f>
        <v>#REF!</v>
      </c>
      <c r="I63" s="9" t="e">
        <f>IF(#REF!="",0,IF(#REF!="Very low",1,IF(#REF!="Low",2,IF(#REF!="Medium",3,IF(#REF!="High",4,#REF!)))))</f>
        <v>#REF!</v>
      </c>
      <c r="J63" s="13" t="e">
        <f t="shared" si="0"/>
        <v>#REF!</v>
      </c>
      <c r="K63" t="e">
        <f t="shared" si="1"/>
        <v>#REF!</v>
      </c>
    </row>
    <row r="64" spans="1:11" hidden="1">
      <c r="A64" s="7"/>
      <c r="B64" t="s">
        <v>33</v>
      </c>
      <c r="C64" s="12">
        <v>4</v>
      </c>
      <c r="D64" s="11">
        <v>8</v>
      </c>
      <c r="E64" s="10">
        <v>12</v>
      </c>
      <c r="F64" s="10">
        <v>16</v>
      </c>
      <c r="H64" s="9" t="e">
        <f>IF(#REF!="",0,IF(#REF!="Very low",1,IF(#REF!="Low",2,IF(#REF!="Medium",3,IF(#REF!="High",4,#REF!)))))</f>
        <v>#REF!</v>
      </c>
      <c r="I64" s="9" t="e">
        <f>IF(#REF!="",0,IF(#REF!="Very low",1,IF(#REF!="Low",2,IF(#REF!="Medium",3,IF(#REF!="High",4,#REF!)))))</f>
        <v>#REF!</v>
      </c>
      <c r="J64" s="13" t="e">
        <f t="shared" si="0"/>
        <v>#REF!</v>
      </c>
      <c r="K64" t="e">
        <f t="shared" si="1"/>
        <v>#REF!</v>
      </c>
    </row>
    <row r="65" spans="1:11" hidden="1">
      <c r="A65" s="7"/>
      <c r="H65" s="9" t="e">
        <f>IF(#REF!="",0,IF(#REF!="Very low",1,IF(#REF!="Low",2,IF(#REF!="Medium",3,IF(#REF!="High",4,#REF!)))))</f>
        <v>#REF!</v>
      </c>
      <c r="I65" s="9" t="e">
        <f>IF(#REF!="",0,IF(#REF!="Very low",1,IF(#REF!="Low",2,IF(#REF!="Medium",3,IF(#REF!="High",4,#REF!)))))</f>
        <v>#REF!</v>
      </c>
      <c r="J65" s="13" t="e">
        <f t="shared" si="0"/>
        <v>#REF!</v>
      </c>
      <c r="K65" t="e">
        <f t="shared" si="1"/>
        <v>#REF!</v>
      </c>
    </row>
    <row r="66" spans="1:11" hidden="1">
      <c r="A66" s="7"/>
      <c r="H66" s="9" t="e">
        <f>IF(#REF!="",0,IF(#REF!="Very low",1,IF(#REF!="Low",2,IF(#REF!="Medium",3,IF(#REF!="High",4,#REF!)))))</f>
        <v>#REF!</v>
      </c>
      <c r="I66" s="9" t="e">
        <f>IF(#REF!="",0,IF(#REF!="Very low",1,IF(#REF!="Low",2,IF(#REF!="Medium",3,IF(#REF!="High",4,#REF!)))))</f>
        <v>#REF!</v>
      </c>
      <c r="J66" s="13" t="e">
        <f t="shared" si="0"/>
        <v>#REF!</v>
      </c>
      <c r="K66" t="e">
        <f t="shared" si="1"/>
        <v>#REF!</v>
      </c>
    </row>
    <row r="67" spans="1:11" hidden="1">
      <c r="A67" s="7"/>
      <c r="H67" s="9" t="e">
        <f>IF(#REF!="",0,IF(#REF!="Very low",1,IF(#REF!="Low",2,IF(#REF!="Medium",3,IF(#REF!="High",4,#REF!)))))</f>
        <v>#REF!</v>
      </c>
      <c r="I67" s="9" t="e">
        <f>IF(#REF!="",0,IF(#REF!="Very low",1,IF(#REF!="Low",2,IF(#REF!="Medium",3,IF(#REF!="High",4,#REF!)))))</f>
        <v>#REF!</v>
      </c>
      <c r="J67" s="13" t="e">
        <f t="shared" si="0"/>
        <v>#REF!</v>
      </c>
      <c r="K67" t="e">
        <f t="shared" si="1"/>
        <v>#REF!</v>
      </c>
    </row>
    <row r="68" spans="1:11" hidden="1">
      <c r="A68" s="7"/>
      <c r="H68" s="9" t="e">
        <f>IF(#REF!="",0,IF(#REF!="Very low",1,IF(#REF!="Low",2,IF(#REF!="Medium",3,IF(#REF!="High",4,#REF!)))))</f>
        <v>#REF!</v>
      </c>
      <c r="I68" s="9" t="e">
        <f>IF(#REF!="",0,IF(#REF!="Very low",1,IF(#REF!="Low",2,IF(#REF!="Medium",3,IF(#REF!="High",4,#REF!)))))</f>
        <v>#REF!</v>
      </c>
      <c r="J68" s="13" t="e">
        <f t="shared" si="0"/>
        <v>#REF!</v>
      </c>
      <c r="K68" t="e">
        <f t="shared" si="1"/>
        <v>#REF!</v>
      </c>
    </row>
    <row r="69" spans="1:11" hidden="1">
      <c r="A69" s="7"/>
      <c r="H69" s="9" t="e">
        <f>IF(#REF!="",0,IF(#REF!="Very low",1,IF(#REF!="Low",2,IF(#REF!="Medium",3,IF(#REF!="High",4,#REF!)))))</f>
        <v>#REF!</v>
      </c>
      <c r="I69" s="9" t="e">
        <f>IF(#REF!="",0,IF(#REF!="Very low",1,IF(#REF!="Low",2,IF(#REF!="Medium",3,IF(#REF!="High",4,#REF!)))))</f>
        <v>#REF!</v>
      </c>
      <c r="J69" s="13" t="e">
        <f t="shared" si="0"/>
        <v>#REF!</v>
      </c>
      <c r="K69" t="e">
        <f t="shared" si="1"/>
        <v>#REF!</v>
      </c>
    </row>
    <row r="70" spans="1:11" hidden="1">
      <c r="A70" s="7"/>
      <c r="H70" s="9" t="e">
        <f>IF(#REF!="",0,IF(#REF!="Very low",1,IF(#REF!="Low",2,IF(#REF!="Medium",3,IF(#REF!="High",4,#REF!)))))</f>
        <v>#REF!</v>
      </c>
      <c r="I70" s="9" t="e">
        <f>IF(#REF!="",0,IF(#REF!="Very low",1,IF(#REF!="Low",2,IF(#REF!="Medium",3,IF(#REF!="High",4,#REF!)))))</f>
        <v>#REF!</v>
      </c>
      <c r="J70" s="13" t="e">
        <f t="shared" si="0"/>
        <v>#REF!</v>
      </c>
      <c r="K70" t="e">
        <f t="shared" si="1"/>
        <v>#REF!</v>
      </c>
    </row>
    <row r="71" spans="1:11" hidden="1">
      <c r="A71" s="7"/>
      <c r="H71" s="9" t="e">
        <f>IF(#REF!="",0,IF(#REF!="Very low",1,IF(#REF!="Low",2,IF(#REF!="Medium",3,IF(#REF!="High",4,F32)))))</f>
        <v>#REF!</v>
      </c>
      <c r="I71" s="9" t="e">
        <f>IF(#REF!="",0,IF(#REF!="Very low",1,IF(#REF!="Low",2,IF(#REF!="Medium",3,IF(#REF!="High",4,G32)))))</f>
        <v>#REF!</v>
      </c>
      <c r="J71" s="13" t="e">
        <f t="shared" si="0"/>
        <v>#REF!</v>
      </c>
      <c r="K71" t="e">
        <f t="shared" si="1"/>
        <v>#REF!</v>
      </c>
    </row>
    <row r="72" spans="1:11" hidden="1">
      <c r="A72" s="7"/>
    </row>
    <row r="73" spans="1:11" hidden="1"/>
    <row r="74" spans="1:11" hidden="1"/>
    <row r="75" spans="1:11" hidden="1"/>
    <row r="109" ht="13.7" customHeight="1"/>
  </sheetData>
  <sheetProtection selectLockedCells="1"/>
  <mergeCells count="5">
    <mergeCell ref="F12:J12"/>
    <mergeCell ref="F4:J4"/>
    <mergeCell ref="F6:J6"/>
    <mergeCell ref="F8:J8"/>
    <mergeCell ref="F10:J10"/>
  </mergeCells>
  <phoneticPr fontId="0" type="noConversion"/>
  <dataValidations count="2">
    <dataValidation type="list" allowBlank="1" showInputMessage="1" showErrorMessage="1" sqref="F18:G24 F26:G31" xr:uid="{00000000-0002-0000-0000-000000000000}">
      <formula1>$F$52:$F$56</formula1>
    </dataValidation>
    <dataValidation type="list" allowBlank="1" showInputMessage="1" showErrorMessage="1" sqref="F25:G25" xr:uid="{00000000-0002-0000-0000-000001000000}">
      <formula1>$F$51:$F$56</formula1>
    </dataValidation>
  </dataValidations>
  <pageMargins left="0.74803149606299213" right="0.74803149606299213" top="0.98425196850393704" bottom="0.98425196850393704" header="0.51181102362204722" footer="0.51181102362204722"/>
  <pageSetup paperSize="8" orientation="landscape"/>
  <headerFooter alignWithMargins="0">
    <oddHeader>&amp;CGeneric Risk Assessment SR2008No3GRA</oddHeader>
    <oddFooter>Page &amp;P</oddFoot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AReceivedDate xmlns="eebef177-55b5-4448-a5fb-28ea454417ee">2023-12-18T00:00:00+00:00</EAReceivedDate>
    <ga477587807b4e8dbd9d142e03c014fa xmlns="dbe221e7-66db-4bdb-a92c-aa517c005f15">
      <Terms xmlns="http://schemas.microsoft.com/office/infopath/2007/PartnerControls"/>
    </ga477587807b4e8dbd9d142e03c014fa>
    <PermitNumber xmlns="eebef177-55b5-4448-a5fb-28ea454417ee">EAWML 406732</PermitNumber>
    <bf174f8632e04660b372cf372c1956fe xmlns="dbe221e7-66db-4bdb-a92c-aa517c005f15">
      <Terms xmlns="http://schemas.microsoft.com/office/infopath/2007/PartnerControls"/>
    </bf174f8632e04660b372cf372c1956fe>
    <CessationDate xmlns="eebef177-55b5-4448-a5fb-28ea454417ee" xsi:nil="true"/>
    <NationalSecurity xmlns="eebef177-55b5-4448-a5fb-28ea454417ee">No</NationalSecurity>
    <OtherReference xmlns="eebef177-55b5-4448-a5fb-28ea454417ee">-</OtherReference>
    <EventLink xmlns="5ffd8e36-f429-4edc-ab50-c5be84842779" xsi:nil="true"/>
    <Customer_x002f_OperatorName xmlns="eebef177-55b5-4448-a5fb-28ea454417ee">Tresco Estate Partnership</Customer_x002f_OperatorName>
    <m63bd5d2e6554c968a3f4ff9289590fe xmlns="dbe221e7-66db-4bdb-a92c-aa517c005f15">
      <Terms xmlns="http://schemas.microsoft.com/office/infopath/2007/PartnerControls"/>
    </m63bd5d2e6554c968a3f4ff9289590fe>
    <ncb1594ff73b435992550f571a78c184 xmlns="dbe221e7-66db-4bdb-a92c-aa517c005f15">
      <Terms xmlns="http://schemas.microsoft.com/office/infopath/2007/PartnerControls">
        <TermInfo xmlns="http://schemas.microsoft.com/office/infopath/2007/PartnerControls">
          <TermName xmlns="http://schemas.microsoft.com/office/infopath/2007/PartnerControls">EPR</TermName>
          <TermId xmlns="http://schemas.microsoft.com/office/infopath/2007/PartnerControls">0e5af97d-1a8c-4d8f-a20b-528a11cab1f6</TermId>
        </TermInfo>
      </Terms>
    </ncb1594ff73b435992550f571a78c184>
    <d22401b98bfe4ec6b8dacbec81c66a1e xmlns="dbe221e7-66db-4bdb-a92c-aa517c005f15">
      <Terms xmlns="http://schemas.microsoft.com/office/infopath/2007/PartnerControls"/>
    </d22401b98bfe4ec6b8dacbec81c66a1e>
    <DocumentDate xmlns="eebef177-55b5-4448-a5fb-28ea454417ee">2023-12-18T00:00:00+00:00</DocumentDate>
    <CurrentPermit xmlns="eebef177-55b5-4448-a5fb-28ea454417ee">N/A - Do not select for New Permits</CurrentPermit>
    <c52c737aaa794145b5e1ab0b33580095 xmlns="dbe221e7-66db-4bdb-a92c-aa517c005f15">
      <Terms xmlns="http://schemas.microsoft.com/office/infopath/2007/PartnerControls">
        <TermInfo xmlns="http://schemas.microsoft.com/office/infopath/2007/PartnerControls">
          <TermName xmlns="http://schemas.microsoft.com/office/infopath/2007/PartnerControls">Internal Only</TermName>
          <TermId xmlns="http://schemas.microsoft.com/office/infopath/2007/PartnerControls">8ea715af-5874-4d14-8309-f46c5fa3b3b6</TermId>
        </TermInfo>
      </Terms>
    </c52c737aaa794145b5e1ab0b33580095>
    <f91636ce86a943e5a85e589048b494b2 xmlns="dbe221e7-66db-4bdb-a92c-aa517c005f15">
      <Terms xmlns="http://schemas.microsoft.com/office/infopath/2007/PartnerControls"/>
    </f91636ce86a943e5a85e589048b494b2>
    <mb0b523b12654e57a98fd73f451222f6 xmlns="dbe221e7-66db-4bdb-a92c-aa517c005f15">
      <Terms xmlns="http://schemas.microsoft.com/office/infopath/2007/PartnerControls"/>
    </mb0b523b12654e57a98fd73f451222f6>
    <d3564be703db47eda46ec138bc1ba091 xmlns="dbe221e7-66db-4bdb-a92c-aa517c005f15">
      <Terms xmlns="http://schemas.microsoft.com/office/infopath/2007/PartnerControls">
        <TermInfo xmlns="http://schemas.microsoft.com/office/infopath/2007/PartnerControls">
          <TermName xmlns="http://schemas.microsoft.com/office/infopath/2007/PartnerControls">Application ＆ Associated Docs</TermName>
          <TermId xmlns="http://schemas.microsoft.com/office/infopath/2007/PartnerControls">5eadfd3c-6deb-44e1-b7e1-16accd427bec</TermId>
        </TermInfo>
      </Terms>
    </d3564be703db47eda46ec138bc1ba091>
    <EPRNumber xmlns="eebef177-55b5-4448-a5fb-28ea454417ee">-</EPRNumber>
    <FacilityAddressPostcode xmlns="eebef177-55b5-4448-a5fb-28ea454417ee">TR24 0PY</FacilityAddressPostcode>
    <ed3cfd1978f244c4af5dc9d642a18018 xmlns="dbe221e7-66db-4bdb-a92c-aa517c005f15">
      <Terms xmlns="http://schemas.microsoft.com/office/infopath/2007/PartnerControls"/>
    </ed3cfd1978f244c4af5dc9d642a18018>
    <TaxCatchAll xmlns="662745e8-e224-48e8-a2e3-254862b8c2f5">
      <Value>9</Value>
      <Value>12</Value>
      <Value>30</Value>
      <Value>10</Value>
      <Value>478</Value>
    </TaxCatchAll>
    <ExternalAuthor xmlns="eebef177-55b5-4448-a5fb-28ea454417ee">Tresco</ExternalAuthor>
    <SiteName xmlns="eebef177-55b5-4448-a5fb-28ea454417ee">Waste Shed</SiteName>
    <lcf76f155ced4ddcb4097134ff3c332f xmlns="bcb1736e-05c0-44cc-a83d-c3ae8f1ad7c9">
      <Terms xmlns="http://schemas.microsoft.com/office/infopath/2007/PartnerControls"/>
    </lcf76f155ced4ddcb4097134ff3c332f>
    <p517ccc45a7e4674ae144f9410147bb3 xmlns="dbe221e7-66db-4bdb-a92c-aa517c005f15">
      <Terms xmlns="http://schemas.microsoft.com/office/infopath/2007/PartnerControls">
        <TermInfo xmlns="http://schemas.microsoft.com/office/infopath/2007/PartnerControls">
          <TermName xmlns="http://schemas.microsoft.com/office/infopath/2007/PartnerControls">Waste Operations</TermName>
          <TermId xmlns="http://schemas.microsoft.com/office/infopath/2007/PartnerControls">dc63c9b7-da6e-463c-b2cf-265b08d49156</TermId>
        </TermInfo>
      </Terms>
    </p517ccc45a7e4674ae144f9410147bb3>
    <FacilityAddress xmlns="eebef177-55b5-4448-a5fb-28ea454417ee">Bay Row Tresco TR24 0PY</FacilityAddress>
    <la34db7254a948be973d9738b9f07ba7 xmlns="dbe221e7-66db-4bdb-a92c-aa517c005f15">
      <Terms xmlns="http://schemas.microsoft.com/office/infopath/2007/PartnerControls">
        <TermInfo xmlns="http://schemas.microsoft.com/office/infopath/2007/PartnerControls">
          <TermName xmlns="http://schemas.microsoft.com/office/infopath/2007/PartnerControls">N/A - Do not select for New Permits</TermName>
          <TermId xmlns="http://schemas.microsoft.com/office/infopath/2007/PartnerControls">0430e4c2-ee0a-4b2d-9af6-df735aafbcb2</TermId>
        </TermInfo>
      </Terms>
    </la34db7254a948be973d9738b9f07ba7>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Permit File" ma:contentTypeID="0x0101000E9AD557692E154F9D2697C8C6432F76006CDB5BABDD6EDC4EB06912350BD043A9" ma:contentTypeVersion="46" ma:contentTypeDescription="Create a new document." ma:contentTypeScope="" ma:versionID="006908d82f7d5bf5ce9ef38478692743">
  <xsd:schema xmlns:xsd="http://www.w3.org/2001/XMLSchema" xmlns:xs="http://www.w3.org/2001/XMLSchema" xmlns:p="http://schemas.microsoft.com/office/2006/metadata/properties" xmlns:ns2="dbe221e7-66db-4bdb-a92c-aa517c005f15" xmlns:ns3="662745e8-e224-48e8-a2e3-254862b8c2f5" xmlns:ns4="eebef177-55b5-4448-a5fb-28ea454417ee" xmlns:ns5="5ffd8e36-f429-4edc-ab50-c5be84842779" xmlns:ns6="bcb1736e-05c0-44cc-a83d-c3ae8f1ad7c9" targetNamespace="http://schemas.microsoft.com/office/2006/metadata/properties" ma:root="true" ma:fieldsID="09f3dbd666ebc546012ee625b352df7f" ns2:_="" ns3:_="" ns4:_="" ns5:_="" ns6:_="">
    <xsd:import namespace="dbe221e7-66db-4bdb-a92c-aa517c005f15"/>
    <xsd:import namespace="662745e8-e224-48e8-a2e3-254862b8c2f5"/>
    <xsd:import namespace="eebef177-55b5-4448-a5fb-28ea454417ee"/>
    <xsd:import namespace="5ffd8e36-f429-4edc-ab50-c5be84842779"/>
    <xsd:import namespace="bcb1736e-05c0-44cc-a83d-c3ae8f1ad7c9"/>
    <xsd:element name="properties">
      <xsd:complexType>
        <xsd:sequence>
          <xsd:element name="documentManagement">
            <xsd:complexType>
              <xsd:all>
                <xsd:element ref="ns2:d3564be703db47eda46ec138bc1ba091" minOccurs="0"/>
                <xsd:element ref="ns3:TaxCatchAll" minOccurs="0"/>
                <xsd:element ref="ns3:TaxCatchAllLabel" minOccurs="0"/>
                <xsd:element ref="ns4:DocumentDate"/>
                <xsd:element ref="ns4:EAReceivedDate"/>
                <xsd:element ref="ns4:ExternalAuthor"/>
                <xsd:element ref="ns2:c52c737aaa794145b5e1ab0b33580095" minOccurs="0"/>
                <xsd:element ref="ns2:ncb1594ff73b435992550f571a78c184" minOccurs="0"/>
                <xsd:element ref="ns2:p517ccc45a7e4674ae144f9410147bb3" minOccurs="0"/>
                <xsd:element ref="ns2:f91636ce86a943e5a85e589048b494b2" minOccurs="0"/>
                <xsd:element ref="ns4:PermitNumber"/>
                <xsd:element ref="ns4:OtherReference" minOccurs="0"/>
                <xsd:element ref="ns4:EPRNumber" minOccurs="0"/>
                <xsd:element ref="ns4:Customer_x002f_OperatorName"/>
                <xsd:element ref="ns4:SiteName"/>
                <xsd:element ref="ns4:FacilityAddress"/>
                <xsd:element ref="ns4:FacilityAddressPostcode"/>
                <xsd:element ref="ns2:ga477587807b4e8dbd9d142e03c014fa" minOccurs="0"/>
                <xsd:element ref="ns2:la34db7254a948be973d9738b9f07ba7" minOccurs="0"/>
                <xsd:element ref="ns2:bf174f8632e04660b372cf372c1956fe" minOccurs="0"/>
                <xsd:element ref="ns2:mb0b523b12654e57a98fd73f451222f6" minOccurs="0"/>
                <xsd:element ref="ns4:CessationDate" minOccurs="0"/>
                <xsd:element ref="ns4:NationalSecurity" minOccurs="0"/>
                <xsd:element ref="ns2:ed3cfd1978f244c4af5dc9d642a18018" minOccurs="0"/>
                <xsd:element ref="ns4:CurrentPermit" minOccurs="0"/>
                <xsd:element ref="ns5:EventLink" minOccurs="0"/>
                <xsd:element ref="ns2:m63bd5d2e6554c968a3f4ff9289590fe" minOccurs="0"/>
                <xsd:element ref="ns2:d22401b98bfe4ec6b8dacbec81c66a1e" minOccurs="0"/>
                <xsd:element ref="ns6:MediaServiceMetadata" minOccurs="0"/>
                <xsd:element ref="ns6:MediaServiceFastMetadata" minOccurs="0"/>
                <xsd:element ref="ns6:MediaServiceAutoKeyPoints" minOccurs="0"/>
                <xsd:element ref="ns6:MediaServiceKeyPoints" minOccurs="0"/>
                <xsd:element ref="ns6:MediaServiceAutoTags" minOccurs="0"/>
                <xsd:element ref="ns6:MediaServiceOCR" minOccurs="0"/>
                <xsd:element ref="ns6:MediaServiceGenerationTime" minOccurs="0"/>
                <xsd:element ref="ns6:MediaServiceEventHashCode" minOccurs="0"/>
                <xsd:element ref="ns6:MediaServiceDateTaken" minOccurs="0"/>
                <xsd:element ref="ns6:MediaServiceLocation" minOccurs="0"/>
                <xsd:element ref="ns6:lcf76f155ced4ddcb4097134ff3c332f" minOccurs="0"/>
                <xsd:element ref="ns2:SharedWithUsers" minOccurs="0"/>
                <xsd:element ref="ns2:SharedWithDetails" minOccurs="0"/>
                <xsd:element ref="ns6:MediaServiceObjectDetectorVersions" minOccurs="0"/>
                <xsd:element ref="ns6: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e221e7-66db-4bdb-a92c-aa517c005f15" elementFormDefault="qualified">
    <xsd:import namespace="http://schemas.microsoft.com/office/2006/documentManagement/types"/>
    <xsd:import namespace="http://schemas.microsoft.com/office/infopath/2007/PartnerControls"/>
    <xsd:element name="d3564be703db47eda46ec138bc1ba091" ma:index="8" ma:taxonomy="true" ma:internalName="d3564be703db47eda46ec138bc1ba091" ma:taxonomyFieldName="ActivityGrouping" ma:displayName="Activity Grouping" ma:default="8;#Unassigned|cb01650a-31a4-4ad3-af7c-01edd0cc5fa8" ma:fieldId="{d3564be7-03db-47ed-a46e-c138bc1ba091}" ma:sspId="d1117845-93f6-4da3-abaa-fcb4fa669c78" ma:termSetId="c26d6a6f-914d-4d0c-bc0a-7a709b431a10" ma:anchorId="00000000-0000-0000-0000-000000000000" ma:open="false" ma:isKeyword="false">
      <xsd:complexType>
        <xsd:sequence>
          <xsd:element ref="pc:Terms" minOccurs="0" maxOccurs="1"/>
        </xsd:sequence>
      </xsd:complexType>
    </xsd:element>
    <xsd:element name="c52c737aaa794145b5e1ab0b33580095" ma:index="15" ma:taxonomy="true" ma:internalName="c52c737aaa794145b5e1ab0b33580095" ma:taxonomyFieldName="DisclosureStatus" ma:displayName="Disclosure Status" ma:fieldId="{c52c737a-aa79-4145-b5e1-ab0b33580095}" ma:sspId="d1117845-93f6-4da3-abaa-fcb4fa669c78" ma:termSetId="be5a9b7f-442f-4603-a8b8-76f5f1ec70c3" ma:anchorId="00000000-0000-0000-0000-000000000000" ma:open="false" ma:isKeyword="false">
      <xsd:complexType>
        <xsd:sequence>
          <xsd:element ref="pc:Terms" minOccurs="0" maxOccurs="1"/>
        </xsd:sequence>
      </xsd:complexType>
    </xsd:element>
    <xsd:element name="ncb1594ff73b435992550f571a78c184" ma:index="17" ma:taxonomy="true" ma:internalName="ncb1594ff73b435992550f571a78c184" ma:taxonomyFieldName="Regime" ma:displayName="Regime" ma:fieldId="{7cb1594f-f73b-4359-9255-0f571a78c184}" ma:taxonomyMulti="true" ma:sspId="d1117845-93f6-4da3-abaa-fcb4fa669c78" ma:termSetId="79e1bcb8-4c43-4df4-ad15-4ec7b927a847" ma:anchorId="00000000-0000-0000-0000-000000000000" ma:open="false" ma:isKeyword="false">
      <xsd:complexType>
        <xsd:sequence>
          <xsd:element ref="pc:Terms" minOccurs="0" maxOccurs="1"/>
        </xsd:sequence>
      </xsd:complexType>
    </xsd:element>
    <xsd:element name="p517ccc45a7e4674ae144f9410147bb3" ma:index="19" ma:taxonomy="true" ma:internalName="p517ccc45a7e4674ae144f9410147bb3" ma:taxonomyFieldName="RegulatedActivityClass" ma:displayName="Regulated Activity Class" ma:fieldId="{9517ccc4-5a7e-4674-ae14-4f9410147bb3}" ma:taxonomyMulti="true" ma:sspId="d1117845-93f6-4da3-abaa-fcb4fa669c78" ma:termSetId="41ee975a-727d-4c90-bb75-bfa3c8eb72dc" ma:anchorId="00000000-0000-0000-0000-000000000000" ma:open="false" ma:isKeyword="false">
      <xsd:complexType>
        <xsd:sequence>
          <xsd:element ref="pc:Terms" minOccurs="0" maxOccurs="1"/>
        </xsd:sequence>
      </xsd:complexType>
    </xsd:element>
    <xsd:element name="f91636ce86a943e5a85e589048b494b2" ma:index="21" nillable="true" ma:taxonomy="true" ma:internalName="f91636ce86a943e5a85e589048b494b2" ma:taxonomyFieldName="RegulatedActivitySub_x002d_Class" ma:displayName="Regulated Activity Sub-Class" ma:fieldId="{f91636ce-86a9-43e5-a85e-589048b494b2}" ma:taxonomyMulti="true" ma:sspId="d1117845-93f6-4da3-abaa-fcb4fa669c78" ma:termSetId="3c5ee371-f842-4910-b55e-fca1c7c08571" ma:anchorId="00000000-0000-0000-0000-000000000000" ma:open="false" ma:isKeyword="false">
      <xsd:complexType>
        <xsd:sequence>
          <xsd:element ref="pc:Terms" minOccurs="0" maxOccurs="1"/>
        </xsd:sequence>
      </xsd:complexType>
    </xsd:element>
    <xsd:element name="ga477587807b4e8dbd9d142e03c014fa" ma:index="30" nillable="true" ma:taxonomy="true" ma:internalName="ga477587807b4e8dbd9d142e03c014fa" ma:taxonomyFieldName="Catchment" ma:displayName="Catchment" ma:fieldId="{0a477587-807b-4e8d-bd9d-142e03c014fa}" ma:sspId="d1117845-93f6-4da3-abaa-fcb4fa669c78" ma:termSetId="a3d7cc5e-3544-4097-ac09-3626e2dfc582" ma:anchorId="00000000-0000-0000-0000-000000000000" ma:open="false" ma:isKeyword="false">
      <xsd:complexType>
        <xsd:sequence>
          <xsd:element ref="pc:Terms" minOccurs="0" maxOccurs="1"/>
        </xsd:sequence>
      </xsd:complexType>
    </xsd:element>
    <xsd:element name="la34db7254a948be973d9738b9f07ba7" ma:index="32" ma:taxonomy="true" ma:internalName="la34db7254a948be973d9738b9f07ba7" ma:taxonomyFieldName="TypeofPermit" ma:displayName="Type of Permit" ma:default="32;#N/A - Do not select for New Permits|0430e4c2-ee0a-4b2d-9af6-df735aafbcb2" ma:fieldId="{5a34db72-54a9-48be-973d-9738b9f07ba7}" ma:taxonomyMulti="true" ma:sspId="d1117845-93f6-4da3-abaa-fcb4fa669c78" ma:termSetId="7d47b671-38b6-4716-ba29-cfb8e9b10e5f" ma:anchorId="00000000-0000-0000-0000-000000000000" ma:open="false" ma:isKeyword="false">
      <xsd:complexType>
        <xsd:sequence>
          <xsd:element ref="pc:Terms" minOccurs="0" maxOccurs="1"/>
        </xsd:sequence>
      </xsd:complexType>
    </xsd:element>
    <xsd:element name="bf174f8632e04660b372cf372c1956fe" ma:index="34" nillable="true" ma:taxonomy="true" ma:internalName="bf174f8632e04660b372cf372c1956fe" ma:taxonomyFieldName="StandardRulesID" ma:displayName="StandardRulesID" ma:fieldId="{bf174f86-32e0-4660-b372-cf372c1956fe}" ma:taxonomyMulti="true" ma:sspId="d1117845-93f6-4da3-abaa-fcb4fa669c78" ma:termSetId="8e138792-83d5-43de-b6e8-7ca5b827ccd8" ma:anchorId="00000000-0000-0000-0000-000000000000" ma:open="false" ma:isKeyword="false">
      <xsd:complexType>
        <xsd:sequence>
          <xsd:element ref="pc:Terms" minOccurs="0" maxOccurs="1"/>
        </xsd:sequence>
      </xsd:complexType>
    </xsd:element>
    <xsd:element name="mb0b523b12654e57a98fd73f451222f6" ma:index="36" nillable="true" ma:taxonomy="true" ma:internalName="mb0b523b12654e57a98fd73f451222f6" ma:taxonomyFieldName="CessationStatus" ma:displayName="Cessation Status" ma:fieldId="{6b0b523b-1265-4e57-a98f-d73f451222f6}" ma:sspId="d1117845-93f6-4da3-abaa-fcb4fa669c78" ma:termSetId="8efff926-82ca-4afb-81c6-bc22e4acfd61" ma:anchorId="00000000-0000-0000-0000-000000000000" ma:open="false" ma:isKeyword="false">
      <xsd:complexType>
        <xsd:sequence>
          <xsd:element ref="pc:Terms" minOccurs="0" maxOccurs="1"/>
        </xsd:sequence>
      </xsd:complexType>
    </xsd:element>
    <xsd:element name="ed3cfd1978f244c4af5dc9d642a18018" ma:index="40" nillable="true" ma:taxonomy="true" ma:internalName="ed3cfd1978f244c4af5dc9d642a18018" ma:taxonomyFieldName="MajorProjectID" ma:displayName="Major Project ID" ma:fieldId="{ed3cfd19-78f2-44c4-af5d-c9d642a18018}" ma:sspId="d1117845-93f6-4da3-abaa-fcb4fa669c78" ma:termSetId="d4a353e3-1bf8-453f-805b-242d6a6db91b" ma:anchorId="00000000-0000-0000-0000-000000000000" ma:open="false" ma:isKeyword="false">
      <xsd:complexType>
        <xsd:sequence>
          <xsd:element ref="pc:Terms" minOccurs="0" maxOccurs="1"/>
        </xsd:sequence>
      </xsd:complexType>
    </xsd:element>
    <xsd:element name="m63bd5d2e6554c968a3f4ff9289590fe" ma:index="44" nillable="true" ma:taxonomy="true" ma:internalName="m63bd5d2e6554c968a3f4ff9289590fe" ma:taxonomyFieldName="EventType1" ma:displayName="Event Type" ma:readOnly="false" ma:fieldId="{663bd5d2-e655-4c96-8a3f-4ff9289590fe}" ma:sspId="d1117845-93f6-4da3-abaa-fcb4fa669c78" ma:termSetId="6eb2a3b8-caae-450e-a142-afb8c0df3527" ma:anchorId="00000000-0000-0000-0000-000000000000" ma:open="false" ma:isKeyword="false">
      <xsd:complexType>
        <xsd:sequence>
          <xsd:element ref="pc:Terms" minOccurs="0" maxOccurs="1"/>
        </xsd:sequence>
      </xsd:complexType>
    </xsd:element>
    <xsd:element name="d22401b98bfe4ec6b8dacbec81c66a1e" ma:index="46" nillable="true" ma:taxonomy="true" ma:internalName="d22401b98bfe4ec6b8dacbec81c66a1e" ma:taxonomyFieldName="PermitDocumentType" ma:displayName="Permit Document Type" ma:readOnly="false" ma:fieldId="{d22401b9-8bfe-4ec6-b8da-cbec81c66a1e}" ma:sspId="d1117845-93f6-4da3-abaa-fcb4fa669c78" ma:termSetId="1e9654a3-ed8b-47e0-af9b-cd306150e83f" ma:anchorId="00000000-0000-0000-0000-000000000000" ma:open="false" ma:isKeyword="false">
      <xsd:complexType>
        <xsd:sequence>
          <xsd:element ref="pc:Terms" minOccurs="0" maxOccurs="1"/>
        </xsd:sequence>
      </xsd:complexType>
    </xsd:element>
    <xsd:element name="SharedWithUsers" ma:index="6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6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930a0cef-31bd-4a60-b0e5-fc8f8b8fd792}" ma:internalName="TaxCatchAll" ma:showField="CatchAllData" ma:web="dbe221e7-66db-4bdb-a92c-aa517c005f1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930a0cef-31bd-4a60-b0e5-fc8f8b8fd792}" ma:internalName="TaxCatchAllLabel" ma:readOnly="true" ma:showField="CatchAllDataLabel" ma:web="dbe221e7-66db-4bdb-a92c-aa517c005f1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ebef177-55b5-4448-a5fb-28ea454417ee" elementFormDefault="qualified">
    <xsd:import namespace="http://schemas.microsoft.com/office/2006/documentManagement/types"/>
    <xsd:import namespace="http://schemas.microsoft.com/office/infopath/2007/PartnerControls"/>
    <xsd:element name="DocumentDate" ma:index="12" ma:displayName="Document Date" ma:format="DateOnly" ma:internalName="DocumentDate">
      <xsd:simpleType>
        <xsd:restriction base="dms:DateTime"/>
      </xsd:simpleType>
    </xsd:element>
    <xsd:element name="EAReceivedDate" ma:index="13" ma:displayName="Received Date" ma:format="DateOnly" ma:internalName="EAReceivedDate">
      <xsd:simpleType>
        <xsd:restriction base="dms:DateTime"/>
      </xsd:simpleType>
    </xsd:element>
    <xsd:element name="ExternalAuthor" ma:index="14" ma:displayName="Document Author" ma:internalName="ExternalAuthor">
      <xsd:simpleType>
        <xsd:restriction base="dms:Text">
          <xsd:maxLength value="255"/>
        </xsd:restriction>
      </xsd:simpleType>
    </xsd:element>
    <xsd:element name="PermitNumber" ma:index="23" ma:displayName="Permit Number" ma:internalName="PermitNumber">
      <xsd:simpleType>
        <xsd:restriction base="dms:Text">
          <xsd:maxLength value="255"/>
        </xsd:restriction>
      </xsd:simpleType>
    </xsd:element>
    <xsd:element name="OtherReference" ma:index="24" nillable="true" ma:displayName="Other Reference" ma:internalName="OtherReference">
      <xsd:simpleType>
        <xsd:restriction base="dms:Text">
          <xsd:maxLength value="255"/>
        </xsd:restriction>
      </xsd:simpleType>
    </xsd:element>
    <xsd:element name="EPRNumber" ma:index="25" nillable="true" ma:displayName="EPR Number" ma:internalName="EPRNumber">
      <xsd:simpleType>
        <xsd:restriction base="dms:Text">
          <xsd:maxLength value="255"/>
        </xsd:restriction>
      </xsd:simpleType>
    </xsd:element>
    <xsd:element name="Customer_x002f_OperatorName" ma:index="26" ma:displayName="Customer / Operator Name" ma:internalName="Customer_x002F_OperatorName">
      <xsd:simpleType>
        <xsd:restriction base="dms:Text">
          <xsd:maxLength value="255"/>
        </xsd:restriction>
      </xsd:simpleType>
    </xsd:element>
    <xsd:element name="SiteName" ma:index="27" ma:displayName="Facility Name" ma:internalName="SiteName">
      <xsd:simpleType>
        <xsd:restriction base="dms:Text">
          <xsd:maxLength value="255"/>
        </xsd:restriction>
      </xsd:simpleType>
    </xsd:element>
    <xsd:element name="FacilityAddress" ma:index="28" ma:displayName="Facility Address" ma:internalName="FacilityAddress">
      <xsd:simpleType>
        <xsd:restriction base="dms:Note">
          <xsd:maxLength value="255"/>
        </xsd:restriction>
      </xsd:simpleType>
    </xsd:element>
    <xsd:element name="FacilityAddressPostcode" ma:index="29" ma:displayName="Facility Address Postcode" ma:internalName="FacilityAddressPostcode">
      <xsd:simpleType>
        <xsd:restriction base="dms:Text">
          <xsd:maxLength value="255"/>
        </xsd:restriction>
      </xsd:simpleType>
    </xsd:element>
    <xsd:element name="CessationDate" ma:index="38" nillable="true" ma:displayName="Cessation Date" ma:format="DateOnly" ma:internalName="CessationDate">
      <xsd:simpleType>
        <xsd:restriction base="dms:DateTime"/>
      </xsd:simpleType>
    </xsd:element>
    <xsd:element name="NationalSecurity" ma:index="39" nillable="true" ma:displayName="National Security" ma:default="No" ma:format="Dropdown" ma:internalName="NationalSecurity">
      <xsd:simpleType>
        <xsd:restriction base="dms:Choice">
          <xsd:enumeration value="Yes"/>
          <xsd:enumeration value="No"/>
        </xsd:restriction>
      </xsd:simpleType>
    </xsd:element>
    <xsd:element name="CurrentPermit" ma:index="42" nillable="true" ma:displayName="Current Permit" ma:default="N/A - Do not select for New Permits" ma:format="Dropdown" ma:internalName="CurrentPermit">
      <xsd:simpleType>
        <xsd:restriction base="dms:Choice">
          <xsd:enumeration value="Yes"/>
          <xsd:enumeration value="No"/>
          <xsd:enumeration value="N/A - Do not select for New Permits"/>
        </xsd:restriction>
      </xsd:simpleType>
    </xsd:element>
  </xsd:schema>
  <xsd:schema xmlns:xsd="http://www.w3.org/2001/XMLSchema" xmlns:xs="http://www.w3.org/2001/XMLSchema" xmlns:dms="http://schemas.microsoft.com/office/2006/documentManagement/types" xmlns:pc="http://schemas.microsoft.com/office/infopath/2007/PartnerControls" targetNamespace="5ffd8e36-f429-4edc-ab50-c5be84842779" elementFormDefault="qualified">
    <xsd:import namespace="http://schemas.microsoft.com/office/2006/documentManagement/types"/>
    <xsd:import namespace="http://schemas.microsoft.com/office/infopath/2007/PartnerControls"/>
    <xsd:element name="EventLink" ma:index="43" nillable="true" ma:displayName="Event Link" ma:internalName="Event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cb1736e-05c0-44cc-a83d-c3ae8f1ad7c9" elementFormDefault="qualified">
    <xsd:import namespace="http://schemas.microsoft.com/office/2006/documentManagement/types"/>
    <xsd:import namespace="http://schemas.microsoft.com/office/infopath/2007/PartnerControls"/>
    <xsd:element name="MediaServiceMetadata" ma:index="48" nillable="true" ma:displayName="MediaServiceMetadata" ma:hidden="true" ma:internalName="MediaServiceMetadata" ma:readOnly="true">
      <xsd:simpleType>
        <xsd:restriction base="dms:Note"/>
      </xsd:simpleType>
    </xsd:element>
    <xsd:element name="MediaServiceFastMetadata" ma:index="49" nillable="true" ma:displayName="MediaServiceFastMetadata" ma:hidden="true" ma:internalName="MediaServiceFastMetadata" ma:readOnly="true">
      <xsd:simpleType>
        <xsd:restriction base="dms:Note"/>
      </xsd:simpleType>
    </xsd:element>
    <xsd:element name="MediaServiceAutoKeyPoints" ma:index="50" nillable="true" ma:displayName="MediaServiceAutoKeyPoints" ma:hidden="true" ma:internalName="MediaServiceAutoKeyPoints" ma:readOnly="true">
      <xsd:simpleType>
        <xsd:restriction base="dms:Note"/>
      </xsd:simpleType>
    </xsd:element>
    <xsd:element name="MediaServiceKeyPoints" ma:index="51" nillable="true" ma:displayName="KeyPoints" ma:internalName="MediaServiceKeyPoints" ma:readOnly="true">
      <xsd:simpleType>
        <xsd:restriction base="dms:Note">
          <xsd:maxLength value="255"/>
        </xsd:restriction>
      </xsd:simpleType>
    </xsd:element>
    <xsd:element name="MediaServiceAutoTags" ma:index="52" nillable="true" ma:displayName="Tags" ma:internalName="MediaServiceAutoTags" ma:readOnly="true">
      <xsd:simpleType>
        <xsd:restriction base="dms:Text"/>
      </xsd:simpleType>
    </xsd:element>
    <xsd:element name="MediaServiceOCR" ma:index="53" nillable="true" ma:displayName="Extracted Text" ma:internalName="MediaServiceOCR" ma:readOnly="true">
      <xsd:simpleType>
        <xsd:restriction base="dms:Note">
          <xsd:maxLength value="255"/>
        </xsd:restriction>
      </xsd:simpleType>
    </xsd:element>
    <xsd:element name="MediaServiceGenerationTime" ma:index="54" nillable="true" ma:displayName="MediaServiceGenerationTime" ma:hidden="true" ma:internalName="MediaServiceGenerationTime" ma:readOnly="true">
      <xsd:simpleType>
        <xsd:restriction base="dms:Text"/>
      </xsd:simpleType>
    </xsd:element>
    <xsd:element name="MediaServiceEventHashCode" ma:index="55" nillable="true" ma:displayName="MediaServiceEventHashCode" ma:hidden="true" ma:internalName="MediaServiceEventHashCode" ma:readOnly="true">
      <xsd:simpleType>
        <xsd:restriction base="dms:Text"/>
      </xsd:simpleType>
    </xsd:element>
    <xsd:element name="MediaServiceDateTaken" ma:index="56" nillable="true" ma:displayName="MediaServiceDateTaken" ma:hidden="true" ma:internalName="MediaServiceDateTaken" ma:readOnly="true">
      <xsd:simpleType>
        <xsd:restriction base="dms:Text"/>
      </xsd:simpleType>
    </xsd:element>
    <xsd:element name="MediaServiceLocation" ma:index="57" nillable="true" ma:displayName="Location" ma:internalName="MediaServiceLocation" ma:readOnly="true">
      <xsd:simpleType>
        <xsd:restriction base="dms:Text"/>
      </xsd:simpleType>
    </xsd:element>
    <xsd:element name="lcf76f155ced4ddcb4097134ff3c332f" ma:index="59" nillable="true" ma:taxonomy="true" ma:internalName="lcf76f155ced4ddcb4097134ff3c332f" ma:taxonomyFieldName="MediaServiceImageTags" ma:displayName="Image Tags" ma:readOnly="false" ma:fieldId="{5cf76f15-5ced-4ddc-b409-7134ff3c332f}" ma:taxonomyMulti="true" ma:sspId="d1117845-93f6-4da3-abaa-fcb4fa669c7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6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63"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F8779F4-F117-4CE7-B66A-4A95FC67B48F}"/>
</file>

<file path=customXml/itemProps2.xml><?xml version="1.0" encoding="utf-8"?>
<ds:datastoreItem xmlns:ds="http://schemas.openxmlformats.org/officeDocument/2006/customXml" ds:itemID="{644CDDBA-4FBF-4D9B-80D4-A7076BF47354}"/>
</file>

<file path=customXml/itemProps3.xml><?xml version="1.0" encoding="utf-8"?>
<ds:datastoreItem xmlns:ds="http://schemas.openxmlformats.org/officeDocument/2006/customXml" ds:itemID="{7E335BD5-5C52-4178-9DC2-100A145FBCD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LIT 10257 Generic risk assessment for standard rules set number SR2015 No6</dc:title>
  <dc:subject/>
  <dc:creator>MD</dc:creator>
  <cp:keywords>LIT 10257</cp:keywords>
  <dc:description>version 1, issued 01/12/2015</dc:description>
  <cp:lastModifiedBy/>
  <cp:revision/>
  <dcterms:created xsi:type="dcterms:W3CDTF">2005-05-04T08:30:35Z</dcterms:created>
  <dcterms:modified xsi:type="dcterms:W3CDTF">2024-04-09T09:48:05Z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0x0101000E9AD557692E154F9D2697C8C6432F76006CDB5BABDD6EDC4EB06912350BD043A9</vt:lpwstr>
  </property>
  <property fmtid="{D5CDD505-2E9C-101B-9397-08002B2CF9AE}" pid="4" name="PermitDocumentType">
    <vt:lpwstr/>
  </property>
  <property fmtid="{D5CDD505-2E9C-101B-9397-08002B2CF9AE}" pid="5" name="MediaServiceImageTags">
    <vt:lpwstr/>
  </property>
  <property fmtid="{D5CDD505-2E9C-101B-9397-08002B2CF9AE}" pid="6" name="TypeofPermit">
    <vt:lpwstr>9;#N/A - Do not select for New Permits|0430e4c2-ee0a-4b2d-9af6-df735aafbcb2</vt:lpwstr>
  </property>
  <property fmtid="{D5CDD505-2E9C-101B-9397-08002B2CF9AE}" pid="7" name="DisclosureStatus">
    <vt:lpwstr>478;#Internal Only|8ea715af-5874-4d14-8309-f46c5fa3b3b6</vt:lpwstr>
  </property>
  <property fmtid="{D5CDD505-2E9C-101B-9397-08002B2CF9AE}" pid="8" name="EventType1">
    <vt:lpwstr/>
  </property>
  <property fmtid="{D5CDD505-2E9C-101B-9397-08002B2CF9AE}" pid="9" name="ActivityGrouping">
    <vt:lpwstr>12;#Application ＆ Associated Docs|5eadfd3c-6deb-44e1-b7e1-16accd427bec</vt:lpwstr>
  </property>
  <property fmtid="{D5CDD505-2E9C-101B-9397-08002B2CF9AE}" pid="10" name="RegulatedActivityClass">
    <vt:lpwstr>30;#Waste Operations|dc63c9b7-da6e-463c-b2cf-265b08d49156</vt:lpwstr>
  </property>
  <property fmtid="{D5CDD505-2E9C-101B-9397-08002B2CF9AE}" pid="11" name="Catchment">
    <vt:lpwstr/>
  </property>
  <property fmtid="{D5CDD505-2E9C-101B-9397-08002B2CF9AE}" pid="12" name="MajorProjectID">
    <vt:lpwstr/>
  </property>
  <property fmtid="{D5CDD505-2E9C-101B-9397-08002B2CF9AE}" pid="13" name="StandardRulesID">
    <vt:lpwstr/>
  </property>
  <property fmtid="{D5CDD505-2E9C-101B-9397-08002B2CF9AE}" pid="14" name="CessationStatus">
    <vt:lpwstr/>
  </property>
  <property fmtid="{D5CDD505-2E9C-101B-9397-08002B2CF9AE}" pid="15" name="Regime">
    <vt:lpwstr>10;#EPR|0e5af97d-1a8c-4d8f-a20b-528a11cab1f6</vt:lpwstr>
  </property>
  <property fmtid="{D5CDD505-2E9C-101B-9397-08002B2CF9AE}" pid="16" name="RegulatedActivitySub-Class">
    <vt:lpwstr/>
  </property>
  <property fmtid="{D5CDD505-2E9C-101B-9397-08002B2CF9AE}" pid="17" name="SysUpdateNoER">
    <vt:lpwstr>No</vt:lpwstr>
  </property>
</Properties>
</file>