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3"/>
  <workbookPr defaultThemeVersion="166925"/>
  <mc:AlternateContent xmlns:mc="http://schemas.openxmlformats.org/markup-compatibility/2006">
    <mc:Choice Requires="x15">
      <x15ac:absPath xmlns:x15ac="http://schemas.microsoft.com/office/spreadsheetml/2010/11/ac" url="D:\TempUserProfiles\NetworkService\AppData\Local\Packages\oice_16_974fa576_32c1d314_343e\AC\Temp\"/>
    </mc:Choice>
  </mc:AlternateContent>
  <xr:revisionPtr revIDLastSave="2" documentId="8_{E5DE1D30-8328-4DC9-A11A-39B7555DC007}" xr6:coauthVersionLast="47" xr6:coauthVersionMax="47" xr10:uidLastSave="{900740EE-A840-4E93-9844-A472DC8035FA}"/>
  <bookViews>
    <workbookView xWindow="-60" yWindow="-60" windowWidth="15480" windowHeight="11640" xr2:uid="{00000000-000D-0000-FFFF-FFFF00000000}"/>
  </bookViews>
  <sheets>
    <sheet name="Risk Assessment" sheetId="1" r:id="rId1"/>
    <sheet name="Background data" sheetId="2" r:id="rId2"/>
  </sheets>
  <definedNames>
    <definedName name="Likelihood">'Background data'!$A$2:$A$6</definedName>
    <definedName name="Severity">'Background data'!$C$2:$C$6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I10" i="1"/>
  <c r="J10" i="1"/>
  <c r="I11" i="1"/>
  <c r="J11" i="1"/>
  <c r="K11" i="1"/>
  <c r="I12" i="1"/>
  <c r="J12" i="1"/>
  <c r="I13" i="1"/>
  <c r="J13" i="1"/>
  <c r="K13" i="1"/>
  <c r="I14" i="1"/>
  <c r="J14" i="1"/>
  <c r="I15" i="1"/>
  <c r="J15" i="1"/>
  <c r="K15" i="1"/>
  <c r="I16" i="1"/>
  <c r="J16" i="1"/>
  <c r="I17" i="1"/>
  <c r="J17" i="1"/>
  <c r="K17" i="1"/>
  <c r="I18" i="1"/>
  <c r="J18" i="1"/>
  <c r="K18" i="1"/>
  <c r="I19" i="1"/>
  <c r="J19" i="1"/>
  <c r="K19" i="1"/>
  <c r="I20" i="1"/>
  <c r="J20" i="1"/>
  <c r="I21" i="1"/>
  <c r="J21" i="1"/>
  <c r="K21" i="1"/>
  <c r="I22" i="1"/>
  <c r="J22" i="1"/>
  <c r="K22" i="1"/>
  <c r="I23" i="1"/>
  <c r="J23" i="1"/>
  <c r="I24" i="1"/>
  <c r="J24" i="1"/>
  <c r="K24" i="1"/>
  <c r="I25" i="1"/>
  <c r="J25" i="1"/>
  <c r="K25" i="1"/>
  <c r="I26" i="1"/>
  <c r="J26" i="1"/>
  <c r="I27" i="1"/>
  <c r="J27" i="1"/>
  <c r="K27" i="1"/>
  <c r="I28" i="1"/>
  <c r="J28" i="1"/>
  <c r="K28" i="1"/>
  <c r="I29" i="1"/>
  <c r="J29" i="1"/>
  <c r="K29" i="1"/>
  <c r="I9" i="1"/>
  <c r="J9" i="1"/>
  <c r="G1" i="1"/>
  <c r="K23" i="1"/>
  <c r="L8" i="2"/>
  <c r="L7" i="2"/>
  <c r="L6" i="2"/>
  <c r="L5" i="2"/>
  <c r="L4" i="2"/>
  <c r="K8" i="2"/>
  <c r="K7" i="2"/>
  <c r="K6" i="2"/>
  <c r="K5" i="2"/>
  <c r="K4" i="2"/>
  <c r="J8" i="2"/>
  <c r="J7" i="2"/>
  <c r="J6" i="2"/>
  <c r="J5" i="2"/>
  <c r="J4" i="2"/>
  <c r="I8" i="2"/>
  <c r="I7" i="2"/>
  <c r="I6" i="2"/>
  <c r="I5" i="2"/>
  <c r="I4" i="2"/>
  <c r="H8" i="2"/>
  <c r="H7" i="2"/>
  <c r="H6" i="2"/>
  <c r="H5" i="2"/>
  <c r="H4" i="2"/>
  <c r="E10" i="1"/>
  <c r="E11" i="1"/>
  <c r="E13" i="1"/>
  <c r="E14" i="1"/>
  <c r="E15" i="1"/>
  <c r="E16" i="1"/>
  <c r="E17" i="1"/>
  <c r="E18" i="1"/>
  <c r="E19" i="1"/>
  <c r="E20" i="1"/>
  <c r="E21" i="1"/>
  <c r="E22" i="1"/>
  <c r="E23" i="1"/>
  <c r="E24" i="1"/>
  <c r="E25" i="1"/>
  <c r="E26" i="1"/>
  <c r="E27" i="1"/>
  <c r="E28" i="1"/>
  <c r="E29" i="1"/>
  <c r="E9" i="1"/>
</calcChain>
</file>

<file path=xl/sharedStrings.xml><?xml version="1.0" encoding="utf-8"?>
<sst xmlns="http://schemas.openxmlformats.org/spreadsheetml/2006/main" count="101" uniqueCount="82">
  <si>
    <t>Site Name</t>
  </si>
  <si>
    <t>Basildon</t>
  </si>
  <si>
    <t>Review due</t>
  </si>
  <si>
    <t>Short Code</t>
  </si>
  <si>
    <t>BASIST</t>
  </si>
  <si>
    <t>Completed by</t>
  </si>
  <si>
    <t>Philip Seamons</t>
  </si>
  <si>
    <t>Completed on</t>
  </si>
  <si>
    <t>Signed off by</t>
  </si>
  <si>
    <t>Signed off on</t>
  </si>
  <si>
    <t>Initial</t>
  </si>
  <si>
    <t>Residual</t>
  </si>
  <si>
    <t>Higher than acceptable Residual</t>
  </si>
  <si>
    <t>Description of risk</t>
  </si>
  <si>
    <t>Impact of risk</t>
  </si>
  <si>
    <t>Likelihood</t>
  </si>
  <si>
    <t>Severity</t>
  </si>
  <si>
    <t>Score</t>
  </si>
  <si>
    <t>Mitigation</t>
  </si>
  <si>
    <t>Sufficient</t>
  </si>
  <si>
    <t>Comments</t>
  </si>
  <si>
    <t>Agreed by</t>
  </si>
  <si>
    <t>Agreed On</t>
  </si>
  <si>
    <t>Escape of fuel from stationary fuel tank (bowser or diesel tank)</t>
  </si>
  <si>
    <t>Pollution to water course / ground</t>
  </si>
  <si>
    <t>Both fuel tanks and transformer are bunded and removed from heavy traffic movements</t>
  </si>
  <si>
    <t>Spill Kits availabel from boiler house</t>
  </si>
  <si>
    <t>Spillage of fuel from vehicles on site</t>
  </si>
  <si>
    <t>Main thoroughfares are well manintaine.
Construction traffic will manke good any damage.
All vehciles are maintained.</t>
  </si>
  <si>
    <t>Spill kits available from boiler house</t>
  </si>
  <si>
    <t>Escape of gas from gas bag</t>
  </si>
  <si>
    <t>Odour and pollution to air</t>
  </si>
  <si>
    <t>Gas monitoring takes place in the outer bag of the double gas bag.
Gas Plan for the site available</t>
  </si>
  <si>
    <t>Wind blown litter on site</t>
  </si>
  <si>
    <t>Spread of polltion from AW site to external sites</t>
  </si>
  <si>
    <t>Good housekeeping on site / site ownership by users
Bins available where people congregate</t>
  </si>
  <si>
    <t>Inadequate waste storage</t>
  </si>
  <si>
    <t>Overspilling waste to the environment</t>
  </si>
  <si>
    <t>Waste carriers prodominately deliver a scheduled service with ad hoc collections arranged on a need basis</t>
  </si>
  <si>
    <t>Incorrect disposal of waste</t>
  </si>
  <si>
    <t>Use of non-registered companies</t>
  </si>
  <si>
    <t>Waste carrier is arranged through the RES BIFFA contract and therefore the DoC checks are made by RES</t>
  </si>
  <si>
    <t>Contamination of segregated wastes</t>
  </si>
  <si>
    <t>Increased costs and risk of prosecution</t>
  </si>
  <si>
    <t>Both signage and CCTV are used to ensure that the personnel on site are not only aware of the containers they should be using but that site management can monitor usage.</t>
  </si>
  <si>
    <t>Threshold of imports exceeded</t>
  </si>
  <si>
    <t>Risk of prosecution through non-conformance with permit/exemption conditions</t>
  </si>
  <si>
    <t>RES sludge modlelling controls the imports levels in conjunction with the Wastewater information on a yearly basis - forming the sludge strategy</t>
  </si>
  <si>
    <t>Quarterly waste returns are not made on time</t>
  </si>
  <si>
    <t>Data collected by RES. Reminders sent to complete Quarterly returns.</t>
  </si>
  <si>
    <t>Annual CHP report not made on time</t>
  </si>
  <si>
    <t>Managed and sent to the EA by the CHP team</t>
  </si>
  <si>
    <t>Emissions reports not made on time</t>
  </si>
  <si>
    <t>Official notification of environmental incident not made on time (Specifically CHP)</t>
  </si>
  <si>
    <t>Aware of permit requirment</t>
  </si>
  <si>
    <t>Odour from STW</t>
  </si>
  <si>
    <t>Complaints from neighbours</t>
  </si>
  <si>
    <t>Odour management plan</t>
  </si>
  <si>
    <t>Odour from STC</t>
  </si>
  <si>
    <t>Complaints from neighbours &amp; regualtors</t>
  </si>
  <si>
    <t>Odour from CHP</t>
  </si>
  <si>
    <t>Vehicles accessing areas not intended for access</t>
  </si>
  <si>
    <t>Damage to biodiversity</t>
  </si>
  <si>
    <t>Controlled access to site via fobs.
clear thoroughfares, signed.
Only off road traffic for specific purposes under controlled circumstances</t>
  </si>
  <si>
    <t>Damage to structures including drainage</t>
  </si>
  <si>
    <t>Escape of liquids from site through drainage to the environment</t>
  </si>
  <si>
    <t>Pollution to water course / ground and risk of prosecution and non-compliance with permits</t>
  </si>
  <si>
    <t>Site was originally designed with sealed drainage</t>
  </si>
  <si>
    <t>Day-to-day operations on site (for example driving across site, digging holes/trenches, storing equipment).</t>
  </si>
  <si>
    <t>Disturbance to protected species and/or damage to habitats causing a prosecutable offence and/or not fulfilling our legislative 'duty'.</t>
  </si>
  <si>
    <t>Operational staff to refer to Biodiversity: Guidance for Operations and implementation of site specific conservation management plans as they are produced. Contact Biodiversity Team for any other queries. CDM to be completed before works takes place</t>
  </si>
  <si>
    <t>Development and refurbishment works (including pipelaying).</t>
  </si>
  <si>
    <t>Damage/destruction of habitats (including stautorily designated sites) and/or heritage and archaeology causing a prosecutable offence and/or not fulfilling our legislative 'duty'.</t>
  </si>
  <si>
    <t>All refurbishment/development works to be referred to Environmental Assessor for screening prior to commencement. CDM to be completed before all works takes place</t>
  </si>
  <si>
    <t>Escape of chemicals from storage areas</t>
  </si>
  <si>
    <t>All liquids are bunded and maintained to allow for 110% capacity
Storage away from heavy vehicle movements
Most storage is within buidlings</t>
  </si>
  <si>
    <t>Review period</t>
  </si>
  <si>
    <t>years</t>
  </si>
  <si>
    <t>Little to no chance</t>
  </si>
  <si>
    <t>Negligible impact</t>
  </si>
  <si>
    <t>Certain to happen</t>
  </si>
  <si>
    <t>Severe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</si>
</sst>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8"/>
      <name val="Frutiger 55 Roman"/>
    </font>
    <font>
      <sz val="8"/>
      <name val="Calibri"/>
      <family val="2"/>
    </font>
    <font>
      <b/>
      <sz val="8"/>
      <name val="Calibri"/>
      <family val="2"/>
    </font>
    <font>
      <sz val="8"/>
      <color indexed="22"/>
      <name val="Calibri"/>
      <family val="2"/>
    </font>
    <font>
      <sz val="12"/>
      <name val="Calibri"/>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21">
    <xf numFmtId="0" fontId="0" fillId="0" borderId="0" xfId="0"/>
    <xf numFmtId="0" fontId="1" fillId="0" borderId="0" xfId="0" applyFont="1"/>
    <xf numFmtId="0" fontId="2" fillId="0" borderId="0" xfId="0" applyFont="1"/>
    <xf numFmtId="0" fontId="1" fillId="0" borderId="1" xfId="0" applyFont="1" applyBorder="1"/>
    <xf numFmtId="0" fontId="2" fillId="0" borderId="1" xfId="0" applyFont="1" applyBorder="1"/>
    <xf numFmtId="0" fontId="2" fillId="0" borderId="1" xfId="0" applyFont="1" applyBorder="1" applyAlignment="1">
      <alignment textRotation="90"/>
    </xf>
    <xf numFmtId="0" fontId="1" fillId="0" borderId="2" xfId="0" applyFont="1" applyBorder="1"/>
    <xf numFmtId="0" fontId="1" fillId="0" borderId="3" xfId="0" applyFont="1" applyBorder="1"/>
    <xf numFmtId="0" fontId="2" fillId="0" borderId="4" xfId="0" applyFont="1" applyBorder="1"/>
    <xf numFmtId="0" fontId="2" fillId="0" borderId="5" xfId="0" applyFont="1" applyBorder="1"/>
    <xf numFmtId="0" fontId="2" fillId="0" borderId="3" xfId="0" applyFont="1" applyBorder="1"/>
    <xf numFmtId="0" fontId="4" fillId="0" borderId="0" xfId="0" applyFont="1"/>
    <xf numFmtId="14" fontId="1" fillId="0" borderId="1" xfId="0" applyNumberFormat="1" applyFont="1" applyBorder="1"/>
    <xf numFmtId="0" fontId="4" fillId="0" borderId="6" xfId="0" applyFont="1" applyBorder="1"/>
    <xf numFmtId="0" fontId="3" fillId="2" borderId="1" xfId="0" applyFont="1" applyFill="1" applyBorder="1"/>
    <xf numFmtId="0" fontId="1" fillId="0" borderId="1" xfId="0" applyFont="1" applyBorder="1" applyAlignment="1">
      <alignment wrapText="1"/>
    </xf>
    <xf numFmtId="0" fontId="2" fillId="0" borderId="1" xfId="0" applyFont="1" applyBorder="1" applyAlignment="1">
      <alignment horizontal="center"/>
    </xf>
    <xf numFmtId="0" fontId="2" fillId="0" borderId="1" xfId="0" applyFont="1" applyBorder="1" applyAlignment="1">
      <alignment horizontal="center" wrapText="1"/>
    </xf>
    <xf numFmtId="14" fontId="4" fillId="0" borderId="1" xfId="0" applyNumberFormat="1" applyFont="1" applyBorder="1" applyAlignment="1">
      <alignment horizontal="center"/>
    </xf>
    <xf numFmtId="0" fontId="4" fillId="0" borderId="1" xfId="0" applyFont="1" applyBorder="1" applyAlignment="1">
      <alignment horizontal="center"/>
    </xf>
    <xf numFmtId="0" fontId="2" fillId="0" borderId="0" xfId="0" applyFont="1" applyAlignment="1">
      <alignment horizontal="center"/>
    </xf>
  </cellXfs>
  <cellStyles count="1">
    <cellStyle name="Normal" xfId="0" builtinId="0"/>
  </cellStyles>
  <dxfs count="10">
    <dxf>
      <fill>
        <patternFill>
          <bgColor indexed="45"/>
        </patternFill>
      </fill>
    </dxf>
    <dxf>
      <fill>
        <patternFill>
          <bgColor indexed="47"/>
        </patternFill>
      </fill>
    </dxf>
    <dxf>
      <fill>
        <patternFill>
          <bgColor indexed="42"/>
        </patternFill>
      </fill>
    </dxf>
    <dxf>
      <font>
        <condense val="0"/>
        <extend val="0"/>
        <color indexed="8"/>
      </font>
      <fill>
        <patternFill>
          <bgColor indexed="45"/>
        </patternFill>
      </fill>
    </dxf>
    <dxf>
      <font>
        <condense val="0"/>
        <extend val="0"/>
        <color indexed="8"/>
      </font>
      <fill>
        <patternFill>
          <bgColor indexed="47"/>
        </patternFill>
      </fill>
    </dxf>
    <dxf>
      <font>
        <condense val="0"/>
        <extend val="0"/>
        <color indexed="8"/>
      </font>
      <fill>
        <patternFill>
          <bgColor indexed="42"/>
        </patternFill>
      </fill>
    </dxf>
    <dxf>
      <font>
        <condense val="0"/>
        <extend val="0"/>
        <color indexed="10"/>
      </font>
    </dxf>
    <dxf>
      <font>
        <condense val="0"/>
        <extend val="0"/>
        <color indexed="22"/>
      </font>
      <fill>
        <patternFill>
          <bgColor indexed="22"/>
        </patternFill>
      </fill>
    </dxf>
    <dxf>
      <font>
        <condense val="0"/>
        <extend val="0"/>
        <color indexed="10"/>
      </font>
      <fill>
        <patternFill>
          <bgColor indexed="10"/>
        </patternFill>
      </fill>
    </dxf>
    <dxf>
      <font>
        <condense val="0"/>
        <extend val="0"/>
        <color indexed="17"/>
      </font>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zoomScale="115" workbookViewId="0">
      <pane ySplit="8" topLeftCell="A11" activePane="bottomLeft" state="frozen"/>
      <selection pane="bottomLeft" activeCell="B7" sqref="B7"/>
    </sheetView>
  </sheetViews>
  <sheetFormatPr defaultRowHeight="11.25"/>
  <cols>
    <col min="1" max="2" width="50.83203125" style="1" customWidth="1"/>
    <col min="3" max="5" width="4.33203125" style="1" bestFit="1" customWidth="1"/>
    <col min="6" max="6" width="50.83203125" style="1" customWidth="1"/>
    <col min="7" max="9" width="4.33203125" style="1" bestFit="1" customWidth="1"/>
    <col min="10" max="10" width="3.83203125" style="1" bestFit="1" customWidth="1"/>
    <col min="11" max="11" width="57.6640625" style="1" bestFit="1" customWidth="1"/>
    <col min="12" max="16384" width="9.33203125" style="1"/>
  </cols>
  <sheetData>
    <row r="1" spans="1:13" ht="15.75">
      <c r="A1" s="11" t="s">
        <v>0</v>
      </c>
      <c r="B1" s="3" t="s">
        <v>1</v>
      </c>
      <c r="F1" s="13" t="s">
        <v>2</v>
      </c>
      <c r="G1" s="18">
        <f>DATE(YEAR(B6)+'Background data'!G1,MONTH(B6),DAY(B6))</f>
        <v>45627</v>
      </c>
      <c r="H1" s="19"/>
      <c r="I1" s="19"/>
      <c r="J1" s="19"/>
    </row>
    <row r="2" spans="1:13" ht="15.75">
      <c r="A2" s="11" t="s">
        <v>3</v>
      </c>
      <c r="B2" s="3" t="s">
        <v>4</v>
      </c>
    </row>
    <row r="3" spans="1:13" ht="15.75">
      <c r="A3" s="11" t="s">
        <v>5</v>
      </c>
      <c r="B3" s="3" t="s">
        <v>6</v>
      </c>
    </row>
    <row r="4" spans="1:13" ht="15.75">
      <c r="A4" s="11" t="s">
        <v>7</v>
      </c>
      <c r="B4" s="12">
        <v>45261</v>
      </c>
    </row>
    <row r="5" spans="1:13" ht="15.75">
      <c r="A5" s="11" t="s">
        <v>8</v>
      </c>
      <c r="B5" s="3"/>
    </row>
    <row r="6" spans="1:13" ht="15.75">
      <c r="A6" s="11" t="s">
        <v>9</v>
      </c>
      <c r="B6" s="12">
        <v>45261</v>
      </c>
    </row>
    <row r="7" spans="1:13" ht="22.5" customHeight="1">
      <c r="A7" s="6"/>
      <c r="B7" s="7"/>
      <c r="C7" s="16" t="s">
        <v>10</v>
      </c>
      <c r="D7" s="16"/>
      <c r="E7" s="16"/>
      <c r="F7" s="8"/>
      <c r="G7" s="16" t="s">
        <v>11</v>
      </c>
      <c r="H7" s="16"/>
      <c r="I7" s="16"/>
      <c r="J7" s="9"/>
      <c r="K7" s="10"/>
      <c r="L7" s="17" t="s">
        <v>12</v>
      </c>
      <c r="M7" s="17"/>
    </row>
    <row r="8" spans="1:13" s="2" customFormat="1" ht="42">
      <c r="A8" s="4" t="s">
        <v>13</v>
      </c>
      <c r="B8" s="4" t="s">
        <v>14</v>
      </c>
      <c r="C8" s="5" t="s">
        <v>15</v>
      </c>
      <c r="D8" s="5" t="s">
        <v>16</v>
      </c>
      <c r="E8" s="5" t="s">
        <v>17</v>
      </c>
      <c r="F8" s="4" t="s">
        <v>18</v>
      </c>
      <c r="G8" s="5" t="s">
        <v>15</v>
      </c>
      <c r="H8" s="5" t="s">
        <v>16</v>
      </c>
      <c r="I8" s="5" t="s">
        <v>17</v>
      </c>
      <c r="J8" s="5" t="s">
        <v>19</v>
      </c>
      <c r="K8" s="4" t="s">
        <v>20</v>
      </c>
      <c r="L8" s="4" t="s">
        <v>21</v>
      </c>
      <c r="M8" s="4" t="s">
        <v>22</v>
      </c>
    </row>
    <row r="9" spans="1:13" ht="22.5">
      <c r="A9" s="3" t="s">
        <v>23</v>
      </c>
      <c r="B9" s="3" t="s">
        <v>24</v>
      </c>
      <c r="C9" s="3">
        <v>4</v>
      </c>
      <c r="D9" s="3">
        <v>5</v>
      </c>
      <c r="E9" s="14">
        <f>C9*D9</f>
        <v>20</v>
      </c>
      <c r="F9" s="15" t="s">
        <v>25</v>
      </c>
      <c r="G9" s="3">
        <v>1</v>
      </c>
      <c r="H9" s="3">
        <v>5</v>
      </c>
      <c r="I9" s="14">
        <f>G9*H9</f>
        <v>5</v>
      </c>
      <c r="J9" s="3" t="str">
        <f>IF(I9&lt;5.01,"Yes","No")</f>
        <v>Yes</v>
      </c>
      <c r="K9" s="15" t="s">
        <v>26</v>
      </c>
      <c r="L9" s="3"/>
      <c r="M9" s="3"/>
    </row>
    <row r="10" spans="1:13" ht="33.75">
      <c r="A10" s="15" t="s">
        <v>27</v>
      </c>
      <c r="B10" s="15" t="s">
        <v>24</v>
      </c>
      <c r="C10" s="3">
        <v>3</v>
      </c>
      <c r="D10" s="3">
        <v>5</v>
      </c>
      <c r="E10" s="14">
        <f t="shared" ref="E10:E29" si="0">C10*D10</f>
        <v>15</v>
      </c>
      <c r="F10" s="15" t="s">
        <v>28</v>
      </c>
      <c r="G10" s="3">
        <v>1</v>
      </c>
      <c r="H10" s="3">
        <v>5</v>
      </c>
      <c r="I10" s="14">
        <f t="shared" ref="I10:I29" si="1">G10*H10</f>
        <v>5</v>
      </c>
      <c r="J10" s="3" t="str">
        <f t="shared" ref="J10:J29" si="2">IF(I10&lt;5.01,"Yes","No")</f>
        <v>Yes</v>
      </c>
      <c r="K10" s="3" t="s">
        <v>29</v>
      </c>
      <c r="L10" s="3"/>
      <c r="M10" s="3"/>
    </row>
    <row r="11" spans="1:13" ht="33.75">
      <c r="A11" s="15" t="s">
        <v>30</v>
      </c>
      <c r="B11" s="15" t="s">
        <v>31</v>
      </c>
      <c r="C11" s="3">
        <v>4</v>
      </c>
      <c r="D11" s="3">
        <v>5</v>
      </c>
      <c r="E11" s="14">
        <f t="shared" si="0"/>
        <v>20</v>
      </c>
      <c r="F11" s="15" t="s">
        <v>32</v>
      </c>
      <c r="G11" s="3">
        <v>1</v>
      </c>
      <c r="H11" s="3">
        <v>5</v>
      </c>
      <c r="I11" s="14">
        <f t="shared" si="1"/>
        <v>5</v>
      </c>
      <c r="J11" s="3" t="str">
        <f t="shared" si="2"/>
        <v>Yes</v>
      </c>
      <c r="K11" s="3" t="str">
        <f t="shared" ref="K11:K29" si="3">IF(J11="No","Consult with relevant manager to get approval of actions as sufficient","n/a")</f>
        <v>n/a</v>
      </c>
      <c r="L11" s="3"/>
      <c r="M11" s="3"/>
    </row>
    <row r="12" spans="1:13" ht="22.5">
      <c r="A12" s="15" t="s">
        <v>33</v>
      </c>
      <c r="B12" s="15" t="s">
        <v>34</v>
      </c>
      <c r="C12" s="3">
        <v>5</v>
      </c>
      <c r="D12" s="3">
        <v>3</v>
      </c>
      <c r="E12" s="14">
        <f>C12*D12</f>
        <v>15</v>
      </c>
      <c r="F12" s="15" t="s">
        <v>35</v>
      </c>
      <c r="G12" s="3">
        <v>1</v>
      </c>
      <c r="H12" s="3">
        <v>3</v>
      </c>
      <c r="I12" s="14">
        <f t="shared" si="1"/>
        <v>3</v>
      </c>
      <c r="J12" s="3" t="str">
        <f t="shared" si="2"/>
        <v>Yes</v>
      </c>
      <c r="K12" s="15"/>
      <c r="L12" s="3"/>
      <c r="M12" s="3"/>
    </row>
    <row r="13" spans="1:13" ht="22.5">
      <c r="A13" s="15" t="s">
        <v>36</v>
      </c>
      <c r="B13" s="15" t="s">
        <v>37</v>
      </c>
      <c r="C13" s="3">
        <v>3</v>
      </c>
      <c r="D13" s="3">
        <v>3</v>
      </c>
      <c r="E13" s="14">
        <f t="shared" si="0"/>
        <v>9</v>
      </c>
      <c r="F13" s="15" t="s">
        <v>38</v>
      </c>
      <c r="G13" s="3">
        <v>1</v>
      </c>
      <c r="H13" s="3">
        <v>3</v>
      </c>
      <c r="I13" s="14">
        <f t="shared" si="1"/>
        <v>3</v>
      </c>
      <c r="J13" s="3" t="str">
        <f t="shared" si="2"/>
        <v>Yes</v>
      </c>
      <c r="K13" s="15" t="str">
        <f t="shared" si="3"/>
        <v>n/a</v>
      </c>
      <c r="L13" s="3"/>
      <c r="M13" s="3"/>
    </row>
    <row r="14" spans="1:13" ht="22.5">
      <c r="A14" s="15" t="s">
        <v>39</v>
      </c>
      <c r="B14" s="15" t="s">
        <v>40</v>
      </c>
      <c r="C14" s="3">
        <v>4</v>
      </c>
      <c r="D14" s="3">
        <v>4</v>
      </c>
      <c r="E14" s="14">
        <f t="shared" si="0"/>
        <v>16</v>
      </c>
      <c r="F14" s="15" t="s">
        <v>41</v>
      </c>
      <c r="G14" s="3">
        <v>1</v>
      </c>
      <c r="H14" s="3">
        <v>4</v>
      </c>
      <c r="I14" s="14">
        <f t="shared" si="1"/>
        <v>4</v>
      </c>
      <c r="J14" s="3" t="str">
        <f t="shared" si="2"/>
        <v>Yes</v>
      </c>
      <c r="K14" s="15"/>
      <c r="L14" s="3"/>
      <c r="M14" s="3"/>
    </row>
    <row r="15" spans="1:13" ht="33.75">
      <c r="A15" s="15" t="s">
        <v>42</v>
      </c>
      <c r="B15" s="15" t="s">
        <v>43</v>
      </c>
      <c r="C15" s="3">
        <v>5</v>
      </c>
      <c r="D15" s="3">
        <v>3</v>
      </c>
      <c r="E15" s="14">
        <f t="shared" si="0"/>
        <v>15</v>
      </c>
      <c r="F15" s="15" t="s">
        <v>44</v>
      </c>
      <c r="G15" s="3">
        <v>1</v>
      </c>
      <c r="H15" s="3">
        <v>3</v>
      </c>
      <c r="I15" s="14">
        <f t="shared" si="1"/>
        <v>3</v>
      </c>
      <c r="J15" s="3" t="str">
        <f t="shared" si="2"/>
        <v>Yes</v>
      </c>
      <c r="K15" s="3" t="str">
        <f t="shared" si="3"/>
        <v>n/a</v>
      </c>
      <c r="L15" s="3"/>
      <c r="M15" s="3"/>
    </row>
    <row r="16" spans="1:13" ht="33.75">
      <c r="A16" s="15" t="s">
        <v>45</v>
      </c>
      <c r="B16" s="15" t="s">
        <v>46</v>
      </c>
      <c r="C16" s="3">
        <v>4</v>
      </c>
      <c r="D16" s="3">
        <v>3</v>
      </c>
      <c r="E16" s="14">
        <f t="shared" si="0"/>
        <v>12</v>
      </c>
      <c r="F16" s="15" t="s">
        <v>47</v>
      </c>
      <c r="G16" s="3">
        <v>1</v>
      </c>
      <c r="H16" s="3">
        <v>3</v>
      </c>
      <c r="I16" s="14">
        <f t="shared" si="1"/>
        <v>3</v>
      </c>
      <c r="J16" s="3" t="str">
        <f t="shared" si="2"/>
        <v>Yes</v>
      </c>
      <c r="K16" s="3"/>
      <c r="L16" s="3"/>
      <c r="M16" s="3"/>
    </row>
    <row r="17" spans="1:13" ht="22.5">
      <c r="A17" s="15" t="s">
        <v>48</v>
      </c>
      <c r="B17" s="15" t="s">
        <v>46</v>
      </c>
      <c r="C17" s="3">
        <v>4</v>
      </c>
      <c r="D17" s="3">
        <v>3</v>
      </c>
      <c r="E17" s="14">
        <f t="shared" si="0"/>
        <v>12</v>
      </c>
      <c r="F17" s="15" t="s">
        <v>49</v>
      </c>
      <c r="G17" s="3">
        <v>1</v>
      </c>
      <c r="H17" s="3">
        <v>3</v>
      </c>
      <c r="I17" s="14">
        <f t="shared" si="1"/>
        <v>3</v>
      </c>
      <c r="J17" s="3" t="str">
        <f t="shared" si="2"/>
        <v>Yes</v>
      </c>
      <c r="K17" s="3" t="str">
        <f t="shared" si="3"/>
        <v>n/a</v>
      </c>
      <c r="L17" s="3"/>
      <c r="M17" s="3"/>
    </row>
    <row r="18" spans="1:13" ht="22.5">
      <c r="A18" s="15" t="s">
        <v>50</v>
      </c>
      <c r="B18" s="15" t="s">
        <v>46</v>
      </c>
      <c r="C18" s="3">
        <v>4</v>
      </c>
      <c r="D18" s="3">
        <v>3</v>
      </c>
      <c r="E18" s="14">
        <f t="shared" si="0"/>
        <v>12</v>
      </c>
      <c r="F18" s="15" t="s">
        <v>51</v>
      </c>
      <c r="G18" s="3">
        <v>1</v>
      </c>
      <c r="H18" s="3">
        <v>3</v>
      </c>
      <c r="I18" s="14">
        <f t="shared" si="1"/>
        <v>3</v>
      </c>
      <c r="J18" s="3" t="str">
        <f t="shared" si="2"/>
        <v>Yes</v>
      </c>
      <c r="K18" s="3" t="str">
        <f t="shared" si="3"/>
        <v>n/a</v>
      </c>
      <c r="L18" s="3"/>
      <c r="M18" s="3"/>
    </row>
    <row r="19" spans="1:13" ht="22.5">
      <c r="A19" s="15" t="s">
        <v>52</v>
      </c>
      <c r="B19" s="15" t="s">
        <v>46</v>
      </c>
      <c r="C19" s="3">
        <v>4</v>
      </c>
      <c r="D19" s="3">
        <v>3</v>
      </c>
      <c r="E19" s="14">
        <f t="shared" si="0"/>
        <v>12</v>
      </c>
      <c r="F19" s="15" t="s">
        <v>51</v>
      </c>
      <c r="G19" s="3">
        <v>1</v>
      </c>
      <c r="H19" s="3">
        <v>3</v>
      </c>
      <c r="I19" s="14">
        <f t="shared" si="1"/>
        <v>3</v>
      </c>
      <c r="J19" s="3" t="str">
        <f t="shared" si="2"/>
        <v>Yes</v>
      </c>
      <c r="K19" s="3" t="str">
        <f t="shared" si="3"/>
        <v>n/a</v>
      </c>
      <c r="L19" s="3"/>
      <c r="M19" s="3"/>
    </row>
    <row r="20" spans="1:13" ht="22.5">
      <c r="A20" s="15" t="s">
        <v>53</v>
      </c>
      <c r="B20" s="15" t="s">
        <v>46</v>
      </c>
      <c r="C20" s="3">
        <v>4</v>
      </c>
      <c r="D20" s="3">
        <v>3</v>
      </c>
      <c r="E20" s="14">
        <f t="shared" si="0"/>
        <v>12</v>
      </c>
      <c r="F20" s="15" t="s">
        <v>54</v>
      </c>
      <c r="G20" s="3">
        <v>1</v>
      </c>
      <c r="H20" s="3">
        <v>3</v>
      </c>
      <c r="I20" s="14">
        <f t="shared" si="1"/>
        <v>3</v>
      </c>
      <c r="J20" s="3" t="str">
        <f t="shared" si="2"/>
        <v>Yes</v>
      </c>
      <c r="K20" s="3"/>
      <c r="L20" s="3"/>
      <c r="M20" s="3"/>
    </row>
    <row r="21" spans="1:13">
      <c r="A21" s="15" t="s">
        <v>55</v>
      </c>
      <c r="B21" s="15" t="s">
        <v>56</v>
      </c>
      <c r="C21" s="3">
        <v>5</v>
      </c>
      <c r="D21" s="3">
        <v>3</v>
      </c>
      <c r="E21" s="14">
        <f t="shared" si="0"/>
        <v>15</v>
      </c>
      <c r="F21" s="15" t="s">
        <v>57</v>
      </c>
      <c r="G21" s="3">
        <v>1</v>
      </c>
      <c r="H21" s="3">
        <v>3</v>
      </c>
      <c r="I21" s="14">
        <f t="shared" si="1"/>
        <v>3</v>
      </c>
      <c r="J21" s="3" t="str">
        <f t="shared" si="2"/>
        <v>Yes</v>
      </c>
      <c r="K21" s="3" t="str">
        <f t="shared" si="3"/>
        <v>n/a</v>
      </c>
      <c r="L21" s="3"/>
      <c r="M21" s="3"/>
    </row>
    <row r="22" spans="1:13">
      <c r="A22" s="15" t="s">
        <v>58</v>
      </c>
      <c r="B22" s="15" t="s">
        <v>59</v>
      </c>
      <c r="C22" s="3">
        <v>5</v>
      </c>
      <c r="D22" s="3">
        <v>3</v>
      </c>
      <c r="E22" s="14">
        <f t="shared" si="0"/>
        <v>15</v>
      </c>
      <c r="F22" s="15" t="s">
        <v>57</v>
      </c>
      <c r="G22" s="3">
        <v>1</v>
      </c>
      <c r="H22" s="3">
        <v>3</v>
      </c>
      <c r="I22" s="14">
        <f t="shared" si="1"/>
        <v>3</v>
      </c>
      <c r="J22" s="3" t="str">
        <f t="shared" si="2"/>
        <v>Yes</v>
      </c>
      <c r="K22" s="3" t="str">
        <f t="shared" si="3"/>
        <v>n/a</v>
      </c>
      <c r="L22" s="3"/>
      <c r="M22" s="3"/>
    </row>
    <row r="23" spans="1:13">
      <c r="A23" s="15" t="s">
        <v>60</v>
      </c>
      <c r="B23" s="15" t="s">
        <v>59</v>
      </c>
      <c r="C23" s="3">
        <v>5</v>
      </c>
      <c r="D23" s="3">
        <v>3</v>
      </c>
      <c r="E23" s="14">
        <f t="shared" si="0"/>
        <v>15</v>
      </c>
      <c r="F23" s="15" t="s">
        <v>57</v>
      </c>
      <c r="G23" s="3">
        <v>1</v>
      </c>
      <c r="H23" s="3">
        <v>3</v>
      </c>
      <c r="I23" s="14">
        <f t="shared" si="1"/>
        <v>3</v>
      </c>
      <c r="J23" s="3" t="str">
        <f t="shared" si="2"/>
        <v>Yes</v>
      </c>
      <c r="K23" s="3" t="str">
        <f t="shared" si="3"/>
        <v>n/a</v>
      </c>
      <c r="L23" s="3"/>
      <c r="M23" s="3"/>
    </row>
    <row r="24" spans="1:13" ht="45">
      <c r="A24" s="15" t="s">
        <v>61</v>
      </c>
      <c r="B24" s="15" t="s">
        <v>62</v>
      </c>
      <c r="C24" s="3">
        <v>4</v>
      </c>
      <c r="D24" s="3">
        <v>3</v>
      </c>
      <c r="E24" s="14">
        <f t="shared" si="0"/>
        <v>12</v>
      </c>
      <c r="F24" s="15" t="s">
        <v>63</v>
      </c>
      <c r="G24" s="3">
        <v>1</v>
      </c>
      <c r="H24" s="3">
        <v>3</v>
      </c>
      <c r="I24" s="14">
        <f t="shared" si="1"/>
        <v>3</v>
      </c>
      <c r="J24" s="3" t="str">
        <f t="shared" si="2"/>
        <v>Yes</v>
      </c>
      <c r="K24" s="3" t="str">
        <f t="shared" si="3"/>
        <v>n/a</v>
      </c>
      <c r="L24" s="3"/>
      <c r="M24" s="3"/>
    </row>
    <row r="25" spans="1:13" ht="45">
      <c r="A25" s="15" t="s">
        <v>61</v>
      </c>
      <c r="B25" s="15" t="s">
        <v>64</v>
      </c>
      <c r="C25" s="3">
        <v>4</v>
      </c>
      <c r="D25" s="3">
        <v>3</v>
      </c>
      <c r="E25" s="14">
        <f t="shared" si="0"/>
        <v>12</v>
      </c>
      <c r="F25" s="15" t="s">
        <v>63</v>
      </c>
      <c r="G25" s="3">
        <v>1</v>
      </c>
      <c r="H25" s="3">
        <v>3</v>
      </c>
      <c r="I25" s="14">
        <f t="shared" si="1"/>
        <v>3</v>
      </c>
      <c r="J25" s="3" t="str">
        <f t="shared" si="2"/>
        <v>Yes</v>
      </c>
      <c r="K25" s="3" t="str">
        <f t="shared" si="3"/>
        <v>n/a</v>
      </c>
      <c r="L25" s="3"/>
      <c r="M25" s="3"/>
    </row>
    <row r="26" spans="1:13" ht="22.5">
      <c r="A26" s="15" t="s">
        <v>65</v>
      </c>
      <c r="B26" s="15" t="s">
        <v>66</v>
      </c>
      <c r="C26" s="3">
        <v>4</v>
      </c>
      <c r="D26" s="3">
        <v>5</v>
      </c>
      <c r="E26" s="14">
        <f t="shared" si="0"/>
        <v>20</v>
      </c>
      <c r="F26" s="15" t="s">
        <v>67</v>
      </c>
      <c r="G26" s="3">
        <v>1</v>
      </c>
      <c r="H26" s="3">
        <v>5</v>
      </c>
      <c r="I26" s="14">
        <f t="shared" si="1"/>
        <v>5</v>
      </c>
      <c r="J26" s="3" t="str">
        <f t="shared" si="2"/>
        <v>Yes</v>
      </c>
      <c r="K26" s="15"/>
      <c r="L26" s="3"/>
      <c r="M26" s="3"/>
    </row>
    <row r="27" spans="1:13" ht="56.25">
      <c r="A27" s="15" t="s">
        <v>68</v>
      </c>
      <c r="B27" s="15" t="s">
        <v>69</v>
      </c>
      <c r="C27" s="3">
        <v>4</v>
      </c>
      <c r="D27" s="3">
        <v>4</v>
      </c>
      <c r="E27" s="14">
        <f t="shared" si="0"/>
        <v>16</v>
      </c>
      <c r="F27" s="15" t="s">
        <v>70</v>
      </c>
      <c r="G27" s="3">
        <v>2</v>
      </c>
      <c r="H27" s="3">
        <v>1</v>
      </c>
      <c r="I27" s="14">
        <f t="shared" si="1"/>
        <v>2</v>
      </c>
      <c r="J27" s="3" t="str">
        <f t="shared" si="2"/>
        <v>Yes</v>
      </c>
      <c r="K27" s="3" t="str">
        <f t="shared" si="3"/>
        <v>n/a</v>
      </c>
      <c r="L27" s="3"/>
      <c r="M27" s="3"/>
    </row>
    <row r="28" spans="1:13" ht="45">
      <c r="A28" s="15" t="s">
        <v>71</v>
      </c>
      <c r="B28" s="15" t="s">
        <v>72</v>
      </c>
      <c r="C28" s="3">
        <v>5</v>
      </c>
      <c r="D28" s="3">
        <v>5</v>
      </c>
      <c r="E28" s="14">
        <f t="shared" si="0"/>
        <v>25</v>
      </c>
      <c r="F28" s="15" t="s">
        <v>73</v>
      </c>
      <c r="G28" s="3">
        <v>5</v>
      </c>
      <c r="H28" s="3">
        <v>1</v>
      </c>
      <c r="I28" s="14">
        <f t="shared" si="1"/>
        <v>5</v>
      </c>
      <c r="J28" s="3" t="str">
        <f t="shared" si="2"/>
        <v>Yes</v>
      </c>
      <c r="K28" s="3" t="str">
        <f t="shared" si="3"/>
        <v>n/a</v>
      </c>
      <c r="L28" s="3"/>
      <c r="M28" s="3"/>
    </row>
    <row r="29" spans="1:13" ht="45">
      <c r="A29" s="15" t="s">
        <v>74</v>
      </c>
      <c r="B29" s="15" t="s">
        <v>24</v>
      </c>
      <c r="C29" s="3">
        <v>4</v>
      </c>
      <c r="D29" s="3">
        <v>5</v>
      </c>
      <c r="E29" s="14">
        <f t="shared" si="0"/>
        <v>20</v>
      </c>
      <c r="F29" s="15" t="s">
        <v>75</v>
      </c>
      <c r="G29" s="3">
        <v>1</v>
      </c>
      <c r="H29" s="3">
        <v>5</v>
      </c>
      <c r="I29" s="14">
        <f t="shared" si="1"/>
        <v>5</v>
      </c>
      <c r="J29" s="3" t="str">
        <f t="shared" si="2"/>
        <v>Yes</v>
      </c>
      <c r="K29" s="3" t="str">
        <f t="shared" si="3"/>
        <v>n/a</v>
      </c>
      <c r="L29" s="3"/>
      <c r="M29" s="3"/>
    </row>
  </sheetData>
  <mergeCells count="4">
    <mergeCell ref="C7:E7"/>
    <mergeCell ref="G7:I7"/>
    <mergeCell ref="L7:M7"/>
    <mergeCell ref="G1:J1"/>
  </mergeCells>
  <phoneticPr fontId="0" type="noConversion"/>
  <conditionalFormatting sqref="J9:J29">
    <cfRule type="cellIs" dxfId="9" priority="1" stopIfTrue="1" operator="equal">
      <formula>"Yes"</formula>
    </cfRule>
    <cfRule type="cellIs" dxfId="8" priority="2" stopIfTrue="1" operator="equal">
      <formula>"No"</formula>
    </cfRule>
  </conditionalFormatting>
  <conditionalFormatting sqref="K9:K29">
    <cfRule type="cellIs" dxfId="7" priority="3" stopIfTrue="1" operator="equal">
      <formula>"n/a"</formula>
    </cfRule>
  </conditionalFormatting>
  <conditionalFormatting sqref="G1:J1">
    <cfRule type="expression" dxfId="6" priority="4" stopIfTrue="1">
      <formula>$G$1&lt;TODAY()</formula>
    </cfRule>
  </conditionalFormatting>
  <conditionalFormatting sqref="E9:E29 I9:I29">
    <cfRule type="cellIs" dxfId="5" priority="5" stopIfTrue="1" operator="between">
      <formula>1</formula>
      <formula>3</formula>
    </cfRule>
    <cfRule type="cellIs" dxfId="4" priority="6" stopIfTrue="1" operator="between">
      <formula>4</formula>
      <formula>12</formula>
    </cfRule>
    <cfRule type="cellIs" dxfId="3" priority="7" stopIfTrue="1" operator="between">
      <formula>13</formula>
      <formula>25</formula>
    </cfRule>
  </conditionalFormatting>
  <dataValidations count="2">
    <dataValidation type="list" allowBlank="1" showInputMessage="1" showErrorMessage="1" sqref="G9:G29 C9:C29" xr:uid="{00000000-0002-0000-0000-000000000000}">
      <formula1>Likelihood</formula1>
    </dataValidation>
    <dataValidation type="list" allowBlank="1" showInputMessage="1" showErrorMessage="1" sqref="H9:H29 D9:D29" xr:uid="{00000000-0002-0000-0000-000001000000}">
      <formula1>Severity</formula1>
    </dataValidation>
  </dataValidations>
  <pageMargins left="0.35" right="0.21" top="0.26" bottom="0.4" header="0.24" footer="0.22"/>
  <pageSetup paperSize="8" orientation="landscape" r:id="rId1"/>
  <headerFooter alignWithMargins="0">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workbookViewId="0">
      <selection activeCell="H4" sqref="H4:L8"/>
    </sheetView>
  </sheetViews>
  <sheetFormatPr defaultRowHeight="11.25"/>
  <cols>
    <col min="1" max="1" width="9.33203125" style="1"/>
    <col min="2" max="2" width="17.5" style="1" bestFit="1" customWidth="1"/>
    <col min="3" max="3" width="8" style="1" bestFit="1" customWidth="1"/>
    <col min="4" max="4" width="16.5" style="1" bestFit="1" customWidth="1"/>
    <col min="5" max="6" width="9.33203125" style="1"/>
    <col min="7" max="7" width="2.1640625" style="1" bestFit="1" customWidth="1"/>
    <col min="8" max="8" width="5.5" style="1" bestFit="1" customWidth="1"/>
    <col min="9" max="12" width="3.1640625" style="1" bestFit="1" customWidth="1"/>
    <col min="13" max="16384" width="9.33203125" style="1"/>
  </cols>
  <sheetData>
    <row r="1" spans="1:12">
      <c r="A1" s="1" t="s">
        <v>15</v>
      </c>
      <c r="C1" s="1" t="s">
        <v>16</v>
      </c>
      <c r="F1" s="1" t="s">
        <v>76</v>
      </c>
      <c r="G1" s="1">
        <v>1</v>
      </c>
      <c r="H1" s="1" t="s">
        <v>77</v>
      </c>
    </row>
    <row r="2" spans="1:12">
      <c r="A2" s="1">
        <v>1</v>
      </c>
      <c r="B2" s="1" t="s">
        <v>78</v>
      </c>
      <c r="C2" s="1">
        <v>1</v>
      </c>
      <c r="D2" s="1" t="s">
        <v>79</v>
      </c>
      <c r="H2" s="20" t="s">
        <v>15</v>
      </c>
      <c r="I2" s="20"/>
      <c r="J2" s="20"/>
      <c r="K2" s="20"/>
      <c r="L2" s="20"/>
    </row>
    <row r="3" spans="1:12">
      <c r="A3" s="1">
        <v>2</v>
      </c>
      <c r="C3" s="1">
        <v>2</v>
      </c>
      <c r="H3" s="2">
        <v>1</v>
      </c>
      <c r="I3" s="2">
        <v>2</v>
      </c>
      <c r="J3" s="2">
        <v>3</v>
      </c>
      <c r="K3" s="2">
        <v>4</v>
      </c>
      <c r="L3" s="2">
        <v>5</v>
      </c>
    </row>
    <row r="4" spans="1:12">
      <c r="A4" s="1">
        <v>3</v>
      </c>
      <c r="C4" s="1">
        <v>3</v>
      </c>
      <c r="F4" s="20" t="s">
        <v>16</v>
      </c>
      <c r="G4" s="2">
        <v>1</v>
      </c>
      <c r="H4" s="1">
        <f>H3*G4</f>
        <v>1</v>
      </c>
      <c r="I4" s="1">
        <f>I3*G4</f>
        <v>2</v>
      </c>
      <c r="J4" s="1">
        <f>J3*G4</f>
        <v>3</v>
      </c>
      <c r="K4" s="1">
        <f>K3*G4</f>
        <v>4</v>
      </c>
      <c r="L4" s="1">
        <f>L3*G4</f>
        <v>5</v>
      </c>
    </row>
    <row r="5" spans="1:12">
      <c r="A5" s="1">
        <v>4</v>
      </c>
      <c r="C5" s="1">
        <v>4</v>
      </c>
      <c r="F5" s="20"/>
      <c r="G5" s="2">
        <v>2</v>
      </c>
      <c r="H5" s="1">
        <f>H3*G5</f>
        <v>2</v>
      </c>
      <c r="I5" s="1">
        <f>I3*G5</f>
        <v>4</v>
      </c>
      <c r="J5" s="1">
        <f>J3*G5</f>
        <v>6</v>
      </c>
      <c r="K5" s="1">
        <f>K3*G5</f>
        <v>8</v>
      </c>
      <c r="L5" s="1">
        <f>L3*G5</f>
        <v>10</v>
      </c>
    </row>
    <row r="6" spans="1:12">
      <c r="A6" s="1">
        <v>5</v>
      </c>
      <c r="B6" s="1" t="s">
        <v>80</v>
      </c>
      <c r="C6" s="1">
        <v>5</v>
      </c>
      <c r="D6" s="1" t="s">
        <v>81</v>
      </c>
      <c r="F6" s="20"/>
      <c r="G6" s="2">
        <v>3</v>
      </c>
      <c r="H6" s="1">
        <f>H3*G6</f>
        <v>3</v>
      </c>
      <c r="I6" s="1">
        <f>I3*G6</f>
        <v>6</v>
      </c>
      <c r="J6" s="1">
        <f>J3*G6</f>
        <v>9</v>
      </c>
      <c r="K6" s="1">
        <f>K3*G6</f>
        <v>12</v>
      </c>
      <c r="L6" s="1">
        <f>L3*G6</f>
        <v>15</v>
      </c>
    </row>
    <row r="7" spans="1:12">
      <c r="F7" s="20"/>
      <c r="G7" s="2">
        <v>4</v>
      </c>
      <c r="H7" s="1">
        <f>H3*G7</f>
        <v>4</v>
      </c>
      <c r="I7" s="1">
        <f>I3*G7</f>
        <v>8</v>
      </c>
      <c r="J7" s="1">
        <f>J3*G7</f>
        <v>12</v>
      </c>
      <c r="K7" s="1">
        <f>K3*G7</f>
        <v>16</v>
      </c>
      <c r="L7" s="1">
        <f>L3*G7</f>
        <v>20</v>
      </c>
    </row>
    <row r="8" spans="1:12">
      <c r="F8" s="20"/>
      <c r="G8" s="2">
        <v>5</v>
      </c>
      <c r="H8" s="1">
        <f>H3*G8</f>
        <v>5</v>
      </c>
      <c r="I8" s="1">
        <f>I3*G8</f>
        <v>10</v>
      </c>
      <c r="J8" s="1">
        <f>J3*G8</f>
        <v>15</v>
      </c>
      <c r="K8" s="1">
        <f>K3*G8</f>
        <v>20</v>
      </c>
      <c r="L8" s="1">
        <f>L3*G8</f>
        <v>25</v>
      </c>
    </row>
  </sheetData>
  <mergeCells count="2">
    <mergeCell ref="F4:F8"/>
    <mergeCell ref="H2:L2"/>
  </mergeCells>
  <phoneticPr fontId="0" type="noConversion"/>
  <conditionalFormatting sqref="H4:L8">
    <cfRule type="cellIs" dxfId="2" priority="1" stopIfTrue="1" operator="between">
      <formula>1</formula>
      <formula>3</formula>
    </cfRule>
    <cfRule type="cellIs" dxfId="1" priority="2" stopIfTrue="1" operator="between">
      <formula>4</formula>
      <formula>12</formula>
    </cfRule>
    <cfRule type="cellIs" dxfId="0" priority="3" stopIfTrue="1" operator="between">
      <formula>13</formula>
      <formula>25</formula>
    </cfRule>
  </conditionalFormatting>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ermit File" ma:contentTypeID="0x0101000E9AD557692E154F9D2697C8C6432F7600A4CEBB1D6A641A4E837F1E441D55020D" ma:contentTypeVersion="47" ma:contentTypeDescription="Create a new document." ma:contentTypeScope="" ma:versionID="bc70e3e491c30e09fe08261a2b7d9642">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13c3dd66-95f8-469c-aefa-160cfe61df31" targetNamespace="http://schemas.microsoft.com/office/2006/metadata/properties" ma:root="true" ma:fieldsID="cafdd6031ff9efd2f6c2c33b3d8169bf" ns2:_="" ns3:_="" ns4:_="" ns5:_="" ns6:_="">
    <xsd:import namespace="8595a0ec-c146-4eeb-925a-270f4bc4be63"/>
    <xsd:import namespace="662745e8-e224-48e8-a2e3-254862b8c2f5"/>
    <xsd:import namespace="eebef177-55b5-4448-a5fb-28ea454417ee"/>
    <xsd:import namespace="5ffd8e36-f429-4edc-ab50-c5be84842779"/>
    <xsd:import namespace="13c3dd66-95f8-469c-aefa-160cfe61df31"/>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AutoKeyPoints" minOccurs="0"/>
                <xsd:element ref="ns6:MediaServiceKeyPoints" minOccurs="0"/>
                <xsd:element ref="ns6:MediaServiceLocation" minOccurs="0"/>
                <xsd:element ref="ns6:MediaLengthInSeconds" minOccurs="0"/>
                <xsd:element ref="ns2:SharedWithUsers" minOccurs="0"/>
                <xsd:element ref="ns2:SharedWithDetails" minOccurs="0"/>
                <xsd:element ref="ns6:lcf76f155ced4ddcb4097134ff3c332f"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32;#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3dd66-95f8-469c-aefa-160cfe61df31"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Length (seconds)"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595a0ec-c146-4eeb-925a-270f4bc4be63">
      <UserInfo>
        <DisplayName>Donald Haymes</DisplayName>
        <AccountId>336</AccountId>
        <AccountType/>
      </UserInfo>
    </SharedWithUsers>
    <lcf76f155ced4ddcb4097134ff3c332f xmlns="13c3dd66-95f8-469c-aefa-160cfe61df31">
      <Terms xmlns="http://schemas.microsoft.com/office/infopath/2007/PartnerControls"/>
    </lcf76f155ced4ddcb4097134ff3c332f>
    <TaxCatchAll xmlns="662745e8-e224-48e8-a2e3-254862b8c2f5">
      <Value>181</Value>
      <Value>12</Value>
      <Value>10</Value>
      <Value>9</Value>
      <Value>41</Value>
    </TaxCatchAll>
    <EAReceivedDate xmlns="eebef177-55b5-4448-a5fb-28ea454417ee">2024-01-24T00:00:00+00:00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eawml 104185</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N/A - Do not select for New Permits</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Anglian Water Services Limited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2024-01-24T00:00:00+00:00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SS13 1DB</FacilityAddressPostcode>
    <ExternalAuthor xmlns="eebef177-55b5-4448-a5fb-28ea454417ee">Don Haymes</ExternalAuthor>
    <SiteName xmlns="eebef177-55b5-4448-a5fb-28ea454417ee">Basildon Wastewater Treatment Works</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s>
    </p517ccc45a7e4674ae144f9410147bb3>
    <ga477587807b4e8dbd9d142e03c014fa xmlns="8595a0ec-c146-4eeb-925a-270f4bc4be63">
      <Terms xmlns="http://schemas.microsoft.com/office/infopath/2007/PartnerControls"/>
    </ga477587807b4e8dbd9d142e03c014fa>
    <FacilityAddress xmlns="eebef177-55b5-4448-a5fb-28ea454417ee">Basildon Ww T W Courtauld Road Basildon Essex SS13 1DB</FacilityAddress>
  </documentManagement>
</p:properties>
</file>

<file path=customXml/itemProps1.xml><?xml version="1.0" encoding="utf-8"?>
<ds:datastoreItem xmlns:ds="http://schemas.openxmlformats.org/officeDocument/2006/customXml" ds:itemID="{4BF9CE1A-091F-4F53-B152-AD7985EEC8AE}"/>
</file>

<file path=customXml/itemProps2.xml><?xml version="1.0" encoding="utf-8"?>
<ds:datastoreItem xmlns:ds="http://schemas.openxmlformats.org/officeDocument/2006/customXml" ds:itemID="{35DAB55E-F9E8-4DC8-8CC8-87B2019A8E9A}"/>
</file>

<file path=customXml/itemProps3.xml><?xml version="1.0" encoding="utf-8"?>
<ds:datastoreItem xmlns:ds="http://schemas.openxmlformats.org/officeDocument/2006/customXml" ds:itemID="{D8C8F7F6-A4BB-4F88-A453-1828D62F40EA}"/>
</file>

<file path=docProps/app.xml><?xml version="1.0" encoding="utf-8"?>
<Properties xmlns="http://schemas.openxmlformats.org/officeDocument/2006/extended-properties" xmlns:vt="http://schemas.openxmlformats.org/officeDocument/2006/docPropsVTypes">
  <Application>Microsoft Excel Online</Application>
  <Manager/>
  <Company>Anglian Water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sLegg2</dc:creator>
  <cp:keywords/>
  <dc:description/>
  <cp:lastModifiedBy>Donald Haymes</cp:lastModifiedBy>
  <cp:revision/>
  <dcterms:created xsi:type="dcterms:W3CDTF">2012-12-13T14:15:01Z</dcterms:created>
  <dcterms:modified xsi:type="dcterms:W3CDTF">2023-11-28T11:36:04Z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0x0101000E9AD557692E154F9D2697C8C6432F7600A4CEBB1D6A641A4E837F1E441D55020D</vt:lpwstr>
  </property>
  <property fmtid="{D5CDD505-2E9C-101B-9397-08002B2CF9AE}" pid="3" name="_ip_UnifiedCompliancePolicyUIAction">
    <vt:lpwstr/>
  </property>
  <property fmtid="{D5CDD505-2E9C-101B-9397-08002B2CF9AE}" pid="4" name="_ip_UnifiedCompliancePolicyProperties">
    <vt:lpwstr/>
  </property>
  <property fmtid="{D5CDD505-2E9C-101B-9397-08002B2CF9AE}" pid="5" name="PermitDocumentType">
    <vt:lpwstr/>
  </property>
  <property fmtid="{D5CDD505-2E9C-101B-9397-08002B2CF9AE}" pid="6" name="MediaServiceImageTags">
    <vt:lpwstr/>
  </property>
  <property fmtid="{D5CDD505-2E9C-101B-9397-08002B2CF9AE}" pid="7" name="TypeofPermit">
    <vt:lpwstr>9;#N/A - Do not select for New Permits|0430e4c2-ee0a-4b2d-9af6-df735aafbcb2</vt:lpwstr>
  </property>
  <property fmtid="{D5CDD505-2E9C-101B-9397-08002B2CF9AE}" pid="8" name="DisclosureStatus">
    <vt:lpwstr>181;#Public Register|f1fcf6a6-5d97-4f1d-964e-a2f916eb1f18</vt:lpwstr>
  </property>
  <property fmtid="{D5CDD505-2E9C-101B-9397-08002B2CF9AE}" pid="9" name="EventType1">
    <vt:lpwstr/>
  </property>
  <property fmtid="{D5CDD505-2E9C-101B-9397-08002B2CF9AE}" pid="10" name="ActivityGrouping">
    <vt:lpwstr>12;#Application ＆ Associated Docs|5eadfd3c-6deb-44e1-b7e1-16accd427bec</vt:lpwstr>
  </property>
  <property fmtid="{D5CDD505-2E9C-101B-9397-08002B2CF9AE}" pid="11" name="RegulatedActivityClass">
    <vt:lpwstr>41;#Waste Operations|dc63c9b7-da6e-463c-b2cf-265b08d49156</vt:lpwstr>
  </property>
  <property fmtid="{D5CDD505-2E9C-101B-9397-08002B2CF9AE}" pid="12" name="Catchment">
    <vt:lpwstr/>
  </property>
  <property fmtid="{D5CDD505-2E9C-101B-9397-08002B2CF9AE}" pid="13" name="MajorProjectID">
    <vt:lpwstr/>
  </property>
  <property fmtid="{D5CDD505-2E9C-101B-9397-08002B2CF9AE}" pid="14" name="StandardRulesID">
    <vt:lpwstr/>
  </property>
  <property fmtid="{D5CDD505-2E9C-101B-9397-08002B2CF9AE}" pid="15" name="CessationStatus">
    <vt:lpwstr/>
  </property>
  <property fmtid="{D5CDD505-2E9C-101B-9397-08002B2CF9AE}" pid="16" name="Regime">
    <vt:lpwstr>10;#EPR|0e5af97d-1a8c-4d8f-a20b-528a11cab1f6</vt:lpwstr>
  </property>
  <property fmtid="{D5CDD505-2E9C-101B-9397-08002B2CF9AE}" pid="17" name="RegulatedActivitySub-Class">
    <vt:lpwstr/>
  </property>
</Properties>
</file>