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ugill\Desktop\New EDRM\Consultations\Hatford Quarry Limited\"/>
    </mc:Choice>
  </mc:AlternateContent>
  <bookViews>
    <workbookView xWindow="19095" yWindow="-105" windowWidth="19425" windowHeight="10425"/>
  </bookViews>
  <sheets>
    <sheet name="Appendix 6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3" l="1"/>
  <c r="G26" i="13"/>
  <c r="G25" i="13"/>
  <c r="F25" i="13"/>
  <c r="E26" i="13"/>
  <c r="E25" i="13"/>
  <c r="D26" i="13"/>
  <c r="D25" i="13"/>
  <c r="G22" i="13"/>
  <c r="G23" i="13"/>
  <c r="G24" i="13"/>
  <c r="F22" i="13"/>
  <c r="F23" i="13"/>
  <c r="F24" i="13"/>
  <c r="E22" i="13"/>
  <c r="E23" i="13"/>
  <c r="E24" i="13"/>
  <c r="D22" i="13"/>
  <c r="D23" i="13"/>
  <c r="D24" i="13"/>
  <c r="C26" i="13"/>
  <c r="C25" i="13"/>
  <c r="C22" i="13"/>
  <c r="C23" i="13"/>
  <c r="C24" i="13"/>
</calcChain>
</file>

<file path=xl/sharedStrings.xml><?xml version="1.0" encoding="utf-8"?>
<sst xmlns="http://schemas.openxmlformats.org/spreadsheetml/2006/main" count="34" uniqueCount="22">
  <si>
    <t>Date</t>
  </si>
  <si>
    <t>BH01/20</t>
  </si>
  <si>
    <t>BH02/20</t>
  </si>
  <si>
    <t>BH03/20</t>
  </si>
  <si>
    <t>BH2/16</t>
  </si>
  <si>
    <t>Min</t>
  </si>
  <si>
    <t>Max</t>
  </si>
  <si>
    <t>Mean</t>
  </si>
  <si>
    <t>Geometric Mean</t>
  </si>
  <si>
    <t>Monitoring Point</t>
  </si>
  <si>
    <t>Ammoniacal Nitrogen as N mg/l</t>
  </si>
  <si>
    <t>Up-gradient monitoring points summary</t>
  </si>
  <si>
    <t>Standard Deviation</t>
  </si>
  <si>
    <t>Note:</t>
  </si>
  <si>
    <t>Chloride mg/l</t>
  </si>
  <si>
    <t>Cadmium µg/l</t>
  </si>
  <si>
    <t>Nickel µg/l</t>
  </si>
  <si>
    <r>
      <t xml:space="preserve">Toluene </t>
    </r>
    <r>
      <rPr>
        <b/>
        <sz val="11"/>
        <rFont val="Calibri"/>
        <family val="2"/>
      </rPr>
      <t>µ</t>
    </r>
    <r>
      <rPr>
        <b/>
        <sz val="11"/>
        <rFont val="Calibri"/>
        <family val="2"/>
        <scheme val="minor"/>
      </rPr>
      <t>g/l</t>
    </r>
  </si>
  <si>
    <t>Appendix 6 - Summary of monitoring data used for setting proposed interim control and compliance limits</t>
  </si>
  <si>
    <t>Proposed interim control limits (Geometric Mean + 2 Standard Deviations)</t>
  </si>
  <si>
    <t>Proposed interim compliance limits (Geometric Mean + 3 Standard Deviations)</t>
  </si>
  <si>
    <t>Yellow highlighted values are limit of detection values which are used in the setting of proposed interim control and compliance limits.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</si>
</sst>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Tahoma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14" fontId="0" fillId="0" borderId="6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Fill="1"/>
    <xf numFmtId="2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31" xfId="0" applyNumberFormat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2" borderId="32" xfId="0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/>
  </sheetViews>
  <sheetFormatPr defaultRowHeight="15" x14ac:dyDescent="0.25"/>
  <cols>
    <col min="1" max="1" width="25.5703125" bestFit="1" customWidth="1"/>
    <col min="2" max="2" width="18.7109375" bestFit="1" customWidth="1"/>
    <col min="3" max="7" width="15.7109375" customWidth="1"/>
  </cols>
  <sheetData>
    <row r="1" spans="1:7" x14ac:dyDescent="0.25">
      <c r="A1" s="1" t="s">
        <v>18</v>
      </c>
    </row>
    <row r="2" spans="1:7" ht="15.75" thickBot="1" x14ac:dyDescent="0.3"/>
    <row r="3" spans="1:7" s="23" customFormat="1" ht="45.75" thickBot="1" x14ac:dyDescent="0.3">
      <c r="A3" s="20" t="s">
        <v>9</v>
      </c>
      <c r="B3" s="21" t="s">
        <v>0</v>
      </c>
      <c r="C3" s="22" t="s">
        <v>10</v>
      </c>
      <c r="D3" s="22" t="s">
        <v>14</v>
      </c>
      <c r="E3" s="22" t="s">
        <v>15</v>
      </c>
      <c r="F3" s="53" t="s">
        <v>16</v>
      </c>
      <c r="G3" s="58" t="s">
        <v>17</v>
      </c>
    </row>
    <row r="4" spans="1:7" s="3" customFormat="1" x14ac:dyDescent="0.25">
      <c r="A4" s="4" t="s">
        <v>1</v>
      </c>
      <c r="B4" s="14">
        <v>44182</v>
      </c>
      <c r="C4" s="15">
        <v>0.24</v>
      </c>
      <c r="D4" s="15">
        <v>34.1</v>
      </c>
      <c r="E4" s="15">
        <v>0.11</v>
      </c>
      <c r="F4" s="54">
        <v>37</v>
      </c>
      <c r="G4" s="59">
        <v>5.0599999999999996</v>
      </c>
    </row>
    <row r="5" spans="1:7" s="3" customFormat="1" x14ac:dyDescent="0.25">
      <c r="A5" s="5" t="s">
        <v>1</v>
      </c>
      <c r="B5" s="9">
        <v>44210</v>
      </c>
      <c r="C5" s="6">
        <v>0.12</v>
      </c>
      <c r="D5" s="6">
        <v>29.6</v>
      </c>
      <c r="E5" s="6">
        <v>0.13</v>
      </c>
      <c r="F5" s="55">
        <v>29</v>
      </c>
      <c r="G5" s="60">
        <v>2.11</v>
      </c>
    </row>
    <row r="6" spans="1:7" s="3" customFormat="1" x14ac:dyDescent="0.25">
      <c r="A6" s="11" t="s">
        <v>1</v>
      </c>
      <c r="B6" s="12">
        <v>44244</v>
      </c>
      <c r="C6" s="13">
        <v>0.11</v>
      </c>
      <c r="D6" s="13">
        <v>29.1</v>
      </c>
      <c r="E6" s="68">
        <v>7.0000000000000007E-2</v>
      </c>
      <c r="F6" s="56">
        <v>4.96</v>
      </c>
      <c r="G6" s="61">
        <v>0.28000000000000003</v>
      </c>
    </row>
    <row r="7" spans="1:7" s="3" customFormat="1" ht="15.75" thickBot="1" x14ac:dyDescent="0.3">
      <c r="A7" s="7" t="s">
        <v>1</v>
      </c>
      <c r="B7" s="10">
        <v>44270</v>
      </c>
      <c r="C7" s="8">
        <v>0.13</v>
      </c>
      <c r="D7" s="8">
        <v>25.3</v>
      </c>
      <c r="E7" s="69">
        <v>7.0000000000000007E-2</v>
      </c>
      <c r="F7" s="57">
        <v>2.9</v>
      </c>
      <c r="G7" s="71">
        <v>0.1</v>
      </c>
    </row>
    <row r="8" spans="1:7" s="3" customFormat="1" x14ac:dyDescent="0.25">
      <c r="A8" s="4" t="s">
        <v>2</v>
      </c>
      <c r="B8" s="14">
        <v>44182</v>
      </c>
      <c r="C8" s="15">
        <v>0.14000000000000001</v>
      </c>
      <c r="D8" s="15">
        <v>21.3</v>
      </c>
      <c r="E8" s="15">
        <v>2.63</v>
      </c>
      <c r="F8" s="54">
        <v>466</v>
      </c>
      <c r="G8" s="59">
        <v>2.5</v>
      </c>
    </row>
    <row r="9" spans="1:7" s="3" customFormat="1" x14ac:dyDescent="0.25">
      <c r="A9" s="5" t="s">
        <v>2</v>
      </c>
      <c r="B9" s="9">
        <v>44210</v>
      </c>
      <c r="C9" s="27">
        <v>0.06</v>
      </c>
      <c r="D9" s="16">
        <v>27</v>
      </c>
      <c r="E9" s="6">
        <v>2.72</v>
      </c>
      <c r="F9" s="55">
        <v>366</v>
      </c>
      <c r="G9" s="62">
        <v>0.4</v>
      </c>
    </row>
    <row r="10" spans="1:7" s="3" customFormat="1" x14ac:dyDescent="0.25">
      <c r="A10" s="11" t="s">
        <v>2</v>
      </c>
      <c r="B10" s="12">
        <v>44245</v>
      </c>
      <c r="C10" s="68">
        <v>0.06</v>
      </c>
      <c r="D10" s="13">
        <v>32.799999999999997</v>
      </c>
      <c r="E10" s="13">
        <v>0.54</v>
      </c>
      <c r="F10" s="56">
        <v>62</v>
      </c>
      <c r="G10" s="61">
        <v>0.17</v>
      </c>
    </row>
    <row r="11" spans="1:7" s="3" customFormat="1" ht="15.75" thickBot="1" x14ac:dyDescent="0.3">
      <c r="A11" s="11" t="s">
        <v>2</v>
      </c>
      <c r="B11" s="10">
        <v>44271</v>
      </c>
      <c r="C11" s="69">
        <v>0.06</v>
      </c>
      <c r="D11" s="8">
        <v>19.899999999999999</v>
      </c>
      <c r="E11" s="8">
        <v>0.32</v>
      </c>
      <c r="F11" s="57">
        <v>41</v>
      </c>
      <c r="G11" s="64">
        <v>0.13</v>
      </c>
    </row>
    <row r="12" spans="1:7" s="3" customFormat="1" x14ac:dyDescent="0.25">
      <c r="A12" s="4" t="s">
        <v>3</v>
      </c>
      <c r="B12" s="14">
        <v>44182</v>
      </c>
      <c r="C12" s="28">
        <v>0.06</v>
      </c>
      <c r="D12" s="15">
        <v>26.4</v>
      </c>
      <c r="E12" s="15">
        <v>1.32</v>
      </c>
      <c r="F12" s="54">
        <v>215</v>
      </c>
      <c r="G12" s="59">
        <v>1.7</v>
      </c>
    </row>
    <row r="13" spans="1:7" s="3" customFormat="1" x14ac:dyDescent="0.25">
      <c r="A13" s="5" t="s">
        <v>3</v>
      </c>
      <c r="B13" s="9">
        <v>44210</v>
      </c>
      <c r="C13" s="27">
        <v>0.06</v>
      </c>
      <c r="D13" s="16">
        <v>26</v>
      </c>
      <c r="E13" s="6">
        <v>1.29</v>
      </c>
      <c r="F13" s="55">
        <v>184</v>
      </c>
      <c r="G13" s="62">
        <v>0.39</v>
      </c>
    </row>
    <row r="14" spans="1:7" s="3" customFormat="1" x14ac:dyDescent="0.25">
      <c r="A14" s="11" t="s">
        <v>3</v>
      </c>
      <c r="B14" s="12">
        <v>44244</v>
      </c>
      <c r="C14" s="68">
        <v>0.06</v>
      </c>
      <c r="D14" s="13">
        <v>21.4</v>
      </c>
      <c r="E14" s="13">
        <v>0.81</v>
      </c>
      <c r="F14" s="56">
        <v>97</v>
      </c>
      <c r="G14" s="70">
        <v>0.1</v>
      </c>
    </row>
    <row r="15" spans="1:7" s="3" customFormat="1" ht="15.75" thickBot="1" x14ac:dyDescent="0.3">
      <c r="A15" s="11" t="s">
        <v>3</v>
      </c>
      <c r="B15" s="10">
        <v>44270</v>
      </c>
      <c r="C15" s="69">
        <v>0.06</v>
      </c>
      <c r="D15" s="8">
        <v>19.5</v>
      </c>
      <c r="E15" s="69">
        <v>7.0000000000000007E-2</v>
      </c>
      <c r="F15" s="57">
        <v>3.7</v>
      </c>
      <c r="G15" s="71">
        <v>0.1</v>
      </c>
    </row>
    <row r="16" spans="1:7" s="3" customFormat="1" x14ac:dyDescent="0.25">
      <c r="A16" s="4" t="s">
        <v>4</v>
      </c>
      <c r="B16" s="14">
        <v>44179</v>
      </c>
      <c r="C16" s="28">
        <v>0.06</v>
      </c>
      <c r="D16" s="15">
        <v>29.3</v>
      </c>
      <c r="E16" s="15">
        <v>0.25</v>
      </c>
      <c r="F16" s="54">
        <v>87</v>
      </c>
      <c r="G16" s="59">
        <v>0.18</v>
      </c>
    </row>
    <row r="17" spans="1:7" s="3" customFormat="1" x14ac:dyDescent="0.25">
      <c r="A17" s="5" t="s">
        <v>4</v>
      </c>
      <c r="B17" s="9">
        <v>44210</v>
      </c>
      <c r="C17" s="27">
        <v>0.06</v>
      </c>
      <c r="D17" s="6">
        <v>34.5</v>
      </c>
      <c r="E17" s="29">
        <v>0.7</v>
      </c>
      <c r="F17" s="55">
        <v>102</v>
      </c>
      <c r="G17" s="63">
        <v>0.1</v>
      </c>
    </row>
    <row r="18" spans="1:7" s="3" customFormat="1" x14ac:dyDescent="0.25">
      <c r="A18" s="11" t="s">
        <v>4</v>
      </c>
      <c r="B18" s="12">
        <v>44244</v>
      </c>
      <c r="C18" s="68">
        <v>0.06</v>
      </c>
      <c r="D18" s="13">
        <v>32.6</v>
      </c>
      <c r="E18" s="72">
        <v>0.15</v>
      </c>
      <c r="F18" s="56">
        <v>56</v>
      </c>
      <c r="G18" s="70">
        <v>0.1</v>
      </c>
    </row>
    <row r="19" spans="1:7" s="3" customFormat="1" ht="15.75" thickBot="1" x14ac:dyDescent="0.3">
      <c r="A19" s="7" t="s">
        <v>4</v>
      </c>
      <c r="B19" s="10">
        <v>44270</v>
      </c>
      <c r="C19" s="73">
        <v>0.06</v>
      </c>
      <c r="D19" s="8">
        <v>31.1</v>
      </c>
      <c r="E19" s="17">
        <v>0.12</v>
      </c>
      <c r="F19" s="8">
        <v>34</v>
      </c>
      <c r="G19" s="71">
        <v>0.1</v>
      </c>
    </row>
    <row r="20" spans="1:7" s="3" customFormat="1" x14ac:dyDescent="0.25">
      <c r="A20" s="41"/>
      <c r="B20" s="42"/>
      <c r="C20" s="2"/>
      <c r="D20" s="2"/>
      <c r="E20" s="43"/>
      <c r="F20" s="2"/>
      <c r="G20" s="43"/>
    </row>
    <row r="21" spans="1:7" ht="15.75" thickBot="1" x14ac:dyDescent="0.3">
      <c r="E21" s="30"/>
      <c r="G21" s="30"/>
    </row>
    <row r="22" spans="1:7" ht="15" customHeight="1" x14ac:dyDescent="0.25">
      <c r="A22" s="75" t="s">
        <v>11</v>
      </c>
      <c r="B22" s="24" t="s">
        <v>5</v>
      </c>
      <c r="C22" s="18">
        <f>MIN(C4:C19)</f>
        <v>0.06</v>
      </c>
      <c r="D22" s="34">
        <f>MIN(D4:D19)</f>
        <v>19.5</v>
      </c>
      <c r="E22" s="32">
        <f>MIN(E4:E19)</f>
        <v>7.0000000000000007E-2</v>
      </c>
      <c r="F22" s="74">
        <f>MIN(F4:F19)</f>
        <v>2.9</v>
      </c>
      <c r="G22" s="59">
        <f>MIN(G4:G19)</f>
        <v>0.1</v>
      </c>
    </row>
    <row r="23" spans="1:7" x14ac:dyDescent="0.25">
      <c r="A23" s="76"/>
      <c r="B23" s="25" t="s">
        <v>6</v>
      </c>
      <c r="C23" s="19">
        <f>MAX(C4:C19)</f>
        <v>0.24</v>
      </c>
      <c r="D23" s="35">
        <f>MAX(D4:D19)</f>
        <v>34.5</v>
      </c>
      <c r="E23" s="33">
        <f>MAX(E4:E19)</f>
        <v>2.72</v>
      </c>
      <c r="F23" s="65">
        <f>MAX(F4:F19)</f>
        <v>466</v>
      </c>
      <c r="G23" s="60">
        <f>MAX(G4:G19)</f>
        <v>5.0599999999999996</v>
      </c>
    </row>
    <row r="24" spans="1:7" x14ac:dyDescent="0.25">
      <c r="A24" s="76"/>
      <c r="B24" s="25" t="s">
        <v>7</v>
      </c>
      <c r="C24" s="38">
        <f>AVERAGE(C4:C19)</f>
        <v>8.7500000000000036E-2</v>
      </c>
      <c r="D24" s="35">
        <f>AVERAGE(D4:D19)</f>
        <v>27.493750000000002</v>
      </c>
      <c r="E24" s="33">
        <f>AVERAGE(E4:E19)</f>
        <v>0.70625000000000004</v>
      </c>
      <c r="F24" s="65">
        <f>AVERAGE(F4:F19)</f>
        <v>111.72250000000001</v>
      </c>
      <c r="G24" s="60">
        <f>AVERAGE(G4:G19)</f>
        <v>0.84499999999999997</v>
      </c>
    </row>
    <row r="25" spans="1:7" x14ac:dyDescent="0.25">
      <c r="A25" s="76"/>
      <c r="B25" s="25" t="s">
        <v>8</v>
      </c>
      <c r="C25" s="38">
        <f>GEOMEAN(C4:C19)</f>
        <v>7.8529443475744268E-2</v>
      </c>
      <c r="D25" s="35">
        <f>GEOMEAN(D4:D19)</f>
        <v>27.044332435520268</v>
      </c>
      <c r="E25" s="33">
        <f>GEOMEAN(E4:E19)</f>
        <v>0.33596273658335746</v>
      </c>
      <c r="F25" s="65">
        <f>GEOMEAN(F4:F19)</f>
        <v>50.158683410144398</v>
      </c>
      <c r="G25" s="60">
        <f>GEOMEAN(G4:G19)</f>
        <v>0.31156458184575603</v>
      </c>
    </row>
    <row r="26" spans="1:7" s="31" customFormat="1" ht="15.75" thickBot="1" x14ac:dyDescent="0.3">
      <c r="A26" s="77"/>
      <c r="B26" s="40" t="s">
        <v>12</v>
      </c>
      <c r="C26" s="39">
        <f>_xlfn.STDEV.P(C4:C19)</f>
        <v>4.8541219597368887E-2</v>
      </c>
      <c r="D26" s="37">
        <f>_xlfn.STDEV.P(D4:D19)</f>
        <v>4.8463218978416922</v>
      </c>
      <c r="E26" s="36">
        <f>_xlfn.STDEV.P(E4:E19)</f>
        <v>0.84499907544328112</v>
      </c>
      <c r="F26" s="66">
        <f>_xlfn.STDEV.P(F4:F19)</f>
        <v>130.12926974262936</v>
      </c>
      <c r="G26" s="64">
        <f>_xlfn.STDEV.P(G4:G19)</f>
        <v>1.3299436078270384</v>
      </c>
    </row>
    <row r="27" spans="1:7" s="31" customFormat="1" x14ac:dyDescent="0.25">
      <c r="A27" s="44"/>
      <c r="B27" s="26"/>
      <c r="C27" s="43"/>
      <c r="D27" s="45"/>
      <c r="E27" s="43"/>
      <c r="F27" s="46"/>
      <c r="G27" s="43"/>
    </row>
    <row r="28" spans="1:7" s="31" customFormat="1" ht="15.75" thickBot="1" x14ac:dyDescent="0.3">
      <c r="A28" s="44"/>
      <c r="B28" s="26"/>
      <c r="C28" s="43"/>
      <c r="D28" s="45"/>
      <c r="E28" s="43"/>
      <c r="F28" s="46"/>
      <c r="G28" s="43"/>
    </row>
    <row r="29" spans="1:7" ht="37.5" customHeight="1" thickBot="1" x14ac:dyDescent="0.3">
      <c r="A29" s="78" t="s">
        <v>19</v>
      </c>
      <c r="B29" s="79"/>
      <c r="C29" s="48">
        <v>0.18</v>
      </c>
      <c r="D29" s="52">
        <v>36.6</v>
      </c>
      <c r="E29" s="48">
        <v>2.02</v>
      </c>
      <c r="F29" s="67">
        <v>310</v>
      </c>
      <c r="G29" s="51">
        <v>2.97</v>
      </c>
    </row>
    <row r="30" spans="1:7" ht="36.75" customHeight="1" thickBot="1" x14ac:dyDescent="0.3">
      <c r="A30" s="78" t="s">
        <v>20</v>
      </c>
      <c r="B30" s="79"/>
      <c r="C30" s="48">
        <v>0.23</v>
      </c>
      <c r="D30" s="49">
        <v>41.4</v>
      </c>
      <c r="E30" s="50">
        <v>2.86</v>
      </c>
      <c r="F30" s="67">
        <v>440</v>
      </c>
      <c r="G30" s="51">
        <v>4.3</v>
      </c>
    </row>
    <row r="32" spans="1:7" x14ac:dyDescent="0.25">
      <c r="A32" s="47" t="s">
        <v>13</v>
      </c>
    </row>
    <row r="33" spans="1:1" x14ac:dyDescent="0.25">
      <c r="A33" t="s">
        <v>21</v>
      </c>
    </row>
  </sheetData>
  <mergeCells count="3">
    <mergeCell ref="A22:A26"/>
    <mergeCell ref="A30:B30"/>
    <mergeCell ref="A29:B29"/>
  </mergeCells>
  <phoneticPr fontId="2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3BFC1A260056BE448D0ED9916093864F" ma:contentTypeVersion="40" ma:contentTypeDescription="Create a new document." ma:contentTypeScope="" ma:versionID="89116fd914b45145464dabfce0ffe2cb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cff2e7f9-dcc6-4215-a910-ba6ae4f502ee" targetNamespace="http://schemas.microsoft.com/office/2006/metadata/properties" ma:root="true" ma:fieldsID="c69a2c89d5bfc0aee0317dfbd7e21615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cff2e7f9-dcc6-4215-a910-ba6ae4f502ee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Location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30a0cef-31bd-4a60-b0e5-fc8f8b8fd792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30a0cef-31bd-4a60-b0e5-fc8f8b8fd792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2e7f9-dcc6-4215-a910-ba6ae4f50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5" nillable="true" ma:displayName="Location" ma:internalName="MediaServiceLocation" ma:readOnly="true">
      <xsd:simpleType>
        <xsd:restriction base="dms:Text"/>
      </xsd:simpleType>
    </xsd:element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2021-06-07T23:00:00+00:00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EAWML 407469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Customer_x002f_OperatorName xmlns="eebef177-55b5-4448-a5fb-28ea454417ee">Hatford Quarry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2021-06-07T23:00:00+00:00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EPR/KB3009XM/A001</EPRNumber>
    <FacilityAddressPostcode xmlns="eebef177-55b5-4448-a5fb-28ea454417ee">SN7 8JQ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9</Value>
      <Value>12</Value>
      <Value>480</Value>
      <Value>10</Value>
      <Value>30</Value>
    </TaxCatchAll>
    <ExternalAuthor xmlns="eebef177-55b5-4448-a5fb-28ea454417ee">Hatford Quarry Limited</ExternalAuthor>
    <SiteName xmlns="eebef177-55b5-4448-a5fb-28ea454417ee">Hatford Quarry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Hatford Quarry Fernham Road Hatford Faringdon SN7 8JQ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</documentManagement>
</p:properties>
</file>

<file path=customXml/itemProps1.xml><?xml version="1.0" encoding="utf-8"?>
<ds:datastoreItem xmlns:ds="http://schemas.openxmlformats.org/officeDocument/2006/customXml" ds:itemID="{CD1CCBDF-D0A4-4DC3-A9F6-BB5EC5A064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B2FC4C-93CA-4C17-8B16-13D5E30C5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e221e7-66db-4bdb-a92c-aa517c005f15"/>
    <ds:schemaRef ds:uri="662745e8-e224-48e8-a2e3-254862b8c2f5"/>
    <ds:schemaRef ds:uri="eebef177-55b5-4448-a5fb-28ea454417ee"/>
    <ds:schemaRef ds:uri="5ffd8e36-f429-4edc-ab50-c5be84842779"/>
    <ds:schemaRef ds:uri="cff2e7f9-dcc6-4215-a910-ba6ae4f50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037F10-284F-4B03-8CA7-96A3002C761D}">
  <ds:schemaRefs>
    <ds:schemaRef ds:uri="5ffd8e36-f429-4edc-ab50-c5be84842779"/>
    <ds:schemaRef ds:uri="cff2e7f9-dcc6-4215-a910-ba6ae4f502ee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eebef177-55b5-4448-a5fb-28ea454417ee"/>
    <ds:schemaRef ds:uri="http://schemas.openxmlformats.org/package/2006/metadata/core-properties"/>
    <ds:schemaRef ds:uri="http://purl.org/dc/elements/1.1/"/>
    <ds:schemaRef ds:uri="http://purl.org/dc/terms/"/>
    <ds:schemaRef ds:uri="662745e8-e224-48e8-a2e3-254862b8c2f5"/>
    <ds:schemaRef ds:uri="dbe221e7-66db-4bdb-a92c-aa517c005f1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Betteridge</dc:creator>
  <cp:lastModifiedBy>Registered User</cp:lastModifiedBy>
  <dcterms:created xsi:type="dcterms:W3CDTF">2021-02-26T09:18:28Z</dcterms:created>
  <dcterms:modified xsi:type="dcterms:W3CDTF">2021-10-11T17:25:54Z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0x0101000E9AD557692E154F9D2697C8C6432F76003BFC1A260056BE448D0ED9916093864F</vt:lpwstr>
  </property>
  <property fmtid="{D5CDD505-2E9C-101B-9397-08002B2CF9AE}" pid="3" name="PermitDocumentType">
    <vt:lpwstr/>
  </property>
  <property fmtid="{D5CDD505-2E9C-101B-9397-08002B2CF9AE}" pid="4" name="TypeofPermit">
    <vt:lpwstr>9;#N/A - Do not select for New Permits|0430e4c2-ee0a-4b2d-9af6-df735aafbcb2</vt:lpwstr>
  </property>
  <property fmtid="{D5CDD505-2E9C-101B-9397-08002B2CF9AE}" pid="5" name="DisclosureStatus">
    <vt:lpwstr>480;#Public Register|f1fcf6a6-5d97-4f1d-964e-a2f916eb1f18</vt:lpwstr>
  </property>
  <property fmtid="{D5CDD505-2E9C-101B-9397-08002B2CF9AE}" pid="6" name="RegulatedActivitySub-Class">
    <vt:lpwstr/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30;#Waste Operations|dc63c9b7-da6e-463c-b2cf-265b08d49156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</Properties>
</file>