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000055\Desktop\BP3095EU cons\"/>
    </mc:Choice>
  </mc:AlternateContent>
  <xr:revisionPtr revIDLastSave="0" documentId="8_{70A85CBD-EB07-4563-A782-0C5F25BF0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sed compliance limits" sheetId="12" r:id="rId1"/>
  </sheets>
  <definedNames>
    <definedName name="_xlnm.Print_Area" localSheetId="0">'Revised compliance limits'!$A$1:$H$82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2" l="1"/>
  <c r="G9" i="12"/>
  <c r="G8" i="12"/>
  <c r="G7" i="12"/>
  <c r="G6" i="12"/>
  <c r="G5" i="12"/>
  <c r="F10" i="12"/>
  <c r="F9" i="12"/>
  <c r="F8" i="12"/>
  <c r="F7" i="12"/>
  <c r="F6" i="12"/>
  <c r="F5" i="12"/>
  <c r="E10" i="12"/>
  <c r="E9" i="12"/>
  <c r="E8" i="12"/>
  <c r="E7" i="12"/>
  <c r="E6" i="12"/>
  <c r="E5" i="12"/>
  <c r="D10" i="12"/>
  <c r="D9" i="12"/>
  <c r="D8" i="12"/>
  <c r="D7" i="12"/>
  <c r="D6" i="12"/>
  <c r="D5" i="12"/>
  <c r="C6" i="12"/>
  <c r="H10" i="12"/>
  <c r="H9" i="12"/>
  <c r="H7" i="12"/>
  <c r="H5" i="12"/>
  <c r="H8" i="12"/>
  <c r="H6" i="12"/>
</calcChain>
</file>

<file path=xl/sharedStrings.xml><?xml version="1.0" encoding="utf-8"?>
<sst xmlns="http://schemas.openxmlformats.org/spreadsheetml/2006/main" count="56" uniqueCount="51">
  <si>
    <t>Ammoniacal Nitrogen</t>
  </si>
  <si>
    <t>Chloride</t>
  </si>
  <si>
    <t>Unit</t>
  </si>
  <si>
    <t>Min</t>
  </si>
  <si>
    <t>Max</t>
  </si>
  <si>
    <t>Mean</t>
  </si>
  <si>
    <t>mg/l</t>
  </si>
  <si>
    <t>Determinand</t>
  </si>
  <si>
    <t>Date</t>
  </si>
  <si>
    <t>Geometric Mean</t>
  </si>
  <si>
    <t>Monitoring data - Up-gradient boreholes</t>
  </si>
  <si>
    <t>Note 1</t>
  </si>
  <si>
    <t>BH02/09</t>
  </si>
  <si>
    <t>BH06/02</t>
  </si>
  <si>
    <t>BH02/19A</t>
  </si>
  <si>
    <t>BH05/15</t>
  </si>
  <si>
    <t>Cadmium</t>
  </si>
  <si>
    <t>Chromium</t>
  </si>
  <si>
    <t>Lead</t>
  </si>
  <si>
    <t>Nickel</t>
  </si>
  <si>
    <t>5.3</t>
  </si>
  <si>
    <t>Cadmium mg/l</t>
  </si>
  <si>
    <t>Chromium mg/l</t>
  </si>
  <si>
    <t>Nickel mg/l</t>
  </si>
  <si>
    <t>1.5</t>
  </si>
  <si>
    <t>1.2</t>
  </si>
  <si>
    <t>10.3</t>
  </si>
  <si>
    <t>5.8</t>
  </si>
  <si>
    <t>Note 2</t>
  </si>
  <si>
    <t>Standard Deviation (SD)</t>
  </si>
  <si>
    <t>&lt;0.02</t>
  </si>
  <si>
    <t>&lt;0.00004</t>
  </si>
  <si>
    <t>&lt;0.00001</t>
  </si>
  <si>
    <t>&lt;0.0004</t>
  </si>
  <si>
    <t>Note 3</t>
  </si>
  <si>
    <t>338</t>
  </si>
  <si>
    <t>344</t>
  </si>
  <si>
    <t>232</t>
  </si>
  <si>
    <t>Compliance limit (Geometric Mean+(3×SD))</t>
  </si>
  <si>
    <t>Updated compliance limits</t>
  </si>
  <si>
    <t>Outliers omitted.</t>
  </si>
  <si>
    <t>All results for up-gradient boreholes BH01/02 and BH01/19 omitted - elevated due to influence from closed Stanford historical landfill to north.</t>
  </si>
  <si>
    <t>Ammoniacal Nitrogen as N mg/l (Note 2)</t>
  </si>
  <si>
    <t>Chloride as Cl mg/l
(Note 2)</t>
  </si>
  <si>
    <t>Yellow highlighted values are results below Limit Of Detection (LOD). LOD values have been used in the setting of proposed control and compliance limits.</t>
  </si>
  <si>
    <t>Monitoring Point/Borehole</t>
  </si>
  <si>
    <t>0.0411</t>
  </si>
  <si>
    <t>Lead mg/l (Note 2)</t>
  </si>
  <si>
    <t>Shellingford Quarry Inert Landfill EPR/BP3095EU/V004 - Updated groundwater quality compliance limits for down-gradient boreholes</t>
  </si>
  <si>
    <t>BH01/21</t>
  </si>
  <si>
    <t>&lt;0.0005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</si>
</sst>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3" fillId="0" borderId="9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3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0" fontId="3" fillId="2" borderId="3" xfId="0" quotePrefix="1" applyFont="1" applyFill="1" applyBorder="1" applyAlignment="1">
      <alignment horizontal="center" vertical="center"/>
    </xf>
    <xf numFmtId="0" fontId="3" fillId="4" borderId="3" xfId="0" quotePrefix="1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3" xfId="0" quotePrefix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2F8A79-D309-4F77-BDC9-C8F304AF26E4}"/>
            </a:ext>
          </a:extLst>
        </xdr:cNvPr>
        <xdr:cNvSpPr txBox="1"/>
      </xdr:nvSpPr>
      <xdr:spPr>
        <a:xfrm>
          <a:off x="0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9DF14C-98B1-4847-B3DE-EC2754E98424}"/>
            </a:ext>
          </a:extLst>
        </xdr:cNvPr>
        <xdr:cNvSpPr txBox="1"/>
      </xdr:nvSpPr>
      <xdr:spPr>
        <a:xfrm>
          <a:off x="0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CFB6E4-4621-4A09-98F2-32347132CAB3}"/>
            </a:ext>
          </a:extLst>
        </xdr:cNvPr>
        <xdr:cNvSpPr txBox="1"/>
      </xdr:nvSpPr>
      <xdr:spPr>
        <a:xfrm>
          <a:off x="0" y="786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D1291B1-F5B9-492A-BF2C-241DEEDBB281}"/>
            </a:ext>
          </a:extLst>
        </xdr:cNvPr>
        <xdr:cNvSpPr txBox="1"/>
      </xdr:nvSpPr>
      <xdr:spPr>
        <a:xfrm>
          <a:off x="0" y="786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63271D-EADF-4EEA-99EA-4F677A054E38}"/>
            </a:ext>
          </a:extLst>
        </xdr:cNvPr>
        <xdr:cNvSpPr txBox="1"/>
      </xdr:nvSpPr>
      <xdr:spPr>
        <a:xfrm>
          <a:off x="0" y="786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FEEDD5-FEEE-408C-B491-A217B1B8EBF1}"/>
            </a:ext>
          </a:extLst>
        </xdr:cNvPr>
        <xdr:cNvSpPr txBox="1"/>
      </xdr:nvSpPr>
      <xdr:spPr>
        <a:xfrm>
          <a:off x="0" y="786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79BA1B6-685D-4016-A3A0-4E49F623BF2B}"/>
            </a:ext>
          </a:extLst>
        </xdr:cNvPr>
        <xdr:cNvSpPr txBox="1"/>
      </xdr:nvSpPr>
      <xdr:spPr>
        <a:xfrm>
          <a:off x="0" y="786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285DDD2-29CC-4B1C-AD2A-5B0EDDBDDA3E}"/>
            </a:ext>
          </a:extLst>
        </xdr:cNvPr>
        <xdr:cNvSpPr txBox="1"/>
      </xdr:nvSpPr>
      <xdr:spPr>
        <a:xfrm>
          <a:off x="0" y="786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99FBE13-D715-49A9-890D-77FF9D93844E}"/>
            </a:ext>
          </a:extLst>
        </xdr:cNvPr>
        <xdr:cNvSpPr txBox="1"/>
      </xdr:nvSpPr>
      <xdr:spPr>
        <a:xfrm>
          <a:off x="0" y="79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C7BA991-EDB1-4AD6-A9C5-653A9C30D2F1}"/>
            </a:ext>
          </a:extLst>
        </xdr:cNvPr>
        <xdr:cNvSpPr txBox="1"/>
      </xdr:nvSpPr>
      <xdr:spPr>
        <a:xfrm>
          <a:off x="0" y="798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C9B7F60-9DE8-4A1A-8C73-4E85F0199049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4763292-18F9-4795-9072-F8355B640F83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4CFDD47-307B-4E99-BE8A-E012DF9F50D3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4A4E804-7414-4D86-B18B-F93B3EC8E1CF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CC9239D-D815-4130-AB11-D42B49D96B97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964AC93-09CC-46EF-B052-F83FEFBD1F0D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0BF7F36-8361-4F5F-93C3-73AA7AF9DFFE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E14E5C-0BB2-48AC-9913-8AF905A8D2D2}"/>
            </a:ext>
          </a:extLst>
        </xdr:cNvPr>
        <xdr:cNvSpPr txBox="1"/>
      </xdr:nvSpPr>
      <xdr:spPr>
        <a:xfrm>
          <a:off x="0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B6EEDA0-EDE3-4510-9DF7-F295916F547D}"/>
            </a:ext>
          </a:extLst>
        </xdr:cNvPr>
        <xdr:cNvSpPr txBox="1"/>
      </xdr:nvSpPr>
      <xdr:spPr>
        <a:xfrm>
          <a:off x="0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189BEF-614A-4AE3-BD06-D33E9E704B6E}"/>
            </a:ext>
          </a:extLst>
        </xdr:cNvPr>
        <xdr:cNvSpPr txBox="1"/>
      </xdr:nvSpPr>
      <xdr:spPr>
        <a:xfrm>
          <a:off x="0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045E7A1-1301-4215-B22A-7CB5163F6840}"/>
            </a:ext>
          </a:extLst>
        </xdr:cNvPr>
        <xdr:cNvSpPr txBox="1"/>
      </xdr:nvSpPr>
      <xdr:spPr>
        <a:xfrm>
          <a:off x="0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D56394B-255E-435A-A58D-6FF861C14CB3}"/>
            </a:ext>
          </a:extLst>
        </xdr:cNvPr>
        <xdr:cNvSpPr txBox="1"/>
      </xdr:nvSpPr>
      <xdr:spPr>
        <a:xfrm>
          <a:off x="0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A9C3959-3836-4DCB-A7F4-83E3076D47C2}"/>
            </a:ext>
          </a:extLst>
        </xdr:cNvPr>
        <xdr:cNvSpPr txBox="1"/>
      </xdr:nvSpPr>
      <xdr:spPr>
        <a:xfrm>
          <a:off x="0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2799111-B011-4F12-B0B6-BCDB1DB5C8F4}"/>
            </a:ext>
          </a:extLst>
        </xdr:cNvPr>
        <xdr:cNvSpPr txBox="1"/>
      </xdr:nvSpPr>
      <xdr:spPr>
        <a:xfrm>
          <a:off x="0" y="1340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114300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550F7D7-4D32-4B86-8824-46BFA2909C86}"/>
            </a:ext>
          </a:extLst>
        </xdr:cNvPr>
        <xdr:cNvSpPr txBox="1"/>
      </xdr:nvSpPr>
      <xdr:spPr>
        <a:xfrm>
          <a:off x="0" y="1351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0</xdr:col>
      <xdr:colOff>0</xdr:colOff>
      <xdr:row>22</xdr:row>
      <xdr:rowOff>114300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8769C25-94A1-4A99-BA2E-E6C746ABF239}"/>
            </a:ext>
          </a:extLst>
        </xdr:cNvPr>
        <xdr:cNvSpPr txBox="1"/>
      </xdr:nvSpPr>
      <xdr:spPr>
        <a:xfrm>
          <a:off x="0" y="1351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DEBEDFD-5429-4C16-9DB4-55AEFF22B15E}"/>
            </a:ext>
          </a:extLst>
        </xdr:cNvPr>
        <xdr:cNvSpPr txBox="1"/>
      </xdr:nvSpPr>
      <xdr:spPr>
        <a:xfrm>
          <a:off x="59721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15C0CCB-F8B8-43ED-B42F-2FCD0B2D8EC9}"/>
            </a:ext>
          </a:extLst>
        </xdr:cNvPr>
        <xdr:cNvSpPr txBox="1"/>
      </xdr:nvSpPr>
      <xdr:spPr>
        <a:xfrm>
          <a:off x="5972175" y="360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D12E328-687B-4FB5-9D7E-2C6EAD46F161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F359BE9-A515-43C9-B0D1-16AA4415E2DB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B3955B6-8310-4559-99FA-C1E0FEA01A81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4B84242-7AB4-4A9B-B1A1-B8C6A0A012CC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BC582DC-570A-4EB5-8A16-9258BB40D7AE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D199EA3-C962-43F4-B7AA-305C977126DE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CAA2179B-605B-49DB-8F12-71D86762659E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4FCE693-D675-4DED-9779-0D92CCD45FEB}"/>
            </a:ext>
          </a:extLst>
        </xdr:cNvPr>
        <xdr:cNvSpPr txBox="1"/>
      </xdr:nvSpPr>
      <xdr:spPr>
        <a:xfrm>
          <a:off x="5972175" y="1015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1E72E2A6-9578-4D85-95FB-777C5158CFC6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2C22D2B-5D8F-4383-AF88-71729B1254A6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86AD7EB-3392-49C3-A4FB-E78FAC2CF914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A7CE67E-BD6F-46E9-8B3B-D666E77899B1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8EA4B30-B78D-44C5-AEAC-181DE1840F38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D7B0261-515F-449C-A551-E8CE0BE36C48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5FA6926B-893A-4FB4-9279-6A22C343A6E0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B9649FC-61EA-4ABE-8B4C-85AEAE5BD67B}"/>
            </a:ext>
          </a:extLst>
        </xdr:cNvPr>
        <xdr:cNvSpPr txBox="1"/>
      </xdr:nvSpPr>
      <xdr:spPr>
        <a:xfrm>
          <a:off x="5972175" y="1186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19FD165-40F8-4F5A-920F-B160AE0BFB8F}"/>
            </a:ext>
          </a:extLst>
        </xdr:cNvPr>
        <xdr:cNvSpPr txBox="1"/>
      </xdr:nvSpPr>
      <xdr:spPr>
        <a:xfrm>
          <a:off x="5972175" y="1816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23310168-1475-413A-964F-7066F66BA9E3}"/>
            </a:ext>
          </a:extLst>
        </xdr:cNvPr>
        <xdr:cNvSpPr txBox="1"/>
      </xdr:nvSpPr>
      <xdr:spPr>
        <a:xfrm>
          <a:off x="5972175" y="1816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43798FE-82CB-409C-BBF9-3D8240DD31E3}"/>
            </a:ext>
          </a:extLst>
        </xdr:cNvPr>
        <xdr:cNvSpPr txBox="1"/>
      </xdr:nvSpPr>
      <xdr:spPr>
        <a:xfrm>
          <a:off x="5972175" y="1816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2921FDF-FC13-48EC-9967-93FA13814018}"/>
            </a:ext>
          </a:extLst>
        </xdr:cNvPr>
        <xdr:cNvSpPr txBox="1"/>
      </xdr:nvSpPr>
      <xdr:spPr>
        <a:xfrm>
          <a:off x="5972175" y="1816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2663E2D6-1C3D-4FF1-8446-3B8ECA6D5BC8}"/>
            </a:ext>
          </a:extLst>
        </xdr:cNvPr>
        <xdr:cNvSpPr txBox="1"/>
      </xdr:nvSpPr>
      <xdr:spPr>
        <a:xfrm>
          <a:off x="5972175" y="1816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26A3F739-62C7-41B0-81F9-394123C785A9}"/>
            </a:ext>
          </a:extLst>
        </xdr:cNvPr>
        <xdr:cNvSpPr txBox="1"/>
      </xdr:nvSpPr>
      <xdr:spPr>
        <a:xfrm>
          <a:off x="5972175" y="1816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114300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73CA1BD2-47BE-4297-AD1D-501CD1099FDB}"/>
            </a:ext>
          </a:extLst>
        </xdr:cNvPr>
        <xdr:cNvSpPr txBox="1"/>
      </xdr:nvSpPr>
      <xdr:spPr>
        <a:xfrm>
          <a:off x="5972175" y="1827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47</xdr:row>
      <xdr:rowOff>114300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87AC90EF-3DDE-4640-B733-ADD67A2D1EA4}"/>
            </a:ext>
          </a:extLst>
        </xdr:cNvPr>
        <xdr:cNvSpPr txBox="1"/>
      </xdr:nvSpPr>
      <xdr:spPr>
        <a:xfrm>
          <a:off x="5972175" y="1827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6164-F484-4752-AB29-811EF589D067}">
  <dimension ref="A1:I237"/>
  <sheetViews>
    <sheetView tabSelected="1" workbookViewId="0"/>
  </sheetViews>
  <sheetFormatPr defaultColWidth="9.140625" defaultRowHeight="15" x14ac:dyDescent="0.25"/>
  <cols>
    <col min="1" max="1" width="20.5703125" style="2" bestFit="1" customWidth="1"/>
    <col min="2" max="2" width="15" style="2" customWidth="1"/>
    <col min="3" max="4" width="27" style="2" customWidth="1"/>
    <col min="5" max="5" width="20.5703125" style="2" customWidth="1"/>
    <col min="6" max="6" width="19.140625" style="2" customWidth="1"/>
    <col min="7" max="7" width="27.7109375" style="2" customWidth="1"/>
    <col min="8" max="8" width="30.28515625" style="2" bestFit="1" customWidth="1"/>
    <col min="9" max="9" width="30.28515625" style="2" customWidth="1"/>
    <col min="10" max="10" width="9.140625" style="2"/>
    <col min="11" max="11" width="27" style="2" bestFit="1" customWidth="1"/>
    <col min="12" max="12" width="11" style="2" customWidth="1"/>
    <col min="13" max="13" width="9.140625" style="2"/>
    <col min="14" max="14" width="27" style="2" bestFit="1" customWidth="1"/>
    <col min="15" max="16" width="9.140625" style="2"/>
    <col min="17" max="17" width="27" style="2" bestFit="1" customWidth="1"/>
    <col min="18" max="18" width="12.28515625" style="2" customWidth="1"/>
    <col min="19" max="19" width="9.140625" style="2"/>
    <col min="20" max="20" width="27" style="2" bestFit="1" customWidth="1"/>
    <col min="21" max="21" width="9.5703125" style="2" bestFit="1" customWidth="1"/>
    <col min="22" max="22" width="9.140625" style="2"/>
    <col min="23" max="23" width="27" style="2" bestFit="1" customWidth="1"/>
    <col min="24" max="24" width="12" style="2" bestFit="1" customWidth="1"/>
    <col min="25" max="25" width="9.140625" style="2"/>
    <col min="26" max="26" width="27" style="2" bestFit="1" customWidth="1"/>
    <col min="27" max="16384" width="9.140625" style="2"/>
  </cols>
  <sheetData>
    <row r="1" spans="1:9" x14ac:dyDescent="0.25">
      <c r="A1" s="1" t="s">
        <v>48</v>
      </c>
    </row>
    <row r="2" spans="1:9" ht="15.75" thickBot="1" x14ac:dyDescent="0.3"/>
    <row r="3" spans="1:9" ht="15.75" thickBot="1" x14ac:dyDescent="0.3">
      <c r="H3" s="3" t="s">
        <v>39</v>
      </c>
      <c r="I3" s="4"/>
    </row>
    <row r="4" spans="1:9" ht="30.75" thickBot="1" x14ac:dyDescent="0.3">
      <c r="A4" s="3" t="s">
        <v>7</v>
      </c>
      <c r="B4" s="3" t="s">
        <v>2</v>
      </c>
      <c r="C4" s="5" t="s">
        <v>3</v>
      </c>
      <c r="D4" s="6" t="s">
        <v>4</v>
      </c>
      <c r="E4" s="6" t="s">
        <v>5</v>
      </c>
      <c r="F4" s="7" t="s">
        <v>9</v>
      </c>
      <c r="G4" s="7" t="s">
        <v>29</v>
      </c>
      <c r="H4" s="8" t="s">
        <v>38</v>
      </c>
    </row>
    <row r="5" spans="1:9" ht="15.75" thickBot="1" x14ac:dyDescent="0.3">
      <c r="A5" s="9" t="s">
        <v>0</v>
      </c>
      <c r="B5" s="9" t="s">
        <v>6</v>
      </c>
      <c r="C5" s="10" t="s">
        <v>30</v>
      </c>
      <c r="D5" s="11">
        <f>MAX(C19:C237)</f>
        <v>0.80900000000000005</v>
      </c>
      <c r="E5" s="12">
        <f>AVERAGE(C19:C237)</f>
        <v>0.21482242990654202</v>
      </c>
      <c r="F5" s="13">
        <f>GEOMEAN(C19:C237)</f>
        <v>0.16328715775213765</v>
      </c>
      <c r="G5" s="14">
        <f>_xlfn.STDEV.S(C19:C237)</f>
        <v>0.13322410876605281</v>
      </c>
      <c r="H5" s="15">
        <f t="shared" ref="H5:H10" si="0">F5+(G5*3)</f>
        <v>0.56295948405029606</v>
      </c>
      <c r="I5" s="65"/>
    </row>
    <row r="6" spans="1:9" ht="15.75" thickBot="1" x14ac:dyDescent="0.3">
      <c r="A6" s="9" t="s">
        <v>1</v>
      </c>
      <c r="B6" s="9" t="s">
        <v>6</v>
      </c>
      <c r="C6" s="10">
        <f>MIN(D19:D237)</f>
        <v>3.5</v>
      </c>
      <c r="D6" s="11">
        <f>MAX(D19:D237)</f>
        <v>207</v>
      </c>
      <c r="E6" s="12">
        <f>AVERAGE(D19:D237)</f>
        <v>37.285833333333329</v>
      </c>
      <c r="F6" s="13">
        <f>GEOMEAN(D19:D237)</f>
        <v>27.653916740316276</v>
      </c>
      <c r="G6" s="14">
        <f>_xlfn.STDEV.S(D19:D237)</f>
        <v>34.973040224695069</v>
      </c>
      <c r="H6" s="16">
        <f t="shared" si="0"/>
        <v>132.57303741440148</v>
      </c>
      <c r="I6" s="66"/>
    </row>
    <row r="7" spans="1:9" ht="15.75" thickBot="1" x14ac:dyDescent="0.3">
      <c r="A7" s="9" t="s">
        <v>16</v>
      </c>
      <c r="B7" s="9" t="s">
        <v>6</v>
      </c>
      <c r="C7" s="10" t="s">
        <v>31</v>
      </c>
      <c r="D7" s="11">
        <f>MAX(E19:E237)</f>
        <v>5.0000000000000001E-3</v>
      </c>
      <c r="E7" s="17">
        <f>AVERAGE(E19:E237)</f>
        <v>4.79462962962963E-4</v>
      </c>
      <c r="F7" s="18">
        <f>GEOMEAN(E19:E237)</f>
        <v>2.2843187299477529E-4</v>
      </c>
      <c r="G7" s="19">
        <f>_xlfn.STDEV.S(E19:E237)</f>
        <v>6.3291343948259748E-4</v>
      </c>
      <c r="H7" s="20">
        <f t="shared" si="0"/>
        <v>2.1271721914425676E-3</v>
      </c>
      <c r="I7" s="63"/>
    </row>
    <row r="8" spans="1:9" ht="15.75" thickBot="1" x14ac:dyDescent="0.3">
      <c r="A8" s="9" t="s">
        <v>17</v>
      </c>
      <c r="B8" s="9" t="s">
        <v>6</v>
      </c>
      <c r="C8" s="10" t="s">
        <v>50</v>
      </c>
      <c r="D8" s="21">
        <f>MAX(F19:F237)</f>
        <v>1.7999999999999999E-2</v>
      </c>
      <c r="E8" s="22">
        <f>AVERAGE(F19:F237)</f>
        <v>3.4463943661971804E-3</v>
      </c>
      <c r="F8" s="23">
        <f>GEOMEAN(F19:F237)</f>
        <v>2.3046777141086361E-3</v>
      </c>
      <c r="G8" s="24">
        <f>_xlfn.STDEV.S(F19:F237)</f>
        <v>3.0635108226874054E-3</v>
      </c>
      <c r="H8" s="25">
        <f t="shared" si="0"/>
        <v>1.1495210182170852E-2</v>
      </c>
      <c r="I8" s="64"/>
    </row>
    <row r="9" spans="1:9" ht="15.75" thickBot="1" x14ac:dyDescent="0.3">
      <c r="A9" s="9" t="s">
        <v>18</v>
      </c>
      <c r="B9" s="9" t="s">
        <v>6</v>
      </c>
      <c r="C9" s="10" t="s">
        <v>32</v>
      </c>
      <c r="D9" s="21">
        <f>MAX(G19:G237)</f>
        <v>6.0999999999999999E-2</v>
      </c>
      <c r="E9" s="22">
        <f>AVERAGE(G19:G237)</f>
        <v>5.4215048543689043E-3</v>
      </c>
      <c r="F9" s="23">
        <f>GEOMEAN(G19:G237)</f>
        <v>9.6236328153501572E-4</v>
      </c>
      <c r="G9" s="24">
        <f>_xlfn.STDEV.S(G19:G237)</f>
        <v>1.062637994378768E-2</v>
      </c>
      <c r="H9" s="25">
        <f t="shared" si="0"/>
        <v>3.284150311289806E-2</v>
      </c>
      <c r="I9" s="64"/>
    </row>
    <row r="10" spans="1:9" ht="15.75" thickBot="1" x14ac:dyDescent="0.3">
      <c r="A10" s="9" t="s">
        <v>19</v>
      </c>
      <c r="B10" s="9" t="s">
        <v>6</v>
      </c>
      <c r="C10" s="10" t="s">
        <v>33</v>
      </c>
      <c r="D10" s="21">
        <f>MAX(H19:H237)</f>
        <v>7.2999999999999995E-2</v>
      </c>
      <c r="E10" s="22">
        <f>AVERAGE(H19:H237)</f>
        <v>8.2376296296296139E-3</v>
      </c>
      <c r="F10" s="23">
        <f>GEOMEAN(H19:H237)</f>
        <v>4.6777950013892127E-3</v>
      </c>
      <c r="G10" s="24">
        <f>_xlfn.STDEV.S(H19:H237)</f>
        <v>1.1336740874587218E-2</v>
      </c>
      <c r="H10" s="25">
        <f t="shared" si="0"/>
        <v>3.8688017625150867E-2</v>
      </c>
      <c r="I10" s="64"/>
    </row>
    <row r="11" spans="1:9" x14ac:dyDescent="0.25">
      <c r="E11" s="26"/>
      <c r="F11" s="26"/>
    </row>
    <row r="12" spans="1:9" x14ac:dyDescent="0.25">
      <c r="A12" s="27" t="s">
        <v>11</v>
      </c>
      <c r="B12" s="28" t="s">
        <v>44</v>
      </c>
      <c r="E12" s="26"/>
      <c r="F12" s="26"/>
    </row>
    <row r="13" spans="1:9" x14ac:dyDescent="0.25">
      <c r="A13" s="27" t="s">
        <v>28</v>
      </c>
      <c r="B13" s="29" t="s">
        <v>40</v>
      </c>
      <c r="E13" s="26"/>
      <c r="F13" s="26"/>
    </row>
    <row r="14" spans="1:9" x14ac:dyDescent="0.25">
      <c r="A14" s="27" t="s">
        <v>34</v>
      </c>
      <c r="B14" s="30" t="s">
        <v>41</v>
      </c>
      <c r="E14" s="26"/>
      <c r="F14" s="26"/>
    </row>
    <row r="15" spans="1:9" x14ac:dyDescent="0.25">
      <c r="A15" s="27"/>
      <c r="B15" s="30"/>
      <c r="E15" s="26"/>
      <c r="F15" s="26"/>
    </row>
    <row r="16" spans="1:9" ht="15.75" thickBot="1" x14ac:dyDescent="0.3">
      <c r="E16" s="26"/>
      <c r="F16" s="26"/>
    </row>
    <row r="17" spans="1:8" ht="15.75" thickBot="1" x14ac:dyDescent="0.3">
      <c r="A17" s="31" t="s">
        <v>10</v>
      </c>
      <c r="B17" s="32"/>
      <c r="C17" s="32"/>
      <c r="D17" s="32"/>
      <c r="E17" s="32"/>
      <c r="F17" s="33"/>
      <c r="G17" s="34"/>
      <c r="H17" s="35"/>
    </row>
    <row r="18" spans="1:8" ht="30.75" thickBot="1" x14ac:dyDescent="0.3">
      <c r="A18" s="58" t="s">
        <v>45</v>
      </c>
      <c r="B18" s="3" t="s">
        <v>8</v>
      </c>
      <c r="C18" s="59" t="s">
        <v>42</v>
      </c>
      <c r="D18" s="59" t="s">
        <v>43</v>
      </c>
      <c r="E18" s="59" t="s">
        <v>21</v>
      </c>
      <c r="F18" s="60" t="s">
        <v>22</v>
      </c>
      <c r="G18" s="3" t="s">
        <v>47</v>
      </c>
      <c r="H18" s="3" t="s">
        <v>23</v>
      </c>
    </row>
    <row r="19" spans="1:8" x14ac:dyDescent="0.25">
      <c r="A19" s="80" t="s">
        <v>13</v>
      </c>
      <c r="B19" s="36">
        <v>38558</v>
      </c>
      <c r="C19" s="37">
        <v>0.04</v>
      </c>
      <c r="D19" s="38">
        <v>18</v>
      </c>
      <c r="E19" s="37">
        <v>5.0000000000000001E-4</v>
      </c>
      <c r="F19" s="38">
        <v>8.9999999999999993E-3</v>
      </c>
      <c r="G19" s="39">
        <v>2.5999999999999999E-2</v>
      </c>
      <c r="H19" s="39">
        <v>1.6E-2</v>
      </c>
    </row>
    <row r="20" spans="1:8" x14ac:dyDescent="0.25">
      <c r="A20" s="81"/>
      <c r="B20" s="40">
        <v>38650</v>
      </c>
      <c r="C20" s="41">
        <v>0.3</v>
      </c>
      <c r="D20" s="42">
        <v>15</v>
      </c>
      <c r="E20" s="41">
        <v>5.0000000000000001E-4</v>
      </c>
      <c r="F20" s="41">
        <v>5.0000000000000001E-3</v>
      </c>
      <c r="G20" s="43">
        <v>5.0000000000000001E-3</v>
      </c>
      <c r="H20" s="43">
        <v>5.0000000000000001E-3</v>
      </c>
    </row>
    <row r="21" spans="1:8" x14ac:dyDescent="0.25">
      <c r="A21" s="81"/>
      <c r="B21" s="40">
        <v>38721</v>
      </c>
      <c r="C21" s="41">
        <v>0.3</v>
      </c>
      <c r="D21" s="42">
        <v>18</v>
      </c>
      <c r="E21" s="41">
        <v>5.0000000000000001E-4</v>
      </c>
      <c r="F21" s="41">
        <v>5.0000000000000001E-3</v>
      </c>
      <c r="G21" s="43">
        <v>5.0000000000000001E-3</v>
      </c>
      <c r="H21" s="44">
        <v>1.0999999999999999E-2</v>
      </c>
    </row>
    <row r="22" spans="1:8" x14ac:dyDescent="0.25">
      <c r="A22" s="81"/>
      <c r="B22" s="40">
        <v>38831</v>
      </c>
      <c r="C22" s="41">
        <v>0.3</v>
      </c>
      <c r="D22" s="42">
        <v>14</v>
      </c>
      <c r="E22" s="42">
        <v>5.0000000000000001E-4</v>
      </c>
      <c r="F22" s="41">
        <v>5.0000000000000001E-3</v>
      </c>
      <c r="G22" s="44">
        <v>7.0000000000000001E-3</v>
      </c>
      <c r="H22" s="44">
        <v>8.9999999999999993E-3</v>
      </c>
    </row>
    <row r="23" spans="1:8" x14ac:dyDescent="0.25">
      <c r="A23" s="81"/>
      <c r="B23" s="40">
        <v>38922</v>
      </c>
      <c r="C23" s="41">
        <v>0.3</v>
      </c>
      <c r="D23" s="42">
        <v>21</v>
      </c>
      <c r="E23" s="42">
        <v>5.0000000000000001E-4</v>
      </c>
      <c r="F23" s="42">
        <v>6.0000000000000001E-3</v>
      </c>
      <c r="G23" s="44">
        <v>2.1000000000000001E-2</v>
      </c>
      <c r="H23" s="44">
        <v>2.1000000000000001E-2</v>
      </c>
    </row>
    <row r="24" spans="1:8" x14ac:dyDescent="0.25">
      <c r="A24" s="81"/>
      <c r="B24" s="40">
        <v>39017</v>
      </c>
      <c r="C24" s="41">
        <v>0.3</v>
      </c>
      <c r="D24" s="42">
        <v>25</v>
      </c>
      <c r="E24" s="42">
        <v>5.0000000000000001E-4</v>
      </c>
      <c r="F24" s="41">
        <v>5.0000000000000001E-3</v>
      </c>
      <c r="G24" s="43">
        <v>5.0000000000000001E-3</v>
      </c>
      <c r="H24" s="43">
        <v>5.0000000000000001E-3</v>
      </c>
    </row>
    <row r="25" spans="1:8" x14ac:dyDescent="0.25">
      <c r="A25" s="81"/>
      <c r="B25" s="40">
        <v>39113</v>
      </c>
      <c r="C25" s="41">
        <v>0.3</v>
      </c>
      <c r="D25" s="42">
        <v>32</v>
      </c>
      <c r="E25" s="42">
        <v>5.0000000000000001E-3</v>
      </c>
      <c r="F25" s="41">
        <v>5.0000000000000001E-3</v>
      </c>
      <c r="G25" s="44">
        <v>5.7000000000000002E-2</v>
      </c>
      <c r="H25" s="44">
        <v>5.5E-2</v>
      </c>
    </row>
    <row r="26" spans="1:8" x14ac:dyDescent="0.25">
      <c r="A26" s="81"/>
      <c r="B26" s="40">
        <v>39195</v>
      </c>
      <c r="C26" s="41">
        <v>0.3</v>
      </c>
      <c r="D26" s="42">
        <v>14</v>
      </c>
      <c r="E26" s="42">
        <v>5.0000000000000001E-4</v>
      </c>
      <c r="F26" s="41">
        <v>5.0000000000000001E-3</v>
      </c>
      <c r="G26" s="43">
        <v>5.0000000000000001E-3</v>
      </c>
      <c r="H26" s="44">
        <v>7.0000000000000001E-3</v>
      </c>
    </row>
    <row r="27" spans="1:8" x14ac:dyDescent="0.25">
      <c r="A27" s="81"/>
      <c r="B27" s="40">
        <v>39231</v>
      </c>
      <c r="C27" s="41">
        <v>0.04</v>
      </c>
      <c r="D27" s="42">
        <v>28</v>
      </c>
      <c r="E27" s="42">
        <v>1E-3</v>
      </c>
      <c r="F27" s="42">
        <v>1.4999999999999999E-2</v>
      </c>
      <c r="G27" s="44">
        <v>2.1999999999999999E-2</v>
      </c>
      <c r="H27" s="44">
        <v>3.2000000000000001E-2</v>
      </c>
    </row>
    <row r="28" spans="1:8" x14ac:dyDescent="0.25">
      <c r="A28" s="81"/>
      <c r="B28" s="40">
        <v>39260</v>
      </c>
      <c r="C28" s="41">
        <v>0.04</v>
      </c>
      <c r="D28" s="42">
        <v>17</v>
      </c>
      <c r="E28" s="42">
        <v>2E-3</v>
      </c>
      <c r="F28" s="42">
        <v>1.4E-2</v>
      </c>
      <c r="G28" s="44">
        <v>0.05</v>
      </c>
      <c r="H28" s="44">
        <v>3.5000000000000003E-2</v>
      </c>
    </row>
    <row r="29" spans="1:8" x14ac:dyDescent="0.25">
      <c r="A29" s="81"/>
      <c r="B29" s="40">
        <v>39294</v>
      </c>
      <c r="C29" s="41">
        <v>0.04</v>
      </c>
      <c r="D29" s="42">
        <v>12</v>
      </c>
      <c r="E29" s="42">
        <v>5.0000000000000001E-4</v>
      </c>
      <c r="F29" s="41">
        <v>5.0000000000000001E-3</v>
      </c>
      <c r="G29" s="43">
        <v>5.0000000000000001E-3</v>
      </c>
      <c r="H29" s="44">
        <v>6.0000000000000001E-3</v>
      </c>
    </row>
    <row r="30" spans="1:8" x14ac:dyDescent="0.25">
      <c r="A30" s="81"/>
      <c r="B30" s="40">
        <v>39323</v>
      </c>
      <c r="C30" s="41">
        <v>0.04</v>
      </c>
      <c r="D30" s="42">
        <v>15</v>
      </c>
      <c r="E30" s="42">
        <v>8.0000000000000004E-4</v>
      </c>
      <c r="F30" s="42">
        <v>6.0000000000000001E-3</v>
      </c>
      <c r="G30" s="44">
        <v>1.4999999999999999E-2</v>
      </c>
      <c r="H30" s="44">
        <v>1.0999999999999999E-2</v>
      </c>
    </row>
    <row r="31" spans="1:8" x14ac:dyDescent="0.25">
      <c r="A31" s="81"/>
      <c r="B31" s="40">
        <v>39350</v>
      </c>
      <c r="C31" s="41">
        <v>0.04</v>
      </c>
      <c r="D31" s="42">
        <v>13</v>
      </c>
      <c r="E31" s="42">
        <v>5.9999999999999995E-4</v>
      </c>
      <c r="F31" s="42">
        <v>1.0999999999999999E-2</v>
      </c>
      <c r="G31" s="44">
        <v>3.7999999999999999E-2</v>
      </c>
      <c r="H31" s="44">
        <v>3.9E-2</v>
      </c>
    </row>
    <row r="32" spans="1:8" x14ac:dyDescent="0.25">
      <c r="A32" s="81"/>
      <c r="B32" s="40">
        <v>39385</v>
      </c>
      <c r="C32" s="41">
        <v>0.04</v>
      </c>
      <c r="D32" s="42">
        <v>21</v>
      </c>
      <c r="E32" s="42">
        <v>1.1000000000000001E-3</v>
      </c>
      <c r="F32" s="42">
        <v>1.2999999999999999E-2</v>
      </c>
      <c r="G32" s="44">
        <v>3.9E-2</v>
      </c>
      <c r="H32" s="44">
        <v>4.3999999999999997E-2</v>
      </c>
    </row>
    <row r="33" spans="1:8" x14ac:dyDescent="0.25">
      <c r="A33" s="81"/>
      <c r="B33" s="40">
        <v>39412</v>
      </c>
      <c r="C33" s="41">
        <v>0.04</v>
      </c>
      <c r="D33" s="42">
        <v>22</v>
      </c>
      <c r="E33" s="42">
        <v>5.0000000000000001E-4</v>
      </c>
      <c r="F33" s="41">
        <v>5.0000000000000001E-3</v>
      </c>
      <c r="G33" s="43">
        <v>5.0000000000000001E-3</v>
      </c>
      <c r="H33" s="43">
        <v>5.0000000000000001E-3</v>
      </c>
    </row>
    <row r="34" spans="1:8" x14ac:dyDescent="0.25">
      <c r="A34" s="81"/>
      <c r="B34" s="40">
        <v>39451</v>
      </c>
      <c r="C34" s="41">
        <v>0.04</v>
      </c>
      <c r="D34" s="42">
        <v>22</v>
      </c>
      <c r="E34" s="42">
        <v>5.9999999999999995E-4</v>
      </c>
      <c r="F34" s="42">
        <v>1.7999999999999999E-2</v>
      </c>
      <c r="G34" s="44">
        <v>6.0999999999999999E-2</v>
      </c>
      <c r="H34" s="44">
        <v>7.2999999999999995E-2</v>
      </c>
    </row>
    <row r="35" spans="1:8" x14ac:dyDescent="0.25">
      <c r="A35" s="81"/>
      <c r="B35" s="40">
        <v>39477</v>
      </c>
      <c r="C35" s="45">
        <v>0.04</v>
      </c>
      <c r="D35" s="46">
        <v>27</v>
      </c>
      <c r="E35" s="46">
        <v>8.9999999999999998E-4</v>
      </c>
      <c r="F35" s="46">
        <v>1.2999999999999999E-2</v>
      </c>
      <c r="G35" s="44">
        <v>4.8000000000000001E-2</v>
      </c>
      <c r="H35" s="44">
        <v>4.2000000000000003E-2</v>
      </c>
    </row>
    <row r="36" spans="1:8" x14ac:dyDescent="0.25">
      <c r="A36" s="81"/>
      <c r="B36" s="40">
        <v>39503</v>
      </c>
      <c r="C36" s="45">
        <v>0.04</v>
      </c>
      <c r="D36" s="46">
        <v>14</v>
      </c>
      <c r="E36" s="45">
        <v>5.0000000000000001E-4</v>
      </c>
      <c r="F36" s="46">
        <v>8.0000000000000002E-3</v>
      </c>
      <c r="G36" s="44">
        <v>2.5000000000000001E-2</v>
      </c>
      <c r="H36" s="44">
        <v>0.03</v>
      </c>
    </row>
    <row r="37" spans="1:8" x14ac:dyDescent="0.25">
      <c r="A37" s="81"/>
      <c r="B37" s="40">
        <v>39534</v>
      </c>
      <c r="C37" s="45">
        <v>0.04</v>
      </c>
      <c r="D37" s="46">
        <v>14</v>
      </c>
      <c r="E37" s="45">
        <v>5.0000000000000001E-4</v>
      </c>
      <c r="F37" s="45">
        <v>5.0000000000000001E-3</v>
      </c>
      <c r="G37" s="44">
        <v>6.0000000000000001E-3</v>
      </c>
      <c r="H37" s="44">
        <v>8.0000000000000002E-3</v>
      </c>
    </row>
    <row r="38" spans="1:8" x14ac:dyDescent="0.25">
      <c r="A38" s="81"/>
      <c r="B38" s="40">
        <v>39566</v>
      </c>
      <c r="C38" s="45">
        <v>0.04</v>
      </c>
      <c r="D38" s="46">
        <v>22</v>
      </c>
      <c r="E38" s="45">
        <v>5.0000000000000001E-4</v>
      </c>
      <c r="F38" s="45">
        <v>5.0000000000000001E-3</v>
      </c>
      <c r="G38" s="43">
        <v>5.0000000000000001E-3</v>
      </c>
      <c r="H38" s="43">
        <v>5.0000000000000001E-3</v>
      </c>
    </row>
    <row r="39" spans="1:8" x14ac:dyDescent="0.25">
      <c r="A39" s="81"/>
      <c r="B39" s="40">
        <v>39595</v>
      </c>
      <c r="C39" s="45">
        <v>0.04</v>
      </c>
      <c r="D39" s="46">
        <v>13</v>
      </c>
      <c r="E39" s="45">
        <v>5.0000000000000001E-4</v>
      </c>
      <c r="F39" s="45">
        <v>5.0000000000000001E-3</v>
      </c>
      <c r="G39" s="43">
        <v>5.0000000000000001E-3</v>
      </c>
      <c r="H39" s="43">
        <v>5.0000000000000001E-3</v>
      </c>
    </row>
    <row r="40" spans="1:8" x14ac:dyDescent="0.25">
      <c r="A40" s="81"/>
      <c r="B40" s="40">
        <v>39618</v>
      </c>
      <c r="C40" s="45">
        <v>0.04</v>
      </c>
      <c r="D40" s="46">
        <v>11</v>
      </c>
      <c r="E40" s="46">
        <v>2.2000000000000001E-3</v>
      </c>
      <c r="F40" s="45">
        <v>5.0000000000000001E-3</v>
      </c>
      <c r="G40" s="44">
        <v>1.9E-2</v>
      </c>
      <c r="H40" s="43">
        <v>5.0000000000000001E-3</v>
      </c>
    </row>
    <row r="41" spans="1:8" x14ac:dyDescent="0.25">
      <c r="A41" s="81"/>
      <c r="B41" s="40">
        <v>39659</v>
      </c>
      <c r="C41" s="45">
        <v>0.04</v>
      </c>
      <c r="D41" s="46">
        <v>15</v>
      </c>
      <c r="E41" s="46">
        <v>5.9999999999999995E-4</v>
      </c>
      <c r="F41" s="46">
        <v>8.0000000000000002E-3</v>
      </c>
      <c r="G41" s="44">
        <v>2.4E-2</v>
      </c>
      <c r="H41" s="44">
        <v>2.3E-2</v>
      </c>
    </row>
    <row r="42" spans="1:8" x14ac:dyDescent="0.25">
      <c r="A42" s="81"/>
      <c r="B42" s="40">
        <v>39686</v>
      </c>
      <c r="C42" s="45">
        <v>0.04</v>
      </c>
      <c r="D42" s="46">
        <v>11</v>
      </c>
      <c r="E42" s="45">
        <v>5.0000000000000001E-4</v>
      </c>
      <c r="F42" s="46">
        <v>6.0000000000000001E-3</v>
      </c>
      <c r="G42" s="44">
        <v>8.9999999999999993E-3</v>
      </c>
      <c r="H42" s="44">
        <v>0.01</v>
      </c>
    </row>
    <row r="43" spans="1:8" x14ac:dyDescent="0.25">
      <c r="A43" s="81"/>
      <c r="B43" s="40">
        <v>39721</v>
      </c>
      <c r="C43" s="45">
        <v>0.04</v>
      </c>
      <c r="D43" s="46">
        <v>14</v>
      </c>
      <c r="E43" s="46">
        <v>1.9E-3</v>
      </c>
      <c r="F43" s="45">
        <v>5.0000000000000001E-3</v>
      </c>
      <c r="G43" s="44">
        <v>1.7000000000000001E-2</v>
      </c>
      <c r="H43" s="43">
        <v>5.0000000000000001E-3</v>
      </c>
    </row>
    <row r="44" spans="1:8" x14ac:dyDescent="0.25">
      <c r="A44" s="81"/>
      <c r="B44" s="40">
        <v>39752</v>
      </c>
      <c r="C44" s="45">
        <v>0.04</v>
      </c>
      <c r="D44" s="46">
        <v>17</v>
      </c>
      <c r="E44" s="46">
        <v>2.9999999999999997E-4</v>
      </c>
      <c r="F44" s="46">
        <v>5.0000000000000001E-3</v>
      </c>
      <c r="G44" s="44">
        <v>1.0999999999999999E-2</v>
      </c>
      <c r="H44" s="44">
        <v>2.0500000000000001E-2</v>
      </c>
    </row>
    <row r="45" spans="1:8" x14ac:dyDescent="0.25">
      <c r="A45" s="81"/>
      <c r="B45" s="40">
        <v>39778</v>
      </c>
      <c r="C45" s="47">
        <v>0.04</v>
      </c>
      <c r="D45" s="46">
        <v>16</v>
      </c>
      <c r="E45" s="46">
        <v>8.0000000000000004E-4</v>
      </c>
      <c r="F45" s="46">
        <v>1.2E-2</v>
      </c>
      <c r="G45" s="44">
        <v>2.8000000000000001E-2</v>
      </c>
      <c r="H45" s="44">
        <v>3.2300000000000002E-2</v>
      </c>
    </row>
    <row r="46" spans="1:8" x14ac:dyDescent="0.25">
      <c r="A46" s="81"/>
      <c r="B46" s="40">
        <v>39797</v>
      </c>
      <c r="C46" s="46">
        <v>0.4</v>
      </c>
      <c r="D46" s="46">
        <v>46</v>
      </c>
      <c r="E46" s="46">
        <v>2.9999999999999997E-4</v>
      </c>
      <c r="F46" s="45">
        <v>1E-3</v>
      </c>
      <c r="G46" s="44">
        <v>8.0000000000000002E-3</v>
      </c>
      <c r="H46" s="44">
        <v>4.5999999999999999E-3</v>
      </c>
    </row>
    <row r="47" spans="1:8" x14ac:dyDescent="0.25">
      <c r="A47" s="81"/>
      <c r="B47" s="40">
        <v>39841</v>
      </c>
      <c r="C47" s="45">
        <v>0.04</v>
      </c>
      <c r="D47" s="46">
        <v>78</v>
      </c>
      <c r="E47" s="45">
        <v>2.9999999999999997E-4</v>
      </c>
      <c r="F47" s="46">
        <v>2E-3</v>
      </c>
      <c r="G47" s="44">
        <v>2E-3</v>
      </c>
      <c r="H47" s="44">
        <v>2.3999999999999998E-3</v>
      </c>
    </row>
    <row r="48" spans="1:8" x14ac:dyDescent="0.25">
      <c r="A48" s="81"/>
      <c r="B48" s="40">
        <v>39868</v>
      </c>
      <c r="C48" s="41">
        <v>0.04</v>
      </c>
      <c r="D48" s="42">
        <v>33</v>
      </c>
      <c r="E48" s="42">
        <v>3.0000000000000001E-3</v>
      </c>
      <c r="F48" s="41">
        <v>1E-3</v>
      </c>
      <c r="G48" s="44">
        <v>3.4000000000000002E-2</v>
      </c>
      <c r="H48" s="43">
        <v>8.9999999999999998E-4</v>
      </c>
    </row>
    <row r="49" spans="1:8" x14ac:dyDescent="0.25">
      <c r="A49" s="81"/>
      <c r="B49" s="40">
        <v>39892</v>
      </c>
      <c r="C49" s="41">
        <v>0.04</v>
      </c>
      <c r="D49" s="42">
        <v>14</v>
      </c>
      <c r="E49" s="41">
        <v>2.9999999999999997E-4</v>
      </c>
      <c r="F49" s="42">
        <v>3.0000000000000001E-3</v>
      </c>
      <c r="G49" s="44">
        <v>1.2E-2</v>
      </c>
      <c r="H49" s="44">
        <v>7.1000000000000004E-3</v>
      </c>
    </row>
    <row r="50" spans="1:8" x14ac:dyDescent="0.25">
      <c r="A50" s="81"/>
      <c r="B50" s="40">
        <v>39923</v>
      </c>
      <c r="C50" s="41">
        <v>0.04</v>
      </c>
      <c r="D50" s="42">
        <v>39</v>
      </c>
      <c r="E50" s="42">
        <v>1.1000000000000001E-3</v>
      </c>
      <c r="F50" s="42">
        <v>2E-3</v>
      </c>
      <c r="G50" s="44">
        <v>2.3E-2</v>
      </c>
      <c r="H50" s="44">
        <v>3.3E-3</v>
      </c>
    </row>
    <row r="51" spans="1:8" x14ac:dyDescent="0.25">
      <c r="A51" s="81"/>
      <c r="B51" s="40">
        <v>39960</v>
      </c>
      <c r="C51" s="41">
        <v>0.04</v>
      </c>
      <c r="D51" s="42">
        <v>37</v>
      </c>
      <c r="E51" s="41">
        <v>2.9999999999999997E-4</v>
      </c>
      <c r="F51" s="42">
        <v>4.0000000000000001E-3</v>
      </c>
      <c r="G51" s="44">
        <v>1.4E-2</v>
      </c>
      <c r="H51" s="44">
        <v>1.38E-2</v>
      </c>
    </row>
    <row r="52" spans="1:8" x14ac:dyDescent="0.25">
      <c r="A52" s="81"/>
      <c r="B52" s="40">
        <v>39987</v>
      </c>
      <c r="C52" s="41">
        <v>0.04</v>
      </c>
      <c r="D52" s="42">
        <v>25</v>
      </c>
      <c r="E52" s="42">
        <v>3.0000000000000001E-3</v>
      </c>
      <c r="F52" s="42">
        <v>5.0000000000000001E-3</v>
      </c>
      <c r="G52" s="44">
        <v>4.8000000000000001E-2</v>
      </c>
      <c r="H52" s="44">
        <v>1.7000000000000001E-2</v>
      </c>
    </row>
    <row r="53" spans="1:8" x14ac:dyDescent="0.25">
      <c r="A53" s="81"/>
      <c r="B53" s="40">
        <v>40022</v>
      </c>
      <c r="C53" s="41">
        <v>0.04</v>
      </c>
      <c r="D53" s="42">
        <v>20</v>
      </c>
      <c r="E53" s="42">
        <v>2.9999999999999997E-4</v>
      </c>
      <c r="F53" s="42">
        <v>2E-3</v>
      </c>
      <c r="G53" s="44">
        <v>1.7000000000000001E-2</v>
      </c>
      <c r="H53" s="44">
        <v>9.7000000000000003E-3</v>
      </c>
    </row>
    <row r="54" spans="1:8" x14ac:dyDescent="0.25">
      <c r="A54" s="81"/>
      <c r="B54" s="40">
        <v>40051</v>
      </c>
      <c r="C54" s="41">
        <v>0.04</v>
      </c>
      <c r="D54" s="42">
        <v>13</v>
      </c>
      <c r="E54" s="41">
        <v>2.9999999999999997E-4</v>
      </c>
      <c r="F54" s="42">
        <v>3.0000000000000001E-3</v>
      </c>
      <c r="G54" s="44">
        <v>1.7000000000000001E-2</v>
      </c>
      <c r="H54" s="44">
        <v>1.4500000000000001E-2</v>
      </c>
    </row>
    <row r="55" spans="1:8" x14ac:dyDescent="0.25">
      <c r="A55" s="81"/>
      <c r="B55" s="40">
        <v>40080</v>
      </c>
      <c r="C55" s="41">
        <v>0.04</v>
      </c>
      <c r="D55" s="42">
        <v>21</v>
      </c>
      <c r="E55" s="42">
        <v>5.0000000000000001E-4</v>
      </c>
      <c r="F55" s="42">
        <v>7.0000000000000001E-3</v>
      </c>
      <c r="G55" s="44"/>
      <c r="H55" s="44">
        <v>2.0199999999999999E-2</v>
      </c>
    </row>
    <row r="56" spans="1:8" x14ac:dyDescent="0.25">
      <c r="A56" s="81"/>
      <c r="B56" s="40">
        <v>40164</v>
      </c>
      <c r="C56" s="41">
        <v>0.04</v>
      </c>
      <c r="D56" s="42">
        <v>24</v>
      </c>
      <c r="E56" s="42">
        <v>8.9999999999999998E-4</v>
      </c>
      <c r="F56" s="42">
        <v>5.0000000000000001E-3</v>
      </c>
      <c r="G56" s="44"/>
      <c r="H56" s="44">
        <v>1.26E-2</v>
      </c>
    </row>
    <row r="57" spans="1:8" x14ac:dyDescent="0.25">
      <c r="A57" s="81"/>
      <c r="B57" s="40">
        <v>40261</v>
      </c>
      <c r="C57" s="41">
        <v>0.04</v>
      </c>
      <c r="D57" s="42">
        <v>22</v>
      </c>
      <c r="E57" s="42">
        <v>2.9999999999999997E-4</v>
      </c>
      <c r="F57" s="42">
        <v>2E-3</v>
      </c>
      <c r="G57" s="44">
        <v>8.9999999999999993E-3</v>
      </c>
      <c r="H57" s="44">
        <v>8.8000000000000005E-3</v>
      </c>
    </row>
    <row r="58" spans="1:8" x14ac:dyDescent="0.25">
      <c r="A58" s="81"/>
      <c r="B58" s="40">
        <v>40359</v>
      </c>
      <c r="C58" s="41">
        <v>0.02</v>
      </c>
      <c r="D58" s="41">
        <v>5</v>
      </c>
      <c r="E58" s="42">
        <v>2.8999999999999998E-3</v>
      </c>
      <c r="F58" s="41">
        <v>0.01</v>
      </c>
      <c r="G58" s="43">
        <v>0.01</v>
      </c>
      <c r="H58" s="44">
        <v>0.02</v>
      </c>
    </row>
    <row r="59" spans="1:8" x14ac:dyDescent="0.25">
      <c r="A59" s="81"/>
      <c r="B59" s="40">
        <v>40444</v>
      </c>
      <c r="C59" s="41">
        <v>0.04</v>
      </c>
      <c r="D59" s="42">
        <v>12.4</v>
      </c>
      <c r="E59" s="41">
        <v>5.9999999999999995E-4</v>
      </c>
      <c r="F59" s="42">
        <v>1.2999999999999999E-2</v>
      </c>
      <c r="G59" s="44">
        <v>4.9000000000000002E-2</v>
      </c>
      <c r="H59" s="44">
        <v>5.6000000000000001E-2</v>
      </c>
    </row>
    <row r="60" spans="1:8" x14ac:dyDescent="0.25">
      <c r="A60" s="81"/>
      <c r="B60" s="40">
        <v>40570</v>
      </c>
      <c r="C60" s="42">
        <v>0.27</v>
      </c>
      <c r="D60" s="42">
        <v>22.8</v>
      </c>
      <c r="E60" s="42">
        <v>6.0000000000000002E-5</v>
      </c>
      <c r="F60" s="41">
        <v>6.9999999999999999E-4</v>
      </c>
      <c r="G60" s="43">
        <v>5.0000000000000001E-3</v>
      </c>
      <c r="H60" s="44">
        <v>2.1999999999999999E-2</v>
      </c>
    </row>
    <row r="61" spans="1:8" x14ac:dyDescent="0.25">
      <c r="A61" s="81"/>
      <c r="B61" s="40">
        <v>40660</v>
      </c>
      <c r="C61" s="41">
        <v>0.19</v>
      </c>
      <c r="D61" s="42">
        <v>6.6</v>
      </c>
      <c r="E61" s="41">
        <v>5.0000000000000002E-5</v>
      </c>
      <c r="F61" s="41">
        <v>6.9999999999999999E-4</v>
      </c>
      <c r="G61" s="44">
        <v>6.0000000000000001E-3</v>
      </c>
      <c r="H61" s="43">
        <v>2E-3</v>
      </c>
    </row>
    <row r="62" spans="1:8" x14ac:dyDescent="0.25">
      <c r="A62" s="81"/>
      <c r="B62" s="40">
        <v>40753</v>
      </c>
      <c r="C62" s="48">
        <v>0.19</v>
      </c>
      <c r="D62" s="42">
        <v>8</v>
      </c>
      <c r="E62" s="41">
        <v>5.0000000000000002E-5</v>
      </c>
      <c r="F62" s="41">
        <v>6.9999999999999999E-4</v>
      </c>
      <c r="G62" s="43">
        <v>5.0000000000000001E-3</v>
      </c>
      <c r="H62" s="43">
        <v>2E-3</v>
      </c>
    </row>
    <row r="63" spans="1:8" x14ac:dyDescent="0.25">
      <c r="A63" s="81"/>
      <c r="B63" s="40">
        <v>40843</v>
      </c>
      <c r="C63" s="41">
        <v>0.19</v>
      </c>
      <c r="D63" s="42">
        <v>17.8</v>
      </c>
      <c r="E63" s="41">
        <v>5.0000000000000002E-5</v>
      </c>
      <c r="F63" s="42">
        <v>1.4E-3</v>
      </c>
      <c r="G63" s="43">
        <v>5.0000000000000001E-3</v>
      </c>
      <c r="H63" s="43">
        <v>4.0000000000000001E-3</v>
      </c>
    </row>
    <row r="64" spans="1:8" x14ac:dyDescent="0.25">
      <c r="A64" s="81"/>
      <c r="B64" s="40">
        <v>40934</v>
      </c>
      <c r="C64" s="41">
        <v>0.27</v>
      </c>
      <c r="D64" s="42">
        <v>44.31</v>
      </c>
      <c r="E64" s="41">
        <v>5.0000000000000002E-5</v>
      </c>
      <c r="F64" s="42">
        <v>1.6999999999999999E-3</v>
      </c>
      <c r="G64" s="43">
        <v>5.0000000000000001E-3</v>
      </c>
      <c r="H64" s="44">
        <v>3.0000000000000001E-3</v>
      </c>
    </row>
    <row r="65" spans="1:8" x14ac:dyDescent="0.25">
      <c r="A65" s="81"/>
      <c r="B65" s="40">
        <v>41029</v>
      </c>
      <c r="C65" s="49" t="s">
        <v>26</v>
      </c>
      <c r="D65" s="42">
        <v>27.7</v>
      </c>
      <c r="E65" s="42">
        <v>3.6000000000000002E-4</v>
      </c>
      <c r="F65" s="41">
        <v>2E-3</v>
      </c>
      <c r="G65" s="44">
        <v>1.9E-2</v>
      </c>
      <c r="H65" s="44">
        <v>4.0000000000000001E-3</v>
      </c>
    </row>
    <row r="66" spans="1:8" x14ac:dyDescent="0.25">
      <c r="A66" s="81"/>
      <c r="B66" s="40">
        <v>41110</v>
      </c>
      <c r="C66" s="49" t="s">
        <v>27</v>
      </c>
      <c r="D66" s="42">
        <v>23.1</v>
      </c>
      <c r="E66" s="42">
        <v>2.0000000000000001E-4</v>
      </c>
      <c r="F66" s="41">
        <v>2E-3</v>
      </c>
      <c r="G66" s="43">
        <v>6.0000000000000001E-3</v>
      </c>
      <c r="H66" s="44">
        <v>6.0000000000000001E-3</v>
      </c>
    </row>
    <row r="67" spans="1:8" x14ac:dyDescent="0.25">
      <c r="A67" s="81"/>
      <c r="B67" s="40">
        <v>41204</v>
      </c>
      <c r="C67" s="42">
        <v>0.28000000000000003</v>
      </c>
      <c r="D67" s="42">
        <v>18.600000000000001</v>
      </c>
      <c r="E67" s="41">
        <v>5.0000000000000002E-5</v>
      </c>
      <c r="F67" s="41">
        <v>2E-3</v>
      </c>
      <c r="G67" s="43">
        <v>6.0000000000000001E-3</v>
      </c>
      <c r="H67" s="43">
        <v>3.0000000000000001E-3</v>
      </c>
    </row>
    <row r="68" spans="1:8" x14ac:dyDescent="0.25">
      <c r="A68" s="81"/>
      <c r="B68" s="40">
        <v>41302</v>
      </c>
      <c r="C68" s="41">
        <v>0.3</v>
      </c>
      <c r="D68" s="42">
        <v>15.4</v>
      </c>
      <c r="E68" s="41">
        <v>1E-4</v>
      </c>
      <c r="F68" s="42">
        <v>2.8800000000000002E-3</v>
      </c>
      <c r="G68" s="44">
        <v>6.8999999999999997E-5</v>
      </c>
      <c r="H68" s="44">
        <v>6.7200000000000003E-3</v>
      </c>
    </row>
    <row r="69" spans="1:8" x14ac:dyDescent="0.25">
      <c r="A69" s="81"/>
      <c r="B69" s="40">
        <v>41386</v>
      </c>
      <c r="C69" s="42">
        <v>0.38800000000000001</v>
      </c>
      <c r="D69" s="42">
        <v>16.3</v>
      </c>
      <c r="E69" s="41">
        <v>1E-4</v>
      </c>
      <c r="F69" s="42">
        <v>5.0899999999999999E-3</v>
      </c>
      <c r="G69" s="43">
        <v>2.0000000000000002E-5</v>
      </c>
      <c r="H69" s="44">
        <v>6.9300000000000004E-3</v>
      </c>
    </row>
    <row r="70" spans="1:8" x14ac:dyDescent="0.25">
      <c r="A70" s="81"/>
      <c r="B70" s="40">
        <v>41485</v>
      </c>
      <c r="C70" s="41">
        <v>0.3</v>
      </c>
      <c r="D70" s="42">
        <v>49.3</v>
      </c>
      <c r="E70" s="41">
        <v>1E-4</v>
      </c>
      <c r="F70" s="42">
        <v>3.8700000000000002E-3</v>
      </c>
      <c r="G70" s="44">
        <v>4.5000000000000003E-5</v>
      </c>
      <c r="H70" s="44">
        <v>9.4500000000000001E-3</v>
      </c>
    </row>
    <row r="71" spans="1:8" x14ac:dyDescent="0.25">
      <c r="A71" s="81"/>
      <c r="B71" s="40">
        <v>41585</v>
      </c>
      <c r="C71" s="45">
        <v>0.3</v>
      </c>
      <c r="D71" s="46">
        <v>17.3</v>
      </c>
      <c r="E71" s="45">
        <v>1E-4</v>
      </c>
      <c r="F71" s="46">
        <v>7.1300000000000001E-3</v>
      </c>
      <c r="G71" s="44">
        <v>5.8999999999999998E-5</v>
      </c>
      <c r="H71" s="44">
        <v>4.2199999999999998E-3</v>
      </c>
    </row>
    <row r="72" spans="1:8" x14ac:dyDescent="0.25">
      <c r="A72" s="81"/>
      <c r="B72" s="40">
        <v>41667</v>
      </c>
      <c r="C72" s="45">
        <v>0.3</v>
      </c>
      <c r="D72" s="46">
        <v>18.600000000000001</v>
      </c>
      <c r="E72" s="45">
        <v>1E-4</v>
      </c>
      <c r="F72" s="46">
        <v>2.2399999999999998E-3</v>
      </c>
      <c r="G72" s="44">
        <v>4.1100000000000002E-4</v>
      </c>
      <c r="H72" s="44">
        <v>5.7800000000000004E-3</v>
      </c>
    </row>
    <row r="73" spans="1:8" x14ac:dyDescent="0.25">
      <c r="A73" s="81"/>
      <c r="B73" s="40">
        <v>41738</v>
      </c>
      <c r="C73" s="45">
        <v>0.3</v>
      </c>
      <c r="D73" s="46">
        <v>21.7</v>
      </c>
      <c r="E73" s="45">
        <v>1E-4</v>
      </c>
      <c r="F73" s="46">
        <v>3.6099999999999999E-3</v>
      </c>
      <c r="G73" s="44">
        <v>3.8000000000000002E-5</v>
      </c>
      <c r="H73" s="44">
        <v>7.3000000000000001E-3</v>
      </c>
    </row>
    <row r="74" spans="1:8" x14ac:dyDescent="0.25">
      <c r="A74" s="81"/>
      <c r="B74" s="40">
        <v>41829</v>
      </c>
      <c r="C74" s="45">
        <v>0.3</v>
      </c>
      <c r="D74" s="46">
        <v>14.1</v>
      </c>
      <c r="E74" s="45">
        <v>1E-4</v>
      </c>
      <c r="F74" s="46">
        <v>2.15E-3</v>
      </c>
      <c r="G74" s="43">
        <v>2.0000000000000002E-5</v>
      </c>
      <c r="H74" s="44">
        <v>5.2599999999999999E-3</v>
      </c>
    </row>
    <row r="75" spans="1:8" x14ac:dyDescent="0.25">
      <c r="A75" s="81"/>
      <c r="B75" s="40">
        <v>41940</v>
      </c>
      <c r="C75" s="45">
        <v>0.3</v>
      </c>
      <c r="D75" s="46">
        <v>42.8</v>
      </c>
      <c r="E75" s="45">
        <v>1E-4</v>
      </c>
      <c r="F75" s="46">
        <v>1.8400000000000001E-3</v>
      </c>
      <c r="G75" s="44">
        <v>4.6999999999999997E-5</v>
      </c>
      <c r="H75" s="44">
        <v>5.2300000000000003E-3</v>
      </c>
    </row>
    <row r="76" spans="1:8" x14ac:dyDescent="0.25">
      <c r="A76" s="81"/>
      <c r="B76" s="40">
        <v>42031</v>
      </c>
      <c r="C76" s="45">
        <v>0.3</v>
      </c>
      <c r="D76" s="46">
        <v>25.4</v>
      </c>
      <c r="E76" s="45">
        <v>1E-4</v>
      </c>
      <c r="F76" s="46">
        <v>1.7799999999999999E-3</v>
      </c>
      <c r="G76" s="43">
        <v>2.0000000000000002E-5</v>
      </c>
      <c r="H76" s="44">
        <v>2.5899999999999999E-3</v>
      </c>
    </row>
    <row r="77" spans="1:8" x14ac:dyDescent="0.25">
      <c r="A77" s="81"/>
      <c r="B77" s="50">
        <v>42107</v>
      </c>
      <c r="C77" s="43">
        <v>0.3</v>
      </c>
      <c r="D77" s="44">
        <v>20.3</v>
      </c>
      <c r="E77" s="43">
        <v>1E-4</v>
      </c>
      <c r="F77" s="44">
        <v>5.2900000000000004E-3</v>
      </c>
      <c r="G77" s="44">
        <v>2.5000000000000001E-5</v>
      </c>
      <c r="H77" s="44">
        <v>3.0200000000000001E-3</v>
      </c>
    </row>
    <row r="78" spans="1:8" x14ac:dyDescent="0.25">
      <c r="A78" s="81"/>
      <c r="B78" s="50">
        <v>42202</v>
      </c>
      <c r="C78" s="43">
        <v>0.3</v>
      </c>
      <c r="D78" s="44">
        <v>18.7</v>
      </c>
      <c r="E78" s="43">
        <v>1E-4</v>
      </c>
      <c r="F78" s="44">
        <v>3.4099999999999998E-3</v>
      </c>
      <c r="G78" s="44">
        <v>2.3599999999999999E-4</v>
      </c>
      <c r="H78" s="44">
        <v>4.4600000000000004E-3</v>
      </c>
    </row>
    <row r="79" spans="1:8" x14ac:dyDescent="0.25">
      <c r="A79" s="81"/>
      <c r="B79" s="50">
        <v>42285</v>
      </c>
      <c r="C79" s="43">
        <v>0.3</v>
      </c>
      <c r="D79" s="44">
        <v>15.4</v>
      </c>
      <c r="E79" s="43">
        <v>1E-4</v>
      </c>
      <c r="F79" s="44">
        <v>2.2799999999999999E-3</v>
      </c>
      <c r="G79" s="43">
        <v>2.0000000000000002E-5</v>
      </c>
      <c r="H79" s="44">
        <v>2.8700000000000002E-3</v>
      </c>
    </row>
    <row r="80" spans="1:8" x14ac:dyDescent="0.25">
      <c r="A80" s="81"/>
      <c r="B80" s="50">
        <v>42374</v>
      </c>
      <c r="C80" s="43">
        <v>0.3</v>
      </c>
      <c r="D80" s="44">
        <v>18.7</v>
      </c>
      <c r="E80" s="43">
        <v>1E-4</v>
      </c>
      <c r="F80" s="44">
        <v>3.9500000000000004E-3</v>
      </c>
      <c r="G80" s="44">
        <v>3.8000000000000002E-5</v>
      </c>
      <c r="H80" s="44">
        <v>6.1399999999999996E-3</v>
      </c>
    </row>
    <row r="81" spans="1:8" x14ac:dyDescent="0.25">
      <c r="A81" s="81"/>
      <c r="B81" s="50">
        <v>42482</v>
      </c>
      <c r="C81" s="51">
        <v>0.3</v>
      </c>
      <c r="D81" s="44">
        <v>19.7</v>
      </c>
      <c r="E81" s="44">
        <v>1.5200000000000001E-4</v>
      </c>
      <c r="F81" s="44">
        <v>7.11E-3</v>
      </c>
      <c r="G81" s="44">
        <v>3.9599999999999998E-4</v>
      </c>
      <c r="H81" s="44">
        <v>2.81E-3</v>
      </c>
    </row>
    <row r="82" spans="1:8" x14ac:dyDescent="0.25">
      <c r="A82" s="81"/>
      <c r="B82" s="50">
        <v>42576</v>
      </c>
      <c r="C82" s="43">
        <v>0.3</v>
      </c>
      <c r="D82" s="44">
        <v>6.8</v>
      </c>
      <c r="E82" s="43">
        <v>8.0000000000000007E-5</v>
      </c>
      <c r="F82" s="43">
        <v>1.1999999999999999E-3</v>
      </c>
      <c r="G82" s="43">
        <v>1E-4</v>
      </c>
      <c r="H82" s="44">
        <v>7.4200000000000004E-4</v>
      </c>
    </row>
    <row r="83" spans="1:8" x14ac:dyDescent="0.25">
      <c r="A83" s="81"/>
      <c r="B83" s="50">
        <v>43952</v>
      </c>
      <c r="C83" s="43">
        <v>0.3</v>
      </c>
      <c r="D83" s="44">
        <v>48.8</v>
      </c>
      <c r="E83" s="43">
        <v>8.0000000000000007E-5</v>
      </c>
      <c r="F83" s="43">
        <v>1E-3</v>
      </c>
      <c r="G83" s="43">
        <v>2.0000000000000001E-4</v>
      </c>
      <c r="H83" s="44">
        <v>2.0400000000000001E-3</v>
      </c>
    </row>
    <row r="84" spans="1:8" x14ac:dyDescent="0.25">
      <c r="A84" s="81"/>
      <c r="B84" s="50">
        <v>44013</v>
      </c>
      <c r="C84" s="43">
        <v>0.3</v>
      </c>
      <c r="D84" s="44">
        <v>31.1</v>
      </c>
      <c r="E84" s="43">
        <v>8.0000000000000007E-5</v>
      </c>
      <c r="F84" s="44">
        <v>5.9699999999999996E-3</v>
      </c>
      <c r="G84" s="43">
        <v>2.0000000000000001E-4</v>
      </c>
      <c r="H84" s="44">
        <v>1.7799999999999999E-3</v>
      </c>
    </row>
    <row r="85" spans="1:8" x14ac:dyDescent="0.25">
      <c r="A85" s="81"/>
      <c r="B85" s="50">
        <v>44154</v>
      </c>
      <c r="C85" s="43">
        <v>0.3</v>
      </c>
      <c r="D85" s="44">
        <v>19.600000000000001</v>
      </c>
      <c r="E85" s="43">
        <v>8.0000000000000007E-5</v>
      </c>
      <c r="F85" s="43">
        <v>1E-3</v>
      </c>
      <c r="G85" s="44">
        <v>3.88E-4</v>
      </c>
      <c r="H85" s="44">
        <v>3.31E-3</v>
      </c>
    </row>
    <row r="86" spans="1:8" x14ac:dyDescent="0.25">
      <c r="A86" s="81"/>
      <c r="B86" s="50">
        <v>44223</v>
      </c>
      <c r="C86" s="43">
        <v>0.3</v>
      </c>
      <c r="D86" s="44">
        <v>48.4</v>
      </c>
      <c r="E86" s="43">
        <v>8.0000000000000007E-5</v>
      </c>
      <c r="F86" s="43">
        <v>1E-3</v>
      </c>
      <c r="G86" s="44">
        <v>1.0800000000000001E-2</v>
      </c>
      <c r="H86" s="44">
        <v>4.6499999999999996E-3</v>
      </c>
    </row>
    <row r="87" spans="1:8" x14ac:dyDescent="0.25">
      <c r="A87" s="81"/>
      <c r="B87" s="50">
        <v>44299</v>
      </c>
      <c r="C87" s="43">
        <v>0.3</v>
      </c>
      <c r="D87" s="44">
        <v>14.2</v>
      </c>
      <c r="E87" s="43">
        <v>8.0000000000000007E-5</v>
      </c>
      <c r="F87" s="43">
        <v>1E-3</v>
      </c>
      <c r="G87" s="43">
        <v>2.0000000000000001E-4</v>
      </c>
      <c r="H87" s="44">
        <v>2.1800000000000001E-3</v>
      </c>
    </row>
    <row r="88" spans="1:8" x14ac:dyDescent="0.25">
      <c r="A88" s="81"/>
      <c r="B88" s="50">
        <v>44405</v>
      </c>
      <c r="C88" s="43">
        <v>0.3</v>
      </c>
      <c r="D88" s="44">
        <v>22.1</v>
      </c>
      <c r="E88" s="43">
        <v>8.0000000000000007E-5</v>
      </c>
      <c r="F88" s="43">
        <v>1E-3</v>
      </c>
      <c r="G88" s="43">
        <v>2.0000000000000001E-4</v>
      </c>
      <c r="H88" s="44">
        <v>3.3300000000000001E-3</v>
      </c>
    </row>
    <row r="89" spans="1:8" x14ac:dyDescent="0.25">
      <c r="A89" s="81"/>
      <c r="B89" s="50">
        <v>44489</v>
      </c>
      <c r="C89" s="44">
        <v>0.3</v>
      </c>
      <c r="D89" s="44">
        <v>28.4</v>
      </c>
      <c r="E89" s="43">
        <v>1E-3</v>
      </c>
      <c r="F89" s="43">
        <v>5.0000000000000001E-3</v>
      </c>
      <c r="G89" s="43">
        <v>1E-3</v>
      </c>
      <c r="H89" s="43">
        <v>5.0000000000000001E-3</v>
      </c>
    </row>
    <row r="90" spans="1:8" x14ac:dyDescent="0.25">
      <c r="A90" s="81"/>
      <c r="B90" s="50">
        <v>44573</v>
      </c>
      <c r="C90" s="44">
        <v>0.1</v>
      </c>
      <c r="D90" s="44">
        <v>31.2</v>
      </c>
      <c r="E90" s="43">
        <v>1E-3</v>
      </c>
      <c r="F90" s="43">
        <v>5.0000000000000001E-3</v>
      </c>
      <c r="G90" s="43">
        <v>1E-3</v>
      </c>
      <c r="H90" s="43">
        <v>5.0000000000000001E-3</v>
      </c>
    </row>
    <row r="91" spans="1:8" x14ac:dyDescent="0.25">
      <c r="A91" s="81"/>
      <c r="B91" s="50">
        <v>44685</v>
      </c>
      <c r="C91" s="43">
        <v>0.3</v>
      </c>
      <c r="D91" s="44">
        <v>4.4000000000000004</v>
      </c>
      <c r="E91" s="43">
        <v>8.0000000000000007E-5</v>
      </c>
      <c r="F91" s="43">
        <v>1E-3</v>
      </c>
      <c r="G91" s="43">
        <v>2.0000000000000001E-4</v>
      </c>
      <c r="H91" s="44">
        <v>1.72E-3</v>
      </c>
    </row>
    <row r="92" spans="1:8" x14ac:dyDescent="0.25">
      <c r="A92" s="81"/>
      <c r="B92" s="50">
        <v>44763</v>
      </c>
      <c r="C92" s="43">
        <v>0.3</v>
      </c>
      <c r="D92" s="44">
        <v>3.5</v>
      </c>
      <c r="E92" s="43">
        <v>8.0000000000000007E-5</v>
      </c>
      <c r="F92" s="43">
        <v>1E-3</v>
      </c>
      <c r="G92" s="43">
        <v>2.0000000000000001E-4</v>
      </c>
      <c r="H92" s="44">
        <v>1.4599999999999999E-3</v>
      </c>
    </row>
    <row r="93" spans="1:8" x14ac:dyDescent="0.25">
      <c r="A93" s="81"/>
      <c r="B93" s="50">
        <v>44854</v>
      </c>
      <c r="C93" s="44">
        <v>0.3</v>
      </c>
      <c r="D93" s="44">
        <v>7.6</v>
      </c>
      <c r="E93" s="43">
        <v>5.0000000000000001E-4</v>
      </c>
      <c r="F93" s="43">
        <v>5.0000000000000001E-4</v>
      </c>
      <c r="G93" s="43">
        <v>5.0000000000000001E-4</v>
      </c>
      <c r="H93" s="44">
        <v>2.3E-3</v>
      </c>
    </row>
    <row r="94" spans="1:8" ht="15.75" thickBot="1" x14ac:dyDescent="0.3">
      <c r="A94" s="82"/>
      <c r="B94" s="52">
        <v>45040</v>
      </c>
      <c r="C94" s="54">
        <v>0.1</v>
      </c>
      <c r="D94" s="53">
        <v>31.1</v>
      </c>
      <c r="E94" s="54">
        <v>1E-3</v>
      </c>
      <c r="F94" s="54">
        <v>5.0000000000000001E-3</v>
      </c>
      <c r="G94" s="54">
        <v>1E-3</v>
      </c>
      <c r="H94" s="54">
        <v>5.0000000000000001E-3</v>
      </c>
    </row>
    <row r="95" spans="1:8" x14ac:dyDescent="0.25">
      <c r="A95" s="80" t="s">
        <v>12</v>
      </c>
      <c r="B95" s="55">
        <v>40080</v>
      </c>
      <c r="C95" s="39">
        <v>0.04</v>
      </c>
      <c r="D95" s="39">
        <v>9</v>
      </c>
      <c r="E95" s="56">
        <v>2.9999999999999997E-4</v>
      </c>
      <c r="F95" s="39">
        <v>3.0000000000000001E-3</v>
      </c>
      <c r="G95" s="39"/>
      <c r="H95" s="39">
        <v>3.0999999999999999E-3</v>
      </c>
    </row>
    <row r="96" spans="1:8" x14ac:dyDescent="0.25">
      <c r="A96" s="81"/>
      <c r="B96" s="50">
        <v>40106</v>
      </c>
      <c r="C96" s="44">
        <v>0.04</v>
      </c>
      <c r="D96" s="44">
        <v>10</v>
      </c>
      <c r="E96" s="44">
        <v>2.8E-3</v>
      </c>
      <c r="F96" s="43">
        <v>1E-3</v>
      </c>
      <c r="G96" s="44"/>
      <c r="H96" s="44">
        <v>8.9999999999999998E-4</v>
      </c>
    </row>
    <row r="97" spans="1:8" x14ac:dyDescent="0.25">
      <c r="A97" s="81"/>
      <c r="B97" s="50">
        <v>40140</v>
      </c>
      <c r="C97" s="43">
        <v>0.04</v>
      </c>
      <c r="D97" s="44">
        <v>17</v>
      </c>
      <c r="E97" s="43">
        <v>2.9999999999999997E-4</v>
      </c>
      <c r="F97" s="43">
        <v>1E-3</v>
      </c>
      <c r="G97" s="44"/>
      <c r="H97" s="43">
        <v>8.9999999999999998E-4</v>
      </c>
    </row>
    <row r="98" spans="1:8" x14ac:dyDescent="0.25">
      <c r="A98" s="81"/>
      <c r="B98" s="50">
        <v>40164</v>
      </c>
      <c r="C98" s="44">
        <v>0.06</v>
      </c>
      <c r="D98" s="44">
        <v>11</v>
      </c>
      <c r="E98" s="44">
        <v>2.9999999999999997E-4</v>
      </c>
      <c r="F98" s="44">
        <v>1E-3</v>
      </c>
      <c r="G98" s="44"/>
      <c r="H98" s="44">
        <v>1.4E-3</v>
      </c>
    </row>
    <row r="99" spans="1:8" x14ac:dyDescent="0.25">
      <c r="A99" s="81"/>
      <c r="B99" s="50">
        <v>40207</v>
      </c>
      <c r="C99" s="44">
        <v>7.0000000000000007E-2</v>
      </c>
      <c r="D99" s="44">
        <v>10</v>
      </c>
      <c r="E99" s="44">
        <v>8.9999999999999998E-4</v>
      </c>
      <c r="F99" s="44"/>
      <c r="G99" s="44"/>
      <c r="H99" s="43">
        <v>8.9999999999999998E-4</v>
      </c>
    </row>
    <row r="100" spans="1:8" x14ac:dyDescent="0.25">
      <c r="A100" s="81"/>
      <c r="B100" s="50">
        <v>40235</v>
      </c>
      <c r="C100" s="44">
        <v>0.04</v>
      </c>
      <c r="D100" s="44">
        <v>18</v>
      </c>
      <c r="E100" s="43">
        <v>2.9999999999999997E-4</v>
      </c>
      <c r="F100" s="43">
        <v>1E-3</v>
      </c>
      <c r="G100" s="43">
        <v>2E-3</v>
      </c>
      <c r="H100" s="43">
        <v>8.9999999999999998E-4</v>
      </c>
    </row>
    <row r="101" spans="1:8" x14ac:dyDescent="0.25">
      <c r="A101" s="81"/>
      <c r="B101" s="50">
        <v>40261</v>
      </c>
      <c r="C101" s="43">
        <v>0.04</v>
      </c>
      <c r="D101" s="44">
        <v>26</v>
      </c>
      <c r="E101" s="43">
        <v>2.9999999999999997E-4</v>
      </c>
      <c r="F101" s="44">
        <v>1E-3</v>
      </c>
      <c r="G101" s="44">
        <v>8.9999999999999993E-3</v>
      </c>
      <c r="H101" s="44">
        <v>1.5E-3</v>
      </c>
    </row>
    <row r="102" spans="1:8" x14ac:dyDescent="0.25">
      <c r="A102" s="81"/>
      <c r="B102" s="50">
        <v>40298</v>
      </c>
      <c r="C102" s="43">
        <v>0.04</v>
      </c>
      <c r="D102" s="44">
        <v>81</v>
      </c>
      <c r="E102" s="43">
        <v>2.9999999999999997E-4</v>
      </c>
      <c r="F102" s="44">
        <v>1E-3</v>
      </c>
      <c r="G102" s="44">
        <v>8.9999999999999993E-3</v>
      </c>
      <c r="H102" s="44">
        <v>1.1000000000000001E-3</v>
      </c>
    </row>
    <row r="103" spans="1:8" x14ac:dyDescent="0.25">
      <c r="A103" s="81"/>
      <c r="B103" s="50">
        <v>40317</v>
      </c>
      <c r="C103" s="43">
        <v>0.02</v>
      </c>
      <c r="D103" s="43">
        <v>5</v>
      </c>
      <c r="E103" s="44">
        <v>1.5E-3</v>
      </c>
      <c r="F103" s="43">
        <v>0.01</v>
      </c>
      <c r="G103" s="43">
        <v>0.01</v>
      </c>
      <c r="H103" s="43">
        <v>0.01</v>
      </c>
    </row>
    <row r="104" spans="1:8" x14ac:dyDescent="0.25">
      <c r="A104" s="81"/>
      <c r="B104" s="50">
        <v>40359</v>
      </c>
      <c r="C104" s="44">
        <v>0.28999999999999998</v>
      </c>
      <c r="D104" s="44">
        <v>50</v>
      </c>
      <c r="E104" s="44">
        <v>1.6000000000000001E-3</v>
      </c>
      <c r="F104" s="43">
        <v>0.01</v>
      </c>
      <c r="G104" s="43">
        <v>0.01</v>
      </c>
      <c r="H104" s="43">
        <v>0.01</v>
      </c>
    </row>
    <row r="105" spans="1:8" x14ac:dyDescent="0.25">
      <c r="A105" s="81"/>
      <c r="B105" s="50">
        <v>40366</v>
      </c>
      <c r="C105" s="44">
        <v>0.09</v>
      </c>
      <c r="D105" s="44">
        <v>44</v>
      </c>
      <c r="E105" s="43">
        <v>2.9999999999999997E-4</v>
      </c>
      <c r="F105" s="43">
        <v>0.01</v>
      </c>
      <c r="G105" s="43">
        <v>0.01</v>
      </c>
      <c r="H105" s="43">
        <v>0.01</v>
      </c>
    </row>
    <row r="106" spans="1:8" x14ac:dyDescent="0.25">
      <c r="A106" s="81"/>
      <c r="B106" s="50">
        <v>40444</v>
      </c>
      <c r="C106" s="44">
        <v>0.04</v>
      </c>
      <c r="D106" s="44">
        <v>11.9</v>
      </c>
      <c r="E106" s="43">
        <v>5.9999999999999995E-4</v>
      </c>
      <c r="F106" s="43">
        <v>6.9999999999999999E-4</v>
      </c>
      <c r="G106" s="43">
        <v>5.0000000000000001E-3</v>
      </c>
      <c r="H106" s="44">
        <v>8.0000000000000002E-3</v>
      </c>
    </row>
    <row r="107" spans="1:8" x14ac:dyDescent="0.25">
      <c r="A107" s="81"/>
      <c r="B107" s="50">
        <v>40512</v>
      </c>
      <c r="C107" s="43">
        <v>0.19</v>
      </c>
      <c r="D107" s="44">
        <v>16.899999999999999</v>
      </c>
      <c r="E107" s="44">
        <v>6.9999999999999994E-5</v>
      </c>
      <c r="F107" s="44">
        <v>6.9999999999999999E-4</v>
      </c>
      <c r="G107" s="44">
        <v>6.3E-3</v>
      </c>
      <c r="H107" s="43">
        <v>2E-3</v>
      </c>
    </row>
    <row r="108" spans="1:8" x14ac:dyDescent="0.25">
      <c r="A108" s="81"/>
      <c r="B108" s="50">
        <v>40534</v>
      </c>
      <c r="C108" s="43">
        <v>0.19</v>
      </c>
      <c r="D108" s="44">
        <v>20.100000000000001</v>
      </c>
      <c r="E108" s="44">
        <v>6.0000000000000002E-5</v>
      </c>
      <c r="F108" s="43">
        <v>6.9999999999999999E-4</v>
      </c>
      <c r="G108" s="43">
        <v>5.0000000000000001E-3</v>
      </c>
      <c r="H108" s="43">
        <v>2E-3</v>
      </c>
    </row>
    <row r="109" spans="1:8" x14ac:dyDescent="0.25">
      <c r="A109" s="81"/>
      <c r="B109" s="50">
        <v>40570</v>
      </c>
      <c r="C109" s="43">
        <v>0.19</v>
      </c>
      <c r="D109" s="44">
        <v>9.8000000000000007</v>
      </c>
      <c r="E109" s="44">
        <v>6.0000000000000002E-5</v>
      </c>
      <c r="F109" s="43">
        <v>6.9999999999999999E-4</v>
      </c>
      <c r="G109" s="43">
        <v>5.0000000000000001E-3</v>
      </c>
      <c r="H109" s="44">
        <v>3.0000000000000001E-3</v>
      </c>
    </row>
    <row r="110" spans="1:8" x14ac:dyDescent="0.25">
      <c r="A110" s="81"/>
      <c r="B110" s="50">
        <v>40588</v>
      </c>
      <c r="C110" s="43">
        <v>0.19</v>
      </c>
      <c r="D110" s="44">
        <v>7.6</v>
      </c>
      <c r="E110" s="44">
        <v>5.0000000000000002E-5</v>
      </c>
      <c r="F110" s="43">
        <v>6.9999999999999999E-4</v>
      </c>
      <c r="G110" s="43">
        <v>5.0000000000000001E-3</v>
      </c>
      <c r="H110" s="44">
        <v>3.0000000000000001E-3</v>
      </c>
    </row>
    <row r="111" spans="1:8" x14ac:dyDescent="0.25">
      <c r="A111" s="81"/>
      <c r="B111" s="50">
        <v>40653</v>
      </c>
      <c r="C111" s="43">
        <v>0.19</v>
      </c>
      <c r="D111" s="44">
        <v>74.599999999999994</v>
      </c>
      <c r="E111" s="43">
        <v>5.0000000000000002E-5</v>
      </c>
      <c r="F111" s="43">
        <v>6.9999999999999999E-4</v>
      </c>
      <c r="G111" s="43">
        <v>5.0000000000000001E-3</v>
      </c>
      <c r="H111" s="43">
        <v>2E-3</v>
      </c>
    </row>
    <row r="112" spans="1:8" x14ac:dyDescent="0.25">
      <c r="A112" s="81"/>
      <c r="B112" s="50">
        <v>40660</v>
      </c>
      <c r="C112" s="44">
        <v>0.25</v>
      </c>
      <c r="D112" s="44">
        <v>9.3000000000000007</v>
      </c>
      <c r="E112" s="43">
        <v>5.0000000000000002E-5</v>
      </c>
      <c r="F112" s="43">
        <v>6.9999999999999999E-4</v>
      </c>
      <c r="G112" s="43">
        <v>5.0000000000000001E-3</v>
      </c>
      <c r="H112" s="43">
        <v>2E-3</v>
      </c>
    </row>
    <row r="113" spans="1:8" x14ac:dyDescent="0.25">
      <c r="A113" s="81"/>
      <c r="B113" s="50">
        <v>40675</v>
      </c>
      <c r="C113" s="43">
        <v>0.19</v>
      </c>
      <c r="D113" s="44">
        <v>18</v>
      </c>
      <c r="E113" s="43">
        <v>5.0000000000000002E-5</v>
      </c>
      <c r="F113" s="43">
        <v>6.9999999999999999E-4</v>
      </c>
      <c r="G113" s="43">
        <v>5.0000000000000001E-3</v>
      </c>
      <c r="H113" s="44">
        <v>2E-3</v>
      </c>
    </row>
    <row r="114" spans="1:8" x14ac:dyDescent="0.25">
      <c r="A114" s="81"/>
      <c r="B114" s="50">
        <v>40703</v>
      </c>
      <c r="C114" s="43">
        <v>0.19</v>
      </c>
      <c r="D114" s="44">
        <v>16.3</v>
      </c>
      <c r="E114" s="43">
        <v>5.0000000000000002E-5</v>
      </c>
      <c r="F114" s="43">
        <v>6.9999999999999999E-4</v>
      </c>
      <c r="G114" s="43">
        <v>5.0000000000000001E-3</v>
      </c>
      <c r="H114" s="44">
        <v>2E-3</v>
      </c>
    </row>
    <row r="115" spans="1:8" x14ac:dyDescent="0.25">
      <c r="A115" s="81"/>
      <c r="B115" s="50">
        <v>40753</v>
      </c>
      <c r="C115" s="43">
        <v>0.19</v>
      </c>
      <c r="D115" s="44">
        <v>23.9</v>
      </c>
      <c r="E115" s="43">
        <v>5.0000000000000002E-5</v>
      </c>
      <c r="F115" s="43">
        <v>6.9999999999999999E-4</v>
      </c>
      <c r="G115" s="43">
        <v>5.0000000000000001E-3</v>
      </c>
      <c r="H115" s="43">
        <v>2E-3</v>
      </c>
    </row>
    <row r="116" spans="1:8" x14ac:dyDescent="0.25">
      <c r="A116" s="81"/>
      <c r="B116" s="50">
        <v>40778</v>
      </c>
      <c r="C116" s="43">
        <v>0.19</v>
      </c>
      <c r="D116" s="44">
        <v>14.5</v>
      </c>
      <c r="E116" s="43">
        <v>5.0000000000000002E-5</v>
      </c>
      <c r="F116" s="43">
        <v>6.9999999999999999E-4</v>
      </c>
      <c r="G116" s="44">
        <v>6.0000000000000001E-3</v>
      </c>
      <c r="H116" s="43">
        <v>2E-3</v>
      </c>
    </row>
    <row r="117" spans="1:8" x14ac:dyDescent="0.25">
      <c r="A117" s="81"/>
      <c r="B117" s="50">
        <v>40813</v>
      </c>
      <c r="C117" s="43">
        <v>0.19</v>
      </c>
      <c r="D117" s="44">
        <v>17.100000000000001</v>
      </c>
      <c r="E117" s="43">
        <v>5.0000000000000002E-5</v>
      </c>
      <c r="F117" s="43">
        <v>6.9999999999999999E-4</v>
      </c>
      <c r="G117" s="44">
        <v>8.9999999999999993E-3</v>
      </c>
      <c r="H117" s="43">
        <v>2E-3</v>
      </c>
    </row>
    <row r="118" spans="1:8" x14ac:dyDescent="0.25">
      <c r="A118" s="81"/>
      <c r="B118" s="50">
        <v>40843</v>
      </c>
      <c r="C118" s="43">
        <v>0.19</v>
      </c>
      <c r="D118" s="44">
        <v>18.3</v>
      </c>
      <c r="E118" s="43">
        <v>5.0000000000000002E-5</v>
      </c>
      <c r="F118" s="43">
        <v>6.9999999999999999E-4</v>
      </c>
      <c r="G118" s="43">
        <v>5.0000000000000001E-3</v>
      </c>
      <c r="H118" s="43">
        <v>4.0000000000000001E-3</v>
      </c>
    </row>
    <row r="119" spans="1:8" x14ac:dyDescent="0.25">
      <c r="A119" s="81"/>
      <c r="B119" s="50">
        <v>40877</v>
      </c>
      <c r="C119" s="43">
        <v>0.19</v>
      </c>
      <c r="D119" s="44">
        <v>25.8</v>
      </c>
      <c r="E119" s="43">
        <v>5.0000000000000002E-5</v>
      </c>
      <c r="F119" s="43">
        <v>6.9999999999999999E-4</v>
      </c>
      <c r="G119" s="43">
        <v>5.0000000000000001E-3</v>
      </c>
      <c r="H119" s="43">
        <v>2E-3</v>
      </c>
    </row>
    <row r="120" spans="1:8" x14ac:dyDescent="0.25">
      <c r="A120" s="81"/>
      <c r="B120" s="50">
        <v>40898</v>
      </c>
      <c r="C120" s="43">
        <v>0.19</v>
      </c>
      <c r="D120" s="44">
        <v>25.1</v>
      </c>
      <c r="E120" s="43">
        <v>9.0000000000000006E-5</v>
      </c>
      <c r="F120" s="43">
        <v>6.9999999999999999E-4</v>
      </c>
      <c r="G120" s="43">
        <v>5.0000000000000001E-3</v>
      </c>
      <c r="H120" s="44">
        <v>4.0000000000000001E-3</v>
      </c>
    </row>
    <row r="121" spans="1:8" x14ac:dyDescent="0.25">
      <c r="A121" s="81"/>
      <c r="B121" s="50">
        <v>40934</v>
      </c>
      <c r="C121" s="43">
        <v>0.27</v>
      </c>
      <c r="D121" s="44">
        <v>26.73</v>
      </c>
      <c r="E121" s="43">
        <v>5.0000000000000002E-5</v>
      </c>
      <c r="F121" s="43">
        <v>6.9999999999999999E-4</v>
      </c>
      <c r="G121" s="43">
        <v>5.0000000000000001E-3</v>
      </c>
      <c r="H121" s="43">
        <v>2E-3</v>
      </c>
    </row>
    <row r="122" spans="1:8" x14ac:dyDescent="0.25">
      <c r="A122" s="81"/>
      <c r="B122" s="50">
        <v>40954</v>
      </c>
      <c r="C122" s="43">
        <v>0.27</v>
      </c>
      <c r="D122" s="44">
        <v>30.7</v>
      </c>
      <c r="E122" s="43">
        <v>5.0000000000000002E-5</v>
      </c>
      <c r="F122" s="44">
        <v>1.1000000000000001E-3</v>
      </c>
      <c r="G122" s="43">
        <v>5.0000000000000001E-3</v>
      </c>
      <c r="H122" s="43">
        <v>2E-3</v>
      </c>
    </row>
    <row r="123" spans="1:8" x14ac:dyDescent="0.25">
      <c r="A123" s="81"/>
      <c r="B123" s="50">
        <v>41029</v>
      </c>
      <c r="C123" s="43">
        <v>0.27</v>
      </c>
      <c r="D123" s="44">
        <v>25.4</v>
      </c>
      <c r="E123" s="43">
        <v>5.0000000000000002E-5</v>
      </c>
      <c r="F123" s="43">
        <v>2E-3</v>
      </c>
      <c r="G123" s="43">
        <v>6.0000000000000001E-3</v>
      </c>
      <c r="H123" s="43">
        <v>3.0000000000000001E-3</v>
      </c>
    </row>
    <row r="124" spans="1:8" x14ac:dyDescent="0.25">
      <c r="A124" s="81"/>
      <c r="B124" s="50">
        <v>41057</v>
      </c>
      <c r="C124" s="43">
        <v>0.27</v>
      </c>
      <c r="D124" s="44">
        <v>33.700000000000003</v>
      </c>
      <c r="E124" s="43">
        <v>5.0000000000000002E-5</v>
      </c>
      <c r="F124" s="43">
        <v>2E-3</v>
      </c>
      <c r="G124" s="43">
        <v>6.0000000000000001E-3</v>
      </c>
      <c r="H124" s="43">
        <v>3.0000000000000001E-3</v>
      </c>
    </row>
    <row r="125" spans="1:8" x14ac:dyDescent="0.25">
      <c r="A125" s="81"/>
      <c r="B125" s="50">
        <v>41072</v>
      </c>
      <c r="C125" s="43">
        <v>0.27</v>
      </c>
      <c r="D125" s="44">
        <v>28.5</v>
      </c>
      <c r="E125" s="43">
        <v>5.0000000000000002E-5</v>
      </c>
      <c r="F125" s="43">
        <v>2E-3</v>
      </c>
      <c r="G125" s="43">
        <v>6.0000000000000001E-3</v>
      </c>
      <c r="H125" s="43">
        <v>3.0000000000000001E-3</v>
      </c>
    </row>
    <row r="126" spans="1:8" x14ac:dyDescent="0.25">
      <c r="A126" s="81"/>
      <c r="B126" s="50">
        <v>41110</v>
      </c>
      <c r="C126" s="43">
        <v>0.27</v>
      </c>
      <c r="D126" s="44">
        <v>25.7</v>
      </c>
      <c r="E126" s="43">
        <v>5.0000000000000002E-5</v>
      </c>
      <c r="F126" s="43">
        <v>2E-3</v>
      </c>
      <c r="G126" s="43">
        <v>6.0000000000000001E-3</v>
      </c>
      <c r="H126" s="43">
        <v>3.0000000000000001E-3</v>
      </c>
    </row>
    <row r="127" spans="1:8" x14ac:dyDescent="0.25">
      <c r="A127" s="81"/>
      <c r="B127" s="50">
        <v>41144</v>
      </c>
      <c r="C127" s="43">
        <v>0.27</v>
      </c>
      <c r="D127" s="44">
        <v>22.5</v>
      </c>
      <c r="E127" s="43">
        <v>5.0000000000000002E-5</v>
      </c>
      <c r="F127" s="43">
        <v>2E-3</v>
      </c>
      <c r="G127" s="43">
        <v>6.0000000000000001E-3</v>
      </c>
      <c r="H127" s="43">
        <v>3.0000000000000001E-3</v>
      </c>
    </row>
    <row r="128" spans="1:8" x14ac:dyDescent="0.25">
      <c r="A128" s="81"/>
      <c r="B128" s="50">
        <v>41178</v>
      </c>
      <c r="C128" s="43">
        <v>0.27</v>
      </c>
      <c r="D128" s="44">
        <v>15.5</v>
      </c>
      <c r="E128" s="43">
        <v>5.0000000000000002E-5</v>
      </c>
      <c r="F128" s="43">
        <v>2E-3</v>
      </c>
      <c r="G128" s="43">
        <v>6.0000000000000001E-3</v>
      </c>
      <c r="H128" s="43">
        <v>3.0000000000000001E-3</v>
      </c>
    </row>
    <row r="129" spans="1:8" x14ac:dyDescent="0.25">
      <c r="A129" s="81"/>
      <c r="B129" s="50">
        <v>41204</v>
      </c>
      <c r="C129" s="43">
        <v>0.27</v>
      </c>
      <c r="D129" s="44">
        <v>12.4</v>
      </c>
      <c r="E129" s="43">
        <v>5.0000000000000002E-5</v>
      </c>
      <c r="F129" s="43">
        <v>2E-3</v>
      </c>
      <c r="G129" s="43">
        <v>6.0000000000000001E-3</v>
      </c>
      <c r="H129" s="43">
        <v>3.0000000000000001E-3</v>
      </c>
    </row>
    <row r="130" spans="1:8" x14ac:dyDescent="0.25">
      <c r="A130" s="81"/>
      <c r="B130" s="50">
        <v>41302</v>
      </c>
      <c r="C130" s="43">
        <v>0.3</v>
      </c>
      <c r="D130" s="44">
        <v>8.8000000000000007</v>
      </c>
      <c r="E130" s="43">
        <v>1E-4</v>
      </c>
      <c r="F130" s="44">
        <v>6.2399999999999999E-3</v>
      </c>
      <c r="G130" s="44">
        <v>6.7000000000000002E-5</v>
      </c>
      <c r="H130" s="44">
        <v>3.5000000000000001E-3</v>
      </c>
    </row>
    <row r="131" spans="1:8" x14ac:dyDescent="0.25">
      <c r="A131" s="81"/>
      <c r="B131" s="50">
        <v>41386</v>
      </c>
      <c r="C131" s="43">
        <v>0.3</v>
      </c>
      <c r="D131" s="44">
        <v>11.5</v>
      </c>
      <c r="E131" s="44">
        <v>1.16E-4</v>
      </c>
      <c r="F131" s="44">
        <v>4.4799999999999996E-3</v>
      </c>
      <c r="G131" s="43">
        <v>2.0000000000000002E-5</v>
      </c>
      <c r="H131" s="44">
        <v>1.18E-2</v>
      </c>
    </row>
    <row r="132" spans="1:8" x14ac:dyDescent="0.25">
      <c r="A132" s="81"/>
      <c r="B132" s="50">
        <v>41485</v>
      </c>
      <c r="C132" s="44">
        <v>0.35899999999999999</v>
      </c>
      <c r="D132" s="44">
        <v>12.2</v>
      </c>
      <c r="E132" s="43">
        <v>1E-4</v>
      </c>
      <c r="F132" s="44">
        <v>5.0400000000000002E-3</v>
      </c>
      <c r="G132" s="44">
        <v>8.5000000000000006E-5</v>
      </c>
      <c r="H132" s="44">
        <v>1.0699999999999999E-2</v>
      </c>
    </row>
    <row r="133" spans="1:8" x14ac:dyDescent="0.25">
      <c r="A133" s="81"/>
      <c r="B133" s="50">
        <v>41585</v>
      </c>
      <c r="C133" s="43">
        <v>0.3</v>
      </c>
      <c r="D133" s="44">
        <v>17.100000000000001</v>
      </c>
      <c r="E133" s="43">
        <v>1E-4</v>
      </c>
      <c r="F133" s="44">
        <v>8.2699999999999996E-3</v>
      </c>
      <c r="G133" s="44">
        <v>2.04E-4</v>
      </c>
      <c r="H133" s="44">
        <v>3.6700000000000001E-3</v>
      </c>
    </row>
    <row r="134" spans="1:8" x14ac:dyDescent="0.25">
      <c r="A134" s="81"/>
      <c r="B134" s="50">
        <v>41667</v>
      </c>
      <c r="C134" s="43">
        <v>0.3</v>
      </c>
      <c r="D134" s="44">
        <v>17.8</v>
      </c>
      <c r="E134" s="43">
        <v>1E-4</v>
      </c>
      <c r="F134" s="44">
        <v>3.14E-3</v>
      </c>
      <c r="G134" s="44">
        <v>3.8000000000000002E-5</v>
      </c>
      <c r="H134" s="44">
        <v>4.7299999999999998E-3</v>
      </c>
    </row>
    <row r="135" spans="1:8" x14ac:dyDescent="0.25">
      <c r="A135" s="81"/>
      <c r="B135" s="50">
        <v>41738</v>
      </c>
      <c r="C135" s="43">
        <v>0.3</v>
      </c>
      <c r="D135" s="44">
        <v>19.5</v>
      </c>
      <c r="E135" s="43">
        <v>1E-4</v>
      </c>
      <c r="F135" s="44">
        <v>3.0500000000000002E-3</v>
      </c>
      <c r="G135" s="44">
        <v>6.3999999999999997E-5</v>
      </c>
      <c r="H135" s="44">
        <v>3.3300000000000001E-3</v>
      </c>
    </row>
    <row r="136" spans="1:8" x14ac:dyDescent="0.25">
      <c r="A136" s="81"/>
      <c r="B136" s="50">
        <v>41829</v>
      </c>
      <c r="C136" s="43">
        <v>0.3</v>
      </c>
      <c r="D136" s="44">
        <v>22.5</v>
      </c>
      <c r="E136" s="43">
        <v>1E-4</v>
      </c>
      <c r="F136" s="44">
        <v>2.0799999999999998E-3</v>
      </c>
      <c r="G136" s="43">
        <v>2.0000000000000002E-5</v>
      </c>
      <c r="H136" s="44">
        <v>2.0799999999999998E-3</v>
      </c>
    </row>
    <row r="137" spans="1:8" x14ac:dyDescent="0.25">
      <c r="A137" s="81"/>
      <c r="B137" s="50">
        <v>41940</v>
      </c>
      <c r="C137" s="43">
        <v>0.3</v>
      </c>
      <c r="D137" s="44">
        <v>22</v>
      </c>
      <c r="E137" s="43">
        <v>1E-4</v>
      </c>
      <c r="F137" s="44">
        <v>9.4200000000000002E-4</v>
      </c>
      <c r="G137" s="44">
        <v>2.5000000000000001E-5</v>
      </c>
      <c r="H137" s="44">
        <v>2.5300000000000001E-3</v>
      </c>
    </row>
    <row r="138" spans="1:8" x14ac:dyDescent="0.25">
      <c r="A138" s="81"/>
      <c r="B138" s="50">
        <v>42031</v>
      </c>
      <c r="C138" s="43">
        <v>0.3</v>
      </c>
      <c r="D138" s="44">
        <v>47.4</v>
      </c>
      <c r="E138" s="43">
        <v>1E-4</v>
      </c>
      <c r="F138" s="44">
        <v>1.01E-3</v>
      </c>
      <c r="G138" s="43">
        <v>2.0000000000000002E-5</v>
      </c>
      <c r="H138" s="44">
        <v>2.31E-3</v>
      </c>
    </row>
    <row r="139" spans="1:8" x14ac:dyDescent="0.25">
      <c r="A139" s="81"/>
      <c r="B139" s="50">
        <v>42107</v>
      </c>
      <c r="C139" s="57" t="s">
        <v>20</v>
      </c>
      <c r="D139" s="44">
        <v>42.8</v>
      </c>
      <c r="E139" s="43">
        <v>1E-4</v>
      </c>
      <c r="F139" s="44">
        <v>4.4999999999999997E-3</v>
      </c>
      <c r="G139" s="43">
        <v>2.0000000000000002E-5</v>
      </c>
      <c r="H139" s="44">
        <v>3.0999999999999999E-3</v>
      </c>
    </row>
    <row r="140" spans="1:8" x14ac:dyDescent="0.25">
      <c r="A140" s="81"/>
      <c r="B140" s="50">
        <v>42202</v>
      </c>
      <c r="C140" s="43">
        <v>0.3</v>
      </c>
      <c r="D140" s="44">
        <v>32.799999999999997</v>
      </c>
      <c r="E140" s="43">
        <v>1E-4</v>
      </c>
      <c r="F140" s="44">
        <v>2.5999999999999999E-3</v>
      </c>
      <c r="G140" s="43">
        <v>2.0000000000000002E-5</v>
      </c>
      <c r="H140" s="44">
        <v>4.1399999999999996E-3</v>
      </c>
    </row>
    <row r="141" spans="1:8" x14ac:dyDescent="0.25">
      <c r="A141" s="81"/>
      <c r="B141" s="50">
        <v>42285</v>
      </c>
      <c r="C141" s="43">
        <v>0.3</v>
      </c>
      <c r="D141" s="44">
        <v>37.299999999999997</v>
      </c>
      <c r="E141" s="43">
        <v>1E-4</v>
      </c>
      <c r="F141" s="44">
        <v>3.7299999999999998E-3</v>
      </c>
      <c r="G141" s="43">
        <v>2.0000000000000002E-5</v>
      </c>
      <c r="H141" s="44">
        <v>3.49E-3</v>
      </c>
    </row>
    <row r="142" spans="1:8" x14ac:dyDescent="0.25">
      <c r="A142" s="81"/>
      <c r="B142" s="50">
        <v>42374</v>
      </c>
      <c r="C142" s="43">
        <v>0.3</v>
      </c>
      <c r="D142" s="44">
        <v>35.299999999999997</v>
      </c>
      <c r="E142" s="43">
        <v>1E-4</v>
      </c>
      <c r="F142" s="44">
        <v>3.3400000000000001E-3</v>
      </c>
      <c r="G142" s="43">
        <v>2.0000000000000002E-5</v>
      </c>
      <c r="H142" s="44">
        <v>3.7100000000000002E-3</v>
      </c>
    </row>
    <row r="143" spans="1:8" x14ac:dyDescent="0.25">
      <c r="A143" s="81"/>
      <c r="B143" s="50">
        <v>42482</v>
      </c>
      <c r="C143" s="43">
        <v>0.3</v>
      </c>
      <c r="D143" s="44">
        <v>24.7</v>
      </c>
      <c r="E143" s="44">
        <v>1.03E-4</v>
      </c>
      <c r="F143" s="44">
        <v>6.1700000000000001E-3</v>
      </c>
      <c r="G143" s="44">
        <v>1.0200000000000001E-3</v>
      </c>
      <c r="H143" s="44">
        <v>1.83E-3</v>
      </c>
    </row>
    <row r="144" spans="1:8" x14ac:dyDescent="0.25">
      <c r="A144" s="81"/>
      <c r="B144" s="50">
        <v>42576</v>
      </c>
      <c r="C144" s="43">
        <v>0.3</v>
      </c>
      <c r="D144" s="44">
        <v>31.7</v>
      </c>
      <c r="E144" s="43">
        <v>8.0000000000000007E-5</v>
      </c>
      <c r="F144" s="43">
        <v>1.1999999999999999E-3</v>
      </c>
      <c r="G144" s="43">
        <v>1E-4</v>
      </c>
      <c r="H144" s="44">
        <v>1.4599999999999999E-3</v>
      </c>
    </row>
    <row r="145" spans="1:8" x14ac:dyDescent="0.25">
      <c r="A145" s="81"/>
      <c r="B145" s="50">
        <v>42670</v>
      </c>
      <c r="C145" s="43">
        <v>0.2</v>
      </c>
      <c r="D145" s="44">
        <v>33.6</v>
      </c>
      <c r="E145" s="43">
        <v>8.0000000000000007E-5</v>
      </c>
      <c r="F145" s="43">
        <v>1.1999999999999999E-3</v>
      </c>
      <c r="G145" s="43">
        <v>1E-4</v>
      </c>
      <c r="H145" s="44">
        <v>8.4099999999999995E-4</v>
      </c>
    </row>
    <row r="146" spans="1:8" x14ac:dyDescent="0.25">
      <c r="A146" s="81"/>
      <c r="B146" s="50">
        <v>42761</v>
      </c>
      <c r="C146" s="43">
        <v>0.3</v>
      </c>
      <c r="D146" s="44">
        <v>29.6</v>
      </c>
      <c r="E146" s="43">
        <v>8.0000000000000007E-5</v>
      </c>
      <c r="F146" s="43">
        <v>1.1999999999999999E-3</v>
      </c>
      <c r="G146" s="43">
        <v>1E-4</v>
      </c>
      <c r="H146" s="44">
        <v>1.0399999999999999E-3</v>
      </c>
    </row>
    <row r="147" spans="1:8" x14ac:dyDescent="0.25">
      <c r="A147" s="81"/>
      <c r="B147" s="50">
        <v>42858</v>
      </c>
      <c r="C147" s="43">
        <v>0.3</v>
      </c>
      <c r="D147" s="44">
        <v>41.3</v>
      </c>
      <c r="E147" s="43">
        <v>8.0000000000000007E-5</v>
      </c>
      <c r="F147" s="43">
        <v>1.1999999999999999E-3</v>
      </c>
      <c r="G147" s="44">
        <v>6.2799999999999998E-4</v>
      </c>
      <c r="H147" s="44">
        <v>2.7200000000000002E-3</v>
      </c>
    </row>
    <row r="148" spans="1:8" x14ac:dyDescent="0.25">
      <c r="A148" s="81"/>
      <c r="B148" s="50">
        <v>42933</v>
      </c>
      <c r="C148" s="43">
        <v>0.3</v>
      </c>
      <c r="D148" s="44">
        <v>42.9</v>
      </c>
      <c r="E148" s="43">
        <v>8.0000000000000007E-5</v>
      </c>
      <c r="F148" s="43">
        <v>1E-3</v>
      </c>
      <c r="G148" s="43">
        <v>2.0000000000000001E-4</v>
      </c>
      <c r="H148" s="44">
        <v>1.24E-3</v>
      </c>
    </row>
    <row r="149" spans="1:8" x14ac:dyDescent="0.25">
      <c r="A149" s="81"/>
      <c r="B149" s="50">
        <v>43034</v>
      </c>
      <c r="C149" s="43">
        <v>0.3</v>
      </c>
      <c r="D149" s="44">
        <v>47.3</v>
      </c>
      <c r="E149" s="43">
        <v>8.0000000000000007E-5</v>
      </c>
      <c r="F149" s="43">
        <v>1E-3</v>
      </c>
      <c r="G149" s="43">
        <v>2.0000000000000001E-4</v>
      </c>
      <c r="H149" s="44">
        <v>7.22E-2</v>
      </c>
    </row>
    <row r="150" spans="1:8" x14ac:dyDescent="0.25">
      <c r="A150" s="81"/>
      <c r="B150" s="50">
        <v>43131</v>
      </c>
      <c r="C150" s="43">
        <v>0.3</v>
      </c>
      <c r="D150" s="44">
        <v>53</v>
      </c>
      <c r="E150" s="43">
        <v>8.0000000000000007E-5</v>
      </c>
      <c r="F150" s="43">
        <v>1E-3</v>
      </c>
      <c r="G150" s="43">
        <v>2.0000000000000001E-4</v>
      </c>
      <c r="H150" s="44">
        <v>2.7699999999999999E-3</v>
      </c>
    </row>
    <row r="151" spans="1:8" x14ac:dyDescent="0.25">
      <c r="A151" s="81"/>
      <c r="B151" s="50">
        <v>43209</v>
      </c>
      <c r="C151" s="43">
        <v>0.3</v>
      </c>
      <c r="D151" s="44">
        <v>46.9</v>
      </c>
      <c r="E151" s="43">
        <v>8.0000000000000007E-5</v>
      </c>
      <c r="F151" s="43">
        <v>1E-3</v>
      </c>
      <c r="G151" s="43">
        <v>2.0000000000000001E-4</v>
      </c>
      <c r="H151" s="44">
        <v>1.2E-2</v>
      </c>
    </row>
    <row r="152" spans="1:8" x14ac:dyDescent="0.25">
      <c r="A152" s="81"/>
      <c r="B152" s="50">
        <v>43293</v>
      </c>
      <c r="C152" s="43">
        <v>0.3</v>
      </c>
      <c r="D152" s="44">
        <v>47.4</v>
      </c>
      <c r="E152" s="43">
        <v>8.0000000000000007E-5</v>
      </c>
      <c r="F152" s="43">
        <v>1E-3</v>
      </c>
      <c r="G152" s="43">
        <v>2.0000000000000001E-4</v>
      </c>
      <c r="H152" s="43">
        <v>4.0000000000000002E-4</v>
      </c>
    </row>
    <row r="153" spans="1:8" x14ac:dyDescent="0.25">
      <c r="A153" s="81"/>
      <c r="B153" s="50">
        <v>43377</v>
      </c>
      <c r="C153" s="43">
        <v>0.3</v>
      </c>
      <c r="D153" s="44">
        <v>45.9</v>
      </c>
      <c r="E153" s="43">
        <v>8.0000000000000007E-5</v>
      </c>
      <c r="F153" s="43">
        <v>1E-3</v>
      </c>
      <c r="G153" s="43">
        <v>2.0000000000000001E-4</v>
      </c>
      <c r="H153" s="43">
        <v>4.0000000000000002E-4</v>
      </c>
    </row>
    <row r="154" spans="1:8" x14ac:dyDescent="0.25">
      <c r="A154" s="81"/>
      <c r="B154" s="50">
        <v>43495</v>
      </c>
      <c r="C154" s="43">
        <v>0.3</v>
      </c>
      <c r="D154" s="44">
        <v>45.2</v>
      </c>
      <c r="E154" s="43">
        <v>8.0000000000000007E-5</v>
      </c>
      <c r="F154" s="43">
        <v>1E-3</v>
      </c>
      <c r="G154" s="43">
        <v>2.0000000000000001E-4</v>
      </c>
      <c r="H154" s="44">
        <v>1.5900000000000001E-3</v>
      </c>
    </row>
    <row r="155" spans="1:8" x14ac:dyDescent="0.25">
      <c r="A155" s="81"/>
      <c r="B155" s="50">
        <v>43518</v>
      </c>
      <c r="C155" s="43">
        <v>0.3</v>
      </c>
      <c r="D155" s="44">
        <v>45.6</v>
      </c>
      <c r="E155" s="43">
        <v>8.0000000000000007E-5</v>
      </c>
      <c r="F155" s="43">
        <v>1E-3</v>
      </c>
      <c r="G155" s="43">
        <v>2.0000000000000001E-4</v>
      </c>
      <c r="H155" s="44">
        <v>9.41E-4</v>
      </c>
    </row>
    <row r="156" spans="1:8" x14ac:dyDescent="0.25">
      <c r="A156" s="81"/>
      <c r="B156" s="50">
        <v>43586</v>
      </c>
      <c r="C156" s="43">
        <v>0.3</v>
      </c>
      <c r="D156" s="44">
        <v>44.7</v>
      </c>
      <c r="E156" s="43">
        <v>8.0000000000000007E-5</v>
      </c>
      <c r="F156" s="43">
        <v>1E-3</v>
      </c>
      <c r="G156" s="43">
        <v>2.0000000000000001E-4</v>
      </c>
      <c r="H156" s="44">
        <v>2.2200000000000002E-3</v>
      </c>
    </row>
    <row r="157" spans="1:8" x14ac:dyDescent="0.25">
      <c r="A157" s="81"/>
      <c r="B157" s="50">
        <v>43678</v>
      </c>
      <c r="C157" s="44">
        <v>0.1</v>
      </c>
      <c r="D157" s="44">
        <v>49</v>
      </c>
      <c r="E157" s="43">
        <v>4.0000000000000003E-5</v>
      </c>
      <c r="F157" s="44">
        <v>1.5399999999999999E-3</v>
      </c>
      <c r="G157" s="44">
        <v>4.0000000000000003E-5</v>
      </c>
      <c r="H157" s="44">
        <v>1.6999999999999999E-3</v>
      </c>
    </row>
    <row r="158" spans="1:8" x14ac:dyDescent="0.25">
      <c r="A158" s="81"/>
      <c r="B158" s="50">
        <v>43775</v>
      </c>
      <c r="C158" s="57" t="s">
        <v>24</v>
      </c>
      <c r="D158" s="44">
        <v>46</v>
      </c>
      <c r="E158" s="43">
        <v>8.0000000000000007E-5</v>
      </c>
      <c r="F158" s="44">
        <v>1.6000000000000001E-4</v>
      </c>
      <c r="G158" s="43">
        <v>1.0000000000000001E-5</v>
      </c>
      <c r="H158" s="44">
        <v>2.8E-3</v>
      </c>
    </row>
    <row r="159" spans="1:8" x14ac:dyDescent="0.25">
      <c r="A159" s="81"/>
      <c r="B159" s="50">
        <v>43866</v>
      </c>
      <c r="C159" s="43">
        <v>0.3</v>
      </c>
      <c r="D159" s="44">
        <v>52.8</v>
      </c>
      <c r="E159" s="43">
        <v>8.0000000000000007E-5</v>
      </c>
      <c r="F159" s="43">
        <v>1E-3</v>
      </c>
      <c r="G159" s="43">
        <v>2.0000000000000001E-4</v>
      </c>
      <c r="H159" s="44">
        <v>2.0200000000000001E-3</v>
      </c>
    </row>
    <row r="160" spans="1:8" x14ac:dyDescent="0.25">
      <c r="A160" s="81"/>
      <c r="B160" s="50">
        <v>43952</v>
      </c>
      <c r="C160" s="43">
        <v>0.3</v>
      </c>
      <c r="D160" s="44">
        <v>31.2</v>
      </c>
      <c r="E160" s="44">
        <v>8.7000000000000001E-5</v>
      </c>
      <c r="F160" s="43">
        <v>1E-3</v>
      </c>
      <c r="G160" s="44">
        <v>4.8999999999999998E-4</v>
      </c>
      <c r="H160" s="44">
        <v>4.7600000000000003E-3</v>
      </c>
    </row>
    <row r="161" spans="1:8" x14ac:dyDescent="0.25">
      <c r="A161" s="81"/>
      <c r="B161" s="50">
        <v>44013</v>
      </c>
      <c r="C161" s="43">
        <v>0.3</v>
      </c>
      <c r="D161" s="44">
        <v>48.1</v>
      </c>
      <c r="E161" s="43">
        <v>8.0000000000000007E-5</v>
      </c>
      <c r="F161" s="43">
        <v>1E-3</v>
      </c>
      <c r="G161" s="43">
        <v>2.0000000000000001E-4</v>
      </c>
      <c r="H161" s="44">
        <v>1.6199999999999999E-3</v>
      </c>
    </row>
    <row r="162" spans="1:8" x14ac:dyDescent="0.25">
      <c r="A162" s="81"/>
      <c r="B162" s="50">
        <v>44154</v>
      </c>
      <c r="C162" s="43">
        <v>0.3</v>
      </c>
      <c r="D162" s="44">
        <v>45.9</v>
      </c>
      <c r="E162" s="43">
        <v>8.0000000000000007E-5</v>
      </c>
      <c r="F162" s="43">
        <v>1E-3</v>
      </c>
      <c r="G162" s="43">
        <v>2.0000000000000001E-4</v>
      </c>
      <c r="H162" s="44">
        <v>1.14E-3</v>
      </c>
    </row>
    <row r="163" spans="1:8" x14ac:dyDescent="0.25">
      <c r="A163" s="81"/>
      <c r="B163" s="50">
        <v>44223</v>
      </c>
      <c r="C163" s="43">
        <v>0.3</v>
      </c>
      <c r="D163" s="44">
        <v>46.5</v>
      </c>
      <c r="E163" s="43">
        <v>8.0000000000000007E-5</v>
      </c>
      <c r="F163" s="43">
        <v>1E-3</v>
      </c>
      <c r="G163" s="43">
        <v>2.0000000000000001E-4</v>
      </c>
      <c r="H163" s="44">
        <v>7.5199999999999996E-4</v>
      </c>
    </row>
    <row r="164" spans="1:8" x14ac:dyDescent="0.25">
      <c r="A164" s="81"/>
      <c r="B164" s="50">
        <v>44299</v>
      </c>
      <c r="C164" s="43">
        <v>0.3</v>
      </c>
      <c r="D164" s="44">
        <v>44.7</v>
      </c>
      <c r="E164" s="43">
        <v>8.0000000000000007E-5</v>
      </c>
      <c r="F164" s="43">
        <v>1E-3</v>
      </c>
      <c r="G164" s="43">
        <v>2.0000000000000001E-4</v>
      </c>
      <c r="H164" s="44">
        <v>8.9400000000000005E-4</v>
      </c>
    </row>
    <row r="165" spans="1:8" x14ac:dyDescent="0.25">
      <c r="A165" s="81"/>
      <c r="B165" s="50">
        <v>44405</v>
      </c>
      <c r="C165" s="43">
        <v>0.3</v>
      </c>
      <c r="D165" s="44">
        <v>48</v>
      </c>
      <c r="E165" s="43">
        <v>8.0000000000000007E-5</v>
      </c>
      <c r="F165" s="43">
        <v>1E-3</v>
      </c>
      <c r="G165" s="43">
        <v>2.0000000000000001E-4</v>
      </c>
      <c r="H165" s="43">
        <v>4.0000000000000002E-4</v>
      </c>
    </row>
    <row r="166" spans="1:8" x14ac:dyDescent="0.25">
      <c r="A166" s="81"/>
      <c r="B166" s="50">
        <v>44489</v>
      </c>
      <c r="C166" s="44">
        <v>0.3</v>
      </c>
      <c r="D166" s="44">
        <v>44.4</v>
      </c>
      <c r="E166" s="43">
        <v>1E-3</v>
      </c>
      <c r="F166" s="43">
        <v>5.0000000000000001E-3</v>
      </c>
      <c r="G166" s="43">
        <v>1E-3</v>
      </c>
      <c r="H166" s="43">
        <v>5.0000000000000001E-3</v>
      </c>
    </row>
    <row r="167" spans="1:8" x14ac:dyDescent="0.25">
      <c r="A167" s="81"/>
      <c r="B167" s="50">
        <v>44573</v>
      </c>
      <c r="C167" s="44">
        <v>0.1</v>
      </c>
      <c r="D167" s="44">
        <v>40.9</v>
      </c>
      <c r="E167" s="43">
        <v>1E-3</v>
      </c>
      <c r="F167" s="43">
        <v>5.0000000000000001E-3</v>
      </c>
      <c r="G167" s="43">
        <v>1E-3</v>
      </c>
      <c r="H167" s="43">
        <v>5.0000000000000001E-3</v>
      </c>
    </row>
    <row r="168" spans="1:8" x14ac:dyDescent="0.25">
      <c r="A168" s="81"/>
      <c r="B168" s="50">
        <v>44685</v>
      </c>
      <c r="C168" s="43">
        <v>0.3</v>
      </c>
      <c r="D168" s="44">
        <v>46.6</v>
      </c>
      <c r="E168" s="44"/>
      <c r="F168" s="44"/>
      <c r="G168" s="44"/>
      <c r="H168" s="44"/>
    </row>
    <row r="169" spans="1:8" x14ac:dyDescent="0.25">
      <c r="A169" s="81"/>
      <c r="B169" s="50">
        <v>44763</v>
      </c>
      <c r="C169" s="43">
        <v>0.3</v>
      </c>
      <c r="D169" s="44">
        <v>48.1</v>
      </c>
      <c r="E169" s="43">
        <v>8.0000000000000007E-5</v>
      </c>
      <c r="F169" s="44"/>
      <c r="G169" s="44"/>
      <c r="H169" s="44">
        <v>1.33E-3</v>
      </c>
    </row>
    <row r="170" spans="1:8" x14ac:dyDescent="0.25">
      <c r="A170" s="81"/>
      <c r="B170" s="68">
        <v>44854</v>
      </c>
      <c r="C170" s="44">
        <v>0.3</v>
      </c>
      <c r="D170" s="44">
        <v>45.3</v>
      </c>
      <c r="E170" s="43">
        <v>5.0000000000000001E-4</v>
      </c>
      <c r="F170" s="44"/>
      <c r="G170" s="44"/>
      <c r="H170" s="44">
        <v>6.9999999999999999E-4</v>
      </c>
    </row>
    <row r="171" spans="1:8" x14ac:dyDescent="0.25">
      <c r="A171" s="81"/>
      <c r="B171" s="68">
        <v>44937</v>
      </c>
      <c r="C171" s="44">
        <v>0.1</v>
      </c>
      <c r="D171" s="69">
        <v>43</v>
      </c>
      <c r="E171" s="43">
        <v>1E-3</v>
      </c>
      <c r="F171" s="43">
        <v>5.0000000000000001E-3</v>
      </c>
      <c r="G171" s="43">
        <v>1E-3</v>
      </c>
      <c r="H171" s="43">
        <v>5.0000000000000001E-3</v>
      </c>
    </row>
    <row r="172" spans="1:8" x14ac:dyDescent="0.25">
      <c r="A172" s="81"/>
      <c r="B172" s="68">
        <v>45040</v>
      </c>
      <c r="C172" s="43">
        <v>0.1</v>
      </c>
      <c r="D172" s="44">
        <v>57.3</v>
      </c>
      <c r="E172" s="43">
        <v>1E-3</v>
      </c>
      <c r="F172" s="43">
        <v>5.0000000000000001E-3</v>
      </c>
      <c r="G172" s="43">
        <v>1E-3</v>
      </c>
      <c r="H172" s="43">
        <v>5.0000000000000001E-3</v>
      </c>
    </row>
    <row r="173" spans="1:8" x14ac:dyDescent="0.25">
      <c r="A173" s="81"/>
      <c r="B173" s="68">
        <v>45204</v>
      </c>
      <c r="C173" s="44">
        <v>0.1</v>
      </c>
      <c r="D173" s="44">
        <v>65.7</v>
      </c>
      <c r="E173" s="43">
        <v>1E-3</v>
      </c>
      <c r="F173" s="43">
        <v>5.0000000000000001E-3</v>
      </c>
      <c r="G173" s="43">
        <v>1E-3</v>
      </c>
      <c r="H173" s="43">
        <v>5.0000000000000001E-3</v>
      </c>
    </row>
    <row r="174" spans="1:8" x14ac:dyDescent="0.25">
      <c r="A174" s="81"/>
      <c r="B174" s="68">
        <v>45345</v>
      </c>
      <c r="C174" s="44">
        <v>0.1</v>
      </c>
      <c r="D174" s="44">
        <v>40.6</v>
      </c>
      <c r="E174" s="43">
        <v>1E-3</v>
      </c>
      <c r="F174" s="43">
        <v>5.0000000000000001E-3</v>
      </c>
      <c r="G174" s="43">
        <v>1E-3</v>
      </c>
      <c r="H174" s="43">
        <v>5.0000000000000001E-3</v>
      </c>
    </row>
    <row r="175" spans="1:8" x14ac:dyDescent="0.25">
      <c r="A175" s="81"/>
      <c r="B175" s="68">
        <v>45608</v>
      </c>
      <c r="C175" s="44">
        <v>5.0999999999999997E-2</v>
      </c>
      <c r="D175" s="44">
        <v>34.299999999999997</v>
      </c>
      <c r="E175" s="43">
        <v>1E-4</v>
      </c>
      <c r="F175" s="43">
        <v>5.0000000000000001E-4</v>
      </c>
      <c r="G175" s="43">
        <v>5.9999999999999995E-4</v>
      </c>
      <c r="H175" s="44">
        <v>4.9400000000000008E-3</v>
      </c>
    </row>
    <row r="176" spans="1:8" x14ac:dyDescent="0.25">
      <c r="A176" s="81"/>
      <c r="B176" s="68">
        <v>45700</v>
      </c>
      <c r="C176" s="44">
        <v>0.09</v>
      </c>
      <c r="D176" s="44">
        <v>50.2</v>
      </c>
      <c r="E176" s="43">
        <v>1E-3</v>
      </c>
      <c r="F176" s="43">
        <v>5.0000000000000001E-3</v>
      </c>
      <c r="G176" s="43">
        <v>1E-3</v>
      </c>
      <c r="H176" s="44">
        <v>5.1999999999999998E-3</v>
      </c>
    </row>
    <row r="177" spans="1:8" ht="15.75" thickBot="1" x14ac:dyDescent="0.3">
      <c r="A177" s="82"/>
      <c r="B177" s="67">
        <v>45785</v>
      </c>
      <c r="C177" s="53">
        <v>0.11</v>
      </c>
      <c r="D177" s="53">
        <v>47.7</v>
      </c>
      <c r="E177" s="54">
        <v>1E-3</v>
      </c>
      <c r="F177" s="54">
        <v>5.0000000000000001E-3</v>
      </c>
      <c r="G177" s="54">
        <v>1E-3</v>
      </c>
      <c r="H177" s="53">
        <v>3.0999999999999999E-3</v>
      </c>
    </row>
    <row r="178" spans="1:8" x14ac:dyDescent="0.25">
      <c r="A178" s="80" t="s">
        <v>14</v>
      </c>
      <c r="B178" s="55">
        <v>43518</v>
      </c>
      <c r="C178" s="56">
        <v>0.3</v>
      </c>
      <c r="D178" s="39">
        <v>113</v>
      </c>
      <c r="E178" s="56">
        <v>8.0000000000000007E-5</v>
      </c>
      <c r="F178" s="56">
        <v>1E-3</v>
      </c>
      <c r="G178" s="56">
        <v>2.0000000000000001E-4</v>
      </c>
      <c r="H178" s="39">
        <v>1.9400000000000001E-2</v>
      </c>
    </row>
    <row r="179" spans="1:8" x14ac:dyDescent="0.25">
      <c r="A179" s="81"/>
      <c r="B179" s="50">
        <v>43586</v>
      </c>
      <c r="C179" s="44">
        <v>0.41699999999999998</v>
      </c>
      <c r="D179" s="57" t="s">
        <v>35</v>
      </c>
      <c r="E179" s="43">
        <v>8.0000000000000007E-5</v>
      </c>
      <c r="F179" s="43">
        <v>1E-3</v>
      </c>
      <c r="G179" s="43">
        <v>2.0000000000000001E-4</v>
      </c>
      <c r="H179" s="44">
        <v>2.4799999999999999E-2</v>
      </c>
    </row>
    <row r="180" spans="1:8" x14ac:dyDescent="0.25">
      <c r="A180" s="81"/>
      <c r="B180" s="50">
        <v>43678</v>
      </c>
      <c r="C180" s="44">
        <v>0.3</v>
      </c>
      <c r="D180" s="44">
        <v>123</v>
      </c>
      <c r="E180" s="43">
        <v>4.0000000000000003E-5</v>
      </c>
      <c r="F180" s="44">
        <v>1.6900000000000001E-3</v>
      </c>
      <c r="G180" s="44">
        <v>2.0000000000000002E-5</v>
      </c>
      <c r="H180" s="44">
        <v>1.2800000000000001E-2</v>
      </c>
    </row>
    <row r="181" spans="1:8" x14ac:dyDescent="0.25">
      <c r="A181" s="81"/>
      <c r="B181" s="50">
        <v>43775</v>
      </c>
      <c r="C181" s="57" t="s">
        <v>25</v>
      </c>
      <c r="D181" s="44">
        <v>68</v>
      </c>
      <c r="E181" s="43">
        <v>8.0000000000000007E-5</v>
      </c>
      <c r="F181" s="44">
        <v>3.6999999999999999E-4</v>
      </c>
      <c r="G181" s="43">
        <v>1.0000000000000001E-5</v>
      </c>
      <c r="H181" s="44">
        <v>8.5000000000000006E-3</v>
      </c>
    </row>
    <row r="182" spans="1:8" x14ac:dyDescent="0.25">
      <c r="A182" s="81"/>
      <c r="B182" s="50">
        <v>43866</v>
      </c>
      <c r="C182" s="43">
        <v>0.3</v>
      </c>
      <c r="D182" s="44">
        <v>23.5</v>
      </c>
      <c r="E182" s="43">
        <v>8.0000000000000007E-5</v>
      </c>
      <c r="F182" s="43">
        <v>1E-3</v>
      </c>
      <c r="G182" s="43">
        <v>2.0000000000000001E-4</v>
      </c>
      <c r="H182" s="44">
        <v>2.7099999999999999E-2</v>
      </c>
    </row>
    <row r="183" spans="1:8" x14ac:dyDescent="0.25">
      <c r="A183" s="81"/>
      <c r="B183" s="50">
        <v>43952</v>
      </c>
      <c r="C183" s="43">
        <v>0.3</v>
      </c>
      <c r="D183" s="44">
        <v>72.7</v>
      </c>
      <c r="E183" s="43">
        <v>8.0000000000000007E-5</v>
      </c>
      <c r="F183" s="43">
        <v>1E-3</v>
      </c>
      <c r="G183" s="43">
        <v>2.0000000000000001E-4</v>
      </c>
      <c r="H183" s="44">
        <v>4.5199999999999997E-3</v>
      </c>
    </row>
    <row r="184" spans="1:8" x14ac:dyDescent="0.25">
      <c r="A184" s="81"/>
      <c r="B184" s="50">
        <v>44013</v>
      </c>
      <c r="C184" s="43">
        <v>0.3</v>
      </c>
      <c r="D184" s="57" t="s">
        <v>37</v>
      </c>
      <c r="E184" s="43">
        <v>8.0000000000000007E-5</v>
      </c>
      <c r="F184" s="43">
        <v>1E-3</v>
      </c>
      <c r="G184" s="43">
        <v>2.0000000000000001E-4</v>
      </c>
      <c r="H184" s="44">
        <v>3.78E-2</v>
      </c>
    </row>
    <row r="185" spans="1:8" x14ac:dyDescent="0.25">
      <c r="A185" s="81"/>
      <c r="B185" s="50">
        <v>44154</v>
      </c>
      <c r="C185" s="43">
        <v>0.3</v>
      </c>
      <c r="D185" s="44">
        <v>77.2</v>
      </c>
      <c r="E185" s="43">
        <v>8.0000000000000007E-5</v>
      </c>
      <c r="F185" s="43">
        <v>1E-3</v>
      </c>
      <c r="G185" s="43">
        <v>2.0000000000000001E-4</v>
      </c>
      <c r="H185" s="44">
        <v>7.6800000000000002E-3</v>
      </c>
    </row>
    <row r="186" spans="1:8" x14ac:dyDescent="0.25">
      <c r="A186" s="81"/>
      <c r="B186" s="50">
        <v>44223</v>
      </c>
      <c r="C186" s="43">
        <v>0.3</v>
      </c>
      <c r="D186" s="44">
        <v>76.3</v>
      </c>
      <c r="E186" s="43">
        <v>8.0000000000000007E-5</v>
      </c>
      <c r="F186" s="43">
        <v>1E-3</v>
      </c>
      <c r="G186" s="43">
        <v>2.0000000000000001E-4</v>
      </c>
      <c r="H186" s="44">
        <v>7.3699999999999998E-3</v>
      </c>
    </row>
    <row r="187" spans="1:8" x14ac:dyDescent="0.25">
      <c r="A187" s="81"/>
      <c r="B187" s="50">
        <v>44299</v>
      </c>
      <c r="C187" s="43">
        <v>0.3</v>
      </c>
      <c r="D187" s="57" t="s">
        <v>36</v>
      </c>
      <c r="E187" s="43">
        <v>8.0000000000000007E-5</v>
      </c>
      <c r="F187" s="43">
        <v>1E-3</v>
      </c>
      <c r="G187" s="43">
        <v>2.0000000000000001E-4</v>
      </c>
      <c r="H187" s="44">
        <v>1.21E-2</v>
      </c>
    </row>
    <row r="188" spans="1:8" x14ac:dyDescent="0.25">
      <c r="A188" s="81"/>
      <c r="B188" s="50">
        <v>44405</v>
      </c>
      <c r="C188" s="43">
        <v>0.3</v>
      </c>
      <c r="D188" s="44">
        <v>96.6</v>
      </c>
      <c r="E188" s="43">
        <v>8.0000000000000007E-5</v>
      </c>
      <c r="F188" s="43">
        <v>1E-3</v>
      </c>
      <c r="G188" s="43">
        <v>2.0000000000000001E-4</v>
      </c>
      <c r="H188" s="44">
        <v>7.9900000000000006E-3</v>
      </c>
    </row>
    <row r="189" spans="1:8" x14ac:dyDescent="0.25">
      <c r="A189" s="81"/>
      <c r="B189" s="50">
        <v>44489</v>
      </c>
      <c r="C189" s="44">
        <v>0.3</v>
      </c>
      <c r="D189" s="44">
        <v>92.5</v>
      </c>
      <c r="E189" s="43">
        <v>1E-3</v>
      </c>
      <c r="F189" s="43">
        <v>5.0000000000000001E-3</v>
      </c>
      <c r="G189" s="43">
        <v>1E-3</v>
      </c>
      <c r="H189" s="44">
        <v>1.0999999999999999E-2</v>
      </c>
    </row>
    <row r="190" spans="1:8" x14ac:dyDescent="0.25">
      <c r="A190" s="81"/>
      <c r="B190" s="50">
        <v>44588</v>
      </c>
      <c r="C190" s="44">
        <v>0.3</v>
      </c>
      <c r="D190" s="44">
        <v>90.3</v>
      </c>
      <c r="E190" s="43">
        <v>1E-3</v>
      </c>
      <c r="F190" s="43">
        <v>5.0000000000000001E-3</v>
      </c>
      <c r="G190" s="43">
        <v>1E-3</v>
      </c>
      <c r="H190" s="44">
        <v>8.9999999999999993E-3</v>
      </c>
    </row>
    <row r="191" spans="1:8" x14ac:dyDescent="0.25">
      <c r="A191" s="81"/>
      <c r="B191" s="50">
        <v>44685</v>
      </c>
      <c r="C191" s="44">
        <v>0.36799999999999999</v>
      </c>
      <c r="D191" s="44">
        <v>192</v>
      </c>
      <c r="E191" s="44"/>
      <c r="F191" s="44"/>
      <c r="G191" s="44"/>
      <c r="H191" s="44"/>
    </row>
    <row r="192" spans="1:8" x14ac:dyDescent="0.25">
      <c r="A192" s="81"/>
      <c r="B192" s="50">
        <v>44763</v>
      </c>
      <c r="C192" s="43">
        <v>0.3</v>
      </c>
      <c r="D192" s="44">
        <v>181</v>
      </c>
      <c r="E192" s="43">
        <v>8.0000000000000007E-5</v>
      </c>
      <c r="F192" s="43">
        <v>1E-3</v>
      </c>
      <c r="G192" s="43">
        <v>2.0000000000000001E-4</v>
      </c>
      <c r="H192" s="44">
        <v>3.09E-2</v>
      </c>
    </row>
    <row r="193" spans="1:8" x14ac:dyDescent="0.25">
      <c r="A193" s="81"/>
      <c r="B193" s="50">
        <v>44854</v>
      </c>
      <c r="C193" s="44">
        <v>0.6</v>
      </c>
      <c r="D193" s="44">
        <v>169</v>
      </c>
      <c r="E193" s="43">
        <v>5.0000000000000001E-4</v>
      </c>
      <c r="F193" s="43">
        <v>5.0000000000000001E-4</v>
      </c>
      <c r="G193" s="43">
        <v>5.0000000000000001E-4</v>
      </c>
      <c r="H193" s="44">
        <v>3.1300000000000001E-2</v>
      </c>
    </row>
    <row r="194" spans="1:8" x14ac:dyDescent="0.25">
      <c r="A194" s="81"/>
      <c r="B194" s="62">
        <v>44937</v>
      </c>
      <c r="C194" s="44">
        <v>0.1</v>
      </c>
      <c r="D194" s="44">
        <v>188</v>
      </c>
      <c r="E194" s="43">
        <v>1E-3</v>
      </c>
      <c r="F194" s="43">
        <v>5.0000000000000001E-3</v>
      </c>
      <c r="G194" s="43">
        <v>1E-3</v>
      </c>
      <c r="H194" s="44">
        <v>2.7E-2</v>
      </c>
    </row>
    <row r="195" spans="1:8" x14ac:dyDescent="0.25">
      <c r="A195" s="81"/>
      <c r="B195" s="62">
        <v>45042</v>
      </c>
      <c r="C195" s="43">
        <v>0.1</v>
      </c>
      <c r="D195" s="44">
        <v>207</v>
      </c>
      <c r="E195" s="43">
        <v>1E-3</v>
      </c>
      <c r="F195" s="43">
        <v>5.0000000000000001E-3</v>
      </c>
      <c r="G195" s="43">
        <v>1E-3</v>
      </c>
      <c r="H195" s="44">
        <v>1.2999999999999999E-2</v>
      </c>
    </row>
    <row r="196" spans="1:8" x14ac:dyDescent="0.25">
      <c r="A196" s="81"/>
      <c r="B196" s="62">
        <v>45203</v>
      </c>
      <c r="C196" s="44">
        <v>0.3</v>
      </c>
      <c r="D196" s="44">
        <v>191</v>
      </c>
      <c r="E196" s="43">
        <v>1E-3</v>
      </c>
      <c r="F196" s="43">
        <v>5.0000000000000001E-3</v>
      </c>
      <c r="G196" s="43">
        <v>1E-3</v>
      </c>
      <c r="H196" s="44">
        <v>1.6E-2</v>
      </c>
    </row>
    <row r="197" spans="1:8" x14ac:dyDescent="0.25">
      <c r="A197" s="81"/>
      <c r="B197" s="62">
        <v>45343</v>
      </c>
      <c r="C197" s="44">
        <v>0.3</v>
      </c>
      <c r="D197" s="44">
        <v>50.9</v>
      </c>
      <c r="E197" s="43">
        <v>1E-3</v>
      </c>
      <c r="F197" s="43">
        <v>5.0000000000000001E-3</v>
      </c>
      <c r="G197" s="43">
        <v>1E-3</v>
      </c>
      <c r="H197" s="44">
        <v>6.0000000000000001E-3</v>
      </c>
    </row>
    <row r="198" spans="1:8" x14ac:dyDescent="0.25">
      <c r="A198" s="81"/>
      <c r="B198" s="62">
        <v>45608</v>
      </c>
      <c r="C198" s="44">
        <v>0.111</v>
      </c>
      <c r="D198" s="44">
        <v>149</v>
      </c>
      <c r="E198" s="43">
        <v>1E-4</v>
      </c>
      <c r="F198" s="43">
        <v>5.0000000000000001E-4</v>
      </c>
      <c r="G198" s="43">
        <v>5.9999999999999995E-4</v>
      </c>
      <c r="H198" s="44">
        <v>1.0999999999999999E-2</v>
      </c>
    </row>
    <row r="199" spans="1:8" x14ac:dyDescent="0.25">
      <c r="A199" s="81"/>
      <c r="B199" s="62">
        <v>45699</v>
      </c>
      <c r="C199" s="44">
        <v>0.2</v>
      </c>
      <c r="D199" s="44">
        <v>131</v>
      </c>
      <c r="E199" s="43">
        <v>1E-3</v>
      </c>
      <c r="F199" s="43">
        <v>5.0000000000000001E-3</v>
      </c>
      <c r="G199" s="43">
        <v>1E-3</v>
      </c>
      <c r="H199" s="44">
        <v>1.4E-2</v>
      </c>
    </row>
    <row r="200" spans="1:8" ht="15.75" thickBot="1" x14ac:dyDescent="0.3">
      <c r="A200" s="82"/>
      <c r="B200" s="70">
        <v>45784</v>
      </c>
      <c r="C200" s="53">
        <v>0.13</v>
      </c>
      <c r="D200" s="53">
        <v>108</v>
      </c>
      <c r="E200" s="54">
        <v>1E-3</v>
      </c>
      <c r="F200" s="54">
        <v>5.0000000000000001E-3</v>
      </c>
      <c r="G200" s="54">
        <v>1E-3</v>
      </c>
      <c r="H200" s="53">
        <v>1.9E-2</v>
      </c>
    </row>
    <row r="201" spans="1:8" x14ac:dyDescent="0.25">
      <c r="A201" s="80" t="s">
        <v>15</v>
      </c>
      <c r="B201" s="61">
        <v>43518</v>
      </c>
      <c r="C201" s="56">
        <v>0.3</v>
      </c>
      <c r="D201" s="39">
        <v>15.9</v>
      </c>
      <c r="E201" s="56">
        <v>8.0000000000000007E-5</v>
      </c>
      <c r="F201" s="56">
        <v>1E-3</v>
      </c>
      <c r="G201" s="56">
        <v>2.0000000000000001E-4</v>
      </c>
      <c r="H201" s="39">
        <v>7.6800000000000002E-4</v>
      </c>
    </row>
    <row r="202" spans="1:8" x14ac:dyDescent="0.25">
      <c r="A202" s="81"/>
      <c r="B202" s="62">
        <v>43586</v>
      </c>
      <c r="C202" s="43">
        <v>0.3</v>
      </c>
      <c r="D202" s="44">
        <v>17.7</v>
      </c>
      <c r="E202" s="44">
        <v>2.6400000000000002E-4</v>
      </c>
      <c r="F202" s="43">
        <v>1E-3</v>
      </c>
      <c r="G202" s="43">
        <v>2.0000000000000001E-4</v>
      </c>
      <c r="H202" s="44">
        <v>1.7600000000000001E-3</v>
      </c>
    </row>
    <row r="203" spans="1:8" x14ac:dyDescent="0.25">
      <c r="A203" s="81"/>
      <c r="B203" s="62">
        <v>43678</v>
      </c>
      <c r="C203" s="44">
        <v>0.1</v>
      </c>
      <c r="D203" s="44">
        <v>19</v>
      </c>
      <c r="E203" s="43">
        <v>4.0000000000000003E-5</v>
      </c>
      <c r="F203" s="44">
        <v>1.6299999999999999E-3</v>
      </c>
      <c r="G203" s="44">
        <v>5.0000000000000002E-5</v>
      </c>
      <c r="H203" s="44">
        <v>3.8999999999999998E-3</v>
      </c>
    </row>
    <row r="204" spans="1:8" x14ac:dyDescent="0.25">
      <c r="A204" s="81"/>
      <c r="B204" s="62">
        <v>43775</v>
      </c>
      <c r="C204" s="44">
        <v>0.8</v>
      </c>
      <c r="D204" s="44">
        <v>71</v>
      </c>
      <c r="E204" s="43">
        <v>8.0000000000000007E-5</v>
      </c>
      <c r="F204" s="44">
        <v>1.9000000000000001E-4</v>
      </c>
      <c r="G204" s="43">
        <v>1.0000000000000001E-5</v>
      </c>
      <c r="H204" s="44">
        <v>3.0999999999999999E-3</v>
      </c>
    </row>
    <row r="205" spans="1:8" x14ac:dyDescent="0.25">
      <c r="A205" s="81"/>
      <c r="B205" s="62">
        <v>43866</v>
      </c>
      <c r="C205" s="43">
        <v>0.3</v>
      </c>
      <c r="D205" s="44">
        <v>18.899999999999999</v>
      </c>
      <c r="E205" s="43">
        <v>8.0000000000000007E-5</v>
      </c>
      <c r="F205" s="43">
        <v>1E-3</v>
      </c>
      <c r="G205" s="43">
        <v>2.0000000000000001E-4</v>
      </c>
      <c r="H205" s="44">
        <v>2.7100000000000002E-3</v>
      </c>
    </row>
    <row r="206" spans="1:8" x14ac:dyDescent="0.25">
      <c r="A206" s="81"/>
      <c r="B206" s="62">
        <v>44013</v>
      </c>
      <c r="C206" s="43">
        <v>0.3</v>
      </c>
      <c r="D206" s="44">
        <v>17.8</v>
      </c>
      <c r="E206" s="43">
        <v>8.0000000000000007E-5</v>
      </c>
      <c r="F206" s="44">
        <v>1.08E-3</v>
      </c>
      <c r="G206" s="44">
        <v>2.7599999999999999E-4</v>
      </c>
      <c r="H206" s="44">
        <v>1.99E-3</v>
      </c>
    </row>
    <row r="207" spans="1:8" x14ac:dyDescent="0.25">
      <c r="A207" s="81"/>
      <c r="B207" s="62">
        <v>44299</v>
      </c>
      <c r="C207" s="44">
        <v>0.80900000000000005</v>
      </c>
      <c r="D207" s="44">
        <v>15.7</v>
      </c>
      <c r="E207" s="43">
        <v>8.0000000000000007E-5</v>
      </c>
      <c r="F207" s="43">
        <v>1E-3</v>
      </c>
      <c r="G207" s="43">
        <v>2.0000000000000001E-4</v>
      </c>
      <c r="H207" s="44">
        <v>8.3899999999999999E-3</v>
      </c>
    </row>
    <row r="208" spans="1:8" x14ac:dyDescent="0.25">
      <c r="A208" s="81"/>
      <c r="B208" s="62">
        <v>44405</v>
      </c>
      <c r="C208" s="44">
        <v>0.45400000000000001</v>
      </c>
      <c r="D208" s="44">
        <v>14.2</v>
      </c>
      <c r="E208" s="43">
        <v>8.0000000000000007E-5</v>
      </c>
      <c r="F208" s="43">
        <v>1E-3</v>
      </c>
      <c r="G208" s="44">
        <v>5.2099999999999998E-4</v>
      </c>
      <c r="H208" s="44">
        <v>3.9399999999999999E-3</v>
      </c>
    </row>
    <row r="209" spans="1:8" x14ac:dyDescent="0.25">
      <c r="A209" s="81"/>
      <c r="B209" s="62">
        <v>44489</v>
      </c>
      <c r="C209" s="44">
        <v>0.3</v>
      </c>
      <c r="D209" s="44">
        <v>14.8</v>
      </c>
      <c r="E209" s="43">
        <v>1E-3</v>
      </c>
      <c r="F209" s="43">
        <v>5.0000000000000001E-3</v>
      </c>
      <c r="G209" s="43">
        <v>1E-3</v>
      </c>
      <c r="H209" s="43">
        <v>5.0000000000000001E-3</v>
      </c>
    </row>
    <row r="210" spans="1:8" x14ac:dyDescent="0.25">
      <c r="A210" s="81"/>
      <c r="B210" s="62">
        <v>44588</v>
      </c>
      <c r="C210" s="44">
        <v>0.3</v>
      </c>
      <c r="D210" s="44">
        <v>19.7</v>
      </c>
      <c r="E210" s="43">
        <v>1E-3</v>
      </c>
      <c r="F210" s="43">
        <v>5.0000000000000001E-3</v>
      </c>
      <c r="G210" s="43">
        <v>1E-3</v>
      </c>
      <c r="H210" s="43">
        <v>5.0000000000000001E-3</v>
      </c>
    </row>
    <row r="211" spans="1:8" x14ac:dyDescent="0.25">
      <c r="A211" s="81"/>
      <c r="B211" s="62">
        <v>44685</v>
      </c>
      <c r="C211" s="43">
        <v>0.3</v>
      </c>
      <c r="D211" s="44">
        <v>14.3</v>
      </c>
      <c r="E211" s="44"/>
      <c r="F211" s="44"/>
      <c r="G211" s="44"/>
      <c r="H211" s="44"/>
    </row>
    <row r="212" spans="1:8" x14ac:dyDescent="0.25">
      <c r="A212" s="81"/>
      <c r="B212" s="62">
        <v>44769</v>
      </c>
      <c r="C212" s="43">
        <v>0.3</v>
      </c>
      <c r="D212" s="44">
        <v>17.399999999999999</v>
      </c>
      <c r="E212" s="44">
        <v>1.6200000000000001E-4</v>
      </c>
      <c r="F212" s="44">
        <v>6.2300000000000003E-3</v>
      </c>
      <c r="G212" s="57" t="s">
        <v>46</v>
      </c>
      <c r="H212" s="44">
        <v>2.9100000000000001E-2</v>
      </c>
    </row>
    <row r="213" spans="1:8" x14ac:dyDescent="0.25">
      <c r="A213" s="81"/>
      <c r="B213" s="50">
        <v>44854</v>
      </c>
      <c r="C213" s="44">
        <v>0.1</v>
      </c>
      <c r="D213" s="44">
        <v>16</v>
      </c>
      <c r="E213" s="43">
        <v>5.0000000000000001E-4</v>
      </c>
      <c r="F213" s="43">
        <v>5.0000000000000001E-4</v>
      </c>
      <c r="G213" s="43">
        <v>5.0000000000000001E-4</v>
      </c>
      <c r="H213" s="44">
        <v>3.2000000000000002E-3</v>
      </c>
    </row>
    <row r="214" spans="1:8" x14ac:dyDescent="0.25">
      <c r="A214" s="81"/>
      <c r="B214" s="50">
        <v>44937</v>
      </c>
      <c r="C214" s="44">
        <v>0.1</v>
      </c>
      <c r="D214" s="44">
        <v>15.8</v>
      </c>
      <c r="E214" s="43">
        <v>1E-3</v>
      </c>
      <c r="F214" s="43">
        <v>5.0000000000000001E-3</v>
      </c>
      <c r="G214" s="43">
        <v>1E-3</v>
      </c>
      <c r="H214" s="43">
        <v>5.0000000000000001E-3</v>
      </c>
    </row>
    <row r="215" spans="1:8" x14ac:dyDescent="0.25">
      <c r="A215" s="81"/>
      <c r="B215" s="50">
        <v>45040</v>
      </c>
      <c r="C215" s="43">
        <v>0.1</v>
      </c>
      <c r="D215" s="44">
        <v>15.8</v>
      </c>
      <c r="E215" s="43">
        <v>1E-3</v>
      </c>
      <c r="F215" s="43">
        <v>5.0000000000000001E-3</v>
      </c>
      <c r="G215" s="43">
        <v>1E-3</v>
      </c>
      <c r="H215" s="43">
        <v>5.0000000000000001E-3</v>
      </c>
    </row>
    <row r="216" spans="1:8" x14ac:dyDescent="0.25">
      <c r="A216" s="81"/>
      <c r="B216" s="50">
        <v>45224</v>
      </c>
      <c r="C216" s="44">
        <v>0.1</v>
      </c>
      <c r="D216" s="44">
        <v>14.8</v>
      </c>
      <c r="E216" s="43">
        <v>1E-3</v>
      </c>
      <c r="F216" s="43">
        <v>5.0000000000000001E-3</v>
      </c>
      <c r="G216" s="43">
        <v>1E-3</v>
      </c>
      <c r="H216" s="43">
        <v>5.0000000000000001E-3</v>
      </c>
    </row>
    <row r="217" spans="1:8" x14ac:dyDescent="0.25">
      <c r="A217" s="81"/>
      <c r="B217" s="50">
        <v>45345</v>
      </c>
      <c r="C217" s="44">
        <v>0.5</v>
      </c>
      <c r="D217" s="44">
        <v>14.2</v>
      </c>
      <c r="E217" s="43">
        <v>1E-3</v>
      </c>
      <c r="F217" s="43">
        <v>5.0000000000000001E-3</v>
      </c>
      <c r="G217" s="43">
        <v>1E-3</v>
      </c>
      <c r="H217" s="43">
        <v>5.0000000000000001E-3</v>
      </c>
    </row>
    <row r="218" spans="1:8" x14ac:dyDescent="0.25">
      <c r="A218" s="81"/>
      <c r="B218" s="50">
        <v>45608</v>
      </c>
      <c r="C218" s="44">
        <v>7.4999999999999997E-2</v>
      </c>
      <c r="D218" s="44">
        <v>18.600000000000001</v>
      </c>
      <c r="E218" s="43">
        <v>1E-4</v>
      </c>
      <c r="F218" s="43">
        <v>5.0000000000000001E-4</v>
      </c>
      <c r="G218" s="43">
        <v>5.9999999999999995E-4</v>
      </c>
      <c r="H218" s="44">
        <v>1.2199999999999999E-3</v>
      </c>
    </row>
    <row r="219" spans="1:8" x14ac:dyDescent="0.25">
      <c r="A219" s="81"/>
      <c r="B219" s="50">
        <v>45699</v>
      </c>
      <c r="C219" s="44">
        <v>0.19</v>
      </c>
      <c r="D219" s="44">
        <v>19.8</v>
      </c>
      <c r="E219" s="43">
        <v>1E-3</v>
      </c>
      <c r="F219" s="43">
        <v>5.0000000000000001E-3</v>
      </c>
      <c r="G219" s="43">
        <v>1E-3</v>
      </c>
      <c r="H219" s="44">
        <v>4.3E-3</v>
      </c>
    </row>
    <row r="220" spans="1:8" ht="15.75" thickBot="1" x14ac:dyDescent="0.3">
      <c r="A220" s="82"/>
      <c r="B220" s="52">
        <v>45784</v>
      </c>
      <c r="C220" s="53">
        <v>0.17</v>
      </c>
      <c r="D220" s="53">
        <v>17.2</v>
      </c>
      <c r="E220" s="54">
        <v>1E-3</v>
      </c>
      <c r="F220" s="54">
        <v>5.0000000000000001E-3</v>
      </c>
      <c r="G220" s="54">
        <v>1E-3</v>
      </c>
      <c r="H220" s="53">
        <v>2.8E-3</v>
      </c>
    </row>
    <row r="221" spans="1:8" x14ac:dyDescent="0.25">
      <c r="A221" s="80" t="s">
        <v>49</v>
      </c>
      <c r="B221" s="71">
        <v>44505</v>
      </c>
      <c r="C221" s="74">
        <v>0.1</v>
      </c>
      <c r="D221" s="74">
        <v>35.700000000000003</v>
      </c>
      <c r="E221" s="75">
        <v>1E-3</v>
      </c>
      <c r="F221" s="75">
        <v>5.0000000000000001E-3</v>
      </c>
      <c r="G221" s="75">
        <v>1E-3</v>
      </c>
      <c r="H221" s="74">
        <v>5.0000000000000001E-3</v>
      </c>
    </row>
    <row r="222" spans="1:8" x14ac:dyDescent="0.25">
      <c r="A222" s="81"/>
      <c r="B222" s="72">
        <v>44518</v>
      </c>
      <c r="C222" s="76">
        <v>0.3</v>
      </c>
      <c r="D222" s="76">
        <v>50.5</v>
      </c>
      <c r="E222" s="77">
        <v>1E-3</v>
      </c>
      <c r="F222" s="77">
        <v>5.0000000000000001E-3</v>
      </c>
      <c r="G222" s="77">
        <v>1E-3</v>
      </c>
      <c r="H222" s="76">
        <v>6.0000000000000001E-3</v>
      </c>
    </row>
    <row r="223" spans="1:8" x14ac:dyDescent="0.25">
      <c r="A223" s="81"/>
      <c r="B223" s="72">
        <v>44531</v>
      </c>
      <c r="C223" s="76">
        <v>0.1</v>
      </c>
      <c r="D223" s="76">
        <v>49.3</v>
      </c>
      <c r="E223" s="77">
        <v>1E-3</v>
      </c>
      <c r="F223" s="77">
        <v>5.0000000000000001E-3</v>
      </c>
      <c r="G223" s="77">
        <v>1E-3</v>
      </c>
      <c r="H223" s="77">
        <v>5.0000000000000001E-3</v>
      </c>
    </row>
    <row r="224" spans="1:8" x14ac:dyDescent="0.25">
      <c r="A224" s="81"/>
      <c r="B224" s="72">
        <v>44573</v>
      </c>
      <c r="C224" s="76">
        <v>0.3</v>
      </c>
      <c r="D224" s="76">
        <v>85.2</v>
      </c>
      <c r="E224" s="77">
        <v>1E-3</v>
      </c>
      <c r="F224" s="77">
        <v>5.0000000000000001E-3</v>
      </c>
      <c r="G224" s="77">
        <v>1E-3</v>
      </c>
      <c r="H224" s="77">
        <v>5.0000000000000001E-3</v>
      </c>
    </row>
    <row r="225" spans="1:8" x14ac:dyDescent="0.25">
      <c r="A225" s="81"/>
      <c r="B225" s="72">
        <v>44616</v>
      </c>
      <c r="C225" s="76">
        <v>0.1</v>
      </c>
      <c r="D225" s="76">
        <v>83.5</v>
      </c>
      <c r="E225" s="77">
        <v>1E-3</v>
      </c>
      <c r="F225" s="77">
        <v>5.0000000000000001E-3</v>
      </c>
      <c r="G225" s="77">
        <v>1E-3</v>
      </c>
      <c r="H225" s="77">
        <v>5.0000000000000001E-3</v>
      </c>
    </row>
    <row r="226" spans="1:8" x14ac:dyDescent="0.25">
      <c r="A226" s="81"/>
      <c r="B226" s="72">
        <v>44651</v>
      </c>
      <c r="C226" s="76">
        <v>0.3</v>
      </c>
      <c r="D226" s="76">
        <v>58.7</v>
      </c>
      <c r="E226" s="77">
        <v>1E-3</v>
      </c>
      <c r="F226" s="77">
        <v>5.0000000000000001E-3</v>
      </c>
      <c r="G226" s="77">
        <v>1E-3</v>
      </c>
      <c r="H226" s="77">
        <v>5.0000000000000001E-3</v>
      </c>
    </row>
    <row r="227" spans="1:8" x14ac:dyDescent="0.25">
      <c r="A227" s="81"/>
      <c r="B227" s="72">
        <v>44692</v>
      </c>
      <c r="C227" s="76">
        <v>0.6</v>
      </c>
      <c r="D227" s="76">
        <v>39.4</v>
      </c>
      <c r="E227" s="77">
        <v>1E-3</v>
      </c>
      <c r="F227" s="77">
        <v>5.0000000000000001E-3</v>
      </c>
      <c r="G227" s="77">
        <v>1E-3</v>
      </c>
      <c r="H227" s="77">
        <v>5.0000000000000001E-3</v>
      </c>
    </row>
    <row r="228" spans="1:8" x14ac:dyDescent="0.25">
      <c r="A228" s="81"/>
      <c r="B228" s="72">
        <v>44733</v>
      </c>
      <c r="C228" s="76">
        <v>0.1</v>
      </c>
      <c r="D228" s="76">
        <v>66</v>
      </c>
      <c r="E228" s="77">
        <v>1E-3</v>
      </c>
      <c r="F228" s="76">
        <v>5.0000000000000001E-3</v>
      </c>
      <c r="G228" s="77">
        <v>1E-3</v>
      </c>
      <c r="H228" s="76">
        <v>8.0000000000000002E-3</v>
      </c>
    </row>
    <row r="229" spans="1:8" x14ac:dyDescent="0.25">
      <c r="A229" s="81"/>
      <c r="B229" s="72">
        <v>44791</v>
      </c>
      <c r="C229" s="76">
        <v>0.1</v>
      </c>
      <c r="D229" s="76">
        <v>42.8</v>
      </c>
      <c r="E229" s="77">
        <v>1E-3</v>
      </c>
      <c r="F229" s="77">
        <v>5.0000000000000001E-3</v>
      </c>
      <c r="G229" s="77">
        <v>1E-3</v>
      </c>
      <c r="H229" s="77">
        <v>5.0000000000000001E-3</v>
      </c>
    </row>
    <row r="230" spans="1:8" x14ac:dyDescent="0.25">
      <c r="A230" s="81"/>
      <c r="B230" s="72">
        <v>44824</v>
      </c>
      <c r="C230" s="76">
        <v>0.1</v>
      </c>
      <c r="D230" s="76">
        <v>49.9</v>
      </c>
      <c r="E230" s="77">
        <v>1E-3</v>
      </c>
      <c r="F230" s="77">
        <v>5.0000000000000001E-3</v>
      </c>
      <c r="G230" s="77">
        <v>1E-3</v>
      </c>
      <c r="H230" s="77">
        <v>5.0000000000000001E-3</v>
      </c>
    </row>
    <row r="231" spans="1:8" x14ac:dyDescent="0.25">
      <c r="A231" s="81"/>
      <c r="B231" s="72">
        <v>44854</v>
      </c>
      <c r="C231" s="76">
        <v>0.3</v>
      </c>
      <c r="D231" s="76">
        <v>48.1</v>
      </c>
      <c r="E231" s="77">
        <v>5.0000000000000001E-4</v>
      </c>
      <c r="F231" s="77">
        <v>5.0000000000000001E-4</v>
      </c>
      <c r="G231" s="77">
        <v>5.0000000000000001E-4</v>
      </c>
      <c r="H231" s="76">
        <v>2.0999999999999999E-3</v>
      </c>
    </row>
    <row r="232" spans="1:8" x14ac:dyDescent="0.25">
      <c r="A232" s="81"/>
      <c r="B232" s="72">
        <v>44874</v>
      </c>
      <c r="C232" s="76">
        <v>0.1</v>
      </c>
      <c r="D232" s="76">
        <v>46.9</v>
      </c>
      <c r="E232" s="77">
        <v>1E-3</v>
      </c>
      <c r="F232" s="77">
        <v>5.0000000000000001E-3</v>
      </c>
      <c r="G232" s="77">
        <v>1E-3</v>
      </c>
      <c r="H232" s="77">
        <v>5.0000000000000001E-3</v>
      </c>
    </row>
    <row r="233" spans="1:8" x14ac:dyDescent="0.25">
      <c r="A233" s="81"/>
      <c r="B233" s="72">
        <v>44904</v>
      </c>
      <c r="C233" s="77">
        <v>0.1</v>
      </c>
      <c r="D233" s="76">
        <v>50.9</v>
      </c>
      <c r="E233" s="77">
        <v>1E-3</v>
      </c>
      <c r="F233" s="77">
        <v>5.0000000000000001E-3</v>
      </c>
      <c r="G233" s="77">
        <v>1E-3</v>
      </c>
      <c r="H233" s="77">
        <v>5.0000000000000001E-3</v>
      </c>
    </row>
    <row r="234" spans="1:8" x14ac:dyDescent="0.25">
      <c r="A234" s="81"/>
      <c r="B234" s="72">
        <v>44937</v>
      </c>
      <c r="C234" s="76">
        <v>0.1</v>
      </c>
      <c r="D234" s="76">
        <v>49.5</v>
      </c>
      <c r="E234" s="77">
        <v>1E-3</v>
      </c>
      <c r="F234" s="77">
        <v>5.0000000000000001E-3</v>
      </c>
      <c r="G234" s="77">
        <v>1E-3</v>
      </c>
      <c r="H234" s="77">
        <v>5.0000000000000001E-3</v>
      </c>
    </row>
    <row r="235" spans="1:8" x14ac:dyDescent="0.25">
      <c r="A235" s="81"/>
      <c r="B235" s="72">
        <v>44966</v>
      </c>
      <c r="C235" s="76">
        <v>0.1</v>
      </c>
      <c r="D235" s="76">
        <v>48.8</v>
      </c>
      <c r="E235" s="77">
        <v>1E-3</v>
      </c>
      <c r="F235" s="77">
        <v>5.0000000000000001E-3</v>
      </c>
      <c r="G235" s="77">
        <v>1E-3</v>
      </c>
      <c r="H235" s="77">
        <v>5.0000000000000001E-3</v>
      </c>
    </row>
    <row r="236" spans="1:8" x14ac:dyDescent="0.25">
      <c r="A236" s="81"/>
      <c r="B236" s="72">
        <v>44994</v>
      </c>
      <c r="C236" s="76">
        <v>0.1</v>
      </c>
      <c r="D236" s="76">
        <v>69.599999999999994</v>
      </c>
      <c r="E236" s="77">
        <v>1E-3</v>
      </c>
      <c r="F236" s="77">
        <v>5.0000000000000001E-3</v>
      </c>
      <c r="G236" s="77">
        <v>1E-3</v>
      </c>
      <c r="H236" s="77">
        <v>5.0000000000000001E-3</v>
      </c>
    </row>
    <row r="237" spans="1:8" ht="15.75" thickBot="1" x14ac:dyDescent="0.3">
      <c r="A237" s="82"/>
      <c r="B237" s="73">
        <v>45040</v>
      </c>
      <c r="C237" s="78">
        <v>0.1</v>
      </c>
      <c r="D237" s="79">
        <v>45.7</v>
      </c>
      <c r="E237" s="78">
        <v>1E-3</v>
      </c>
      <c r="F237" s="78">
        <v>5.0000000000000001E-3</v>
      </c>
      <c r="G237" s="78">
        <v>1E-3</v>
      </c>
      <c r="H237" s="78">
        <v>5.0000000000000001E-3</v>
      </c>
    </row>
  </sheetData>
  <mergeCells count="5">
    <mergeCell ref="A19:A94"/>
    <mergeCell ref="A178:A200"/>
    <mergeCell ref="A201:A220"/>
    <mergeCell ref="A95:A177"/>
    <mergeCell ref="A221:A237"/>
  </mergeCell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FE3E4D9162C4E34EA16FD60445573341" ma:contentTypeVersion="47" ma:contentTypeDescription="Create a new document." ma:contentTypeScope="" ma:versionID="b51da3adc315cfb5854f11dca58c6af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5be801dc-29cb-4844-b224-cf3347407438" targetNamespace="http://schemas.microsoft.com/office/2006/metadata/properties" ma:root="true" ma:fieldsID="b68eec8a4fa4de60febef7f7420e251d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5be801dc-29cb-4844-b224-cf3347407438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DateTaken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efc40bf0-0401-437e-9568-4ab03c3690ed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fc40bf0-0401-437e-9568-4ab03c3690ed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801dc-29cb-4844-b224-cf33474074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5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51" nillable="true" ma:displayName="Tags" ma:internalName="MediaServiceAutoTags" ma:readOnly="true">
      <xsd:simpleType>
        <xsd:restriction base="dms:Text"/>
      </xsd:simple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2025-10-21T23:00:00+00:00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86298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 - Do not select for New Permits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BT2807IL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Multi Agg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2025-10-21T23:00:00+00:00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lcf76f155ced4ddcb4097134ff3c332f xmlns="5be801dc-29cb-4844-b224-cf3347407438">
      <Terms xmlns="http://schemas.microsoft.com/office/infopath/2007/PartnerControls"/>
    </lcf76f155ced4ddcb4097134ff3c332f>
    <EPRNumber xmlns="eebef177-55b5-4448-a5fb-28ea454417ee">BP3095EU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SN7 8HE</FacilityAddressPostcode>
    <TaxCatchAll xmlns="662745e8-e224-48e8-a2e3-254862b8c2f5">
      <Value>12</Value>
      <Value>11</Value>
      <Value>10</Value>
      <Value>9</Value>
      <Value>784</Value>
    </TaxCatchAll>
    <ExternalAuthor xmlns="eebef177-55b5-4448-a5fb-28ea454417ee">Edward Betteridge</ExternalAuthor>
    <SiteName xmlns="eebef177-55b5-4448-a5fb-28ea454417ee">Shellingford Quarry Landfill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Shellingford Quarry Stanford Road Stanford in the Vale Faringdon SN7 8HE</FacilityAddr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B3C21-036D-4ED7-9067-6B70929D3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5be801dc-29cb-4844-b224-cf3347407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4341A-2CDB-4D22-A413-663E6156A9EB}">
  <ds:schemaRefs>
    <ds:schemaRef ds:uri="http://purl.org/dc/terms/"/>
    <ds:schemaRef ds:uri="8595a0ec-c146-4eeb-925a-270f4bc4be63"/>
    <ds:schemaRef ds:uri="5be801dc-29cb-4844-b224-cf334740743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662745e8-e224-48e8-a2e3-254862b8c2f5"/>
    <ds:schemaRef ds:uri="5ffd8e36-f429-4edc-ab50-c5be84842779"/>
    <ds:schemaRef ds:uri="eebef177-55b5-4448-a5fb-28ea454417e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CC2A83-B03F-47FE-A71C-DEE25BC8E9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compliance limits</vt:lpstr>
      <vt:lpstr>'Revised compliance limits'!Print_Area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Betteridge</dc:creator>
  <cp:lastModifiedBy>Joel Robson</cp:lastModifiedBy>
  <cp:lastPrinted>2020-05-06T11:29:48Z</cp:lastPrinted>
  <dcterms:created xsi:type="dcterms:W3CDTF">2017-01-13T11:47:16Z</dcterms:created>
  <dcterms:modified xsi:type="dcterms:W3CDTF">2026-02-12T15:57:32Z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0x0101000E9AD557692E154F9D2697C8C6432F7600FE3E4D9162C4E34EA16FD60445573341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9;#N/A - Do not select for New Permits|0430e4c2-ee0a-4b2d-9af6-df735aafbcb2</vt:lpwstr>
  </property>
  <property fmtid="{D5CDD505-2E9C-101B-9397-08002B2CF9AE}" pid="6" name="DisclosureStatus">
    <vt:lpwstr>784;#Public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11;#Waste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