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wspgroup.com\Central Data\Projects\70114xxx\70114956 - Virtus London 12 Variation to Slough Campus permit\03 WIP\LON12 application work\"/>
    </mc:Choice>
  </mc:AlternateContent>
  <xr:revisionPtr revIDLastSave="0" documentId="13_ncr:1_{E34D898D-4BD5-42B7-8E6E-B70860BB7390}" xr6:coauthVersionLast="47" xr6:coauthVersionMax="47" xr10:uidLastSave="{00000000-0000-0000-0000-000000000000}"/>
  <bookViews>
    <workbookView xWindow="-75" yWindow="-16320" windowWidth="29040" windowHeight="15840" xr2:uid="{18E28CCF-D75B-4909-AB1F-B28EA38246D0}"/>
  </bookViews>
  <sheets>
    <sheet name="MCP Generator Info" sheetId="1" r:id="rId1"/>
  </sheets>
  <externalReferences>
    <externalReference r:id="rId2"/>
    <externalReference r:id="rId3"/>
    <externalReference r:id="rId4"/>
  </externalReferences>
  <definedNames>
    <definedName name="j1_pm" localSheetId="0">#REF!</definedName>
    <definedName name="j1_pm">#REF!</definedName>
    <definedName name="j1_sum" localSheetId="0">#REF!</definedName>
    <definedName name="j1_sum">#REF!</definedName>
    <definedName name="j2_pm" localSheetId="0">#REF!</definedName>
    <definedName name="j2_pm">#REF!</definedName>
    <definedName name="j2_sum">#REF!</definedName>
    <definedName name="j3_pm">#REF!</definedName>
    <definedName name="j3_sum">#REF!</definedName>
    <definedName name="junc_3">#REF!</definedName>
    <definedName name="junct_1">#REF!</definedName>
    <definedName name="junct_1pm">#REF!</definedName>
    <definedName name="junct_2">#REF!</definedName>
    <definedName name="junct_2pm">#REF!</definedName>
    <definedName name="junct_3">#REF!</definedName>
    <definedName name="junct_3pm">#REF!</definedName>
    <definedName name="Table_I_NOx">[1]TRANSPORT!$B$5:$G$9</definedName>
    <definedName name="Table_I_PM10">[1]TRANSPORT!$B$11:$G$15</definedName>
    <definedName name="Table_L_NOx">[1]TRANSPORT!$B$30:$G$33</definedName>
    <definedName name="Table_L_PM10">[1]TRANSPORT!$B$35:$G$38</definedName>
    <definedName name="TRAVL">[2]BENCHMARKS!$B$39:$D$47</definedName>
    <definedName name="UKRoadType">[3]Constants!$AO$5:$AO$11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6" i="1" l="1"/>
  <c r="N56" i="1"/>
  <c r="G37" i="1"/>
  <c r="G36" i="1"/>
  <c r="G35" i="1"/>
  <c r="G34" i="1"/>
  <c r="G33" i="1"/>
  <c r="G3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<sst xmlns="http://schemas.openxmlformats.org/spreadsheetml/2006/main" count="509" uniqueCount="128">
  <si>
    <t>Emission Point Grid Ref</t>
  </si>
  <si>
    <t>Generator Info</t>
  </si>
  <si>
    <t>Data Centre</t>
  </si>
  <si>
    <t>Emission Point Ref</t>
  </si>
  <si>
    <t>MCP Specific Identifier:
Serial #</t>
  </si>
  <si>
    <t>X</t>
  </si>
  <si>
    <t>Y</t>
  </si>
  <si>
    <t>Z (m)</t>
  </si>
  <si>
    <t>Engine Type: Diesel</t>
  </si>
  <si>
    <t>Fuel</t>
  </si>
  <si>
    <t>Tech Spec data sheet</t>
  </si>
  <si>
    <t>Thermal Input default method MWth</t>
  </si>
  <si>
    <t>Thermal input based on fuel consumption MWth</t>
  </si>
  <si>
    <t>Order date</t>
  </si>
  <si>
    <t>Commissioning Date</t>
  </si>
  <si>
    <t>NACE</t>
  </si>
  <si>
    <t>Expected Operating Hours</t>
  </si>
  <si>
    <t>Article 6(3) or 6(8) exemption</t>
  </si>
  <si>
    <t>LON4</t>
  </si>
  <si>
    <t>A1</t>
  </si>
  <si>
    <t>528 104 491</t>
  </si>
  <si>
    <t>AVK XC3300,G63 TAL (MTU)</t>
  </si>
  <si>
    <t>Gas Oil 100%</t>
  </si>
  <si>
    <t>L4 EDS40000451-1-0002-EMISSIONSDATENBLATT-C</t>
  </si>
  <si>
    <t>pre-2018</t>
  </si>
  <si>
    <t>&lt;50</t>
  </si>
  <si>
    <t>N/A</t>
  </si>
  <si>
    <t>A2</t>
  </si>
  <si>
    <t>528 103 521</t>
  </si>
  <si>
    <t>A3</t>
  </si>
  <si>
    <t>528 102 912</t>
  </si>
  <si>
    <t>A4</t>
  </si>
  <si>
    <t>528 102 911</t>
  </si>
  <si>
    <t>A5</t>
  </si>
  <si>
    <t>528 102 900</t>
  </si>
  <si>
    <t>A6</t>
  </si>
  <si>
    <t>SBK02114</t>
  </si>
  <si>
    <t>CAT 3516C - HD</t>
  </si>
  <si>
    <t>L4 TMI 2750kVA 3516C HD low ems EM2883.pdf</t>
  </si>
  <si>
    <t>A7</t>
  </si>
  <si>
    <t>SBK02180</t>
  </si>
  <si>
    <t>A8</t>
  </si>
  <si>
    <t>SBK02179</t>
  </si>
  <si>
    <t>A9</t>
  </si>
  <si>
    <t>SNF00167</t>
  </si>
  <si>
    <t>CAT 3516B</t>
  </si>
  <si>
    <t>L4 3516B TMI 2500kVA EO 60C SCAC and L4 3516B TMI 2500kVA EO 90C SCAC interpolated</t>
  </si>
  <si>
    <t>A10</t>
  </si>
  <si>
    <t>SNF00169</t>
  </si>
  <si>
    <t>A11</t>
  </si>
  <si>
    <t>SNF00168</t>
  </si>
  <si>
    <t>A12</t>
  </si>
  <si>
    <t>SBK02536</t>
  </si>
  <si>
    <t>L4 3516C TMI Standby 2200kWe EM0599.pdf (or use the remap version above… EM2883)</t>
  </si>
  <si>
    <t>A13</t>
  </si>
  <si>
    <t>SBK02535</t>
  </si>
  <si>
    <t>A14</t>
  </si>
  <si>
    <t>SBK02534</t>
  </si>
  <si>
    <t>A15</t>
  </si>
  <si>
    <t>SBK02533</t>
  </si>
  <si>
    <t>A16</t>
  </si>
  <si>
    <t>SBK20793</t>
  </si>
  <si>
    <t>A17</t>
  </si>
  <si>
    <t>LYM00164</t>
  </si>
  <si>
    <t>A18</t>
  </si>
  <si>
    <t>LYM00166</t>
  </si>
  <si>
    <t>A19</t>
  </si>
  <si>
    <t>LYM02444</t>
  </si>
  <si>
    <t>LON3</t>
  </si>
  <si>
    <t>A21</t>
  </si>
  <si>
    <t>546 100 176</t>
  </si>
  <si>
    <t>AVK DS2500 (MTU 4000G63)</t>
  </si>
  <si>
    <t>L3 ZNG00013253_EMISSIONSDATENBLATT</t>
  </si>
  <si>
    <t>A22</t>
  </si>
  <si>
    <t>546 100 178</t>
  </si>
  <si>
    <t>A23</t>
  </si>
  <si>
    <t>548 100 300</t>
  </si>
  <si>
    <t>A24</t>
  </si>
  <si>
    <t>548 100 301</t>
  </si>
  <si>
    <t>A25</t>
  </si>
  <si>
    <t>548 100 177</t>
  </si>
  <si>
    <t>A26</t>
  </si>
  <si>
    <t>548 100 175</t>
  </si>
  <si>
    <t>LON10</t>
  </si>
  <si>
    <t>A27</t>
  </si>
  <si>
    <t>548 100 789</t>
  </si>
  <si>
    <t>AVK DS2500 (MTU 4000G84F)</t>
  </si>
  <si>
    <t>L10 ZNG00013256_EMISSIONSDATENBLATT</t>
  </si>
  <si>
    <t>Post 2018</t>
  </si>
  <si>
    <t>A28</t>
  </si>
  <si>
    <t>548 100 791</t>
  </si>
  <si>
    <t>A29</t>
  </si>
  <si>
    <t>548 100 790</t>
  </si>
  <si>
    <t>A30</t>
  </si>
  <si>
    <t>548 100 788</t>
  </si>
  <si>
    <t>A31</t>
  </si>
  <si>
    <t>548 100 784</t>
  </si>
  <si>
    <t>A32</t>
  </si>
  <si>
    <t>tbc not yet installed</t>
  </si>
  <si>
    <t>TOTAL</t>
  </si>
  <si>
    <t>Company Name</t>
  </si>
  <si>
    <t>Registered Office</t>
  </si>
  <si>
    <t>Virtus Slough Limited</t>
  </si>
  <si>
    <t>4th Floor 20 Balderton Street, London, England, W1K 6TL</t>
  </si>
  <si>
    <t>Virtus London 10 Limited</t>
  </si>
  <si>
    <t>Data Centre Virtus LON4, LON3, LON10</t>
  </si>
  <si>
    <t>Appendix D of the Supporting Informaiton Document</t>
  </si>
  <si>
    <t>Virus HoldCo Ltd</t>
  </si>
  <si>
    <t>4th Floor, 20 Balderton Street, London, England, W1K 6TL</t>
  </si>
  <si>
    <t>LON12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</si>
  <si>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</si>
  <si>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</si>
  <si>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</si>
  <si>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</si>
  <si>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</si>
  <si>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</si>
  <si>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</si>
  <si>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</si>
  <si>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</si>
  <si>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</si>
  <si>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</si>
  <si>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</si>
  <si>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</si>
  <si>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</si>
  <si>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</si>
  <si>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</si>
  <si>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 xml:space="preserve">MTU DS3100 G74F emissions optimised (EO).  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</si>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</sst>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2" fillId="2" borderId="0" xfId="0" applyFont="1" applyFill="1"/>
    <xf numFmtId="164" fontId="2" fillId="0" borderId="0" xfId="0" applyNumberFormat="1" applyFont="1"/>
    <xf numFmtId="0" fontId="6" fillId="0" borderId="0" xfId="0" applyFont="1"/>
    <xf numFmtId="14" fontId="2" fillId="0" borderId="0" xfId="0" applyNumberFormat="1" applyFont="1"/>
    <xf numFmtId="0" fontId="2" fillId="3" borderId="0" xfId="0" applyFont="1" applyFill="1"/>
    <xf numFmtId="14" fontId="6" fillId="0" borderId="0" xfId="0" applyNumberFormat="1" applyFont="1"/>
    <xf numFmtId="2" fontId="6" fillId="0" borderId="0" xfId="0" applyNumberFormat="1" applyFont="1"/>
    <xf numFmtId="0" fontId="2" fillId="4" borderId="0" xfId="0" applyFont="1" applyFill="1"/>
    <xf numFmtId="0" fontId="2" fillId="5" borderId="0" xfId="0" applyFont="1" applyFill="1"/>
    <xf numFmtId="0" fontId="2" fillId="6" borderId="1" xfId="0" applyFont="1" applyFill="1" applyBorder="1"/>
    <xf numFmtId="0" fontId="6" fillId="0" borderId="1" xfId="0" applyFont="1" applyBorder="1" applyAlignment="1">
      <alignment wrapText="1"/>
    </xf>
    <xf numFmtId="164" fontId="2" fillId="0" borderId="1" xfId="0" applyNumberFormat="1" applyFont="1" applyBorder="1"/>
    <xf numFmtId="165" fontId="2" fillId="0" borderId="1" xfId="0" applyNumberFormat="1" applyFont="1" applyBorder="1"/>
    <xf numFmtId="17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2" fillId="6" borderId="0" xfId="0" applyFont="1" applyFill="1"/>
    <xf numFmtId="0" fontId="6" fillId="0" borderId="0" xfId="0" applyFont="1" applyAlignment="1">
      <alignment wrapText="1"/>
    </xf>
    <xf numFmtId="165" fontId="2" fillId="0" borderId="0" xfId="0" applyNumberFormat="1" applyFont="1"/>
    <xf numFmtId="17" fontId="6" fillId="0" borderId="0" xfId="0" applyNumberFormat="1" applyFont="1" applyAlignment="1">
      <alignment wrapText="1"/>
    </xf>
    <xf numFmtId="14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0" fontId="2" fillId="4" borderId="1" xfId="0" applyFont="1" applyFill="1" applyBorder="1"/>
    <xf numFmtId="0" fontId="4" fillId="0" borderId="1" xfId="0" applyFont="1" applyBorder="1"/>
    <xf numFmtId="17" fontId="2" fillId="6" borderId="0" xfId="0" applyNumberFormat="1" applyFont="1" applyFill="1"/>
    <xf numFmtId="0" fontId="2" fillId="0" borderId="3" xfId="0" applyFont="1" applyBorder="1"/>
    <xf numFmtId="17" fontId="2" fillId="0" borderId="1" xfId="0" applyNumberFormat="1" applyFont="1" applyBorder="1"/>
    <xf numFmtId="17" fontId="2" fillId="0" borderId="0" xfId="0" applyNumberFormat="1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6" fillId="0" borderId="0" xfId="0" applyFont="1" applyFill="1"/>
    <xf numFmtId="0" fontId="2" fillId="0" borderId="1" xfId="0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700608xx/70060853%20-%20216-220%20Blackfriars%20Rd/03%20WIP/D%20Design%20and%20Analysis/Air%20Quality/12%20AQN/Blackfriars%20-%20AQ%20Neutral%20Assessment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700608xx/70060853%20-%20216-220%20Blackfriars%20Rd/03%20WIP/D%20Design%20and%20Analysis/Air%20Quality/12%20AQN/ss/Blackfriars%20-%20AQ%20Neutral%20Calc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atkins.com\project\GBEMB\MandI\Air&amp;Sustainability\Jobs\514\5148146%20Port%20of%20Tilbury%20Expansion\07%20Modelling\ADMS%20Roads%20Modelling\2016%20Base\EFT2016_v7.0%20INPUTS%202016_v0.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A"/>
      <sheetName val="Intro"/>
      <sheetName val="Incoming Info - GIA"/>
      <sheetName val="Calc for 715kVA (572kW) gen"/>
      <sheetName val="Calc 715kVA (572kW) gen PM10"/>
      <sheetName val="BENCHMARKS"/>
      <sheetName val="BUILDINGS"/>
      <sheetName val="TRANSPORT"/>
      <sheetName val="Transport Ems Calc.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0</v>
          </cell>
          <cell r="C5"/>
          <cell r="D5">
            <v>0</v>
          </cell>
          <cell r="E5"/>
          <cell r="F5">
            <v>0</v>
          </cell>
          <cell r="G5"/>
        </row>
        <row r="6">
          <cell r="B6">
            <v>39.691309999999994</v>
          </cell>
          <cell r="C6"/>
          <cell r="D6">
            <v>356.2842</v>
          </cell>
          <cell r="E6"/>
          <cell r="F6">
            <v>2140.8305</v>
          </cell>
          <cell r="G6"/>
        </row>
        <row r="7">
          <cell r="B7" t="str">
            <v>NOx (kg/annum)</v>
          </cell>
          <cell r="C7"/>
          <cell r="D7"/>
          <cell r="E7"/>
          <cell r="F7"/>
          <cell r="G7"/>
        </row>
        <row r="8">
          <cell r="B8">
            <v>15.444000000000001</v>
          </cell>
          <cell r="C8"/>
          <cell r="D8">
            <v>36.828000000000003</v>
          </cell>
          <cell r="E8"/>
          <cell r="F8">
            <v>102.498</v>
          </cell>
          <cell r="G8"/>
        </row>
        <row r="9">
          <cell r="B9">
            <v>55.135309999999997</v>
          </cell>
          <cell r="C9"/>
          <cell r="D9">
            <v>393.11220000000003</v>
          </cell>
          <cell r="E9"/>
          <cell r="F9">
            <v>2243.3285000000001</v>
          </cell>
          <cell r="G9"/>
        </row>
        <row r="11">
          <cell r="B11">
            <v>0</v>
          </cell>
          <cell r="C11"/>
          <cell r="D11">
            <v>0</v>
          </cell>
          <cell r="E11"/>
          <cell r="F11">
            <v>0</v>
          </cell>
          <cell r="G11"/>
        </row>
        <row r="12">
          <cell r="B12">
            <v>6.8756599999999999</v>
          </cell>
          <cell r="C12"/>
          <cell r="D12">
            <v>64.068649999999991</v>
          </cell>
          <cell r="E12"/>
          <cell r="F12">
            <v>368.78540000000004</v>
          </cell>
          <cell r="G12"/>
        </row>
        <row r="13">
          <cell r="B13" t="str">
            <v>PM10 (kg/annum)</v>
          </cell>
          <cell r="C13"/>
          <cell r="D13"/>
          <cell r="E13"/>
          <cell r="F13"/>
          <cell r="G13"/>
        </row>
        <row r="14">
          <cell r="B14">
            <v>2.6862000000000004</v>
          </cell>
          <cell r="C14"/>
          <cell r="D14">
            <v>6.6</v>
          </cell>
          <cell r="E14"/>
          <cell r="F14">
            <v>17.622</v>
          </cell>
          <cell r="G14"/>
        </row>
        <row r="15">
          <cell r="B15">
            <v>9.5618599999999994</v>
          </cell>
          <cell r="C15"/>
          <cell r="D15">
            <v>70.668649999999985</v>
          </cell>
          <cell r="E15"/>
          <cell r="F15">
            <v>386.40740000000005</v>
          </cell>
          <cell r="G15"/>
        </row>
        <row r="30">
          <cell r="B30">
            <v>0</v>
          </cell>
          <cell r="C30"/>
          <cell r="D30">
            <v>0</v>
          </cell>
          <cell r="E30"/>
          <cell r="F30">
            <v>0</v>
          </cell>
          <cell r="G30"/>
        </row>
        <row r="31">
          <cell r="B31">
            <v>19.160063999999998</v>
          </cell>
          <cell r="C31"/>
          <cell r="D31">
            <v>43.076880000000003</v>
          </cell>
          <cell r="E31"/>
          <cell r="F31">
            <v>57.643487999999998</v>
          </cell>
          <cell r="G31"/>
        </row>
        <row r="32">
          <cell r="B32">
            <v>21.8775744</v>
          </cell>
          <cell r="C32"/>
          <cell r="D32">
            <v>16.489605000000001</v>
          </cell>
          <cell r="E32"/>
          <cell r="F32">
            <v>48.471488999999991</v>
          </cell>
          <cell r="G32"/>
        </row>
        <row r="33">
          <cell r="B33">
            <v>41.037638399999999</v>
          </cell>
          <cell r="C33"/>
          <cell r="D33">
            <v>59.566485</v>
          </cell>
          <cell r="E33"/>
          <cell r="F33">
            <v>106.11497699999998</v>
          </cell>
          <cell r="G33"/>
        </row>
        <row r="35">
          <cell r="B35">
            <v>0</v>
          </cell>
          <cell r="C35"/>
          <cell r="D35">
            <v>0</v>
          </cell>
          <cell r="E35"/>
          <cell r="F35">
            <v>0</v>
          </cell>
          <cell r="G35"/>
        </row>
        <row r="36">
          <cell r="B36">
            <v>3.3248880000000005</v>
          </cell>
          <cell r="C36"/>
          <cell r="D36">
            <v>7.7421959999999999</v>
          </cell>
          <cell r="E36"/>
          <cell r="F36">
            <v>9.8957376000000004</v>
          </cell>
          <cell r="G36"/>
        </row>
        <row r="37">
          <cell r="B37">
            <v>3.7964635500000004</v>
          </cell>
          <cell r="C37"/>
          <cell r="D37">
            <v>2.9636722500000006</v>
          </cell>
          <cell r="E37"/>
          <cell r="F37">
            <v>8.3211678000000013</v>
          </cell>
          <cell r="G37"/>
        </row>
        <row r="38">
          <cell r="B38">
            <v>7.1213515500000009</v>
          </cell>
          <cell r="C38"/>
          <cell r="D38">
            <v>10.70586825</v>
          </cell>
          <cell r="E38"/>
          <cell r="F38">
            <v>18.216905400000002</v>
          </cell>
          <cell r="G38"/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A"/>
      <sheetName val="BENCHMARKS"/>
      <sheetName val="BUILDINGS"/>
      <sheetName val="TRANSPORT"/>
      <sheetName val="Transport Ems Calc."/>
      <sheetName val="SUMMARY"/>
    </sheetNames>
    <sheetDataSet>
      <sheetData sheetId="0"/>
      <sheetData sheetId="1">
        <row r="39">
          <cell r="B39">
            <v>153</v>
          </cell>
          <cell r="C39">
            <v>137</v>
          </cell>
          <cell r="D39">
            <v>170</v>
          </cell>
        </row>
        <row r="40">
          <cell r="B40">
            <v>2</v>
          </cell>
          <cell r="C40">
            <v>8</v>
          </cell>
          <cell r="D40" t="str">
            <v>-</v>
          </cell>
        </row>
        <row r="41">
          <cell r="B41" t="str">
            <v>-</v>
          </cell>
          <cell r="C41">
            <v>32.4</v>
          </cell>
          <cell r="D41">
            <v>590</v>
          </cell>
        </row>
        <row r="42">
          <cell r="B42" t="str">
            <v>-</v>
          </cell>
          <cell r="C42">
            <v>15.6</v>
          </cell>
          <cell r="D42">
            <v>18.3</v>
          </cell>
        </row>
        <row r="43">
          <cell r="B43" t="str">
            <v>-</v>
          </cell>
          <cell r="C43">
            <v>5.5</v>
          </cell>
          <cell r="D43">
            <v>6.5</v>
          </cell>
        </row>
        <row r="44">
          <cell r="B44">
            <v>1.9</v>
          </cell>
          <cell r="C44">
            <v>5</v>
          </cell>
          <cell r="D44">
            <v>6.9</v>
          </cell>
        </row>
        <row r="45">
          <cell r="B45" t="str">
            <v>-</v>
          </cell>
          <cell r="C45">
            <v>3.8</v>
          </cell>
          <cell r="D45">
            <v>19.5</v>
          </cell>
        </row>
        <row r="46">
          <cell r="B46">
            <v>7.0000000000000007E-2</v>
          </cell>
          <cell r="C46">
            <v>65.099999999999994</v>
          </cell>
          <cell r="D46">
            <v>46.1</v>
          </cell>
        </row>
        <row r="47">
          <cell r="B47">
            <v>5</v>
          </cell>
          <cell r="C47">
            <v>22.5</v>
          </cell>
          <cell r="D47">
            <v>49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Control"/>
      <sheetName val="Quick Start"/>
      <sheetName val="Intro"/>
      <sheetName val="Yvonne to do"/>
      <sheetName val="QA"/>
      <sheetName val="Input Data"/>
      <sheetName val="test storage runs"/>
      <sheetName val="Output"/>
      <sheetName val="Output_PM"/>
      <sheetName val="Output_Euro"/>
      <sheetName val="UserEuro"/>
      <sheetName val="Output_EuroCalc"/>
      <sheetName val="Output_EuroCalcLon"/>
      <sheetName val="Processing"/>
      <sheetName val="NOxCopertCalcs"/>
      <sheetName val="NOxCopertCalcs_TFL"/>
      <sheetName val="NOxTRLCalcs"/>
      <sheetName val="NOxCopertCalcs2"/>
      <sheetName val="PMCalcs"/>
      <sheetName val="PMCalcs_TFL"/>
      <sheetName val="PMCalcs2"/>
      <sheetName val="HCCalcs"/>
      <sheetName val="CO2Calcs"/>
      <sheetName val="PMCalcs2Old"/>
      <sheetName val="UserEuro London"/>
      <sheetName val="NOxCopertCalcs2old"/>
      <sheetName val="NOxTRLCalcs2"/>
      <sheetName val="HCCalcs2"/>
      <sheetName val="CO2Calcs2"/>
      <sheetName val="NOxFunctions"/>
      <sheetName val="CopertNOx_Degrad"/>
      <sheetName val="PMFunctions"/>
      <sheetName val="HCFunctions"/>
      <sheetName val="CO2Functions"/>
      <sheetName val="BTWA"/>
      <sheetName val="Mileage"/>
      <sheetName val="CopertHC_Degrad"/>
      <sheetName val="FuelScaling"/>
      <sheetName val="CombinedM_F"/>
      <sheetName val="C"/>
      <sheetName val="BasicFleetSplit"/>
      <sheetName val="NOxEuro"/>
      <sheetName val="NOxEuroULEZ"/>
      <sheetName val="NOxEuroInner"/>
      <sheetName val="NOxEuroOuter"/>
      <sheetName val="NOxEuroLondon"/>
      <sheetName val="PMEuro"/>
      <sheetName val="PMEuroULEZ"/>
      <sheetName val="PMEuroInner"/>
      <sheetName val="PMEuroOuter"/>
      <sheetName val="PMEuroLondon"/>
      <sheetName val="Constants"/>
      <sheetName val="UKStock"/>
      <sheetName val="UKFleet"/>
      <sheetName val="Stock to Fleet Factors"/>
      <sheetName val="NOxEuroLondonStock"/>
      <sheetName val="NOxLondonFleet"/>
      <sheetName val="PMEuroLondonStock"/>
      <sheetName val="PMEuroLondonFleet"/>
      <sheetName val="FuelScalingNOx_AEA"/>
      <sheetName val="FuelScalingPM_AEA"/>
      <sheetName val="FuelScalingHC_AEA"/>
      <sheetName val="HC_Euro"/>
      <sheetName val="Compatibility Report"/>
      <sheetName val="Compatibility Report (2)"/>
      <sheetName val="Compatibility Report (1)"/>
      <sheetName val="Compatibility Report (3)"/>
      <sheetName val="Compatibility Report (6)"/>
      <sheetName val="Output_Euro_L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 t="str">
            <v>Motorway (not London)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5">
          <cell r="AO5" t="str">
            <v>Urban (not London)</v>
          </cell>
        </row>
        <row r="6">
          <cell r="AO6" t="str">
            <v>Rural (not London)</v>
          </cell>
        </row>
        <row r="7">
          <cell r="AO7" t="str">
            <v>Motorway (not London)</v>
          </cell>
        </row>
        <row r="8">
          <cell r="AO8" t="str">
            <v>London - Central</v>
          </cell>
        </row>
        <row r="9">
          <cell r="AO9" t="str">
            <v>London - Inner</v>
          </cell>
        </row>
        <row r="10">
          <cell r="AO10" t="str">
            <v>London - Outer</v>
          </cell>
        </row>
        <row r="11">
          <cell r="AO11" t="str">
            <v>London - Motorway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D301-2E12-459A-8A10-0BFDF516819A}">
  <dimension ref="B1:V56"/>
  <sheetViews>
    <sheetView tabSelected="1" topLeftCell="D1" zoomScale="85" zoomScaleNormal="85" workbookViewId="0">
      <pane ySplit="2" topLeftCell="A3" activePane="bottomLeft" state="frozen"/>
      <selection activeCell="L1" sqref="L1"/>
      <selection pane="bottomLeft" activeCell="T1" sqref="T1:T1048576"/>
    </sheetView>
  </sheetViews>
  <sheetFormatPr defaultColWidth="19.7265625" defaultRowHeight="14" x14ac:dyDescent="0.3"/>
  <cols>
    <col min="1" max="1" width="19.7265625" style="5"/>
    <col min="2" max="2" width="11.54296875" style="5" customWidth="1"/>
    <col min="3" max="3" width="8.81640625" style="5" customWidth="1"/>
    <col min="4" max="4" width="19.26953125" style="5" customWidth="1"/>
    <col min="5" max="5" width="8.7265625" style="5" bestFit="1" customWidth="1"/>
    <col min="6" max="6" width="7.453125" style="5" bestFit="1" customWidth="1"/>
    <col min="7" max="7" width="6.1796875" style="5" bestFit="1" customWidth="1"/>
    <col min="8" max="8" width="20.54296875" style="5" bestFit="1" customWidth="1"/>
    <col min="9" max="9" width="9.26953125" style="5" customWidth="1"/>
    <col min="10" max="10" width="9.81640625" style="5" customWidth="1"/>
    <col min="11" max="11" width="8.7265625" style="5" customWidth="1"/>
    <col min="12" max="12" width="62.453125" style="5" bestFit="1" customWidth="1"/>
    <col min="13" max="13" width="13.54296875" style="5" customWidth="1"/>
    <col min="14" max="14" width="13" style="5" customWidth="1"/>
    <col min="15" max="15" width="10" style="5" customWidth="1"/>
    <col min="16" max="16" width="17.1796875" style="5" customWidth="1"/>
    <col min="17" max="17" width="9.1796875" style="5" customWidth="1"/>
    <col min="18" max="19" width="11.453125" style="5" customWidth="1"/>
    <col min="20" max="20" width="19.7265625" style="4"/>
    <col min="21" max="21" width="39.54296875" style="4" bestFit="1" customWidth="1"/>
    <col min="22" max="22" width="19.7265625" style="4"/>
    <col min="23" max="16384" width="19.7265625" style="5"/>
  </cols>
  <sheetData>
    <row r="1" spans="2:21" x14ac:dyDescent="0.3">
      <c r="B1" s="32" t="s">
        <v>105</v>
      </c>
      <c r="C1" s="1"/>
      <c r="D1" s="1"/>
      <c r="E1" s="37" t="s">
        <v>0</v>
      </c>
      <c r="F1" s="37"/>
      <c r="G1" s="37"/>
      <c r="H1" s="38" t="s">
        <v>1</v>
      </c>
      <c r="I1" s="38"/>
      <c r="J1" s="38"/>
      <c r="K1" s="38"/>
      <c r="L1" s="1"/>
      <c r="M1" s="1"/>
      <c r="N1" s="1"/>
      <c r="O1" s="1"/>
      <c r="P1" s="39"/>
      <c r="Q1" s="2"/>
      <c r="R1" s="2"/>
      <c r="S1" s="2"/>
      <c r="T1" s="3"/>
      <c r="U1" s="3"/>
    </row>
    <row r="2" spans="2:21" s="8" customFormat="1" ht="52.5" thickBot="1" x14ac:dyDescent="0.35"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6</v>
      </c>
      <c r="L2" s="6" t="s">
        <v>10</v>
      </c>
      <c r="M2" s="7" t="s">
        <v>11</v>
      </c>
      <c r="N2" s="7" t="s">
        <v>12</v>
      </c>
      <c r="O2" s="6" t="s">
        <v>13</v>
      </c>
      <c r="P2" s="6" t="s">
        <v>14</v>
      </c>
      <c r="Q2" s="6" t="s">
        <v>15</v>
      </c>
      <c r="R2" s="7" t="s">
        <v>16</v>
      </c>
      <c r="S2" s="7" t="s">
        <v>17</v>
      </c>
      <c r="T2" s="6" t="s">
        <v>100</v>
      </c>
      <c r="U2" s="6" t="s">
        <v>101</v>
      </c>
    </row>
    <row r="3" spans="2:21" x14ac:dyDescent="0.3">
      <c r="B3" s="5" t="s">
        <v>18</v>
      </c>
      <c r="C3" s="9" t="s">
        <v>19</v>
      </c>
      <c r="D3" s="5" t="s">
        <v>20</v>
      </c>
      <c r="E3" s="10">
        <v>495801.72803200001</v>
      </c>
      <c r="F3" s="10">
        <v>181358.787259</v>
      </c>
      <c r="G3" s="5">
        <f t="shared" ref="G3:G21" si="0">(4100+3200+2800)/1000</f>
        <v>10.1</v>
      </c>
      <c r="H3" s="11" t="s">
        <v>21</v>
      </c>
      <c r="I3" s="5" t="s">
        <v>22</v>
      </c>
      <c r="J3" s="11">
        <v>495810</v>
      </c>
      <c r="K3" s="11">
        <v>181353</v>
      </c>
      <c r="L3" s="5" t="s">
        <v>23</v>
      </c>
      <c r="M3" s="5">
        <v>6.86</v>
      </c>
      <c r="N3" s="5">
        <v>7.28</v>
      </c>
      <c r="O3" s="12" t="s">
        <v>24</v>
      </c>
      <c r="P3" s="25">
        <v>2013</v>
      </c>
      <c r="Q3" s="5">
        <v>62.09</v>
      </c>
      <c r="R3" s="5" t="s">
        <v>25</v>
      </c>
      <c r="S3" s="5" t="s">
        <v>26</v>
      </c>
      <c r="T3" s="5" t="s">
        <v>102</v>
      </c>
      <c r="U3" s="5" t="s">
        <v>103</v>
      </c>
    </row>
    <row r="4" spans="2:21" x14ac:dyDescent="0.3">
      <c r="B4" s="5" t="s">
        <v>18</v>
      </c>
      <c r="C4" s="9" t="s">
        <v>27</v>
      </c>
      <c r="D4" s="5" t="s">
        <v>28</v>
      </c>
      <c r="E4" s="10">
        <v>495804.58553699998</v>
      </c>
      <c r="F4" s="10">
        <v>181352.913497</v>
      </c>
      <c r="G4" s="5">
        <f t="shared" si="0"/>
        <v>10.1</v>
      </c>
      <c r="H4" s="11" t="s">
        <v>21</v>
      </c>
      <c r="I4" s="5" t="s">
        <v>22</v>
      </c>
      <c r="J4" s="11">
        <v>495813</v>
      </c>
      <c r="K4" s="11">
        <v>181346</v>
      </c>
      <c r="L4" s="5" t="s">
        <v>23</v>
      </c>
      <c r="M4" s="5">
        <v>6.86</v>
      </c>
      <c r="N4" s="5">
        <v>7.28</v>
      </c>
      <c r="O4" s="12" t="s">
        <v>24</v>
      </c>
      <c r="P4" s="25">
        <v>2013</v>
      </c>
      <c r="Q4" s="5">
        <v>62.09</v>
      </c>
      <c r="R4" s="5" t="s">
        <v>25</v>
      </c>
      <c r="S4" s="5" t="s">
        <v>26</v>
      </c>
      <c r="T4" s="5" t="s">
        <v>102</v>
      </c>
      <c r="U4" s="5" t="s">
        <v>103</v>
      </c>
    </row>
    <row r="5" spans="2:21" x14ac:dyDescent="0.3">
      <c r="B5" s="5" t="s">
        <v>18</v>
      </c>
      <c r="C5" s="9" t="s">
        <v>29</v>
      </c>
      <c r="D5" s="5" t="s">
        <v>30</v>
      </c>
      <c r="E5" s="10">
        <v>495802.99803399999</v>
      </c>
      <c r="F5" s="10">
        <v>181347.833487</v>
      </c>
      <c r="G5" s="5">
        <f t="shared" si="0"/>
        <v>10.1</v>
      </c>
      <c r="H5" s="11" t="s">
        <v>21</v>
      </c>
      <c r="I5" s="5" t="s">
        <v>22</v>
      </c>
      <c r="J5" s="11">
        <v>495811</v>
      </c>
      <c r="K5" s="11">
        <v>181341</v>
      </c>
      <c r="L5" s="5" t="s">
        <v>23</v>
      </c>
      <c r="M5" s="5">
        <v>6.86</v>
      </c>
      <c r="N5" s="5">
        <v>7.28</v>
      </c>
      <c r="O5" s="12" t="s">
        <v>24</v>
      </c>
      <c r="P5" s="25">
        <v>2013</v>
      </c>
      <c r="Q5" s="5">
        <v>62.09</v>
      </c>
      <c r="R5" s="5" t="s">
        <v>25</v>
      </c>
      <c r="S5" s="5" t="s">
        <v>26</v>
      </c>
      <c r="T5" s="5" t="s">
        <v>102</v>
      </c>
      <c r="U5" s="5" t="s">
        <v>103</v>
      </c>
    </row>
    <row r="6" spans="2:21" x14ac:dyDescent="0.3">
      <c r="B6" s="5" t="s">
        <v>18</v>
      </c>
      <c r="C6" s="9" t="s">
        <v>31</v>
      </c>
      <c r="D6" s="5" t="s">
        <v>32</v>
      </c>
      <c r="E6" s="10">
        <v>495801.410531</v>
      </c>
      <c r="F6" s="10">
        <v>181342.91222699999</v>
      </c>
      <c r="G6" s="5">
        <f t="shared" si="0"/>
        <v>10.1</v>
      </c>
      <c r="H6" s="11" t="s">
        <v>21</v>
      </c>
      <c r="I6" s="5" t="s">
        <v>22</v>
      </c>
      <c r="J6" s="11">
        <v>495810</v>
      </c>
      <c r="K6" s="11">
        <v>181335</v>
      </c>
      <c r="L6" s="5" t="s">
        <v>23</v>
      </c>
      <c r="M6" s="5">
        <v>6.86</v>
      </c>
      <c r="N6" s="5">
        <v>7.28</v>
      </c>
      <c r="O6" s="12" t="s">
        <v>24</v>
      </c>
      <c r="P6" s="33">
        <v>42461</v>
      </c>
      <c r="Q6" s="5">
        <v>62.09</v>
      </c>
      <c r="R6" s="5" t="s">
        <v>25</v>
      </c>
      <c r="S6" s="5" t="s">
        <v>26</v>
      </c>
      <c r="T6" s="5" t="s">
        <v>102</v>
      </c>
      <c r="U6" s="5" t="s">
        <v>103</v>
      </c>
    </row>
    <row r="7" spans="2:21" x14ac:dyDescent="0.3">
      <c r="B7" s="5" t="s">
        <v>18</v>
      </c>
      <c r="C7" s="9" t="s">
        <v>33</v>
      </c>
      <c r="D7" s="5" t="s">
        <v>34</v>
      </c>
      <c r="E7" s="10">
        <v>495799.98177800002</v>
      </c>
      <c r="F7" s="10">
        <v>181337.83221699999</v>
      </c>
      <c r="G7" s="5">
        <f t="shared" si="0"/>
        <v>10.1</v>
      </c>
      <c r="H7" s="11" t="s">
        <v>21</v>
      </c>
      <c r="I7" s="5" t="s">
        <v>22</v>
      </c>
      <c r="J7" s="11">
        <v>495808</v>
      </c>
      <c r="K7" s="11">
        <v>181330</v>
      </c>
      <c r="L7" s="5" t="s">
        <v>23</v>
      </c>
      <c r="M7" s="5">
        <v>6.86</v>
      </c>
      <c r="N7" s="5">
        <v>7.28</v>
      </c>
      <c r="O7" s="12" t="s">
        <v>24</v>
      </c>
      <c r="P7" s="33">
        <v>43313</v>
      </c>
      <c r="Q7" s="5">
        <v>62.09</v>
      </c>
      <c r="R7" s="5" t="s">
        <v>25</v>
      </c>
      <c r="S7" s="5" t="s">
        <v>26</v>
      </c>
      <c r="T7" s="5" t="s">
        <v>102</v>
      </c>
      <c r="U7" s="5" t="s">
        <v>103</v>
      </c>
    </row>
    <row r="8" spans="2:21" x14ac:dyDescent="0.3">
      <c r="B8" s="5" t="s">
        <v>18</v>
      </c>
      <c r="C8" s="13" t="s">
        <v>35</v>
      </c>
      <c r="D8" s="11" t="s">
        <v>36</v>
      </c>
      <c r="E8" s="10">
        <v>495798.71177599998</v>
      </c>
      <c r="F8" s="10">
        <v>181333.06970699999</v>
      </c>
      <c r="G8" s="5">
        <f t="shared" si="0"/>
        <v>10.1</v>
      </c>
      <c r="H8" s="5" t="s">
        <v>37</v>
      </c>
      <c r="I8" s="5" t="s">
        <v>22</v>
      </c>
      <c r="J8" s="5">
        <v>495807</v>
      </c>
      <c r="K8" s="5">
        <v>181325</v>
      </c>
      <c r="L8" s="11" t="s">
        <v>38</v>
      </c>
      <c r="M8" s="5">
        <v>6.29</v>
      </c>
      <c r="N8" s="5">
        <v>6.04</v>
      </c>
      <c r="O8" s="14">
        <v>42550</v>
      </c>
      <c r="P8" s="14">
        <v>42720</v>
      </c>
      <c r="Q8" s="15">
        <v>62.09</v>
      </c>
      <c r="R8" s="15" t="s">
        <v>25</v>
      </c>
      <c r="S8" s="15" t="s">
        <v>26</v>
      </c>
      <c r="T8" s="5" t="s">
        <v>102</v>
      </c>
      <c r="U8" s="5" t="s">
        <v>103</v>
      </c>
    </row>
    <row r="9" spans="2:21" x14ac:dyDescent="0.3">
      <c r="B9" s="5" t="s">
        <v>18</v>
      </c>
      <c r="C9" s="13" t="s">
        <v>39</v>
      </c>
      <c r="D9" s="11" t="s">
        <v>40</v>
      </c>
      <c r="E9" s="10">
        <v>495797.441773</v>
      </c>
      <c r="F9" s="10">
        <v>181328.465948</v>
      </c>
      <c r="G9" s="5">
        <f t="shared" si="0"/>
        <v>10.1</v>
      </c>
      <c r="H9" s="5" t="s">
        <v>37</v>
      </c>
      <c r="I9" s="5" t="s">
        <v>22</v>
      </c>
      <c r="J9" s="5">
        <v>495805</v>
      </c>
      <c r="K9" s="5">
        <v>181320</v>
      </c>
      <c r="L9" s="11" t="s">
        <v>38</v>
      </c>
      <c r="M9" s="5">
        <v>6.29</v>
      </c>
      <c r="N9" s="5">
        <v>6.04</v>
      </c>
      <c r="O9" s="14">
        <v>42550</v>
      </c>
      <c r="P9" s="14">
        <v>42815</v>
      </c>
      <c r="Q9" s="15">
        <v>62.09</v>
      </c>
      <c r="R9" s="15" t="s">
        <v>25</v>
      </c>
      <c r="S9" s="15" t="s">
        <v>26</v>
      </c>
      <c r="T9" s="5" t="s">
        <v>102</v>
      </c>
      <c r="U9" s="5" t="s">
        <v>103</v>
      </c>
    </row>
    <row r="10" spans="2:21" x14ac:dyDescent="0.3">
      <c r="B10" s="5" t="s">
        <v>18</v>
      </c>
      <c r="C10" s="13" t="s">
        <v>41</v>
      </c>
      <c r="D10" s="11" t="s">
        <v>42</v>
      </c>
      <c r="E10" s="10">
        <v>495796.17177100002</v>
      </c>
      <c r="F10" s="10">
        <v>181324.02093900001</v>
      </c>
      <c r="G10" s="5">
        <f t="shared" si="0"/>
        <v>10.1</v>
      </c>
      <c r="H10" s="5" t="s">
        <v>37</v>
      </c>
      <c r="I10" s="5" t="s">
        <v>22</v>
      </c>
      <c r="J10" s="5">
        <v>495804</v>
      </c>
      <c r="K10" s="5">
        <v>181316</v>
      </c>
      <c r="L10" s="11" t="s">
        <v>38</v>
      </c>
      <c r="M10" s="5">
        <v>6.29</v>
      </c>
      <c r="N10" s="5">
        <v>6.04</v>
      </c>
      <c r="O10" s="14">
        <v>42550</v>
      </c>
      <c r="P10" s="14">
        <v>42821</v>
      </c>
      <c r="Q10" s="15">
        <v>62.09</v>
      </c>
      <c r="R10" s="15" t="s">
        <v>25</v>
      </c>
      <c r="S10" s="15" t="s">
        <v>26</v>
      </c>
      <c r="T10" s="5" t="s">
        <v>102</v>
      </c>
      <c r="U10" s="5" t="s">
        <v>103</v>
      </c>
    </row>
    <row r="11" spans="2:21" x14ac:dyDescent="0.3">
      <c r="B11" s="5" t="s">
        <v>18</v>
      </c>
      <c r="C11" s="16" t="s">
        <v>43</v>
      </c>
      <c r="D11" s="11" t="s">
        <v>44</v>
      </c>
      <c r="E11" s="10">
        <v>495795.21926899999</v>
      </c>
      <c r="F11" s="10">
        <v>181320.68718199999</v>
      </c>
      <c r="G11" s="5">
        <f t="shared" si="0"/>
        <v>10.1</v>
      </c>
      <c r="H11" s="5" t="s">
        <v>45</v>
      </c>
      <c r="I11" s="5" t="s">
        <v>22</v>
      </c>
      <c r="J11" s="5">
        <v>495802</v>
      </c>
      <c r="K11" s="5">
        <v>181312</v>
      </c>
      <c r="L11" s="11" t="s">
        <v>46</v>
      </c>
      <c r="M11" s="5">
        <v>5.71</v>
      </c>
      <c r="N11" s="5">
        <v>5.61</v>
      </c>
      <c r="O11" s="14">
        <v>44232</v>
      </c>
      <c r="P11" s="40" t="s">
        <v>127</v>
      </c>
      <c r="Q11" s="11">
        <v>62.09</v>
      </c>
      <c r="R11" s="11" t="s">
        <v>25</v>
      </c>
      <c r="S11" s="11" t="s">
        <v>26</v>
      </c>
      <c r="T11" s="5" t="s">
        <v>102</v>
      </c>
      <c r="U11" s="5" t="s">
        <v>103</v>
      </c>
    </row>
    <row r="12" spans="2:21" x14ac:dyDescent="0.3">
      <c r="B12" s="5" t="s">
        <v>18</v>
      </c>
      <c r="C12" s="16" t="s">
        <v>47</v>
      </c>
      <c r="D12" s="11" t="s">
        <v>48</v>
      </c>
      <c r="E12" s="10">
        <v>495794.10801600001</v>
      </c>
      <c r="F12" s="10">
        <v>181316.877175</v>
      </c>
      <c r="G12" s="5">
        <f t="shared" si="0"/>
        <v>10.1</v>
      </c>
      <c r="H12" s="5" t="s">
        <v>45</v>
      </c>
      <c r="I12" s="5" t="s">
        <v>22</v>
      </c>
      <c r="J12" s="5">
        <v>495801</v>
      </c>
      <c r="K12" s="5">
        <v>181308</v>
      </c>
      <c r="L12" s="11" t="s">
        <v>46</v>
      </c>
      <c r="M12" s="5">
        <v>5.71</v>
      </c>
      <c r="N12" s="5">
        <v>5.61</v>
      </c>
      <c r="O12" s="14">
        <v>44232</v>
      </c>
      <c r="P12" s="40" t="s">
        <v>127</v>
      </c>
      <c r="Q12" s="11">
        <v>62.09</v>
      </c>
      <c r="R12" s="11" t="s">
        <v>25</v>
      </c>
      <c r="S12" s="11" t="s">
        <v>26</v>
      </c>
      <c r="T12" s="5" t="s">
        <v>102</v>
      </c>
      <c r="U12" s="5" t="s">
        <v>103</v>
      </c>
    </row>
    <row r="13" spans="2:21" x14ac:dyDescent="0.3">
      <c r="B13" s="5" t="s">
        <v>18</v>
      </c>
      <c r="C13" s="16" t="s">
        <v>49</v>
      </c>
      <c r="D13" s="11" t="s">
        <v>50</v>
      </c>
      <c r="E13" s="10">
        <v>495792.83801399998</v>
      </c>
      <c r="F13" s="10">
        <v>181312.908417</v>
      </c>
      <c r="G13" s="5">
        <f t="shared" si="0"/>
        <v>10.1</v>
      </c>
      <c r="H13" s="5" t="s">
        <v>45</v>
      </c>
      <c r="I13" s="5" t="s">
        <v>22</v>
      </c>
      <c r="J13" s="5">
        <v>495800</v>
      </c>
      <c r="K13" s="5">
        <v>181304</v>
      </c>
      <c r="L13" s="11" t="s">
        <v>46</v>
      </c>
      <c r="M13" s="5">
        <v>5.71</v>
      </c>
      <c r="N13" s="5">
        <v>5.61</v>
      </c>
      <c r="O13" s="14">
        <v>44232</v>
      </c>
      <c r="P13" s="40" t="s">
        <v>127</v>
      </c>
      <c r="Q13" s="11">
        <v>62.09</v>
      </c>
      <c r="R13" s="11" t="s">
        <v>25</v>
      </c>
      <c r="S13" s="11" t="s">
        <v>26</v>
      </c>
      <c r="T13" s="5" t="s">
        <v>102</v>
      </c>
      <c r="U13" s="5" t="s">
        <v>103</v>
      </c>
    </row>
    <row r="14" spans="2:21" x14ac:dyDescent="0.3">
      <c r="B14" s="5" t="s">
        <v>18</v>
      </c>
      <c r="C14" s="17" t="s">
        <v>51</v>
      </c>
      <c r="D14" s="11" t="s">
        <v>52</v>
      </c>
      <c r="E14" s="10">
        <v>495792.36176300002</v>
      </c>
      <c r="F14" s="10">
        <v>181309.257159</v>
      </c>
      <c r="G14" s="5">
        <f t="shared" si="0"/>
        <v>10.1</v>
      </c>
      <c r="H14" s="5" t="s">
        <v>37</v>
      </c>
      <c r="I14" s="5" t="s">
        <v>22</v>
      </c>
      <c r="J14" s="5">
        <v>495799</v>
      </c>
      <c r="K14" s="5">
        <v>181299</v>
      </c>
      <c r="L14" s="11" t="s">
        <v>53</v>
      </c>
      <c r="M14" s="5">
        <v>6.29</v>
      </c>
      <c r="N14" s="5">
        <v>6.04</v>
      </c>
      <c r="O14" s="14">
        <v>42844</v>
      </c>
      <c r="P14" s="14">
        <v>43104</v>
      </c>
      <c r="Q14" s="15">
        <v>62.09</v>
      </c>
      <c r="R14" s="15" t="s">
        <v>25</v>
      </c>
      <c r="S14" s="15" t="s">
        <v>26</v>
      </c>
      <c r="T14" s="5" t="s">
        <v>102</v>
      </c>
      <c r="U14" s="5" t="s">
        <v>103</v>
      </c>
    </row>
    <row r="15" spans="2:21" x14ac:dyDescent="0.3">
      <c r="B15" s="5" t="s">
        <v>18</v>
      </c>
      <c r="C15" s="17" t="s">
        <v>54</v>
      </c>
      <c r="D15" s="11" t="s">
        <v>55</v>
      </c>
      <c r="E15" s="10">
        <v>495790.93300999998</v>
      </c>
      <c r="F15" s="10">
        <v>181305.44715200001</v>
      </c>
      <c r="G15" s="5">
        <f t="shared" si="0"/>
        <v>10.1</v>
      </c>
      <c r="H15" s="5" t="s">
        <v>37</v>
      </c>
      <c r="I15" s="5" t="s">
        <v>22</v>
      </c>
      <c r="J15" s="5">
        <v>495798</v>
      </c>
      <c r="K15" s="5">
        <v>181295</v>
      </c>
      <c r="L15" s="11" t="s">
        <v>53</v>
      </c>
      <c r="M15" s="5">
        <v>6.29</v>
      </c>
      <c r="N15" s="5">
        <v>6.04</v>
      </c>
      <c r="O15" s="14">
        <v>42844</v>
      </c>
      <c r="P15" s="14">
        <v>43074</v>
      </c>
      <c r="Q15" s="15">
        <v>62.09</v>
      </c>
      <c r="R15" s="15" t="s">
        <v>25</v>
      </c>
      <c r="S15" s="15" t="s">
        <v>26</v>
      </c>
      <c r="T15" s="5" t="s">
        <v>102</v>
      </c>
      <c r="U15" s="5" t="s">
        <v>103</v>
      </c>
    </row>
    <row r="16" spans="2:21" x14ac:dyDescent="0.3">
      <c r="B16" s="5" t="s">
        <v>18</v>
      </c>
      <c r="C16" s="17" t="s">
        <v>56</v>
      </c>
      <c r="D16" s="11" t="s">
        <v>57</v>
      </c>
      <c r="E16" s="10">
        <v>495790.13925800001</v>
      </c>
      <c r="F16" s="10">
        <v>181301.63714400001</v>
      </c>
      <c r="G16" s="5">
        <f t="shared" si="0"/>
        <v>10.1</v>
      </c>
      <c r="H16" s="5" t="s">
        <v>37</v>
      </c>
      <c r="I16" s="5" t="s">
        <v>22</v>
      </c>
      <c r="J16" s="5">
        <v>495797</v>
      </c>
      <c r="K16" s="5">
        <v>181292</v>
      </c>
      <c r="L16" s="11" t="s">
        <v>53</v>
      </c>
      <c r="M16" s="5">
        <v>6.29</v>
      </c>
      <c r="N16" s="5">
        <v>6.04</v>
      </c>
      <c r="O16" s="14">
        <v>42844</v>
      </c>
      <c r="P16" s="14">
        <v>43070</v>
      </c>
      <c r="Q16" s="15">
        <v>62.09</v>
      </c>
      <c r="R16" s="15" t="s">
        <v>25</v>
      </c>
      <c r="S16" s="15" t="s">
        <v>26</v>
      </c>
      <c r="T16" s="5" t="s">
        <v>102</v>
      </c>
      <c r="U16" s="5" t="s">
        <v>103</v>
      </c>
    </row>
    <row r="17" spans="2:21" x14ac:dyDescent="0.3">
      <c r="B17" s="5" t="s">
        <v>18</v>
      </c>
      <c r="C17" s="17" t="s">
        <v>58</v>
      </c>
      <c r="D17" s="11" t="s">
        <v>59</v>
      </c>
      <c r="E17" s="10">
        <v>495789.02800599998</v>
      </c>
      <c r="F17" s="10">
        <v>181297.98588699999</v>
      </c>
      <c r="G17" s="5">
        <f t="shared" si="0"/>
        <v>10.1</v>
      </c>
      <c r="H17" s="5" t="s">
        <v>37</v>
      </c>
      <c r="I17" s="5" t="s">
        <v>22</v>
      </c>
      <c r="J17" s="5">
        <v>495796</v>
      </c>
      <c r="K17" s="5">
        <v>181288</v>
      </c>
      <c r="L17" s="11" t="s">
        <v>53</v>
      </c>
      <c r="M17" s="5">
        <v>6.29</v>
      </c>
      <c r="N17" s="5">
        <v>6.04</v>
      </c>
      <c r="O17" s="14">
        <v>42844</v>
      </c>
      <c r="P17" s="14">
        <v>43090</v>
      </c>
      <c r="Q17" s="15">
        <v>62.09</v>
      </c>
      <c r="R17" s="15" t="s">
        <v>25</v>
      </c>
      <c r="S17" s="15" t="s">
        <v>26</v>
      </c>
      <c r="T17" s="5" t="s">
        <v>102</v>
      </c>
      <c r="U17" s="5" t="s">
        <v>103</v>
      </c>
    </row>
    <row r="18" spans="2:21" x14ac:dyDescent="0.3">
      <c r="B18" s="5" t="s">
        <v>18</v>
      </c>
      <c r="C18" s="17" t="s">
        <v>60</v>
      </c>
      <c r="D18" s="11" t="s">
        <v>61</v>
      </c>
      <c r="E18" s="10">
        <v>495787.44050299999</v>
      </c>
      <c r="F18" s="10">
        <v>181293.06462700001</v>
      </c>
      <c r="G18" s="5">
        <f t="shared" si="0"/>
        <v>10.1</v>
      </c>
      <c r="H18" s="5" t="s">
        <v>37</v>
      </c>
      <c r="I18" s="5" t="s">
        <v>22</v>
      </c>
      <c r="J18" s="5">
        <v>495794</v>
      </c>
      <c r="K18" s="5">
        <v>181282</v>
      </c>
      <c r="L18" s="11" t="s">
        <v>53</v>
      </c>
      <c r="M18" s="5">
        <v>6.29</v>
      </c>
      <c r="N18" s="5">
        <v>6.04</v>
      </c>
      <c r="O18" s="14">
        <v>42872</v>
      </c>
      <c r="P18" s="14">
        <v>43392</v>
      </c>
      <c r="Q18" s="15">
        <v>62.09</v>
      </c>
      <c r="R18" s="15" t="s">
        <v>25</v>
      </c>
      <c r="S18" s="15" t="s">
        <v>26</v>
      </c>
      <c r="T18" s="5" t="s">
        <v>102</v>
      </c>
      <c r="U18" s="5" t="s">
        <v>103</v>
      </c>
    </row>
    <row r="19" spans="2:21" x14ac:dyDescent="0.3">
      <c r="B19" s="5" t="s">
        <v>18</v>
      </c>
      <c r="C19" s="17" t="s">
        <v>62</v>
      </c>
      <c r="D19" s="11" t="s">
        <v>63</v>
      </c>
      <c r="E19" s="10">
        <v>495786.64675199997</v>
      </c>
      <c r="F19" s="10">
        <v>181287.98461700001</v>
      </c>
      <c r="G19" s="5">
        <f t="shared" si="0"/>
        <v>10.1</v>
      </c>
      <c r="H19" s="5" t="s">
        <v>37</v>
      </c>
      <c r="I19" s="5" t="s">
        <v>22</v>
      </c>
      <c r="J19" s="5">
        <v>495792</v>
      </c>
      <c r="K19" s="5">
        <v>181277</v>
      </c>
      <c r="L19" s="11" t="s">
        <v>53</v>
      </c>
      <c r="M19" s="5">
        <v>6.29</v>
      </c>
      <c r="N19" s="5">
        <v>6.04</v>
      </c>
      <c r="O19" s="14">
        <v>43237</v>
      </c>
      <c r="P19" s="14">
        <v>43608</v>
      </c>
      <c r="Q19" s="15">
        <v>62.09</v>
      </c>
      <c r="R19" s="15" t="s">
        <v>25</v>
      </c>
      <c r="S19" s="15" t="s">
        <v>26</v>
      </c>
      <c r="T19" s="5" t="s">
        <v>102</v>
      </c>
      <c r="U19" s="5" t="s">
        <v>103</v>
      </c>
    </row>
    <row r="20" spans="2:21" x14ac:dyDescent="0.3">
      <c r="B20" s="5" t="s">
        <v>18</v>
      </c>
      <c r="C20" s="17" t="s">
        <v>64</v>
      </c>
      <c r="D20" s="11" t="s">
        <v>65</v>
      </c>
      <c r="E20" s="10">
        <v>495790.29800900002</v>
      </c>
      <c r="F20" s="10">
        <v>181287.34961599999</v>
      </c>
      <c r="G20" s="5">
        <f t="shared" si="0"/>
        <v>10.1</v>
      </c>
      <c r="H20" s="5" t="s">
        <v>37</v>
      </c>
      <c r="I20" s="5" t="s">
        <v>22</v>
      </c>
      <c r="J20" s="5">
        <v>495795</v>
      </c>
      <c r="K20" s="5">
        <v>181276</v>
      </c>
      <c r="L20" s="11" t="s">
        <v>53</v>
      </c>
      <c r="M20" s="5">
        <v>6.29</v>
      </c>
      <c r="N20" s="5">
        <v>6.04</v>
      </c>
      <c r="O20" s="14">
        <v>43237</v>
      </c>
      <c r="P20" s="14">
        <v>43599</v>
      </c>
      <c r="Q20" s="15">
        <v>62.09</v>
      </c>
      <c r="R20" s="15" t="s">
        <v>25</v>
      </c>
      <c r="S20" s="15" t="s">
        <v>26</v>
      </c>
      <c r="T20" s="5" t="s">
        <v>102</v>
      </c>
      <c r="U20" s="5" t="s">
        <v>103</v>
      </c>
    </row>
    <row r="21" spans="2:21" ht="19.5" customHeight="1" x14ac:dyDescent="0.3">
      <c r="B21" s="5" t="s">
        <v>18</v>
      </c>
      <c r="C21" s="17" t="s">
        <v>66</v>
      </c>
      <c r="D21" s="11" t="s">
        <v>67</v>
      </c>
      <c r="E21" s="10">
        <v>495785.69425</v>
      </c>
      <c r="F21" s="10">
        <v>181284.33335999999</v>
      </c>
      <c r="G21" s="5">
        <f t="shared" si="0"/>
        <v>10.1</v>
      </c>
      <c r="H21" s="5" t="s">
        <v>37</v>
      </c>
      <c r="I21" s="5" t="s">
        <v>22</v>
      </c>
      <c r="J21" s="5">
        <v>495790</v>
      </c>
      <c r="K21" s="5">
        <v>181273</v>
      </c>
      <c r="L21" s="11" t="s">
        <v>53</v>
      </c>
      <c r="M21" s="5">
        <v>6.29</v>
      </c>
      <c r="N21" s="5">
        <v>6.04</v>
      </c>
      <c r="O21" s="14">
        <v>44232</v>
      </c>
      <c r="P21" s="40" t="s">
        <v>127</v>
      </c>
      <c r="Q21" s="11">
        <v>62.09</v>
      </c>
      <c r="R21" s="11" t="s">
        <v>25</v>
      </c>
      <c r="S21" s="11" t="s">
        <v>26</v>
      </c>
      <c r="T21" s="5" t="s">
        <v>102</v>
      </c>
      <c r="U21" s="5" t="s">
        <v>103</v>
      </c>
    </row>
    <row r="22" spans="2:21" ht="19.5" customHeight="1" x14ac:dyDescent="0.3">
      <c r="D22" s="11"/>
      <c r="E22" s="10"/>
      <c r="F22" s="10"/>
      <c r="L22" s="11"/>
      <c r="O22" s="14"/>
      <c r="P22" s="11"/>
      <c r="Q22" s="11"/>
      <c r="R22" s="11"/>
      <c r="S22" s="11"/>
    </row>
    <row r="24" spans="2:21" s="1" customFormat="1" ht="10" x14ac:dyDescent="0.2">
      <c r="B24" s="1" t="s">
        <v>68</v>
      </c>
      <c r="C24" s="18" t="s">
        <v>69</v>
      </c>
      <c r="D24" s="19" t="s">
        <v>70</v>
      </c>
      <c r="E24" s="20">
        <v>495711.90808000002</v>
      </c>
      <c r="F24" s="20">
        <v>181263.76029199999</v>
      </c>
      <c r="G24" s="21">
        <v>14.85</v>
      </c>
      <c r="H24" s="1" t="s">
        <v>71</v>
      </c>
      <c r="I24" s="1" t="s">
        <v>22</v>
      </c>
      <c r="J24" s="1">
        <v>495705</v>
      </c>
      <c r="K24" s="1">
        <v>181264</v>
      </c>
      <c r="L24" s="19" t="s">
        <v>72</v>
      </c>
      <c r="M24" s="1">
        <v>5.14</v>
      </c>
      <c r="N24" s="1">
        <v>4.72</v>
      </c>
      <c r="O24" s="22">
        <v>43252</v>
      </c>
      <c r="P24" s="23">
        <v>43466</v>
      </c>
      <c r="Q24" s="24">
        <v>62.09</v>
      </c>
      <c r="R24" s="24" t="s">
        <v>25</v>
      </c>
      <c r="S24" s="24" t="s">
        <v>26</v>
      </c>
      <c r="T24" s="1" t="s">
        <v>102</v>
      </c>
      <c r="U24" s="1" t="s">
        <v>103</v>
      </c>
    </row>
    <row r="25" spans="2:21" x14ac:dyDescent="0.3">
      <c r="B25" s="5" t="s">
        <v>68</v>
      </c>
      <c r="C25" s="25" t="s">
        <v>73</v>
      </c>
      <c r="D25" s="26" t="s">
        <v>74</v>
      </c>
      <c r="E25" s="10">
        <v>495710.53104099998</v>
      </c>
      <c r="F25" s="10">
        <v>181259.02733000001</v>
      </c>
      <c r="G25" s="27">
        <v>15.725</v>
      </c>
      <c r="H25" s="5" t="s">
        <v>71</v>
      </c>
      <c r="I25" s="5" t="s">
        <v>22</v>
      </c>
      <c r="J25" s="5">
        <v>495704</v>
      </c>
      <c r="K25" s="5">
        <v>181260</v>
      </c>
      <c r="L25" s="26" t="s">
        <v>72</v>
      </c>
      <c r="M25" s="5">
        <v>5.14</v>
      </c>
      <c r="N25" s="5">
        <v>4.72</v>
      </c>
      <c r="O25" s="28">
        <v>43252</v>
      </c>
      <c r="P25" s="29">
        <v>43466</v>
      </c>
      <c r="Q25" s="30">
        <v>62.09</v>
      </c>
      <c r="R25" s="30" t="s">
        <v>25</v>
      </c>
      <c r="S25" s="30" t="s">
        <v>26</v>
      </c>
      <c r="T25" s="5" t="s">
        <v>102</v>
      </c>
      <c r="U25" s="5" t="s">
        <v>103</v>
      </c>
    </row>
    <row r="26" spans="2:21" x14ac:dyDescent="0.3">
      <c r="B26" s="5" t="s">
        <v>68</v>
      </c>
      <c r="C26" s="25" t="s">
        <v>75</v>
      </c>
      <c r="D26" s="26" t="s">
        <v>76</v>
      </c>
      <c r="E26" s="10">
        <v>495709.423863</v>
      </c>
      <c r="F26" s="10">
        <v>181255.03281400001</v>
      </c>
      <c r="G26" s="27">
        <v>16.231000000000002</v>
      </c>
      <c r="H26" s="5" t="s">
        <v>71</v>
      </c>
      <c r="I26" s="5" t="s">
        <v>22</v>
      </c>
      <c r="J26" s="5">
        <v>495702</v>
      </c>
      <c r="K26" s="5">
        <v>181256</v>
      </c>
      <c r="L26" s="26" t="s">
        <v>72</v>
      </c>
      <c r="M26" s="5">
        <v>5.14</v>
      </c>
      <c r="N26" s="5">
        <v>4.72</v>
      </c>
      <c r="O26" s="28">
        <v>43252</v>
      </c>
      <c r="P26" s="29">
        <v>43466</v>
      </c>
      <c r="Q26" s="30">
        <v>62.09</v>
      </c>
      <c r="R26" s="30" t="s">
        <v>25</v>
      </c>
      <c r="S26" s="30" t="s">
        <v>26</v>
      </c>
      <c r="T26" s="5" t="s">
        <v>102</v>
      </c>
      <c r="U26" s="5" t="s">
        <v>103</v>
      </c>
    </row>
    <row r="27" spans="2:21" x14ac:dyDescent="0.3">
      <c r="B27" s="5" t="s">
        <v>68</v>
      </c>
      <c r="C27" s="25" t="s">
        <v>77</v>
      </c>
      <c r="D27" s="26" t="s">
        <v>78</v>
      </c>
      <c r="E27" s="10">
        <v>495707.97687499999</v>
      </c>
      <c r="F27" s="10">
        <v>181250.15547699999</v>
      </c>
      <c r="G27" s="27">
        <v>16.25</v>
      </c>
      <c r="H27" s="5" t="s">
        <v>71</v>
      </c>
      <c r="I27" s="5" t="s">
        <v>22</v>
      </c>
      <c r="J27" s="5">
        <v>495701</v>
      </c>
      <c r="K27" s="5">
        <v>181251</v>
      </c>
      <c r="L27" s="26" t="s">
        <v>72</v>
      </c>
      <c r="M27" s="5">
        <v>5.14</v>
      </c>
      <c r="N27" s="5">
        <v>4.72</v>
      </c>
      <c r="O27" s="28">
        <v>43252</v>
      </c>
      <c r="P27" s="29">
        <v>43466</v>
      </c>
      <c r="Q27" s="30">
        <v>62.09</v>
      </c>
      <c r="R27" s="30" t="s">
        <v>25</v>
      </c>
      <c r="S27" s="30" t="s">
        <v>26</v>
      </c>
      <c r="T27" s="5" t="s">
        <v>102</v>
      </c>
      <c r="U27" s="5" t="s">
        <v>103</v>
      </c>
    </row>
    <row r="28" spans="2:21" x14ac:dyDescent="0.3">
      <c r="B28" s="5" t="s">
        <v>68</v>
      </c>
      <c r="C28" s="25" t="s">
        <v>79</v>
      </c>
      <c r="D28" s="26" t="s">
        <v>80</v>
      </c>
      <c r="E28" s="10">
        <v>495706.88276000001</v>
      </c>
      <c r="F28" s="10">
        <v>181246.32910599999</v>
      </c>
      <c r="G28" s="27">
        <v>15.725</v>
      </c>
      <c r="H28" s="5" t="s">
        <v>71</v>
      </c>
      <c r="I28" s="5" t="s">
        <v>22</v>
      </c>
      <c r="J28" s="5">
        <v>495699</v>
      </c>
      <c r="K28" s="5">
        <v>181247</v>
      </c>
      <c r="L28" s="26" t="s">
        <v>72</v>
      </c>
      <c r="M28" s="5">
        <v>5.14</v>
      </c>
      <c r="N28" s="5">
        <v>4.72</v>
      </c>
      <c r="O28" s="28">
        <v>43252</v>
      </c>
      <c r="P28" s="29">
        <v>43466</v>
      </c>
      <c r="Q28" s="30">
        <v>62.09</v>
      </c>
      <c r="R28" s="30" t="s">
        <v>25</v>
      </c>
      <c r="S28" s="30" t="s">
        <v>26</v>
      </c>
      <c r="T28" s="5" t="s">
        <v>102</v>
      </c>
      <c r="U28" s="5" t="s">
        <v>103</v>
      </c>
    </row>
    <row r="29" spans="2:21" x14ac:dyDescent="0.3">
      <c r="B29" s="5" t="s">
        <v>68</v>
      </c>
      <c r="C29" s="25" t="s">
        <v>81</v>
      </c>
      <c r="D29" s="26" t="s">
        <v>82</v>
      </c>
      <c r="E29" s="10">
        <v>495705.44612500002</v>
      </c>
      <c r="F29" s="10">
        <v>181241.550185</v>
      </c>
      <c r="G29" s="27">
        <v>14.65</v>
      </c>
      <c r="H29" s="5" t="s">
        <v>71</v>
      </c>
      <c r="I29" s="5" t="s">
        <v>22</v>
      </c>
      <c r="J29" s="5">
        <v>495698</v>
      </c>
      <c r="K29" s="5">
        <v>181243</v>
      </c>
      <c r="L29" s="26" t="s">
        <v>72</v>
      </c>
      <c r="M29" s="5">
        <v>5.14</v>
      </c>
      <c r="N29" s="5">
        <v>4.72</v>
      </c>
      <c r="O29" s="28">
        <v>43252</v>
      </c>
      <c r="P29" s="29">
        <v>43466</v>
      </c>
      <c r="Q29" s="30">
        <v>62.09</v>
      </c>
      <c r="R29" s="30" t="s">
        <v>25</v>
      </c>
      <c r="S29" s="30" t="s">
        <v>26</v>
      </c>
      <c r="T29" s="5" t="s">
        <v>102</v>
      </c>
      <c r="U29" s="5" t="s">
        <v>103</v>
      </c>
    </row>
    <row r="30" spans="2:21" x14ac:dyDescent="0.3">
      <c r="D30" s="26"/>
      <c r="E30" s="10"/>
      <c r="F30" s="10"/>
      <c r="G30" s="27"/>
      <c r="L30" s="26"/>
      <c r="O30" s="26"/>
      <c r="P30" s="26"/>
      <c r="Q30" s="26"/>
      <c r="R30" s="26"/>
      <c r="S30" s="26"/>
    </row>
    <row r="31" spans="2:21" x14ac:dyDescent="0.3">
      <c r="D31" s="26"/>
      <c r="E31" s="10"/>
      <c r="F31" s="10"/>
      <c r="G31" s="27"/>
      <c r="L31" s="26"/>
      <c r="O31" s="26"/>
      <c r="P31" s="26"/>
      <c r="Q31" s="26"/>
      <c r="R31" s="26"/>
      <c r="S31" s="26"/>
    </row>
    <row r="32" spans="2:21" s="1" customFormat="1" ht="10" x14ac:dyDescent="0.2">
      <c r="B32" s="1" t="s">
        <v>83</v>
      </c>
      <c r="C32" s="31" t="s">
        <v>84</v>
      </c>
      <c r="D32" s="1" t="s">
        <v>85</v>
      </c>
      <c r="E32" s="20">
        <v>495789.74441099999</v>
      </c>
      <c r="F32" s="20">
        <v>181197.95581300001</v>
      </c>
      <c r="G32" s="1">
        <f>13.84+2.14</f>
        <v>15.98</v>
      </c>
      <c r="H32" s="1" t="s">
        <v>86</v>
      </c>
      <c r="I32" s="1" t="s">
        <v>22</v>
      </c>
      <c r="J32" s="1">
        <v>495798</v>
      </c>
      <c r="K32" s="1">
        <v>181193</v>
      </c>
      <c r="L32" s="1" t="s">
        <v>87</v>
      </c>
      <c r="M32" s="1">
        <v>5.14</v>
      </c>
      <c r="N32" s="1">
        <v>5.42</v>
      </c>
      <c r="O32" s="1" t="s">
        <v>88</v>
      </c>
      <c r="P32" s="41">
        <v>2021</v>
      </c>
      <c r="Q32" s="1">
        <v>62.09</v>
      </c>
      <c r="R32" s="1" t="s">
        <v>25</v>
      </c>
      <c r="S32" s="1" t="s">
        <v>26</v>
      </c>
      <c r="T32" s="1" t="s">
        <v>104</v>
      </c>
      <c r="U32" s="1" t="s">
        <v>103</v>
      </c>
    </row>
    <row r="33" spans="2:21" x14ac:dyDescent="0.3">
      <c r="B33" s="5" t="s">
        <v>83</v>
      </c>
      <c r="C33" s="16" t="s">
        <v>89</v>
      </c>
      <c r="D33" s="5" t="s">
        <v>90</v>
      </c>
      <c r="E33" s="10">
        <v>495788.65961700003</v>
      </c>
      <c r="F33" s="10">
        <v>181193.85476300001</v>
      </c>
      <c r="G33" s="5">
        <f t="shared" ref="G33:G37" si="1">13.84+2.14</f>
        <v>15.98</v>
      </c>
      <c r="H33" s="5" t="s">
        <v>86</v>
      </c>
      <c r="I33" s="5" t="s">
        <v>22</v>
      </c>
      <c r="J33" s="5">
        <v>495796</v>
      </c>
      <c r="K33" s="5">
        <v>181189</v>
      </c>
      <c r="L33" s="5" t="s">
        <v>87</v>
      </c>
      <c r="M33" s="5">
        <v>5.14</v>
      </c>
      <c r="N33" s="5">
        <v>5.42</v>
      </c>
      <c r="O33" s="5" t="s">
        <v>88</v>
      </c>
      <c r="P33" s="42">
        <v>2021</v>
      </c>
      <c r="Q33" s="5">
        <v>62.09</v>
      </c>
      <c r="R33" s="5" t="s">
        <v>25</v>
      </c>
      <c r="S33" s="5" t="s">
        <v>26</v>
      </c>
      <c r="T33" s="5" t="s">
        <v>104</v>
      </c>
      <c r="U33" s="5" t="s">
        <v>103</v>
      </c>
    </row>
    <row r="34" spans="2:21" x14ac:dyDescent="0.3">
      <c r="B34" s="5" t="s">
        <v>83</v>
      </c>
      <c r="C34" s="16" t="s">
        <v>91</v>
      </c>
      <c r="D34" s="5" t="s">
        <v>92</v>
      </c>
      <c r="E34" s="10">
        <v>495787.49544799997</v>
      </c>
      <c r="F34" s="10">
        <v>181189.75371300001</v>
      </c>
      <c r="G34" s="5">
        <f t="shared" si="1"/>
        <v>15.98</v>
      </c>
      <c r="H34" s="5" t="s">
        <v>86</v>
      </c>
      <c r="I34" s="5" t="s">
        <v>22</v>
      </c>
      <c r="J34" s="5">
        <v>495795</v>
      </c>
      <c r="K34" s="5">
        <v>181185</v>
      </c>
      <c r="L34" s="5" t="s">
        <v>87</v>
      </c>
      <c r="M34" s="5">
        <v>5.14</v>
      </c>
      <c r="N34" s="5">
        <v>5.42</v>
      </c>
      <c r="O34" s="5" t="s">
        <v>88</v>
      </c>
      <c r="P34" s="42">
        <v>2021</v>
      </c>
      <c r="Q34" s="5">
        <v>62.09</v>
      </c>
      <c r="R34" s="5" t="s">
        <v>25</v>
      </c>
      <c r="S34" s="5" t="s">
        <v>26</v>
      </c>
      <c r="T34" s="5" t="s">
        <v>104</v>
      </c>
      <c r="U34" s="5" t="s">
        <v>103</v>
      </c>
    </row>
    <row r="35" spans="2:21" x14ac:dyDescent="0.3">
      <c r="B35" s="5" t="s">
        <v>83</v>
      </c>
      <c r="C35" s="16" t="s">
        <v>93</v>
      </c>
      <c r="D35" s="5" t="s">
        <v>94</v>
      </c>
      <c r="E35" s="10">
        <v>495786.30482100003</v>
      </c>
      <c r="F35" s="10">
        <v>181185.86433000001</v>
      </c>
      <c r="G35" s="5">
        <f t="shared" si="1"/>
        <v>15.98</v>
      </c>
      <c r="H35" s="5" t="s">
        <v>86</v>
      </c>
      <c r="I35" s="5" t="s">
        <v>22</v>
      </c>
      <c r="J35" s="5">
        <v>495793</v>
      </c>
      <c r="K35" s="5">
        <v>181181</v>
      </c>
      <c r="L35" s="5" t="s">
        <v>87</v>
      </c>
      <c r="M35" s="5">
        <v>5.14</v>
      </c>
      <c r="N35" s="5">
        <v>5.42</v>
      </c>
      <c r="O35" s="5" t="s">
        <v>88</v>
      </c>
      <c r="P35" s="42">
        <v>2021</v>
      </c>
      <c r="Q35" s="5">
        <v>62.09</v>
      </c>
      <c r="R35" s="5" t="s">
        <v>25</v>
      </c>
      <c r="S35" s="5" t="s">
        <v>26</v>
      </c>
      <c r="T35" s="5" t="s">
        <v>104</v>
      </c>
      <c r="U35" s="5" t="s">
        <v>103</v>
      </c>
    </row>
    <row r="36" spans="2:21" x14ac:dyDescent="0.3">
      <c r="B36" s="5" t="s">
        <v>83</v>
      </c>
      <c r="C36" s="16" t="s">
        <v>95</v>
      </c>
      <c r="D36" s="5" t="s">
        <v>96</v>
      </c>
      <c r="E36" s="10">
        <v>495785.061277</v>
      </c>
      <c r="F36" s="10">
        <v>181181.89557200001</v>
      </c>
      <c r="G36" s="5">
        <f t="shared" si="1"/>
        <v>15.98</v>
      </c>
      <c r="H36" s="5" t="s">
        <v>86</v>
      </c>
      <c r="I36" s="5" t="s">
        <v>22</v>
      </c>
      <c r="J36" s="5">
        <v>495792</v>
      </c>
      <c r="K36" s="5">
        <v>181176</v>
      </c>
      <c r="L36" s="5" t="s">
        <v>87</v>
      </c>
      <c r="M36" s="5">
        <v>5.14</v>
      </c>
      <c r="N36" s="5">
        <v>5.42</v>
      </c>
      <c r="O36" s="5" t="s">
        <v>88</v>
      </c>
      <c r="P36" s="42">
        <v>2021</v>
      </c>
      <c r="Q36" s="5">
        <v>62.09</v>
      </c>
      <c r="R36" s="5" t="s">
        <v>25</v>
      </c>
      <c r="S36" s="5" t="s">
        <v>26</v>
      </c>
      <c r="T36" s="5" t="s">
        <v>104</v>
      </c>
      <c r="U36" s="5" t="s">
        <v>103</v>
      </c>
    </row>
    <row r="37" spans="2:21" x14ac:dyDescent="0.3">
      <c r="B37" s="5" t="s">
        <v>83</v>
      </c>
      <c r="C37" s="16" t="s">
        <v>97</v>
      </c>
      <c r="D37" s="5" t="s">
        <v>98</v>
      </c>
      <c r="E37" s="5">
        <v>495783.87064899999</v>
      </c>
      <c r="F37" s="5">
        <v>181177.92681400001</v>
      </c>
      <c r="G37" s="5">
        <f t="shared" si="1"/>
        <v>15.98</v>
      </c>
      <c r="H37" s="5" t="s">
        <v>86</v>
      </c>
      <c r="I37" s="5" t="s">
        <v>22</v>
      </c>
      <c r="J37" s="5">
        <v>495791</v>
      </c>
      <c r="K37" s="5">
        <v>181172</v>
      </c>
      <c r="L37" s="5" t="s">
        <v>87</v>
      </c>
      <c r="M37" s="5">
        <v>5.14</v>
      </c>
      <c r="N37" s="5">
        <v>5.42</v>
      </c>
      <c r="O37" s="5" t="s">
        <v>88</v>
      </c>
      <c r="P37" s="42">
        <v>2021</v>
      </c>
      <c r="Q37" s="5">
        <v>62.09</v>
      </c>
      <c r="R37" s="5" t="s">
        <v>25</v>
      </c>
      <c r="S37" s="5" t="s">
        <v>26</v>
      </c>
      <c r="T37" s="5" t="s">
        <v>104</v>
      </c>
      <c r="U37" s="5" t="s">
        <v>103</v>
      </c>
    </row>
    <row r="38" spans="2:21" x14ac:dyDescent="0.3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21" x14ac:dyDescent="0.3">
      <c r="B39" s="5" t="s">
        <v>109</v>
      </c>
      <c r="C39" s="5" t="s">
        <v>110</v>
      </c>
      <c r="D39" s="5" t="s">
        <v>98</v>
      </c>
      <c r="E39" s="5">
        <v>495825</v>
      </c>
      <c r="F39" s="5">
        <v>181194</v>
      </c>
      <c r="G39" s="5">
        <v>23</v>
      </c>
      <c r="H39" s="5" t="s">
        <v>126</v>
      </c>
      <c r="I39" s="5" t="s">
        <v>22</v>
      </c>
      <c r="L39" s="1" t="s">
        <v>106</v>
      </c>
      <c r="M39" s="1">
        <v>7.06</v>
      </c>
      <c r="N39" s="1">
        <v>6.34</v>
      </c>
      <c r="O39" s="1"/>
      <c r="P39" s="35">
        <v>45870</v>
      </c>
      <c r="Q39" s="24">
        <v>62.09</v>
      </c>
      <c r="R39" s="1" t="s">
        <v>25</v>
      </c>
      <c r="S39" s="1" t="s">
        <v>26</v>
      </c>
      <c r="T39" s="1" t="s">
        <v>107</v>
      </c>
      <c r="U39" s="1" t="s">
        <v>108</v>
      </c>
    </row>
    <row r="40" spans="2:21" x14ac:dyDescent="0.3">
      <c r="B40" s="5" t="s">
        <v>109</v>
      </c>
      <c r="C40" s="5" t="s">
        <v>111</v>
      </c>
      <c r="D40" s="5" t="s">
        <v>98</v>
      </c>
      <c r="E40" s="5">
        <v>495828</v>
      </c>
      <c r="F40" s="5">
        <v>181193</v>
      </c>
      <c r="G40" s="5">
        <v>23</v>
      </c>
      <c r="H40" s="5" t="s">
        <v>126</v>
      </c>
      <c r="I40" s="5" t="s">
        <v>22</v>
      </c>
      <c r="L40" s="5" t="s">
        <v>106</v>
      </c>
      <c r="M40" s="5">
        <v>7.06</v>
      </c>
      <c r="N40" s="5">
        <v>6.34</v>
      </c>
      <c r="P40" s="36">
        <v>45870</v>
      </c>
      <c r="Q40" s="30">
        <v>62.09</v>
      </c>
      <c r="R40" s="5" t="s">
        <v>25</v>
      </c>
      <c r="S40" s="5" t="s">
        <v>26</v>
      </c>
      <c r="T40" s="5" t="s">
        <v>107</v>
      </c>
      <c r="U40" s="5" t="s">
        <v>108</v>
      </c>
    </row>
    <row r="41" spans="2:21" x14ac:dyDescent="0.3">
      <c r="B41" s="5" t="s">
        <v>109</v>
      </c>
      <c r="C41" s="5" t="s">
        <v>112</v>
      </c>
      <c r="D41" s="5" t="s">
        <v>98</v>
      </c>
      <c r="E41" s="5">
        <v>495824</v>
      </c>
      <c r="F41" s="5">
        <v>181190</v>
      </c>
      <c r="G41" s="5">
        <v>23</v>
      </c>
      <c r="H41" s="5" t="s">
        <v>126</v>
      </c>
      <c r="I41" s="5" t="s">
        <v>22</v>
      </c>
      <c r="L41" s="5" t="s">
        <v>106</v>
      </c>
      <c r="M41" s="5">
        <v>7.06</v>
      </c>
      <c r="N41" s="5">
        <v>6.34</v>
      </c>
      <c r="P41" s="36">
        <v>45870</v>
      </c>
      <c r="Q41" s="30">
        <v>62.09</v>
      </c>
      <c r="R41" s="5" t="s">
        <v>25</v>
      </c>
      <c r="S41" s="5" t="s">
        <v>26</v>
      </c>
      <c r="T41" s="5" t="s">
        <v>107</v>
      </c>
      <c r="U41" s="5" t="s">
        <v>108</v>
      </c>
    </row>
    <row r="42" spans="2:21" x14ac:dyDescent="0.3">
      <c r="B42" s="5" t="s">
        <v>109</v>
      </c>
      <c r="C42" s="5" t="s">
        <v>113</v>
      </c>
      <c r="D42" s="5" t="s">
        <v>98</v>
      </c>
      <c r="E42" s="5">
        <v>495827</v>
      </c>
      <c r="F42" s="5">
        <v>181189</v>
      </c>
      <c r="G42" s="5">
        <v>23</v>
      </c>
      <c r="H42" s="5" t="s">
        <v>126</v>
      </c>
      <c r="I42" s="5" t="s">
        <v>22</v>
      </c>
      <c r="L42" s="5" t="s">
        <v>106</v>
      </c>
      <c r="M42" s="5">
        <v>7.06</v>
      </c>
      <c r="N42" s="5">
        <v>6.34</v>
      </c>
      <c r="P42" s="36">
        <v>45870</v>
      </c>
      <c r="Q42" s="30">
        <v>62.09</v>
      </c>
      <c r="R42" s="5" t="s">
        <v>25</v>
      </c>
      <c r="S42" s="5" t="s">
        <v>26</v>
      </c>
      <c r="T42" s="5" t="s">
        <v>107</v>
      </c>
      <c r="U42" s="5" t="s">
        <v>108</v>
      </c>
    </row>
    <row r="43" spans="2:21" x14ac:dyDescent="0.3">
      <c r="B43" s="5" t="s">
        <v>109</v>
      </c>
      <c r="C43" s="5" t="s">
        <v>114</v>
      </c>
      <c r="D43" s="5" t="s">
        <v>98</v>
      </c>
      <c r="E43" s="5">
        <v>495823</v>
      </c>
      <c r="F43" s="5">
        <v>181186</v>
      </c>
      <c r="G43" s="5">
        <v>23</v>
      </c>
      <c r="H43" s="5" t="s">
        <v>126</v>
      </c>
      <c r="I43" s="5" t="s">
        <v>22</v>
      </c>
      <c r="L43" s="5" t="s">
        <v>106</v>
      </c>
      <c r="M43" s="5">
        <v>7.06</v>
      </c>
      <c r="N43" s="5">
        <v>6.34</v>
      </c>
      <c r="P43" s="36">
        <v>45870</v>
      </c>
      <c r="Q43" s="30">
        <v>62.09</v>
      </c>
      <c r="R43" s="5" t="s">
        <v>25</v>
      </c>
      <c r="S43" s="5" t="s">
        <v>26</v>
      </c>
      <c r="T43" s="5" t="s">
        <v>107</v>
      </c>
      <c r="U43" s="5" t="s">
        <v>108</v>
      </c>
    </row>
    <row r="44" spans="2:21" x14ac:dyDescent="0.3">
      <c r="B44" s="5" t="s">
        <v>109</v>
      </c>
      <c r="C44" s="5" t="s">
        <v>115</v>
      </c>
      <c r="D44" s="5" t="s">
        <v>98</v>
      </c>
      <c r="E44" s="5">
        <v>495826</v>
      </c>
      <c r="F44" s="5">
        <v>181185</v>
      </c>
      <c r="G44" s="5">
        <v>23</v>
      </c>
      <c r="H44" s="5" t="s">
        <v>126</v>
      </c>
      <c r="I44" s="5" t="s">
        <v>22</v>
      </c>
      <c r="L44" s="5" t="s">
        <v>106</v>
      </c>
      <c r="M44" s="5">
        <v>7.06</v>
      </c>
      <c r="N44" s="5">
        <v>6.34</v>
      </c>
      <c r="P44" s="36">
        <v>45870</v>
      </c>
      <c r="Q44" s="30">
        <v>62.09</v>
      </c>
      <c r="R44" s="5" t="s">
        <v>25</v>
      </c>
      <c r="S44" s="5" t="s">
        <v>26</v>
      </c>
      <c r="T44" s="5" t="s">
        <v>107</v>
      </c>
      <c r="U44" s="5" t="s">
        <v>108</v>
      </c>
    </row>
    <row r="45" spans="2:21" x14ac:dyDescent="0.3">
      <c r="B45" s="5" t="s">
        <v>109</v>
      </c>
      <c r="C45" s="5" t="s">
        <v>116</v>
      </c>
      <c r="D45" s="5" t="s">
        <v>98</v>
      </c>
      <c r="E45" s="5">
        <v>495870</v>
      </c>
      <c r="F45" s="5">
        <v>181215</v>
      </c>
      <c r="G45" s="5">
        <v>23</v>
      </c>
      <c r="H45" s="5" t="s">
        <v>126</v>
      </c>
      <c r="I45" s="5" t="s">
        <v>22</v>
      </c>
      <c r="L45" s="5" t="s">
        <v>106</v>
      </c>
      <c r="M45" s="5">
        <v>7.06</v>
      </c>
      <c r="N45" s="5">
        <v>6.34</v>
      </c>
      <c r="P45" s="36">
        <v>45870</v>
      </c>
      <c r="Q45" s="30">
        <v>62.09</v>
      </c>
      <c r="R45" s="5" t="s">
        <v>25</v>
      </c>
      <c r="S45" s="5" t="s">
        <v>26</v>
      </c>
      <c r="T45" s="5" t="s">
        <v>107</v>
      </c>
      <c r="U45" s="5" t="s">
        <v>108</v>
      </c>
    </row>
    <row r="46" spans="2:21" x14ac:dyDescent="0.3">
      <c r="B46" s="5" t="s">
        <v>109</v>
      </c>
      <c r="C46" s="5" t="s">
        <v>117</v>
      </c>
      <c r="D46" s="5" t="s">
        <v>98</v>
      </c>
      <c r="E46" s="5">
        <v>495874</v>
      </c>
      <c r="F46" s="5">
        <v>181213</v>
      </c>
      <c r="G46" s="5">
        <v>23</v>
      </c>
      <c r="H46" s="5" t="s">
        <v>126</v>
      </c>
      <c r="I46" s="5" t="s">
        <v>22</v>
      </c>
      <c r="L46" s="5" t="s">
        <v>106</v>
      </c>
      <c r="M46" s="5">
        <v>7.06</v>
      </c>
      <c r="N46" s="5">
        <v>6.34</v>
      </c>
      <c r="P46" s="36">
        <v>45870</v>
      </c>
      <c r="Q46" s="30">
        <v>62.09</v>
      </c>
      <c r="R46" s="5" t="s">
        <v>25</v>
      </c>
      <c r="S46" s="5" t="s">
        <v>26</v>
      </c>
      <c r="T46" s="5" t="s">
        <v>107</v>
      </c>
      <c r="U46" s="5" t="s">
        <v>108</v>
      </c>
    </row>
    <row r="47" spans="2:21" x14ac:dyDescent="0.3">
      <c r="B47" s="5" t="s">
        <v>109</v>
      </c>
      <c r="C47" s="5" t="s">
        <v>118</v>
      </c>
      <c r="D47" s="5" t="s">
        <v>98</v>
      </c>
      <c r="E47" s="5">
        <v>495868</v>
      </c>
      <c r="F47" s="5">
        <v>181212</v>
      </c>
      <c r="G47" s="5">
        <v>23</v>
      </c>
      <c r="H47" s="5" t="s">
        <v>126</v>
      </c>
      <c r="I47" s="5" t="s">
        <v>22</v>
      </c>
      <c r="L47" s="5" t="s">
        <v>106</v>
      </c>
      <c r="M47" s="5">
        <v>7.06</v>
      </c>
      <c r="N47" s="5">
        <v>6.34</v>
      </c>
      <c r="P47" s="36">
        <v>45870</v>
      </c>
      <c r="Q47" s="30">
        <v>62.09</v>
      </c>
      <c r="R47" s="5" t="s">
        <v>25</v>
      </c>
      <c r="S47" s="5" t="s">
        <v>26</v>
      </c>
      <c r="T47" s="5" t="s">
        <v>107</v>
      </c>
      <c r="U47" s="5" t="s">
        <v>108</v>
      </c>
    </row>
    <row r="48" spans="2:21" x14ac:dyDescent="0.3">
      <c r="B48" s="5" t="s">
        <v>109</v>
      </c>
      <c r="C48" s="5" t="s">
        <v>119</v>
      </c>
      <c r="D48" s="5" t="s">
        <v>98</v>
      </c>
      <c r="E48" s="5">
        <v>495873</v>
      </c>
      <c r="F48" s="5">
        <v>181210</v>
      </c>
      <c r="G48" s="5">
        <v>23</v>
      </c>
      <c r="H48" s="5" t="s">
        <v>126</v>
      </c>
      <c r="I48" s="5" t="s">
        <v>22</v>
      </c>
      <c r="L48" s="5" t="s">
        <v>106</v>
      </c>
      <c r="M48" s="5">
        <v>7.06</v>
      </c>
      <c r="N48" s="5">
        <v>6.34</v>
      </c>
      <c r="P48" s="36">
        <v>45870</v>
      </c>
      <c r="Q48" s="30">
        <v>62.09</v>
      </c>
      <c r="R48" s="5" t="s">
        <v>25</v>
      </c>
      <c r="S48" s="5" t="s">
        <v>26</v>
      </c>
      <c r="T48" s="5" t="s">
        <v>107</v>
      </c>
      <c r="U48" s="5" t="s">
        <v>108</v>
      </c>
    </row>
    <row r="49" spans="2:21" x14ac:dyDescent="0.3">
      <c r="B49" s="5" t="s">
        <v>109</v>
      </c>
      <c r="C49" s="5" t="s">
        <v>120</v>
      </c>
      <c r="D49" s="5" t="s">
        <v>98</v>
      </c>
      <c r="E49" s="5">
        <v>495867</v>
      </c>
      <c r="F49" s="5">
        <v>181208</v>
      </c>
      <c r="G49" s="5">
        <v>23</v>
      </c>
      <c r="H49" s="5" t="s">
        <v>126</v>
      </c>
      <c r="I49" s="5" t="s">
        <v>22</v>
      </c>
      <c r="L49" s="5" t="s">
        <v>106</v>
      </c>
      <c r="M49" s="5">
        <v>7.06</v>
      </c>
      <c r="N49" s="5">
        <v>6.34</v>
      </c>
      <c r="P49" s="36">
        <v>45870</v>
      </c>
      <c r="Q49" s="30">
        <v>62.09</v>
      </c>
      <c r="R49" s="5" t="s">
        <v>25</v>
      </c>
      <c r="S49" s="5" t="s">
        <v>26</v>
      </c>
      <c r="T49" s="5" t="s">
        <v>107</v>
      </c>
      <c r="U49" s="5" t="s">
        <v>108</v>
      </c>
    </row>
    <row r="50" spans="2:21" x14ac:dyDescent="0.3">
      <c r="B50" s="5" t="s">
        <v>109</v>
      </c>
      <c r="C50" s="5" t="s">
        <v>121</v>
      </c>
      <c r="D50" s="5" t="s">
        <v>98</v>
      </c>
      <c r="E50" s="5">
        <v>495872</v>
      </c>
      <c r="F50" s="5">
        <v>181205</v>
      </c>
      <c r="G50" s="5">
        <v>23</v>
      </c>
      <c r="H50" s="5" t="s">
        <v>126</v>
      </c>
      <c r="I50" s="5" t="s">
        <v>22</v>
      </c>
      <c r="L50" s="5" t="s">
        <v>106</v>
      </c>
      <c r="M50" s="5">
        <v>7.06</v>
      </c>
      <c r="N50" s="5">
        <v>6.34</v>
      </c>
      <c r="P50" s="36">
        <v>45870</v>
      </c>
      <c r="Q50" s="30">
        <v>62.09</v>
      </c>
      <c r="R50" s="5" t="s">
        <v>25</v>
      </c>
      <c r="S50" s="5" t="s">
        <v>26</v>
      </c>
      <c r="T50" s="5" t="s">
        <v>107</v>
      </c>
      <c r="U50" s="5" t="s">
        <v>108</v>
      </c>
    </row>
    <row r="51" spans="2:21" x14ac:dyDescent="0.3">
      <c r="B51" s="5" t="s">
        <v>109</v>
      </c>
      <c r="C51" s="5" t="s">
        <v>122</v>
      </c>
      <c r="D51" s="5" t="s">
        <v>98</v>
      </c>
      <c r="E51" s="5">
        <v>495866</v>
      </c>
      <c r="F51" s="5">
        <v>181204</v>
      </c>
      <c r="G51" s="5">
        <v>23</v>
      </c>
      <c r="H51" s="5" t="s">
        <v>126</v>
      </c>
      <c r="I51" s="5" t="s">
        <v>22</v>
      </c>
      <c r="L51" s="5" t="s">
        <v>106</v>
      </c>
      <c r="M51" s="5">
        <v>7.06</v>
      </c>
      <c r="N51" s="5">
        <v>6.34</v>
      </c>
      <c r="P51" s="36">
        <v>45870</v>
      </c>
      <c r="Q51" s="30">
        <v>62.09</v>
      </c>
      <c r="R51" s="5" t="s">
        <v>25</v>
      </c>
      <c r="S51" s="5" t="s">
        <v>26</v>
      </c>
      <c r="T51" s="5" t="s">
        <v>107</v>
      </c>
      <c r="U51" s="5" t="s">
        <v>108</v>
      </c>
    </row>
    <row r="52" spans="2:21" x14ac:dyDescent="0.3">
      <c r="B52" s="5" t="s">
        <v>109</v>
      </c>
      <c r="C52" s="5" t="s">
        <v>123</v>
      </c>
      <c r="D52" s="5" t="s">
        <v>98</v>
      </c>
      <c r="E52" s="5">
        <v>495870</v>
      </c>
      <c r="F52" s="5">
        <v>181201</v>
      </c>
      <c r="G52" s="5">
        <v>23</v>
      </c>
      <c r="H52" s="5" t="s">
        <v>126</v>
      </c>
      <c r="I52" s="5" t="s">
        <v>22</v>
      </c>
      <c r="L52" s="5" t="s">
        <v>106</v>
      </c>
      <c r="M52" s="5">
        <v>7.06</v>
      </c>
      <c r="N52" s="5">
        <v>6.34</v>
      </c>
      <c r="P52" s="36">
        <v>45870</v>
      </c>
      <c r="Q52" s="30">
        <v>62.09</v>
      </c>
      <c r="R52" s="5" t="s">
        <v>25</v>
      </c>
      <c r="S52" s="5" t="s">
        <v>26</v>
      </c>
      <c r="T52" s="5" t="s">
        <v>107</v>
      </c>
      <c r="U52" s="5" t="s">
        <v>108</v>
      </c>
    </row>
    <row r="53" spans="2:21" x14ac:dyDescent="0.3">
      <c r="B53" s="5" t="s">
        <v>109</v>
      </c>
      <c r="C53" s="5" t="s">
        <v>124</v>
      </c>
      <c r="D53" s="5" t="s">
        <v>98</v>
      </c>
      <c r="E53" s="5">
        <v>495865</v>
      </c>
      <c r="F53" s="5">
        <v>181198</v>
      </c>
      <c r="G53" s="5">
        <v>23</v>
      </c>
      <c r="H53" s="5" t="s">
        <v>126</v>
      </c>
      <c r="I53" s="5" t="s">
        <v>22</v>
      </c>
      <c r="L53" s="5" t="s">
        <v>106</v>
      </c>
      <c r="M53" s="5">
        <v>7.06</v>
      </c>
      <c r="N53" s="5">
        <v>6.34</v>
      </c>
      <c r="P53" s="36">
        <v>45870</v>
      </c>
      <c r="Q53" s="30">
        <v>62.09</v>
      </c>
      <c r="R53" s="5" t="s">
        <v>25</v>
      </c>
      <c r="S53" s="5" t="s">
        <v>26</v>
      </c>
      <c r="T53" s="5" t="s">
        <v>107</v>
      </c>
      <c r="U53" s="5" t="s">
        <v>108</v>
      </c>
    </row>
    <row r="54" spans="2:21" x14ac:dyDescent="0.3">
      <c r="B54" s="5" t="s">
        <v>109</v>
      </c>
      <c r="C54" s="5" t="s">
        <v>125</v>
      </c>
      <c r="D54" s="5" t="s">
        <v>98</v>
      </c>
      <c r="E54" s="5">
        <v>495869</v>
      </c>
      <c r="F54" s="5">
        <v>181195</v>
      </c>
      <c r="G54" s="5">
        <v>23</v>
      </c>
      <c r="H54" s="5" t="s">
        <v>126</v>
      </c>
      <c r="I54" s="5" t="s">
        <v>22</v>
      </c>
      <c r="L54" s="5" t="s">
        <v>106</v>
      </c>
      <c r="M54" s="5">
        <v>7.06</v>
      </c>
      <c r="N54" s="5">
        <v>6.34</v>
      </c>
      <c r="P54" s="36">
        <v>45870</v>
      </c>
      <c r="Q54" s="30">
        <v>62.09</v>
      </c>
      <c r="R54" s="5" t="s">
        <v>25</v>
      </c>
      <c r="S54" s="5" t="s">
        <v>26</v>
      </c>
      <c r="T54" s="5" t="s">
        <v>107</v>
      </c>
      <c r="U54" s="5" t="s">
        <v>108</v>
      </c>
    </row>
    <row r="56" spans="2:21" x14ac:dyDescent="0.3">
      <c r="L56" s="5" t="s">
        <v>99</v>
      </c>
      <c r="M56" s="5">
        <f>SUM(M3:M54)</f>
        <v>295.25999999999993</v>
      </c>
      <c r="N56" s="5">
        <f>SUM(N3:N54)</f>
        <v>281.94999999999987</v>
      </c>
    </row>
  </sheetData>
  <mergeCells count="2">
    <mergeCell ref="E1:G1"/>
    <mergeCell ref="H1:K1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F36F633FE9FB4F46BF1F48F67E6435FB" ma:contentTypeVersion="48" ma:contentTypeDescription="Create a new document." ma:contentTypeScope="" ma:versionID="7965f1ad880bf1d6ee45a00772b033e1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5cc6c8e1-61f0-4421-8ec4-372bcd4e7399" targetNamespace="http://schemas.microsoft.com/office/2006/metadata/properties" ma:root="true" ma:fieldsID="c991405dccf951bdf59eb839ef71d643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5cc6c8e1-61f0-4421-8ec4-372bcd4e7399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6:lcf76f155ced4ddcb4097134ff3c332f" minOccurs="0"/>
                <xsd:element ref="ns2:SharedWithUsers" minOccurs="0"/>
                <xsd:element ref="ns2:SharedWithDetails" minOccurs="0"/>
                <xsd:element ref="ns6:_Flow_SignoffStatu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6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6c8e1-61f0-4421-8ec4-372bcd4e7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63" nillable="true" ma:displayName="Sign-off status" ma:internalName="Sign_x002d_off_x0020_status">
      <xsd:simpleType>
        <xsd:restriction base="dms:Text"/>
      </xsd:simpleType>
    </xsd:element>
    <xsd:element name="MediaServiceObjectDetectorVersions" ma:index="6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2024-10-24T23:00:00+00:00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EPR-BP3945QX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Virtus HoldCo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lcf76f155ced4ddcb4097134ff3c332f xmlns="5cc6c8e1-61f0-4421-8ec4-372bcd4e7399">
      <Terms xmlns="http://schemas.microsoft.com/office/infopath/2007/PartnerControls"/>
    </lcf76f155ced4ddcb4097134ff3c332f>
    <DocumentDate xmlns="eebef177-55b5-4448-a5fb-28ea454417ee">2024-10-24T23:00:00+00:00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EPR/BP3945QX/V002</EPRNumber>
    <FacilityAddressPostcode xmlns="eebef177-55b5-4448-a5fb-28ea454417ee">SL1 4QZ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49</Value>
      <Value>11</Value>
      <Value>32</Value>
      <Value>14</Value>
    </TaxCatchAll>
    <ExternalAuthor xmlns="eebef177-55b5-4448-a5fb-28ea454417ee">sion sleep</ExternalAuthor>
    <SiteName xmlns="eebef177-55b5-4448-a5fb-28ea454417ee">Virtus Slough Campus Data Centres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Virtus Slough Campus Data Centres 14 Liverpool Road Slough Trading Estate Slough SL1 4QZ</FacilityAddress>
    <_Flow_SignoffStatus xmlns="5cc6c8e1-61f0-4421-8ec4-372bcd4e7399" xsi:nil="true"/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CD189DF7-4BDF-461E-89C0-2BCD8F30AF0C}"/>
</file>

<file path=customXml/itemProps2.xml><?xml version="1.0" encoding="utf-8"?>
<ds:datastoreItem xmlns:ds="http://schemas.openxmlformats.org/officeDocument/2006/customXml" ds:itemID="{0AE41A92-6954-478F-9109-16A0CDB0A306}"/>
</file>

<file path=customXml/itemProps3.xml><?xml version="1.0" encoding="utf-8"?>
<ds:datastoreItem xmlns:ds="http://schemas.openxmlformats.org/officeDocument/2006/customXml" ds:itemID="{481417D7-997D-4E39-921B-1F841592B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MCP Generator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Schoehuys, Derek</dc:creator>
  <cp:lastModifiedBy>Schoehuys, Derek</cp:lastModifiedBy>
  <dcterms:created xsi:type="dcterms:W3CDTF">2022-10-28T11:12:36Z</dcterms:created>
  <dcterms:modified xsi:type="dcterms:W3CDTF">2024-08-30T12:30:53Z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0x0101000E9AD557692E154F9D2697C8C6432F7600F36F633FE9FB4F46BF1F48F67E6435FB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49;#Installations|645f1c9c-65df-490a-9ce3-4a2aa7c5ff7f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</Properties>
</file>