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efra-my.sharepoint.com/personal/peter_kelly01_environment-agency_gov_uk/Documents/Desktop/Amazon Validation/Not duly made info/"/>
    </mc:Choice>
  </mc:AlternateContent>
  <xr:revisionPtr revIDLastSave="0" documentId="8_{BCC637EA-E596-4EEB-B708-2D938578D202}" xr6:coauthVersionLast="47" xr6:coauthVersionMax="47" xr10:uidLastSave="{00000000-0000-0000-0000-000000000000}"/>
  <bookViews>
    <workbookView xWindow="-23148" yWindow="-3036" windowWidth="23256" windowHeight="12456" xr2:uid="{B3152416-862B-4097-9916-D1950FF5B2BC}"/>
  </bookViews>
  <sheets>
    <sheet name="MCP_or_generator_list" sheetId="1" r:id="rId1"/>
    <sheet name="Thermal Input Rating Calc" sheetId="3" r:id="rId2"/>
    <sheet name="Resp_1" sheetId="2" state="hidden" r:id="rId3"/>
  </sheets>
  <externalReferences>
    <externalReference r:id="rId4"/>
  </externalReferences>
  <definedNames>
    <definedName name="CCNS">[1]Application!$I$184</definedName>
    <definedName name="existingPermitRef">[1]Application!$K$4</definedName>
    <definedName name="isSG">[1]Application!$L$91</definedName>
    <definedName name="LocalAuth">[1]Application!$D$105</definedName>
    <definedName name="MobilePlant">[1]Application!$E$102</definedName>
    <definedName name="NaceCode">[1]Application!$K$98</definedName>
    <definedName name="NatSecure">[1]Application!$I$186</definedName>
    <definedName name="PlantLoc_Easting">[1]Plant_Details!$F$4</definedName>
    <definedName name="PlantLoc_Lat">[1]Plant_Details!$H$4</definedName>
    <definedName name="PlantLoc_Long">[1]Plant_Details!$I$4</definedName>
    <definedName name="PlantLoc_Northing">[1]Plant_Details!$G$4</definedName>
    <definedName name="Ruleset">[1]Application!$D$89</definedName>
    <definedName name="SiteAddr_Locality">[1]Application!$D$101</definedName>
    <definedName name="SiteAddr_Postcode">[1]Application!$D$103</definedName>
    <definedName name="SiteAddr_Premise">[1]Application!$D$99</definedName>
    <definedName name="SiteAddr_Street">[1]Application!$D$100</definedName>
    <definedName name="SiteAddr_Town">[1]Application!$D$102</definedName>
    <definedName name="SiteName">[1]Application!$D$98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 i="1" l="1"/>
  <c r="O6" i="1" s="1"/>
  <c r="O7" i="1" s="1"/>
  <c r="O8" i="1" s="1"/>
  <c r="O9" i="1" s="1"/>
  <c r="O10" i="1" s="1"/>
  <c r="O11" i="1" s="1"/>
  <c r="O12" i="1" s="1"/>
  <c r="O13" i="1" s="1"/>
  <c r="O14" i="1" s="1"/>
  <c r="O15" i="1" s="1"/>
  <c r="O16" i="1" s="1"/>
  <c r="O17" i="1" s="1"/>
  <c r="O18" i="1" s="1"/>
  <c r="O19" i="1" s="1"/>
  <c r="O20" i="1" s="1"/>
  <c r="O21" i="1" s="1"/>
  <c r="O22" i="1" s="1"/>
  <c r="O23" i="1" s="1"/>
  <c r="O24" i="1" s="1"/>
  <c r="O25" i="1" s="1"/>
  <c r="O26" i="1" s="1"/>
  <c r="O27" i="1" s="1"/>
  <c r="O28" i="1" s="1"/>
  <c r="O29" i="1" s="1"/>
  <c r="O30" i="1" s="1"/>
  <c r="O31" i="1" s="1"/>
  <c r="C16" i="3"/>
  <c r="C17" i="3" s="1"/>
  <c r="C6" i="3"/>
  <c r="C7" i="3" s="1"/>
  <c r="N37" i="1"/>
  <c r="J13" i="2" s="1"/>
  <c r="B21" i="2"/>
  <c r="B20" i="2"/>
  <c r="AH16" i="2"/>
  <c r="AG16" i="2"/>
  <c r="AF16" i="2"/>
  <c r="AE16" i="2"/>
  <c r="AD16" i="2"/>
  <c r="AC16" i="2"/>
  <c r="AB16" i="2"/>
  <c r="AA16" i="2"/>
  <c r="Z16" i="2"/>
  <c r="Y16" i="2"/>
  <c r="X16" i="2"/>
  <c r="W16" i="2"/>
  <c r="V16" i="2"/>
  <c r="U16" i="2"/>
  <c r="T16" i="2"/>
  <c r="S16" i="2"/>
  <c r="R16" i="2"/>
  <c r="Q16" i="2"/>
  <c r="P16" i="2"/>
  <c r="O16" i="2"/>
  <c r="N16" i="2"/>
  <c r="M16" i="2"/>
  <c r="L16" i="2"/>
  <c r="K16" i="2"/>
  <c r="J16" i="2"/>
  <c r="I16" i="2"/>
  <c r="H16" i="2"/>
  <c r="G16" i="2"/>
  <c r="F16" i="2"/>
  <c r="E16" i="2"/>
  <c r="D16" i="2"/>
  <c r="C16" i="2"/>
  <c r="B16" i="2"/>
  <c r="A16" i="2"/>
  <c r="AH15" i="2"/>
  <c r="AG15" i="2"/>
  <c r="AF15" i="2"/>
  <c r="AE15" i="2"/>
  <c r="AD15" i="2"/>
  <c r="AC15" i="2"/>
  <c r="AB15" i="2"/>
  <c r="AA15" i="2"/>
  <c r="Z15" i="2"/>
  <c r="Y15" i="2"/>
  <c r="X15" i="2"/>
  <c r="W15" i="2"/>
  <c r="V15" i="2"/>
  <c r="U15" i="2"/>
  <c r="T15" i="2"/>
  <c r="S15" i="2"/>
  <c r="R15" i="2"/>
  <c r="Q15" i="2"/>
  <c r="P15" i="2"/>
  <c r="O15" i="2"/>
  <c r="N15" i="2"/>
  <c r="M15" i="2"/>
  <c r="L15" i="2"/>
  <c r="K15" i="2"/>
  <c r="J15" i="2"/>
  <c r="I15" i="2"/>
  <c r="H15" i="2"/>
  <c r="G15" i="2"/>
  <c r="F15" i="2"/>
  <c r="E15" i="2"/>
  <c r="D15" i="2"/>
  <c r="C15" i="2"/>
  <c r="B15" i="2"/>
  <c r="A15" i="2"/>
  <c r="AH14" i="2"/>
  <c r="AG14" i="2"/>
  <c r="AF14" i="2"/>
  <c r="AE14" i="2"/>
  <c r="AD14" i="2"/>
  <c r="AC14" i="2"/>
  <c r="AB14" i="2"/>
  <c r="AA14" i="2"/>
  <c r="Z14" i="2"/>
  <c r="Y14" i="2"/>
  <c r="X14" i="2"/>
  <c r="W14" i="2"/>
  <c r="V14" i="2"/>
  <c r="U14" i="2"/>
  <c r="T14" i="2"/>
  <c r="S14" i="2"/>
  <c r="R14" i="2"/>
  <c r="Q14" i="2"/>
  <c r="P14" i="2"/>
  <c r="O14" i="2"/>
  <c r="N14" i="2"/>
  <c r="M14" i="2"/>
  <c r="L14" i="2"/>
  <c r="K14" i="2"/>
  <c r="J14" i="2"/>
  <c r="I14" i="2"/>
  <c r="H14" i="2"/>
  <c r="G14" i="2"/>
  <c r="F14" i="2"/>
  <c r="E14" i="2"/>
  <c r="D14" i="2"/>
  <c r="C14" i="2"/>
  <c r="B14" i="2"/>
  <c r="A14" i="2"/>
  <c r="AH13" i="2"/>
  <c r="AG13" i="2"/>
  <c r="AF13" i="2"/>
  <c r="AE13" i="2"/>
  <c r="AD13" i="2"/>
  <c r="AC13" i="2"/>
  <c r="AB13" i="2"/>
  <c r="AA13" i="2"/>
  <c r="Z13" i="2"/>
  <c r="Y13" i="2"/>
  <c r="X13" i="2"/>
  <c r="W13" i="2"/>
  <c r="V13" i="2"/>
  <c r="U13" i="2"/>
  <c r="T13" i="2"/>
  <c r="S13" i="2"/>
  <c r="R13" i="2"/>
  <c r="Q13" i="2"/>
  <c r="P13" i="2"/>
  <c r="O13" i="2"/>
  <c r="N13" i="2"/>
  <c r="M13" i="2"/>
  <c r="L13" i="2"/>
  <c r="K13" i="2"/>
  <c r="I13" i="2"/>
  <c r="H13" i="2"/>
  <c r="G13" i="2"/>
  <c r="F13" i="2"/>
  <c r="E13" i="2"/>
  <c r="D13" i="2"/>
  <c r="C13" i="2"/>
  <c r="B13" i="2"/>
  <c r="A13" i="2"/>
  <c r="AH12" i="2"/>
  <c r="AG12" i="2"/>
  <c r="AF12" i="2"/>
  <c r="AE12" i="2"/>
  <c r="AD12" i="2"/>
  <c r="AC12" i="2"/>
  <c r="AB12" i="2"/>
  <c r="AA12" i="2"/>
  <c r="Z12" i="2"/>
  <c r="Y12" i="2"/>
  <c r="X12" i="2"/>
  <c r="W12" i="2"/>
  <c r="V12" i="2"/>
  <c r="U12" i="2"/>
  <c r="T12" i="2"/>
  <c r="S12" i="2"/>
  <c r="R12" i="2"/>
  <c r="Q12" i="2"/>
  <c r="P12" i="2"/>
  <c r="O12" i="2"/>
  <c r="N12" i="2"/>
  <c r="M12" i="2"/>
  <c r="L12" i="2"/>
  <c r="K12" i="2"/>
  <c r="J12" i="2"/>
  <c r="I12" i="2"/>
  <c r="H12" i="2"/>
  <c r="G12" i="2"/>
  <c r="F12" i="2"/>
  <c r="E12" i="2"/>
  <c r="D12" i="2"/>
  <c r="C12" i="2"/>
  <c r="B12" i="2"/>
  <c r="A12" i="2"/>
  <c r="AH11" i="2"/>
  <c r="AG11" i="2"/>
  <c r="AF11" i="2"/>
  <c r="AE11" i="2"/>
  <c r="AD11" i="2"/>
  <c r="AC11" i="2"/>
  <c r="AB11" i="2"/>
  <c r="AA11" i="2"/>
  <c r="Z11" i="2"/>
  <c r="Y11" i="2"/>
  <c r="X11" i="2"/>
  <c r="W11" i="2"/>
  <c r="V11" i="2"/>
  <c r="U11" i="2"/>
  <c r="T11" i="2"/>
  <c r="S11" i="2"/>
  <c r="R11" i="2"/>
  <c r="Q11" i="2"/>
  <c r="P11" i="2"/>
  <c r="O11" i="2"/>
  <c r="N11" i="2"/>
  <c r="M11" i="2"/>
  <c r="L11" i="2"/>
  <c r="K11" i="2"/>
  <c r="J11" i="2"/>
  <c r="I11" i="2"/>
  <c r="H11" i="2"/>
  <c r="G11" i="2"/>
  <c r="F11" i="2"/>
  <c r="E11" i="2"/>
  <c r="D11" i="2"/>
  <c r="C11" i="2"/>
  <c r="B11" i="2"/>
  <c r="A11" i="2"/>
  <c r="AH10" i="2"/>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E10" i="2"/>
  <c r="D10" i="2"/>
  <c r="C10" i="2"/>
  <c r="B10" i="2"/>
  <c r="A10" i="2"/>
  <c r="AH9" i="2"/>
  <c r="AG9" i="2"/>
  <c r="AF9" i="2"/>
  <c r="AE9" i="2"/>
  <c r="AD9" i="2"/>
  <c r="AC9" i="2"/>
  <c r="AB9" i="2"/>
  <c r="AA9" i="2"/>
  <c r="Z9" i="2"/>
  <c r="Y9" i="2"/>
  <c r="X9" i="2"/>
  <c r="W9" i="2"/>
  <c r="V9" i="2"/>
  <c r="U9" i="2"/>
  <c r="T9" i="2"/>
  <c r="S9" i="2"/>
  <c r="R9" i="2"/>
  <c r="Q9" i="2"/>
  <c r="P9" i="2"/>
  <c r="O9" i="2"/>
  <c r="N9" i="2"/>
  <c r="M9" i="2"/>
  <c r="L9" i="2"/>
  <c r="K9" i="2"/>
  <c r="J9" i="2"/>
  <c r="I9" i="2"/>
  <c r="H9" i="2"/>
  <c r="G9" i="2"/>
  <c r="F9" i="2"/>
  <c r="E9" i="2"/>
  <c r="D9" i="2"/>
  <c r="C9" i="2"/>
  <c r="B9" i="2"/>
  <c r="A9" i="2"/>
  <c r="AH8" i="2"/>
  <c r="AG8" i="2"/>
  <c r="AF8" i="2"/>
  <c r="AE8" i="2"/>
  <c r="AD8" i="2"/>
  <c r="AC8" i="2"/>
  <c r="AB8" i="2"/>
  <c r="AA8" i="2"/>
  <c r="Z8" i="2"/>
  <c r="Y8" i="2"/>
  <c r="X8" i="2"/>
  <c r="W8" i="2"/>
  <c r="V8" i="2"/>
  <c r="U8" i="2"/>
  <c r="T8" i="2"/>
  <c r="S8" i="2"/>
  <c r="R8" i="2"/>
  <c r="Q8" i="2"/>
  <c r="P8" i="2"/>
  <c r="O8" i="2"/>
  <c r="N8" i="2"/>
  <c r="M8" i="2"/>
  <c r="L8" i="2"/>
  <c r="K8" i="2"/>
  <c r="J8" i="2"/>
  <c r="I8" i="2"/>
  <c r="H8" i="2"/>
  <c r="G8" i="2"/>
  <c r="F8" i="2"/>
  <c r="E8" i="2"/>
  <c r="D8" i="2"/>
  <c r="C8" i="2"/>
  <c r="B8" i="2"/>
  <c r="A8" i="2"/>
  <c r="AH7" i="2"/>
  <c r="AG7" i="2"/>
  <c r="AF7" i="2"/>
  <c r="AE7" i="2"/>
  <c r="AD7" i="2"/>
  <c r="AC7" i="2"/>
  <c r="AB7" i="2"/>
  <c r="AA7" i="2"/>
  <c r="Z7" i="2"/>
  <c r="Y7" i="2"/>
  <c r="X7" i="2"/>
  <c r="W7" i="2"/>
  <c r="V7" i="2"/>
  <c r="U7" i="2"/>
  <c r="T7" i="2"/>
  <c r="S7" i="2"/>
  <c r="R7" i="2"/>
  <c r="Q7" i="2"/>
  <c r="P7" i="2"/>
  <c r="O7" i="2"/>
  <c r="N7" i="2"/>
  <c r="M7" i="2"/>
  <c r="L7" i="2"/>
  <c r="K7" i="2"/>
  <c r="J7" i="2"/>
  <c r="I7" i="2"/>
  <c r="H7" i="2"/>
  <c r="G7" i="2"/>
  <c r="F7" i="2"/>
  <c r="E7" i="2"/>
  <c r="D7" i="2"/>
  <c r="C7" i="2"/>
  <c r="B7" i="2"/>
  <c r="A7" i="2"/>
  <c r="AH6" i="2"/>
  <c r="AG6" i="2"/>
  <c r="AF6" i="2"/>
  <c r="AE6" i="2"/>
  <c r="AD6" i="2"/>
  <c r="AC6" i="2"/>
  <c r="AB6" i="2"/>
  <c r="AA6" i="2"/>
  <c r="Z6" i="2"/>
  <c r="Y6" i="2"/>
  <c r="X6" i="2"/>
  <c r="W6" i="2"/>
  <c r="V6" i="2"/>
  <c r="U6" i="2"/>
  <c r="T6" i="2"/>
  <c r="S6" i="2"/>
  <c r="R6" i="2"/>
  <c r="Q6" i="2"/>
  <c r="P6" i="2"/>
  <c r="O6" i="2"/>
  <c r="N6" i="2"/>
  <c r="M6" i="2"/>
  <c r="L6" i="2"/>
  <c r="K6" i="2"/>
  <c r="J6" i="2"/>
  <c r="I6" i="2"/>
  <c r="H6" i="2"/>
  <c r="G6" i="2"/>
  <c r="F6" i="2"/>
  <c r="E6" i="2"/>
  <c r="D6" i="2"/>
  <c r="C6" i="2"/>
  <c r="B6" i="2"/>
  <c r="A6" i="2"/>
  <c r="AH5" i="2"/>
  <c r="AG5" i="2"/>
  <c r="AF5" i="2"/>
  <c r="AE5" i="2"/>
  <c r="AD5" i="2"/>
  <c r="AC5" i="2"/>
  <c r="AB5" i="2"/>
  <c r="AA5" i="2"/>
  <c r="Z5" i="2"/>
  <c r="Y5" i="2"/>
  <c r="X5" i="2"/>
  <c r="W5" i="2"/>
  <c r="V5" i="2"/>
  <c r="U5" i="2"/>
  <c r="T5" i="2"/>
  <c r="S5" i="2"/>
  <c r="R5" i="2"/>
  <c r="Q5" i="2"/>
  <c r="P5" i="2"/>
  <c r="O5" i="2"/>
  <c r="N5" i="2"/>
  <c r="M5" i="2"/>
  <c r="L5" i="2"/>
  <c r="K5" i="2"/>
  <c r="J5" i="2"/>
  <c r="I5" i="2"/>
  <c r="H5" i="2"/>
  <c r="G5" i="2"/>
  <c r="F5" i="2"/>
  <c r="E5" i="2"/>
  <c r="D5" i="2"/>
  <c r="C5" i="2"/>
  <c r="B5" i="2"/>
  <c r="A5" i="2"/>
  <c r="AH4" i="2"/>
  <c r="AG4" i="2"/>
  <c r="AF4" i="2"/>
  <c r="AE4" i="2"/>
  <c r="AD4" i="2"/>
  <c r="AC4" i="2"/>
  <c r="AB4" i="2"/>
  <c r="AA4" i="2"/>
  <c r="Z4" i="2"/>
  <c r="Y4" i="2"/>
  <c r="X4" i="2"/>
  <c r="W4" i="2"/>
  <c r="V4" i="2"/>
  <c r="U4" i="2"/>
  <c r="T4" i="2"/>
  <c r="S4" i="2"/>
  <c r="R4" i="2"/>
  <c r="Q4" i="2"/>
  <c r="P4" i="2"/>
  <c r="O4" i="2"/>
  <c r="N4" i="2"/>
  <c r="M4" i="2"/>
  <c r="L4" i="2"/>
  <c r="K4" i="2"/>
  <c r="J4" i="2"/>
  <c r="I4" i="2"/>
  <c r="H4" i="2"/>
  <c r="G4" i="2"/>
  <c r="F4" i="2"/>
  <c r="E4" i="2"/>
  <c r="D4" i="2"/>
  <c r="C4" i="2"/>
  <c r="B4" i="2"/>
  <c r="A4" i="2"/>
  <c r="AH3" i="2"/>
  <c r="AG3" i="2"/>
  <c r="AF3" i="2"/>
  <c r="AE3" i="2"/>
  <c r="AD3" i="2"/>
  <c r="AC3" i="2"/>
  <c r="AB3" i="2"/>
  <c r="AA3" i="2"/>
  <c r="Z3" i="2"/>
  <c r="Y3" i="2"/>
  <c r="X3" i="2"/>
  <c r="W3" i="2"/>
  <c r="V3" i="2"/>
  <c r="U3" i="2"/>
  <c r="T3" i="2"/>
  <c r="S3" i="2"/>
  <c r="R3" i="2"/>
  <c r="Q3" i="2"/>
  <c r="P3" i="2"/>
  <c r="O3" i="2"/>
  <c r="N3" i="2"/>
  <c r="M3" i="2"/>
  <c r="L3" i="2"/>
  <c r="K3" i="2"/>
  <c r="J3" i="2"/>
  <c r="I3" i="2"/>
  <c r="H3" i="2"/>
  <c r="G3" i="2"/>
  <c r="F3" i="2"/>
  <c r="E3" i="2"/>
  <c r="D3" i="2"/>
  <c r="C3" i="2"/>
  <c r="B3" i="2"/>
  <c r="A3" i="2"/>
  <c r="AH2" i="2"/>
  <c r="AG2" i="2"/>
  <c r="AF2" i="2"/>
  <c r="AE2" i="2"/>
  <c r="AD2" i="2"/>
  <c r="AC2" i="2"/>
  <c r="AB2" i="2"/>
  <c r="AA2" i="2"/>
  <c r="Z2" i="2"/>
  <c r="Y2" i="2"/>
  <c r="X2" i="2"/>
  <c r="W2" i="2"/>
  <c r="V2" i="2"/>
  <c r="U2" i="2"/>
  <c r="T2" i="2"/>
  <c r="S2" i="2"/>
  <c r="R2" i="2"/>
  <c r="Q2" i="2"/>
  <c r="P2" i="2"/>
  <c r="O2" i="2"/>
  <c r="N2" i="2"/>
  <c r="M2" i="2"/>
  <c r="L2" i="2"/>
  <c r="K2" i="2"/>
  <c r="J2" i="2"/>
  <c r="I2" i="2"/>
  <c r="H2" i="2"/>
  <c r="G2" i="2"/>
  <c r="F2" i="2"/>
  <c r="E2" i="2"/>
  <c r="D2" i="2"/>
  <c r="C2" i="2"/>
  <c r="B2" i="2"/>
  <c r="A2" i="2"/>
</calcChain>
</file>

<file path=xl/sharedStrings.xml><?xml version="1.0" encoding="utf-8"?>
<sst xmlns="http://schemas.openxmlformats.org/spreadsheetml/2006/main" count="662" uniqueCount="228">
  <si>
    <t>Plant Name</t>
  </si>
  <si>
    <t>NACE Code  (required information)</t>
  </si>
  <si>
    <t>Traceable identifier for the individual medium combustion plant (MCP) or generator (required information)</t>
  </si>
  <si>
    <t>Plant Manufacturer</t>
  </si>
  <si>
    <t>Model Name</t>
  </si>
  <si>
    <t>Is the plant stationary or mobile?</t>
  </si>
  <si>
    <t>Stack or emission point national grid reference  (required information)</t>
  </si>
  <si>
    <t>Easting</t>
  </si>
  <si>
    <t>Northing</t>
  </si>
  <si>
    <t xml:space="preserve">Latitude </t>
  </si>
  <si>
    <t>Longitude</t>
  </si>
  <si>
    <t>Date operation started (required information)</t>
  </si>
  <si>
    <t xml:space="preserve">Rated thermal input of the individual MCP or generator in MW thermal (required information)
</t>
  </si>
  <si>
    <t>Total rated thermal input of all plant or generators on site in MWth</t>
  </si>
  <si>
    <t>Technology or type (required information)</t>
  </si>
  <si>
    <t>Main fuel type used (required information)</t>
  </si>
  <si>
    <t>Secondary fuel type used (required information if plant is dual fired or uses a secondary fuel as a back up)</t>
  </si>
  <si>
    <t>Is the secondary fuel used as a back up? and/or does the plant co fire using the secondary fuel?</t>
  </si>
  <si>
    <t>Percentage of secondary fuel type used</t>
  </si>
  <si>
    <t>Will the medium combustion plant be operated as a limited operting hours plant? (required information)</t>
  </si>
  <si>
    <t xml:space="preserve">Annual operating hours. Please enter the hours the plant is intended to run. </t>
  </si>
  <si>
    <t xml:space="preserve">Do you want to declare that your existing MCP will meet new MCP emission limit values (ELVs) from the medium combustion plant directive? </t>
  </si>
  <si>
    <t>Annual load factor as a percentage</t>
  </si>
  <si>
    <t>Background nitrogen dioxide (NO2) in ug/m3</t>
  </si>
  <si>
    <t>Stack height (meters)</t>
  </si>
  <si>
    <t>What is the  emission rate for the pollutants (Nm3/s )</t>
  </si>
  <si>
    <t xml:space="preserve">Is the plant in an Air Quality Management Area (AQMA) for a declared pollutant? </t>
  </si>
  <si>
    <t xml:space="preserve">What is the name of the local authority who has declared th AQMA? </t>
  </si>
  <si>
    <t>Closest human receptor (meters)</t>
  </si>
  <si>
    <t>Human receptor details</t>
  </si>
  <si>
    <t>Closest Ecological receptor (meters)</t>
  </si>
  <si>
    <t>Ecological receptor details</t>
  </si>
  <si>
    <t>Will secondary abatement be fitted to the plant</t>
  </si>
  <si>
    <t xml:space="preserve">What type of secondary abatement will be fitted? </t>
  </si>
  <si>
    <t>date of capacity market of balancing service agreement or FiT accreditation (DD/MM/YYYY)</t>
  </si>
  <si>
    <t>Guidance</t>
  </si>
  <si>
    <t>NACE code means Nomenclature of Economic Activities and is the European statistical classification of economic activities</t>
  </si>
  <si>
    <t>Serial number or other unique identifier, name plate, manufacturer and or model</t>
  </si>
  <si>
    <t xml:space="preserve">Enter the coordinates of the emission point of the plant (not the site). You should enter this as a National Grid Reference or as a Latitude and Longitude pair. You should enter the values using the same coordinate system that you collected the raw data in. </t>
  </si>
  <si>
    <t>When the plant or generator was first put into operation or the commissioning date, leave blank if new and not yet operating</t>
  </si>
  <si>
    <t xml:space="preserve">This is for each individual unit. You should calculate this using one of the methods given in this guidance on calculating capacity:
</t>
  </si>
  <si>
    <t>This should be the total of all the individual units of any size</t>
  </si>
  <si>
    <t xml:space="preserve"> Boiler, Engine, Back up generator, turbine, boiler CHP, Engine CHP</t>
  </si>
  <si>
    <t>Gas oil, Gas oil substitute, Hydrogen, Liquid fuels other than gas oil, Natural gas, Biogas, Other gaseous fuels, Solid biomass, Waste biomass, Woody solid biomass, Straw, Other solid fuels</t>
  </si>
  <si>
    <t>Back up, co firing, both</t>
  </si>
  <si>
    <t>Only required where co firing</t>
  </si>
  <si>
    <t xml:space="preserve">Where the option of exemption under Article 6 (8) of the medium combustion plant directive is used the operator (as identified in Part A of the application form) can declare by indicating here that the MCP will not be operated more than the number of hours referred to in this paragraph. </t>
  </si>
  <si>
    <t>This should be the total for the year and be to the nearest whole number</t>
  </si>
  <si>
    <t>Applicable for existing MCP plant only.  You may want to claim this to demonstrate low risk impacts to habitats as part of an air emissions risk assessment. If you do make this voluntary declaration we will include new MCP ELVs from the medium combustion plant directive in your permit.</t>
  </si>
  <si>
    <t xml:space="preserve">Go to the Defra UK Air website and select the most recent background map data. Set the local authority to that of your site location and the pollutant to NO2   </t>
  </si>
  <si>
    <t>AQMAs interactive map</t>
  </si>
  <si>
    <t>applicable to SG applications only</t>
  </si>
  <si>
    <t>Full Classification</t>
  </si>
  <si>
    <t>Capacity Guidance</t>
  </si>
  <si>
    <t>Background Mapping data for local authorities - Defra, UK</t>
  </si>
  <si>
    <t>Simple List</t>
  </si>
  <si>
    <t>Click Here to see MCP New Fuels Direction 2024</t>
  </si>
  <si>
    <t>Yes</t>
  </si>
  <si>
    <t xml:space="preserve">N/A - MCP not yet purchased </t>
  </si>
  <si>
    <t>Not yet selected</t>
  </si>
  <si>
    <t>Stationary</t>
  </si>
  <si>
    <t>Back up generator</t>
  </si>
  <si>
    <t>Gas oil</t>
  </si>
  <si>
    <t>No</t>
  </si>
  <si>
    <t>Add more rows as you need them</t>
  </si>
  <si>
    <t>_1136</t>
  </si>
  <si>
    <t>_1333</t>
  </si>
  <si>
    <t>_1234</t>
  </si>
  <si>
    <t>Lat</t>
  </si>
  <si>
    <t>Long</t>
  </si>
  <si>
    <t>_1224</t>
  </si>
  <si>
    <t>_1137</t>
  </si>
  <si>
    <t>_1118</t>
  </si>
  <si>
    <t>_1125</t>
  </si>
  <si>
    <t>_1152</t>
  </si>
  <si>
    <t>_1230</t>
  </si>
  <si>
    <t>_1138</t>
  </si>
  <si>
    <t>_1328</t>
  </si>
  <si>
    <t>_1062</t>
  </si>
  <si>
    <t>_1326</t>
  </si>
  <si>
    <t>_1021</t>
  </si>
  <si>
    <t>_1015</t>
  </si>
  <si>
    <t>_1140</t>
  </si>
  <si>
    <t>_1121</t>
  </si>
  <si>
    <t>_1117</t>
  </si>
  <si>
    <t>_1124</t>
  </si>
  <si>
    <t>_2005</t>
  </si>
  <si>
    <t>_1016</t>
  </si>
  <si>
    <t>_2006</t>
  </si>
  <si>
    <t>_1150</t>
  </si>
  <si>
    <t>_1040</t>
  </si>
  <si>
    <t>_1225</t>
  </si>
  <si>
    <t>_2017</t>
  </si>
  <si>
    <t>Release Point NGR</t>
  </si>
  <si>
    <t>Mobile Plant</t>
  </si>
  <si>
    <t>NACE Code</t>
  </si>
  <si>
    <t>Named Range</t>
  </si>
  <si>
    <t>Value</t>
  </si>
  <si>
    <t>MCP-DateCommissioned</t>
  </si>
  <si>
    <t>ThermalInput</t>
  </si>
  <si>
    <t>MCP-CombustionTechnology</t>
  </si>
  <si>
    <t>MCP-FuelMain</t>
  </si>
  <si>
    <t>MCP-FuelSec</t>
  </si>
  <si>
    <t>MCP-FuelSecWhen</t>
  </si>
  <si>
    <t>MCP-FuelUsageSec</t>
  </si>
  <si>
    <t>MCP-Limitedhrs</t>
  </si>
  <si>
    <t>MeetnewELV</t>
  </si>
  <si>
    <t>MCP-Loadas%</t>
  </si>
  <si>
    <t>MCP-BackgroundNO2</t>
  </si>
  <si>
    <t>MCP-StackHeight</t>
  </si>
  <si>
    <t>AQMA</t>
  </si>
  <si>
    <t>AQMA LA</t>
  </si>
  <si>
    <t>HumanReceptor</t>
  </si>
  <si>
    <t>MCP_HumanReceptorDetails</t>
  </si>
  <si>
    <t>EcoReceptor</t>
  </si>
  <si>
    <t>MCP_EcoReceptorDetails</t>
  </si>
  <si>
    <t>MCP-Abated</t>
  </si>
  <si>
    <t>MCP-AbateType</t>
  </si>
  <si>
    <t>MCP-CapBalAgree</t>
  </si>
  <si>
    <t>MobilePlant</t>
  </si>
  <si>
    <t>NaceCode</t>
  </si>
  <si>
    <t>Serial No. of Plant
(If already purchased)</t>
  </si>
  <si>
    <t>Commissioning Date</t>
  </si>
  <si>
    <t>Size (MWth)</t>
  </si>
  <si>
    <t>Technology</t>
  </si>
  <si>
    <t>Fuel/Main Fuel</t>
  </si>
  <si>
    <t>IF an individual plant uses more than one fuel, give the proportions</t>
  </si>
  <si>
    <t>0</t>
  </si>
  <si>
    <t>02</t>
  </si>
  <si>
    <t>03</t>
  </si>
  <si>
    <t>04</t>
  </si>
  <si>
    <t>Stack Height (metres)</t>
  </si>
  <si>
    <t>_1027</t>
  </si>
  <si>
    <t>If new plant does the flue share a common windshield?</t>
  </si>
  <si>
    <t>Annual Hours</t>
  </si>
  <si>
    <t>Limited Operating Hours</t>
  </si>
  <si>
    <t>Annual Load (%)</t>
  </si>
  <si>
    <t>In AQMA</t>
  </si>
  <si>
    <t>AQMA Local Authority</t>
  </si>
  <si>
    <t>Closest Human Receptor (metres)</t>
  </si>
  <si>
    <t>Human Receptor Details</t>
  </si>
  <si>
    <t>Closest Ecological Receptor (metres)</t>
  </si>
  <si>
    <t>Ecological Receptor Details</t>
  </si>
  <si>
    <t>Background NO2 (μg/m3)</t>
  </si>
  <si>
    <t>Will secondary abatement be fitted to the plant?</t>
  </si>
  <si>
    <t>Abatement Type</t>
  </si>
  <si>
    <t>Will Meet New ELVs</t>
  </si>
  <si>
    <t>Emergency Standby Generator (Back up 1)</t>
  </si>
  <si>
    <t>Emergency Standby Generator (Back up 2)</t>
  </si>
  <si>
    <t>Standby Generator 1</t>
  </si>
  <si>
    <t>Standby Generator 2</t>
  </si>
  <si>
    <t>Standby Generator 3</t>
  </si>
  <si>
    <t>Standby Generator 4</t>
  </si>
  <si>
    <t>Standby Generator 5</t>
  </si>
  <si>
    <t>Standby Generator 6</t>
  </si>
  <si>
    <t>Standby Generator 7</t>
  </si>
  <si>
    <t>Standby Generator 8</t>
  </si>
  <si>
    <t>Standby Generator 9</t>
  </si>
  <si>
    <t>Standby Generator 10</t>
  </si>
  <si>
    <t>Standby Generator 11</t>
  </si>
  <si>
    <t>Standby Generator 12</t>
  </si>
  <si>
    <t>Standby Generator 13</t>
  </si>
  <si>
    <t>Standby Generator 14</t>
  </si>
  <si>
    <t>Standby Generator 15</t>
  </si>
  <si>
    <t>Standby Generator 16</t>
  </si>
  <si>
    <t>Standby Generator 17</t>
  </si>
  <si>
    <t>Standby Generator 18</t>
  </si>
  <si>
    <t>Standby Generator 19</t>
  </si>
  <si>
    <t>Standby Generator 20</t>
  </si>
  <si>
    <t>Standby Generator 21</t>
  </si>
  <si>
    <t>Standby Generator 22</t>
  </si>
  <si>
    <t>Standby Generator 23</t>
  </si>
  <si>
    <t>Standby Generator 24</t>
  </si>
  <si>
    <t>House Generator</t>
  </si>
  <si>
    <t>Buckinghamshire Council</t>
  </si>
  <si>
    <t>Residential</t>
  </si>
  <si>
    <t>J63</t>
  </si>
  <si>
    <t>Point Source Emission Reference</t>
  </si>
  <si>
    <t>A1</t>
  </si>
  <si>
    <t>A2</t>
  </si>
  <si>
    <t>A3</t>
  </si>
  <si>
    <t>A4</t>
  </si>
  <si>
    <t>A5</t>
  </si>
  <si>
    <t>A6</t>
  </si>
  <si>
    <t>A7</t>
  </si>
  <si>
    <t>A8</t>
  </si>
  <si>
    <t>A9</t>
  </si>
  <si>
    <t>A10</t>
  </si>
  <si>
    <t>A11</t>
  </si>
  <si>
    <t>A12</t>
  </si>
  <si>
    <t>A13</t>
  </si>
  <si>
    <t>A14</t>
  </si>
  <si>
    <t>A15</t>
  </si>
  <si>
    <t>A16</t>
  </si>
  <si>
    <t>A17</t>
  </si>
  <si>
    <t>A18</t>
  </si>
  <si>
    <t>A19</t>
  </si>
  <si>
    <t>A20</t>
  </si>
  <si>
    <t>A21</t>
  </si>
  <si>
    <t>A22</t>
  </si>
  <si>
    <t>A23</t>
  </si>
  <si>
    <t>A24</t>
  </si>
  <si>
    <t>A25</t>
  </si>
  <si>
    <t>A26</t>
  </si>
  <si>
    <t>A27</t>
  </si>
  <si>
    <t>Black Park SSSI</t>
  </si>
  <si>
    <t>See 2324033 – ERA Figure 3 Emission Points to Atmosphere – Generator Stacks</t>
  </si>
  <si>
    <t>Gas oil substitute</t>
  </si>
  <si>
    <t>Co firing</t>
  </si>
  <si>
    <t>HVO Gas oil substitute will be used subject to availability</t>
  </si>
  <si>
    <t>CAT</t>
  </si>
  <si>
    <t>Deployment</t>
  </si>
  <si>
    <t>Critical</t>
  </si>
  <si>
    <t>Model</t>
  </si>
  <si>
    <t>Reference Model</t>
  </si>
  <si>
    <t>CAT C175-20 EM1365</t>
  </si>
  <si>
    <t>Fuel</t>
  </si>
  <si>
    <t>at 100% Power Rating</t>
  </si>
  <si>
    <t>Diesel</t>
  </si>
  <si>
    <t>Calorific Value (LHV)</t>
  </si>
  <si>
    <t>Density</t>
  </si>
  <si>
    <t>Fuel Density</t>
  </si>
  <si>
    <t>Thermal Input</t>
  </si>
  <si>
    <t>Thermal Input ["=Consumption (l/hr) x calorific value x density"]</t>
  </si>
  <si>
    <t>added 2% margin for BImSchG application</t>
  </si>
  <si>
    <t>House</t>
  </si>
  <si>
    <t>CAT C32 EM0777</t>
  </si>
  <si>
    <t xml:space="preserve">Indicative Manufacture only - Suppier not yet selected.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</si>
</sst>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l/hr&quot;"/>
    <numFmt numFmtId="165" formatCode="0&quot;kJ/kg&quot;"/>
    <numFmt numFmtId="166" formatCode="0.00&quot;kg/l&quot;"/>
    <numFmt numFmtId="167" formatCode="0&quot;kWt&quot;"/>
  </numFmts>
  <fonts count="10" x14ac:knownFonts="1">
    <font>
      <sz val="10"/>
      <color rgb="FF000000"/>
      <name val="Arial"/>
      <family val="2"/>
    </font>
    <font>
      <u/>
      <sz val="10"/>
      <color rgb="FF0563C1"/>
      <name val="Arial"/>
      <family val="2"/>
    </font>
    <font>
      <sz val="12"/>
      <color rgb="FF000000"/>
      <name val="Arial"/>
      <family val="2"/>
    </font>
    <font>
      <sz val="9"/>
      <color rgb="FF000000"/>
      <name val="Calibri"/>
      <family val="2"/>
    </font>
    <font>
      <sz val="8"/>
      <name val="Arial"/>
      <family val="2"/>
    </font>
    <font>
      <b/>
      <sz val="9"/>
      <color rgb="FF000000"/>
      <name val="Calibri"/>
      <family val="2"/>
    </font>
    <font>
      <u/>
      <sz val="9"/>
      <color rgb="FF0563C1"/>
      <name val="Calibri"/>
      <family val="2"/>
    </font>
    <font>
      <b/>
      <sz val="11"/>
      <color theme="1"/>
      <name val="Aptos Narrow"/>
      <family val="2"/>
      <scheme val="minor"/>
    </font>
    <font>
      <u/>
      <sz val="9"/>
      <color rgb="FF000000"/>
      <name val="Calibri"/>
      <family val="2"/>
    </font>
    <font>
      <sz val="11"/>
      <name val="Aptos Narrow"/>
      <family val="2"/>
      <scheme val="minor"/>
    </font>
  </fonts>
  <fills count="8">
    <fill>
      <patternFill patternType="none"/>
    </fill>
    <fill>
      <patternFill patternType="gray125"/>
    </fill>
    <fill>
      <patternFill patternType="solid">
        <fgColor rgb="FFCFE2F3"/>
        <bgColor rgb="FFCFE2F3"/>
      </patternFill>
    </fill>
    <fill>
      <patternFill patternType="solid">
        <fgColor rgb="FFFFFFFF"/>
        <bgColor rgb="FFFFFFFF"/>
      </patternFill>
    </fill>
    <fill>
      <patternFill patternType="solid">
        <fgColor rgb="FFF2F2F2"/>
        <bgColor rgb="FFF2F2F2"/>
      </patternFill>
    </fill>
    <fill>
      <patternFill patternType="solid">
        <fgColor rgb="FFFFE699"/>
        <bgColor rgb="FFFFE699"/>
      </patternFill>
    </fill>
    <fill>
      <patternFill patternType="solid">
        <fgColor rgb="FFD9D9D9"/>
        <bgColor rgb="FFD9D9D9"/>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9">
    <xf numFmtId="0" fontId="0" fillId="0" borderId="0" xfId="0"/>
    <xf numFmtId="0" fontId="2" fillId="0" borderId="0" xfId="0" applyFont="1"/>
    <xf numFmtId="0" fontId="2" fillId="5" borderId="0" xfId="0" applyFont="1" applyFill="1"/>
    <xf numFmtId="14" fontId="2" fillId="0" borderId="0" xfId="0" applyNumberFormat="1" applyFont="1"/>
    <xf numFmtId="0" fontId="2" fillId="6" borderId="0" xfId="0" applyFont="1" applyFill="1"/>
    <xf numFmtId="0" fontId="3" fillId="0" borderId="0" xfId="0" applyFont="1"/>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3" borderId="0" xfId="0" applyFont="1" applyFill="1" applyAlignment="1">
      <alignment horizontal="left" vertical="top" wrapText="1"/>
    </xf>
    <xf numFmtId="0" fontId="3" fillId="0" borderId="0" xfId="0" applyFont="1" applyAlignment="1">
      <alignment wrapText="1"/>
    </xf>
    <xf numFmtId="0" fontId="3" fillId="4" borderId="2" xfId="0" applyFont="1" applyFill="1" applyBorder="1" applyAlignment="1">
      <alignment horizontal="left" vertical="top" wrapText="1"/>
    </xf>
    <xf numFmtId="0" fontId="6" fillId="4" borderId="4" xfId="1" applyFont="1" applyFill="1" applyBorder="1" applyAlignment="1">
      <alignment horizontal="left" vertical="top" wrapText="1"/>
    </xf>
    <xf numFmtId="0" fontId="6" fillId="4" borderId="5" xfId="1" applyFont="1" applyFill="1" applyBorder="1" applyAlignment="1">
      <alignment horizontal="left" vertical="top" wrapText="1"/>
    </xf>
    <xf numFmtId="0" fontId="3" fillId="3" borderId="0" xfId="0" applyFont="1" applyFill="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1" xfId="0" applyFont="1" applyBorder="1" applyAlignment="1">
      <alignment wrapText="1"/>
    </xf>
    <xf numFmtId="0" fontId="3" fillId="0" borderId="7" xfId="0" applyFont="1" applyBorder="1" applyAlignment="1">
      <alignment horizontal="left" vertical="top" wrapText="1"/>
    </xf>
    <xf numFmtId="14" fontId="3" fillId="0" borderId="5" xfId="0" applyNumberFormat="1" applyFont="1" applyBorder="1" applyAlignment="1">
      <alignment horizontal="left" vertical="top" wrapText="1"/>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14" fontId="3" fillId="0" borderId="1" xfId="0" applyNumberFormat="1" applyFont="1" applyBorder="1" applyAlignment="1">
      <alignment horizontal="left" vertical="top" wrapText="1"/>
    </xf>
    <xf numFmtId="0" fontId="3" fillId="0" borderId="8" xfId="0" applyFont="1" applyBorder="1" applyAlignment="1">
      <alignment horizontal="left" vertical="top" wrapText="1"/>
    </xf>
    <xf numFmtId="0" fontId="3" fillId="3" borderId="9" xfId="0" applyFont="1" applyFill="1" applyBorder="1" applyAlignment="1">
      <alignment horizontal="left" vertical="top" wrapText="1"/>
    </xf>
    <xf numFmtId="0" fontId="3" fillId="0" borderId="9" xfId="0" applyFont="1" applyBorder="1" applyAlignment="1">
      <alignment wrapText="1"/>
    </xf>
    <xf numFmtId="0" fontId="3" fillId="0" borderId="0" xfId="0" applyFont="1" applyAlignment="1">
      <alignment horizontal="left" vertical="top" wrapText="1"/>
    </xf>
    <xf numFmtId="0" fontId="3" fillId="4" borderId="4" xfId="0" applyFont="1" applyFill="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0" xfId="0" applyFont="1" applyBorder="1"/>
    <xf numFmtId="0" fontId="0" fillId="0" borderId="10" xfId="0" applyBorder="1"/>
    <xf numFmtId="0" fontId="0" fillId="7" borderId="10" xfId="0" applyFill="1" applyBorder="1"/>
    <xf numFmtId="0" fontId="0" fillId="0" borderId="11" xfId="0" applyBorder="1"/>
    <xf numFmtId="164" fontId="9" fillId="7" borderId="10" xfId="0" applyNumberFormat="1" applyFont="1" applyFill="1" applyBorder="1"/>
    <xf numFmtId="165" fontId="9" fillId="0" borderId="10" xfId="0" applyNumberFormat="1" applyFont="1" applyBorder="1"/>
    <xf numFmtId="166" fontId="9" fillId="0" borderId="10" xfId="0" applyNumberFormat="1" applyFont="1" applyBorder="1"/>
    <xf numFmtId="167" fontId="0" fillId="0" borderId="10" xfId="0" applyNumberFormat="1" applyBorder="1"/>
    <xf numFmtId="167" fontId="7" fillId="0" borderId="10" xfId="0" applyNumberFormat="1" applyFont="1" applyBorder="1"/>
    <xf numFmtId="0" fontId="3" fillId="4" borderId="1" xfId="0" applyFont="1" applyFill="1" applyBorder="1" applyAlignment="1">
      <alignment horizontal="left" vertical="top" wrapText="1"/>
    </xf>
    <xf numFmtId="0" fontId="3" fillId="4" borderId="2" xfId="0" applyFont="1" applyFill="1" applyBorder="1" applyAlignment="1">
      <alignment horizontal="left" vertical="top" wrapText="1"/>
    </xf>
    <xf numFmtId="0" fontId="8" fillId="4" borderId="1" xfId="0" applyFont="1" applyFill="1" applyBorder="1" applyAlignment="1">
      <alignment vertical="top" wrapText="1"/>
    </xf>
    <xf numFmtId="0" fontId="3" fillId="4" borderId="1" xfId="0" applyFont="1" applyFill="1" applyBorder="1"/>
    <xf numFmtId="0" fontId="3" fillId="4" borderId="1" xfId="0" applyFont="1" applyFill="1" applyBorder="1" applyAlignment="1">
      <alignment vertical="top"/>
    </xf>
    <xf numFmtId="0" fontId="3" fillId="4" borderId="1" xfId="0" applyFont="1" applyFill="1" applyBorder="1" applyAlignment="1">
      <alignment vertical="top" wrapText="1"/>
    </xf>
    <xf numFmtId="0" fontId="6" fillId="0" borderId="0" xfId="1" applyFont="1" applyAlignment="1"/>
    <xf numFmtId="0" fontId="6" fillId="4" borderId="5" xfId="1" applyFont="1" applyFill="1" applyBorder="1" applyAlignment="1">
      <alignment horizontal="left" vertical="top" wrapText="1"/>
    </xf>
    <xf numFmtId="0" fontId="6" fillId="4" borderId="1" xfId="1" applyFont="1" applyFill="1" applyBorder="1" applyAlignment="1">
      <alignment horizontal="center" vertical="top" wrapText="1"/>
    </xf>
    <xf numFmtId="0" fontId="6" fillId="4" borderId="1" xfId="1" applyFont="1" applyFill="1" applyBorder="1" applyAlignment="1">
      <alignment vertical="top"/>
    </xf>
  </cellXfs>
  <cellStyles count="2">
    <cellStyle name="Hyperlink" xfId="1" xr:uid="{07FCCAEB-5C60-4E76-954E-15182A44840C}"/>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g000002\OneDrive%20-%20Defra\Documents\Documents\RespStatu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sheetName val="Plant_Details"/>
    </sheetNames>
    <sheetDataSet>
      <sheetData sheetId="0"/>
      <sheetData sheetId="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14B47F-483B-4438-9FCE-8D48BCE4E107}" name="Table9" displayName="Table9" ref="A1:AH16" totalsRowShown="0">
  <autoFilter ref="A1:AH16" xr:uid="{0B687576-5A76-4EAC-B91D-870E29369DE4}"/>
  <tableColumns count="34">
    <tableColumn id="1" xr3:uid="{620B24EC-F3E5-46AE-B97F-56EA0FFC4ABC}" name="Plant Name"/>
    <tableColumn id="2" xr3:uid="{891B4A67-3634-41AA-9E4C-C72DCDE36C76}" name="_1136"/>
    <tableColumn id="3" xr3:uid="{39E01A9D-0BA5-4269-B24A-D69C85E34931}" name="_1333"/>
    <tableColumn id="4" xr3:uid="{742D6C2B-6229-416A-8563-B48F66FC10D5}" name="_1234"/>
    <tableColumn id="5" xr3:uid="{0B13C216-61BA-479B-8BA5-97201C5BDC28}" name="Easting"/>
    <tableColumn id="6" xr3:uid="{353E9DE9-5134-4CB5-A4D5-E7A5A18863AE}" name="Northing"/>
    <tableColumn id="7" xr3:uid="{B56FE0F4-6B72-42D2-A26E-FC24FCB493E1}" name="Lat"/>
    <tableColumn id="8" xr3:uid="{F1657FE2-183D-4489-9852-D4921F3980CB}" name="Long"/>
    <tableColumn id="9" xr3:uid="{652F9C3E-4792-4BA8-8848-BA69E00FB2BD}" name="_1224"/>
    <tableColumn id="10" xr3:uid="{E5075A17-8FB8-4062-A801-E60EAB4A1FF7}" name="_1137"/>
    <tableColumn id="11" xr3:uid="{96F6DD44-1810-4D4B-82FC-6CD937BDE0C4}" name="_1118"/>
    <tableColumn id="12" xr3:uid="{3C1688F1-E7BD-4BA5-9D5F-BE1041832D56}" name="_1125"/>
    <tableColumn id="13" xr3:uid="{3D8DCF54-3FDF-419E-810A-A70F081B35CC}" name="_1152"/>
    <tableColumn id="14" xr3:uid="{A9DAFB6F-B222-41CC-99ED-1F276ACD344D}" name="_1230"/>
    <tableColumn id="15" xr3:uid="{7DB61A40-CF9D-4FC5-8C4E-1179BA9F2716}" name="_1138"/>
    <tableColumn id="16" xr3:uid="{CA90374B-51BB-483C-9A9D-278A7E970022}" name="_1328"/>
    <tableColumn id="17" xr3:uid="{3318EED3-659A-46BF-A4AB-14CA478A50CD}" name="_1062"/>
    <tableColumn id="18" xr3:uid="{30E720B4-258B-4F2B-8E86-0E8630D065F0}" name="_1326"/>
    <tableColumn id="19" xr3:uid="{33DE4211-6B6E-4C7D-A1B2-61D7DF655035}" name="_1021"/>
    <tableColumn id="20" xr3:uid="{6DE83EBF-6081-4417-8689-B396C18B3CC4}" name="_1015"/>
    <tableColumn id="21" xr3:uid="{887DE603-D5E9-4CA9-A693-A066F8654A73}" name="_1140"/>
    <tableColumn id="22" xr3:uid="{3F01F30F-0AA8-46D2-8CCF-B447BFEC4EF4}" name="_1121"/>
    <tableColumn id="23" xr3:uid="{C7CE01CA-8683-4D50-884C-B7A92E1389C3}" name="_1117"/>
    <tableColumn id="24" xr3:uid="{539A1FA0-0023-49CF-BC02-861F38151B02}" name="_1124"/>
    <tableColumn id="25" xr3:uid="{6BFD58B2-F4BB-44B5-9008-5B40E3B5B521}" name="_2005"/>
    <tableColumn id="26" xr3:uid="{C28313C9-FF72-4EE7-9B5A-2108438854A2}" name="_1016"/>
    <tableColumn id="27" xr3:uid="{B0214AE2-DB14-41CB-8CE3-031308D768F9}" name="_2006"/>
    <tableColumn id="28" xr3:uid="{1B02130F-4A2F-4850-9E3C-262FCD8BAE00}" name="_1150"/>
    <tableColumn id="29" xr3:uid="{DB5D1CAC-AEEA-45D7-9A2D-1535A641B6F4}" name="_1040"/>
    <tableColumn id="30" xr3:uid="{FB352682-F81D-4BE5-B82A-C9A9477D0D10}" name="_1225"/>
    <tableColumn id="31" xr3:uid="{709DFEB8-E878-43BC-8932-6717F9533060}" name="_2017"/>
    <tableColumn id="32" xr3:uid="{488CB110-1627-4EA0-A1E2-9DEF23641603}" name="Release Point NGR"/>
    <tableColumn id="33" xr3:uid="{6F227E8A-1E7D-4292-A941-517636F8B0E4}" name="Mobile Plant"/>
    <tableColumn id="34" xr3:uid="{62E8C3B9-547B-4D65-BEE7-15CAD8F5F4A5}" name="NACE Code"/>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7C2E57F-2F1A-4030-908A-DB42667DB4A3}" name="tblAppDetails" displayName="tblAppDetails" ref="A19:B21" totalsRowShown="0">
  <tableColumns count="2">
    <tableColumn id="1" xr3:uid="{6DC7F7A7-1295-4A0C-9D8D-221A9643955D}" name="Named Range"/>
    <tableColumn id="2" xr3:uid="{FCEED25D-FDC9-4068-B5EA-2F0DD0F99D89}" name="Value"/>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uidance/medium-combustion-plant-when-you-need-a-permit" TargetMode="External"/><Relationship Id="rId2" Type="http://schemas.openxmlformats.org/officeDocument/2006/relationships/hyperlink" Target="https://assets.publishing.service.gov.uk/government/uploads/system/uploads/attachment_data/file/873765/NACE_code_Revision_2.pdf" TargetMode="External"/><Relationship Id="rId1" Type="http://schemas.openxmlformats.org/officeDocument/2006/relationships/hyperlink" Target="https://uk-air.defra.gov.uk/aqma/maps/" TargetMode="External"/><Relationship Id="rId6" Type="http://schemas.openxmlformats.org/officeDocument/2006/relationships/hyperlink" Target="https://www.gov.uk/government/publications/the-environmental-protection-england-medium-combustion-plant-new-fuel-direction-2024/the-environmental-protection-england-medium-combustion-plant-new-fuel-direction-2024-accessible-version" TargetMode="External"/><Relationship Id="rId5" Type="http://schemas.openxmlformats.org/officeDocument/2006/relationships/hyperlink" Target="https://nacev2.com/en" TargetMode="External"/><Relationship Id="rId4" Type="http://schemas.openxmlformats.org/officeDocument/2006/relationships/hyperlink" Target="https://uk-air.defra.gov.uk/data/laqm-background-home"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BDA11-8066-41A7-91F5-545A127835F5}">
  <dimension ref="A1:AM999"/>
  <sheetViews>
    <sheetView tabSelected="1" topLeftCell="A9" workbookViewId="0">
      <selection activeCell="N2" sqref="N2"/>
    </sheetView>
  </sheetViews>
  <sheetFormatPr defaultColWidth="14.6328125" defaultRowHeight="12" x14ac:dyDescent="0.3"/>
  <cols>
    <col min="1" max="2" width="23.90625" style="10" customWidth="1"/>
    <col min="3" max="3" width="35.6328125" style="10" customWidth="1"/>
    <col min="4" max="4" width="34.36328125" style="10" customWidth="1"/>
    <col min="5" max="5" width="22.6328125" style="10" customWidth="1"/>
    <col min="6" max="7" width="17.90625" style="10" customWidth="1"/>
    <col min="8" max="8" width="32.81640625" style="10" customWidth="1"/>
    <col min="9" max="9" width="14.6328125" style="10" customWidth="1"/>
    <col min="10" max="12" width="14" style="10" customWidth="1"/>
    <col min="13" max="13" width="23.90625" style="10" customWidth="1"/>
    <col min="14" max="14" width="54" style="10" customWidth="1"/>
    <col min="15" max="15" width="20.08984375" style="10" customWidth="1"/>
    <col min="16" max="16" width="22.6328125" style="10" customWidth="1"/>
    <col min="17" max="17" width="41.90625" style="10" customWidth="1"/>
    <col min="18" max="18" width="39.08984375" style="10" customWidth="1"/>
    <col min="19" max="19" width="30.1796875" style="10" customWidth="1"/>
    <col min="20" max="20" width="27.1796875" style="10" customWidth="1"/>
    <col min="21" max="23" width="44" style="10" customWidth="1"/>
    <col min="24" max="24" width="31.81640625" style="10" customWidth="1"/>
    <col min="25" max="25" width="58.90625" style="10" customWidth="1"/>
    <col min="26" max="26" width="23.81640625" style="10" customWidth="1"/>
    <col min="27" max="27" width="20.08984375" style="10" customWidth="1"/>
    <col min="28" max="28" width="23.36328125" style="10" customWidth="1"/>
    <col min="29" max="29" width="21.36328125" style="10" customWidth="1"/>
    <col min="30" max="32" width="14.6328125" style="10" customWidth="1"/>
    <col min="33" max="33" width="20.54296875" style="10" customWidth="1"/>
    <col min="34" max="35" width="14.6328125" style="10" customWidth="1"/>
    <col min="36" max="36" width="25.453125" style="10" customWidth="1"/>
    <col min="37" max="37" width="14.6328125" style="10" customWidth="1"/>
    <col min="38" max="16384" width="14.6328125" style="10"/>
  </cols>
  <sheetData>
    <row r="1" spans="1:39" ht="48" x14ac:dyDescent="0.3">
      <c r="A1" s="6" t="s">
        <v>0</v>
      </c>
      <c r="B1" s="7" t="s">
        <v>177</v>
      </c>
      <c r="C1" s="7" t="s">
        <v>1</v>
      </c>
      <c r="D1" s="6" t="s">
        <v>2</v>
      </c>
      <c r="E1" s="6" t="s">
        <v>3</v>
      </c>
      <c r="F1" s="6" t="s">
        <v>4</v>
      </c>
      <c r="G1" s="6" t="s">
        <v>5</v>
      </c>
      <c r="H1" s="6" t="s">
        <v>6</v>
      </c>
      <c r="I1" s="6" t="s">
        <v>7</v>
      </c>
      <c r="J1" s="6" t="s">
        <v>8</v>
      </c>
      <c r="K1" s="6" t="s">
        <v>9</v>
      </c>
      <c r="L1" s="6" t="s">
        <v>10</v>
      </c>
      <c r="M1" s="6" t="s">
        <v>11</v>
      </c>
      <c r="N1" s="6" t="s">
        <v>12</v>
      </c>
      <c r="O1" s="6" t="s">
        <v>13</v>
      </c>
      <c r="P1" s="6" t="s">
        <v>14</v>
      </c>
      <c r="Q1" s="6" t="s">
        <v>15</v>
      </c>
      <c r="R1" s="6" t="s">
        <v>16</v>
      </c>
      <c r="S1" s="6" t="s">
        <v>17</v>
      </c>
      <c r="T1" s="6" t="s">
        <v>18</v>
      </c>
      <c r="U1" s="6" t="s">
        <v>19</v>
      </c>
      <c r="V1" s="6" t="s">
        <v>20</v>
      </c>
      <c r="W1" s="6" t="s">
        <v>21</v>
      </c>
      <c r="X1" s="6" t="s">
        <v>22</v>
      </c>
      <c r="Y1" s="8" t="s">
        <v>23</v>
      </c>
      <c r="Z1" s="6" t="s">
        <v>24</v>
      </c>
      <c r="AA1" s="6" t="s">
        <v>25</v>
      </c>
      <c r="AB1" s="6" t="s">
        <v>26</v>
      </c>
      <c r="AC1" s="6" t="s">
        <v>27</v>
      </c>
      <c r="AD1" s="6" t="s">
        <v>28</v>
      </c>
      <c r="AE1" s="6" t="s">
        <v>29</v>
      </c>
      <c r="AF1" s="6" t="s">
        <v>30</v>
      </c>
      <c r="AG1" s="6" t="s">
        <v>31</v>
      </c>
      <c r="AH1" s="6" t="s">
        <v>32</v>
      </c>
      <c r="AI1" s="6" t="s">
        <v>33</v>
      </c>
      <c r="AJ1" s="6" t="s">
        <v>34</v>
      </c>
      <c r="AK1" s="9"/>
      <c r="AL1" s="9"/>
      <c r="AM1" s="9"/>
    </row>
    <row r="2" spans="1:39" s="5" customFormat="1" ht="60" customHeight="1" x14ac:dyDescent="0.3">
      <c r="A2" s="39" t="s">
        <v>35</v>
      </c>
      <c r="B2" s="11" t="s">
        <v>206</v>
      </c>
      <c r="C2" s="11" t="s">
        <v>36</v>
      </c>
      <c r="D2" s="39" t="s">
        <v>37</v>
      </c>
      <c r="E2" s="41" t="s">
        <v>227</v>
      </c>
      <c r="F2" s="42"/>
      <c r="G2" s="42"/>
      <c r="H2" s="39" t="s">
        <v>38</v>
      </c>
      <c r="I2" s="39"/>
      <c r="J2" s="39"/>
      <c r="K2" s="39"/>
      <c r="L2" s="39"/>
      <c r="M2" s="39" t="s">
        <v>39</v>
      </c>
      <c r="N2" s="11" t="s">
        <v>40</v>
      </c>
      <c r="O2" s="39" t="s">
        <v>41</v>
      </c>
      <c r="P2" s="39" t="s">
        <v>42</v>
      </c>
      <c r="Q2" s="39" t="s">
        <v>43</v>
      </c>
      <c r="R2" s="39" t="s">
        <v>43</v>
      </c>
      <c r="S2" s="43" t="s">
        <v>44</v>
      </c>
      <c r="T2" s="39" t="s">
        <v>45</v>
      </c>
      <c r="U2" s="39" t="s">
        <v>46</v>
      </c>
      <c r="V2" s="39" t="s">
        <v>47</v>
      </c>
      <c r="W2" s="39" t="s">
        <v>48</v>
      </c>
      <c r="X2" s="42"/>
      <c r="Y2" s="11" t="s">
        <v>49</v>
      </c>
      <c r="Z2" s="42"/>
      <c r="AA2" s="42"/>
      <c r="AB2" s="48" t="s">
        <v>50</v>
      </c>
      <c r="AC2" s="42"/>
      <c r="AD2" s="42"/>
      <c r="AE2" s="42"/>
      <c r="AF2" s="42"/>
      <c r="AG2" s="42"/>
      <c r="AH2" s="42"/>
      <c r="AI2" s="42"/>
      <c r="AJ2" s="44" t="s">
        <v>51</v>
      </c>
      <c r="AK2" s="9"/>
      <c r="AL2" s="9"/>
      <c r="AM2" s="9"/>
    </row>
    <row r="3" spans="1:39" s="5" customFormat="1" ht="22.5" customHeight="1" x14ac:dyDescent="0.3">
      <c r="A3" s="39"/>
      <c r="B3" s="27"/>
      <c r="C3" s="12" t="s">
        <v>52</v>
      </c>
      <c r="D3" s="39"/>
      <c r="E3" s="41"/>
      <c r="F3" s="42"/>
      <c r="G3" s="42"/>
      <c r="H3" s="39"/>
      <c r="I3" s="39"/>
      <c r="J3" s="39"/>
      <c r="K3" s="39"/>
      <c r="L3" s="39"/>
      <c r="M3" s="39"/>
      <c r="N3" s="45" t="s">
        <v>53</v>
      </c>
      <c r="O3" s="39"/>
      <c r="P3" s="39"/>
      <c r="Q3" s="39"/>
      <c r="R3" s="39"/>
      <c r="S3" s="43"/>
      <c r="T3" s="39"/>
      <c r="U3" s="39"/>
      <c r="V3" s="39"/>
      <c r="W3" s="39"/>
      <c r="X3" s="42"/>
      <c r="Y3" s="46" t="s">
        <v>54</v>
      </c>
      <c r="Z3" s="42"/>
      <c r="AA3" s="42"/>
      <c r="AB3" s="48"/>
      <c r="AC3" s="42"/>
      <c r="AD3" s="42"/>
      <c r="AE3" s="42"/>
      <c r="AF3" s="42"/>
      <c r="AG3" s="42"/>
      <c r="AH3" s="42"/>
      <c r="AI3" s="42"/>
      <c r="AJ3" s="44"/>
      <c r="AK3" s="9"/>
      <c r="AL3" s="9"/>
      <c r="AM3" s="9"/>
    </row>
    <row r="4" spans="1:39" s="5" customFormat="1" x14ac:dyDescent="0.3">
      <c r="A4" s="40"/>
      <c r="B4" s="27"/>
      <c r="C4" s="13" t="s">
        <v>55</v>
      </c>
      <c r="D4" s="39"/>
      <c r="E4" s="41"/>
      <c r="F4" s="42"/>
      <c r="G4" s="42"/>
      <c r="H4" s="39"/>
      <c r="I4" s="39"/>
      <c r="J4" s="39"/>
      <c r="K4" s="39"/>
      <c r="L4" s="39"/>
      <c r="M4" s="39"/>
      <c r="N4" s="45"/>
      <c r="O4" s="39"/>
      <c r="P4" s="39"/>
      <c r="Q4" s="47" t="s">
        <v>56</v>
      </c>
      <c r="R4" s="47"/>
      <c r="S4" s="43"/>
      <c r="T4" s="39"/>
      <c r="U4" s="39"/>
      <c r="V4" s="39"/>
      <c r="W4" s="39"/>
      <c r="X4" s="42"/>
      <c r="Y4" s="46"/>
      <c r="Z4" s="42"/>
      <c r="AA4" s="42"/>
      <c r="AB4" s="48"/>
      <c r="AC4" s="42"/>
      <c r="AD4" s="42"/>
      <c r="AE4" s="42"/>
      <c r="AF4" s="42"/>
      <c r="AG4" s="42"/>
      <c r="AH4" s="42"/>
      <c r="AI4" s="42"/>
      <c r="AJ4" s="44"/>
      <c r="AK4" s="9"/>
      <c r="AL4" s="9"/>
      <c r="AM4" s="9"/>
    </row>
    <row r="5" spans="1:39" s="5" customFormat="1" ht="25.25" customHeight="1" x14ac:dyDescent="0.3">
      <c r="A5" s="29" t="s">
        <v>147</v>
      </c>
      <c r="B5" s="29" t="s">
        <v>178</v>
      </c>
      <c r="C5" s="28" t="s">
        <v>176</v>
      </c>
      <c r="D5" s="17" t="s">
        <v>58</v>
      </c>
      <c r="E5" s="18" t="s">
        <v>210</v>
      </c>
      <c r="F5" s="15" t="s">
        <v>59</v>
      </c>
      <c r="G5" s="15" t="s">
        <v>60</v>
      </c>
      <c r="H5" s="15"/>
      <c r="I5" s="15">
        <v>503348.3</v>
      </c>
      <c r="J5" s="15">
        <v>180454</v>
      </c>
      <c r="K5" s="15"/>
      <c r="L5" s="15"/>
      <c r="M5" s="19"/>
      <c r="N5" s="15">
        <v>8.48</v>
      </c>
      <c r="O5" s="15">
        <f>N37</f>
        <v>222.97999999999993</v>
      </c>
      <c r="P5" s="15" t="s">
        <v>61</v>
      </c>
      <c r="Q5" s="20" t="s">
        <v>62</v>
      </c>
      <c r="R5" s="15"/>
      <c r="S5" s="15"/>
      <c r="T5" s="20"/>
      <c r="U5" s="15" t="s">
        <v>57</v>
      </c>
      <c r="V5" s="15">
        <v>500</v>
      </c>
      <c r="W5" s="15"/>
      <c r="X5" s="15">
        <v>100</v>
      </c>
      <c r="Y5" s="16">
        <v>20.399999999999999</v>
      </c>
      <c r="Z5" s="20">
        <v>25</v>
      </c>
      <c r="AA5" s="20">
        <v>9.15</v>
      </c>
      <c r="AB5" s="20" t="s">
        <v>57</v>
      </c>
      <c r="AC5" s="20" t="s">
        <v>174</v>
      </c>
      <c r="AD5" s="20">
        <v>55</v>
      </c>
      <c r="AE5" s="20" t="s">
        <v>175</v>
      </c>
      <c r="AF5" s="20">
        <v>3830</v>
      </c>
      <c r="AG5" s="20" t="s">
        <v>205</v>
      </c>
      <c r="AH5" s="20" t="s">
        <v>63</v>
      </c>
      <c r="AI5" s="21"/>
      <c r="AJ5" s="22"/>
      <c r="AK5" s="14"/>
      <c r="AL5" s="14"/>
      <c r="AM5" s="14"/>
    </row>
    <row r="6" spans="1:39" s="5" customFormat="1" ht="24" x14ac:dyDescent="0.3">
      <c r="A6" s="29" t="s">
        <v>148</v>
      </c>
      <c r="B6" s="29" t="s">
        <v>179</v>
      </c>
      <c r="C6" s="28" t="s">
        <v>176</v>
      </c>
      <c r="D6" s="17" t="s">
        <v>58</v>
      </c>
      <c r="E6" s="18" t="s">
        <v>210</v>
      </c>
      <c r="F6" s="15" t="s">
        <v>59</v>
      </c>
      <c r="G6" s="15" t="s">
        <v>60</v>
      </c>
      <c r="H6" s="20"/>
      <c r="I6" s="20">
        <v>503354.3</v>
      </c>
      <c r="J6" s="20">
        <v>180455.8</v>
      </c>
      <c r="K6" s="20"/>
      <c r="L6" s="20"/>
      <c r="M6" s="22"/>
      <c r="N6" s="15">
        <v>8.48</v>
      </c>
      <c r="O6" s="15">
        <f>O5</f>
        <v>222.97999999999993</v>
      </c>
      <c r="P6" s="15" t="s">
        <v>61</v>
      </c>
      <c r="Q6" s="20" t="s">
        <v>62</v>
      </c>
      <c r="R6" s="20" t="s">
        <v>207</v>
      </c>
      <c r="S6" s="20" t="s">
        <v>208</v>
      </c>
      <c r="T6" s="10" t="s">
        <v>209</v>
      </c>
      <c r="U6" s="15" t="s">
        <v>57</v>
      </c>
      <c r="V6" s="15">
        <v>500</v>
      </c>
      <c r="W6" s="20"/>
      <c r="X6" s="15">
        <v>100</v>
      </c>
      <c r="Y6" s="16">
        <v>20.399999999999999</v>
      </c>
      <c r="Z6" s="20">
        <v>25</v>
      </c>
      <c r="AA6" s="20">
        <v>9.15</v>
      </c>
      <c r="AB6" s="20" t="s">
        <v>57</v>
      </c>
      <c r="AC6" s="20" t="s">
        <v>174</v>
      </c>
      <c r="AD6" s="20">
        <v>55</v>
      </c>
      <c r="AE6" s="20" t="s">
        <v>175</v>
      </c>
      <c r="AF6" s="20">
        <v>3830</v>
      </c>
      <c r="AG6" s="20" t="s">
        <v>205</v>
      </c>
      <c r="AH6" s="20" t="s">
        <v>63</v>
      </c>
      <c r="AI6" s="20"/>
      <c r="AJ6" s="15"/>
      <c r="AK6" s="14"/>
      <c r="AL6" s="14"/>
      <c r="AM6" s="14"/>
    </row>
    <row r="7" spans="1:39" s="5" customFormat="1" x14ac:dyDescent="0.3">
      <c r="A7" s="30" t="s">
        <v>149</v>
      </c>
      <c r="B7" s="29" t="s">
        <v>180</v>
      </c>
      <c r="C7" s="28" t="s">
        <v>176</v>
      </c>
      <c r="D7" s="17" t="s">
        <v>58</v>
      </c>
      <c r="E7" s="18" t="s">
        <v>210</v>
      </c>
      <c r="F7" s="15" t="s">
        <v>59</v>
      </c>
      <c r="G7" s="15" t="s">
        <v>60</v>
      </c>
      <c r="H7" s="20"/>
      <c r="I7" s="20">
        <v>503360.3</v>
      </c>
      <c r="J7" s="20">
        <v>180457.60000000001</v>
      </c>
      <c r="K7" s="20"/>
      <c r="L7" s="20"/>
      <c r="M7" s="22"/>
      <c r="N7" s="15">
        <v>8.48</v>
      </c>
      <c r="O7" s="15">
        <f t="shared" ref="O7:O31" si="0">O6</f>
        <v>222.97999999999993</v>
      </c>
      <c r="P7" s="15" t="s">
        <v>61</v>
      </c>
      <c r="Q7" s="20" t="s">
        <v>62</v>
      </c>
      <c r="R7" s="20" t="s">
        <v>207</v>
      </c>
      <c r="S7" s="20" t="s">
        <v>208</v>
      </c>
      <c r="T7" s="20"/>
      <c r="U7" s="15" t="s">
        <v>57</v>
      </c>
      <c r="V7" s="15">
        <v>500</v>
      </c>
      <c r="W7" s="20"/>
      <c r="X7" s="15">
        <v>100</v>
      </c>
      <c r="Y7" s="16">
        <v>20.399999999999999</v>
      </c>
      <c r="Z7" s="20">
        <v>25</v>
      </c>
      <c r="AA7" s="20">
        <v>9.15</v>
      </c>
      <c r="AB7" s="20" t="s">
        <v>57</v>
      </c>
      <c r="AC7" s="20" t="s">
        <v>174</v>
      </c>
      <c r="AD7" s="20">
        <v>55</v>
      </c>
      <c r="AE7" s="20" t="s">
        <v>175</v>
      </c>
      <c r="AF7" s="20">
        <v>3830</v>
      </c>
      <c r="AG7" s="20" t="s">
        <v>205</v>
      </c>
      <c r="AH7" s="20" t="s">
        <v>63</v>
      </c>
      <c r="AI7" s="20"/>
      <c r="AJ7" s="20"/>
      <c r="AK7" s="14"/>
      <c r="AL7" s="14"/>
      <c r="AM7" s="14"/>
    </row>
    <row r="8" spans="1:39" s="5" customFormat="1" x14ac:dyDescent="0.3">
      <c r="A8" s="30" t="s">
        <v>150</v>
      </c>
      <c r="B8" s="29" t="s">
        <v>181</v>
      </c>
      <c r="C8" s="28" t="s">
        <v>176</v>
      </c>
      <c r="D8" s="17" t="s">
        <v>58</v>
      </c>
      <c r="E8" s="18" t="s">
        <v>210</v>
      </c>
      <c r="F8" s="15" t="s">
        <v>59</v>
      </c>
      <c r="G8" s="15" t="s">
        <v>60</v>
      </c>
      <c r="H8" s="20"/>
      <c r="I8" s="20">
        <v>503366.40000000002</v>
      </c>
      <c r="J8" s="20">
        <v>180459.4</v>
      </c>
      <c r="K8" s="20"/>
      <c r="L8" s="20"/>
      <c r="M8" s="22"/>
      <c r="N8" s="15">
        <v>8.48</v>
      </c>
      <c r="O8" s="15">
        <f t="shared" si="0"/>
        <v>222.97999999999993</v>
      </c>
      <c r="P8" s="15" t="s">
        <v>61</v>
      </c>
      <c r="Q8" s="20" t="s">
        <v>62</v>
      </c>
      <c r="R8" s="20" t="s">
        <v>207</v>
      </c>
      <c r="S8" s="20" t="s">
        <v>208</v>
      </c>
      <c r="T8" s="20"/>
      <c r="U8" s="15" t="s">
        <v>57</v>
      </c>
      <c r="V8" s="15">
        <v>500</v>
      </c>
      <c r="W8" s="20"/>
      <c r="X8" s="15">
        <v>100</v>
      </c>
      <c r="Y8" s="16">
        <v>20.399999999999999</v>
      </c>
      <c r="Z8" s="20">
        <v>25</v>
      </c>
      <c r="AA8" s="20">
        <v>9.15</v>
      </c>
      <c r="AB8" s="20" t="s">
        <v>57</v>
      </c>
      <c r="AC8" s="20" t="s">
        <v>174</v>
      </c>
      <c r="AD8" s="20">
        <v>55</v>
      </c>
      <c r="AE8" s="20" t="s">
        <v>175</v>
      </c>
      <c r="AF8" s="20">
        <v>3830</v>
      </c>
      <c r="AG8" s="20" t="s">
        <v>205</v>
      </c>
      <c r="AH8" s="20" t="s">
        <v>63</v>
      </c>
      <c r="AI8" s="20"/>
      <c r="AJ8" s="20"/>
      <c r="AK8" s="14"/>
      <c r="AL8" s="14"/>
      <c r="AM8" s="14"/>
    </row>
    <row r="9" spans="1:39" s="5" customFormat="1" x14ac:dyDescent="0.3">
      <c r="A9" s="30" t="s">
        <v>151</v>
      </c>
      <c r="B9" s="29" t="s">
        <v>182</v>
      </c>
      <c r="C9" s="28" t="s">
        <v>176</v>
      </c>
      <c r="D9" s="17" t="s">
        <v>58</v>
      </c>
      <c r="E9" s="18" t="s">
        <v>210</v>
      </c>
      <c r="F9" s="15" t="s">
        <v>59</v>
      </c>
      <c r="G9" s="15" t="s">
        <v>60</v>
      </c>
      <c r="H9" s="20"/>
      <c r="I9" s="20">
        <v>503372.4</v>
      </c>
      <c r="J9" s="20">
        <v>180461.2</v>
      </c>
      <c r="K9" s="20"/>
      <c r="L9" s="20"/>
      <c r="M9" s="22"/>
      <c r="N9" s="15">
        <v>8.48</v>
      </c>
      <c r="O9" s="15">
        <f t="shared" si="0"/>
        <v>222.97999999999993</v>
      </c>
      <c r="P9" s="15" t="s">
        <v>61</v>
      </c>
      <c r="Q9" s="20" t="s">
        <v>62</v>
      </c>
      <c r="R9" s="20" t="s">
        <v>207</v>
      </c>
      <c r="S9" s="20" t="s">
        <v>208</v>
      </c>
      <c r="T9" s="20"/>
      <c r="U9" s="15" t="s">
        <v>57</v>
      </c>
      <c r="V9" s="15">
        <v>500</v>
      </c>
      <c r="W9" s="20"/>
      <c r="X9" s="15">
        <v>100</v>
      </c>
      <c r="Y9" s="16">
        <v>20.399999999999999</v>
      </c>
      <c r="Z9" s="20">
        <v>25</v>
      </c>
      <c r="AA9" s="20">
        <v>9.15</v>
      </c>
      <c r="AB9" s="20" t="s">
        <v>57</v>
      </c>
      <c r="AC9" s="20" t="s">
        <v>174</v>
      </c>
      <c r="AD9" s="20">
        <v>55</v>
      </c>
      <c r="AE9" s="20" t="s">
        <v>175</v>
      </c>
      <c r="AF9" s="20">
        <v>3830</v>
      </c>
      <c r="AG9" s="20" t="s">
        <v>205</v>
      </c>
      <c r="AH9" s="20" t="s">
        <v>63</v>
      </c>
      <c r="AI9" s="20"/>
      <c r="AJ9" s="20"/>
      <c r="AK9" s="14"/>
      <c r="AL9" s="14"/>
      <c r="AM9" s="14"/>
    </row>
    <row r="10" spans="1:39" s="5" customFormat="1" x14ac:dyDescent="0.3">
      <c r="A10" s="30" t="s">
        <v>152</v>
      </c>
      <c r="B10" s="29" t="s">
        <v>183</v>
      </c>
      <c r="C10" s="28" t="s">
        <v>176</v>
      </c>
      <c r="D10" s="17" t="s">
        <v>58</v>
      </c>
      <c r="E10" s="18" t="s">
        <v>210</v>
      </c>
      <c r="F10" s="15" t="s">
        <v>59</v>
      </c>
      <c r="G10" s="15" t="s">
        <v>60</v>
      </c>
      <c r="H10" s="20"/>
      <c r="I10" s="20">
        <v>503378.4</v>
      </c>
      <c r="J10" s="20">
        <v>180463</v>
      </c>
      <c r="K10" s="20"/>
      <c r="L10" s="20"/>
      <c r="M10" s="22"/>
      <c r="N10" s="15">
        <v>8.48</v>
      </c>
      <c r="O10" s="15">
        <f t="shared" si="0"/>
        <v>222.97999999999993</v>
      </c>
      <c r="P10" s="15" t="s">
        <v>61</v>
      </c>
      <c r="Q10" s="20" t="s">
        <v>62</v>
      </c>
      <c r="R10" s="20" t="s">
        <v>207</v>
      </c>
      <c r="S10" s="20" t="s">
        <v>208</v>
      </c>
      <c r="T10" s="20"/>
      <c r="U10" s="15" t="s">
        <v>57</v>
      </c>
      <c r="V10" s="15">
        <v>500</v>
      </c>
      <c r="W10" s="20"/>
      <c r="X10" s="15">
        <v>100</v>
      </c>
      <c r="Y10" s="16">
        <v>20.399999999999999</v>
      </c>
      <c r="Z10" s="20">
        <v>25</v>
      </c>
      <c r="AA10" s="20">
        <v>9.15</v>
      </c>
      <c r="AB10" s="20" t="s">
        <v>57</v>
      </c>
      <c r="AC10" s="20" t="s">
        <v>174</v>
      </c>
      <c r="AD10" s="20">
        <v>55</v>
      </c>
      <c r="AE10" s="20" t="s">
        <v>175</v>
      </c>
      <c r="AF10" s="20">
        <v>3830</v>
      </c>
      <c r="AG10" s="20" t="s">
        <v>205</v>
      </c>
      <c r="AH10" s="20" t="s">
        <v>63</v>
      </c>
      <c r="AI10" s="20"/>
      <c r="AJ10" s="20"/>
      <c r="AK10" s="14"/>
      <c r="AL10" s="14"/>
      <c r="AM10" s="14"/>
    </row>
    <row r="11" spans="1:39" s="5" customFormat="1" x14ac:dyDescent="0.3">
      <c r="A11" s="30" t="s">
        <v>153</v>
      </c>
      <c r="B11" s="29" t="s">
        <v>184</v>
      </c>
      <c r="C11" s="28" t="s">
        <v>176</v>
      </c>
      <c r="D11" s="17" t="s">
        <v>58</v>
      </c>
      <c r="E11" s="18" t="s">
        <v>210</v>
      </c>
      <c r="F11" s="15" t="s">
        <v>59</v>
      </c>
      <c r="G11" s="15" t="s">
        <v>60</v>
      </c>
      <c r="H11" s="20"/>
      <c r="I11" s="20">
        <v>503384.4</v>
      </c>
      <c r="J11" s="20">
        <v>180464.9</v>
      </c>
      <c r="K11" s="20"/>
      <c r="L11" s="20"/>
      <c r="M11" s="22"/>
      <c r="N11" s="15">
        <v>8.48</v>
      </c>
      <c r="O11" s="15">
        <f t="shared" si="0"/>
        <v>222.97999999999993</v>
      </c>
      <c r="P11" s="15" t="s">
        <v>61</v>
      </c>
      <c r="Q11" s="20" t="s">
        <v>62</v>
      </c>
      <c r="R11" s="20" t="s">
        <v>207</v>
      </c>
      <c r="S11" s="20" t="s">
        <v>208</v>
      </c>
      <c r="T11" s="20"/>
      <c r="U11" s="15" t="s">
        <v>57</v>
      </c>
      <c r="V11" s="15">
        <v>500</v>
      </c>
      <c r="W11" s="20"/>
      <c r="X11" s="15">
        <v>100</v>
      </c>
      <c r="Y11" s="16">
        <v>20.399999999999999</v>
      </c>
      <c r="Z11" s="20">
        <v>25</v>
      </c>
      <c r="AA11" s="20">
        <v>9.15</v>
      </c>
      <c r="AB11" s="20" t="s">
        <v>57</v>
      </c>
      <c r="AC11" s="20" t="s">
        <v>174</v>
      </c>
      <c r="AD11" s="20">
        <v>55</v>
      </c>
      <c r="AE11" s="20" t="s">
        <v>175</v>
      </c>
      <c r="AF11" s="20">
        <v>3830</v>
      </c>
      <c r="AG11" s="20" t="s">
        <v>205</v>
      </c>
      <c r="AH11" s="20" t="s">
        <v>63</v>
      </c>
      <c r="AI11" s="20"/>
      <c r="AJ11" s="20"/>
      <c r="AK11" s="14"/>
      <c r="AL11" s="14"/>
      <c r="AM11" s="14"/>
    </row>
    <row r="12" spans="1:39" s="5" customFormat="1" x14ac:dyDescent="0.3">
      <c r="A12" s="30" t="s">
        <v>154</v>
      </c>
      <c r="B12" s="29" t="s">
        <v>185</v>
      </c>
      <c r="C12" s="28" t="s">
        <v>176</v>
      </c>
      <c r="D12" s="17" t="s">
        <v>58</v>
      </c>
      <c r="E12" s="18" t="s">
        <v>210</v>
      </c>
      <c r="F12" s="15" t="s">
        <v>59</v>
      </c>
      <c r="G12" s="15" t="s">
        <v>60</v>
      </c>
      <c r="H12" s="20"/>
      <c r="I12" s="20">
        <v>503390.4</v>
      </c>
      <c r="J12" s="20">
        <v>180466.7</v>
      </c>
      <c r="K12" s="20"/>
      <c r="L12" s="20"/>
      <c r="M12" s="22"/>
      <c r="N12" s="15">
        <v>8.48</v>
      </c>
      <c r="O12" s="15">
        <f t="shared" si="0"/>
        <v>222.97999999999993</v>
      </c>
      <c r="P12" s="15" t="s">
        <v>61</v>
      </c>
      <c r="Q12" s="20" t="s">
        <v>62</v>
      </c>
      <c r="R12" s="20" t="s">
        <v>207</v>
      </c>
      <c r="S12" s="20" t="s">
        <v>208</v>
      </c>
      <c r="T12" s="20"/>
      <c r="U12" s="15" t="s">
        <v>57</v>
      </c>
      <c r="V12" s="15">
        <v>500</v>
      </c>
      <c r="W12" s="20"/>
      <c r="X12" s="15">
        <v>100</v>
      </c>
      <c r="Y12" s="16">
        <v>20.399999999999999</v>
      </c>
      <c r="Z12" s="20">
        <v>25</v>
      </c>
      <c r="AA12" s="20">
        <v>9.15</v>
      </c>
      <c r="AB12" s="20" t="s">
        <v>57</v>
      </c>
      <c r="AC12" s="20" t="s">
        <v>174</v>
      </c>
      <c r="AD12" s="20">
        <v>55</v>
      </c>
      <c r="AE12" s="20" t="s">
        <v>175</v>
      </c>
      <c r="AF12" s="20">
        <v>3830</v>
      </c>
      <c r="AG12" s="20" t="s">
        <v>205</v>
      </c>
      <c r="AH12" s="20" t="s">
        <v>63</v>
      </c>
      <c r="AI12" s="20"/>
      <c r="AJ12" s="20"/>
      <c r="AK12" s="14"/>
      <c r="AL12" s="14"/>
      <c r="AM12" s="14"/>
    </row>
    <row r="13" spans="1:39" s="5" customFormat="1" x14ac:dyDescent="0.3">
      <c r="A13" s="30" t="s">
        <v>155</v>
      </c>
      <c r="B13" s="29" t="s">
        <v>186</v>
      </c>
      <c r="C13" s="28" t="s">
        <v>176</v>
      </c>
      <c r="D13" s="17" t="s">
        <v>58</v>
      </c>
      <c r="E13" s="18" t="s">
        <v>210</v>
      </c>
      <c r="F13" s="15" t="s">
        <v>59</v>
      </c>
      <c r="G13" s="15" t="s">
        <v>60</v>
      </c>
      <c r="H13" s="20"/>
      <c r="I13" s="20">
        <v>503396.5</v>
      </c>
      <c r="J13" s="20">
        <v>180468.5</v>
      </c>
      <c r="K13" s="20"/>
      <c r="L13" s="20"/>
      <c r="M13" s="22"/>
      <c r="N13" s="15">
        <v>8.48</v>
      </c>
      <c r="O13" s="15">
        <f t="shared" si="0"/>
        <v>222.97999999999993</v>
      </c>
      <c r="P13" s="15" t="s">
        <v>61</v>
      </c>
      <c r="Q13" s="20" t="s">
        <v>62</v>
      </c>
      <c r="R13" s="20" t="s">
        <v>207</v>
      </c>
      <c r="S13" s="20" t="s">
        <v>208</v>
      </c>
      <c r="T13" s="20"/>
      <c r="U13" s="15" t="s">
        <v>57</v>
      </c>
      <c r="V13" s="15">
        <v>500</v>
      </c>
      <c r="W13" s="20"/>
      <c r="X13" s="15">
        <v>100</v>
      </c>
      <c r="Y13" s="16">
        <v>20.399999999999999</v>
      </c>
      <c r="Z13" s="20">
        <v>25</v>
      </c>
      <c r="AA13" s="20">
        <v>9.15</v>
      </c>
      <c r="AB13" s="20" t="s">
        <v>57</v>
      </c>
      <c r="AC13" s="20" t="s">
        <v>174</v>
      </c>
      <c r="AD13" s="20">
        <v>55</v>
      </c>
      <c r="AE13" s="20" t="s">
        <v>175</v>
      </c>
      <c r="AF13" s="20">
        <v>3830</v>
      </c>
      <c r="AG13" s="20" t="s">
        <v>205</v>
      </c>
      <c r="AH13" s="20" t="s">
        <v>63</v>
      </c>
      <c r="AI13" s="20"/>
      <c r="AJ13" s="20"/>
      <c r="AK13" s="14"/>
      <c r="AL13" s="14"/>
      <c r="AM13" s="14"/>
    </row>
    <row r="14" spans="1:39" s="5" customFormat="1" x14ac:dyDescent="0.3">
      <c r="A14" s="30" t="s">
        <v>156</v>
      </c>
      <c r="B14" s="29" t="s">
        <v>187</v>
      </c>
      <c r="C14" s="28" t="s">
        <v>176</v>
      </c>
      <c r="D14" s="17" t="s">
        <v>58</v>
      </c>
      <c r="E14" s="18" t="s">
        <v>210</v>
      </c>
      <c r="F14" s="15" t="s">
        <v>59</v>
      </c>
      <c r="G14" s="15" t="s">
        <v>60</v>
      </c>
      <c r="H14" s="20"/>
      <c r="I14" s="20">
        <v>503402.5</v>
      </c>
      <c r="J14" s="20">
        <v>180470.3</v>
      </c>
      <c r="K14" s="20"/>
      <c r="L14" s="20"/>
      <c r="M14" s="22"/>
      <c r="N14" s="15">
        <v>8.48</v>
      </c>
      <c r="O14" s="15">
        <f t="shared" si="0"/>
        <v>222.97999999999993</v>
      </c>
      <c r="P14" s="15" t="s">
        <v>61</v>
      </c>
      <c r="Q14" s="20" t="s">
        <v>62</v>
      </c>
      <c r="R14" s="20" t="s">
        <v>207</v>
      </c>
      <c r="S14" s="20" t="s">
        <v>208</v>
      </c>
      <c r="T14" s="20"/>
      <c r="U14" s="15" t="s">
        <v>57</v>
      </c>
      <c r="V14" s="15">
        <v>500</v>
      </c>
      <c r="W14" s="20"/>
      <c r="X14" s="15">
        <v>100</v>
      </c>
      <c r="Y14" s="16">
        <v>20.399999999999999</v>
      </c>
      <c r="Z14" s="20">
        <v>25</v>
      </c>
      <c r="AA14" s="20">
        <v>9.15</v>
      </c>
      <c r="AB14" s="20" t="s">
        <v>57</v>
      </c>
      <c r="AC14" s="20" t="s">
        <v>174</v>
      </c>
      <c r="AD14" s="20">
        <v>55</v>
      </c>
      <c r="AE14" s="20" t="s">
        <v>175</v>
      </c>
      <c r="AF14" s="20">
        <v>3830</v>
      </c>
      <c r="AG14" s="20" t="s">
        <v>205</v>
      </c>
      <c r="AH14" s="20" t="s">
        <v>63</v>
      </c>
      <c r="AI14" s="20"/>
      <c r="AJ14" s="20"/>
      <c r="AK14" s="14"/>
      <c r="AL14" s="14"/>
      <c r="AM14" s="14"/>
    </row>
    <row r="15" spans="1:39" s="5" customFormat="1" x14ac:dyDescent="0.3">
      <c r="A15" s="30" t="s">
        <v>157</v>
      </c>
      <c r="B15" s="29" t="s">
        <v>188</v>
      </c>
      <c r="C15" s="28" t="s">
        <v>176</v>
      </c>
      <c r="D15" s="17" t="s">
        <v>58</v>
      </c>
      <c r="E15" s="18" t="s">
        <v>210</v>
      </c>
      <c r="F15" s="15" t="s">
        <v>59</v>
      </c>
      <c r="G15" s="15" t="s">
        <v>60</v>
      </c>
      <c r="H15" s="20"/>
      <c r="I15" s="20">
        <v>503408.5</v>
      </c>
      <c r="J15" s="20">
        <v>180472.1</v>
      </c>
      <c r="K15" s="20"/>
      <c r="L15" s="20"/>
      <c r="M15" s="22"/>
      <c r="N15" s="15">
        <v>8.48</v>
      </c>
      <c r="O15" s="15">
        <f t="shared" si="0"/>
        <v>222.97999999999993</v>
      </c>
      <c r="P15" s="15" t="s">
        <v>61</v>
      </c>
      <c r="Q15" s="20" t="s">
        <v>62</v>
      </c>
      <c r="R15" s="20" t="s">
        <v>207</v>
      </c>
      <c r="S15" s="20" t="s">
        <v>208</v>
      </c>
      <c r="T15" s="20"/>
      <c r="U15" s="15" t="s">
        <v>57</v>
      </c>
      <c r="V15" s="15">
        <v>500</v>
      </c>
      <c r="W15" s="20"/>
      <c r="X15" s="15">
        <v>100</v>
      </c>
      <c r="Y15" s="16">
        <v>20.399999999999999</v>
      </c>
      <c r="Z15" s="20">
        <v>25</v>
      </c>
      <c r="AA15" s="20">
        <v>9.15</v>
      </c>
      <c r="AB15" s="20" t="s">
        <v>57</v>
      </c>
      <c r="AC15" s="20" t="s">
        <v>174</v>
      </c>
      <c r="AD15" s="20">
        <v>55</v>
      </c>
      <c r="AE15" s="20" t="s">
        <v>175</v>
      </c>
      <c r="AF15" s="20">
        <v>3830</v>
      </c>
      <c r="AG15" s="20" t="s">
        <v>205</v>
      </c>
      <c r="AH15" s="20" t="s">
        <v>63</v>
      </c>
      <c r="AI15" s="20"/>
      <c r="AJ15" s="20"/>
      <c r="AK15" s="14"/>
      <c r="AL15" s="14"/>
      <c r="AM15" s="14"/>
    </row>
    <row r="16" spans="1:39" s="5" customFormat="1" x14ac:dyDescent="0.3">
      <c r="A16" s="30" t="s">
        <v>158</v>
      </c>
      <c r="B16" s="29" t="s">
        <v>189</v>
      </c>
      <c r="C16" s="28" t="s">
        <v>176</v>
      </c>
      <c r="D16" s="17" t="s">
        <v>58</v>
      </c>
      <c r="E16" s="18" t="s">
        <v>210</v>
      </c>
      <c r="F16" s="15" t="s">
        <v>59</v>
      </c>
      <c r="G16" s="15" t="s">
        <v>60</v>
      </c>
      <c r="H16" s="20"/>
      <c r="I16" s="20">
        <v>503414.5</v>
      </c>
      <c r="J16" s="20">
        <v>180474</v>
      </c>
      <c r="K16" s="20"/>
      <c r="L16" s="20"/>
      <c r="M16" s="22"/>
      <c r="N16" s="15">
        <v>8.48</v>
      </c>
      <c r="O16" s="15">
        <f t="shared" si="0"/>
        <v>222.97999999999993</v>
      </c>
      <c r="P16" s="15" t="s">
        <v>61</v>
      </c>
      <c r="Q16" s="20" t="s">
        <v>62</v>
      </c>
      <c r="R16" s="20" t="s">
        <v>207</v>
      </c>
      <c r="S16" s="20" t="s">
        <v>208</v>
      </c>
      <c r="T16" s="20"/>
      <c r="U16" s="15" t="s">
        <v>57</v>
      </c>
      <c r="V16" s="15">
        <v>500</v>
      </c>
      <c r="W16" s="20"/>
      <c r="X16" s="15">
        <v>100</v>
      </c>
      <c r="Y16" s="16">
        <v>20.399999999999999</v>
      </c>
      <c r="Z16" s="20">
        <v>25</v>
      </c>
      <c r="AA16" s="20">
        <v>9.15</v>
      </c>
      <c r="AB16" s="20" t="s">
        <v>57</v>
      </c>
      <c r="AC16" s="20" t="s">
        <v>174</v>
      </c>
      <c r="AD16" s="20">
        <v>55</v>
      </c>
      <c r="AE16" s="20" t="s">
        <v>175</v>
      </c>
      <c r="AF16" s="20">
        <v>3830</v>
      </c>
      <c r="AG16" s="20" t="s">
        <v>205</v>
      </c>
      <c r="AH16" s="20" t="s">
        <v>63</v>
      </c>
      <c r="AI16" s="20"/>
      <c r="AJ16" s="20"/>
      <c r="AK16" s="14"/>
      <c r="AL16" s="14"/>
      <c r="AM16" s="14"/>
    </row>
    <row r="17" spans="1:39" s="5" customFormat="1" x14ac:dyDescent="0.3">
      <c r="A17" s="30" t="s">
        <v>159</v>
      </c>
      <c r="B17" s="29" t="s">
        <v>190</v>
      </c>
      <c r="C17" s="28" t="s">
        <v>176</v>
      </c>
      <c r="D17" s="17" t="s">
        <v>58</v>
      </c>
      <c r="E17" s="18" t="s">
        <v>210</v>
      </c>
      <c r="F17" s="15" t="s">
        <v>59</v>
      </c>
      <c r="G17" s="15" t="s">
        <v>60</v>
      </c>
      <c r="H17" s="20"/>
      <c r="I17" s="20">
        <v>503420.6</v>
      </c>
      <c r="J17" s="20">
        <v>180475.8</v>
      </c>
      <c r="K17" s="20"/>
      <c r="L17" s="20"/>
      <c r="M17" s="22"/>
      <c r="N17" s="15">
        <v>8.48</v>
      </c>
      <c r="O17" s="15">
        <f t="shared" si="0"/>
        <v>222.97999999999993</v>
      </c>
      <c r="P17" s="15" t="s">
        <v>61</v>
      </c>
      <c r="Q17" s="20" t="s">
        <v>62</v>
      </c>
      <c r="R17" s="20" t="s">
        <v>207</v>
      </c>
      <c r="S17" s="20" t="s">
        <v>208</v>
      </c>
      <c r="T17" s="20"/>
      <c r="U17" s="15" t="s">
        <v>57</v>
      </c>
      <c r="V17" s="15">
        <v>500</v>
      </c>
      <c r="W17" s="20"/>
      <c r="X17" s="15">
        <v>100</v>
      </c>
      <c r="Y17" s="16">
        <v>20.399999999999999</v>
      </c>
      <c r="Z17" s="20">
        <v>25</v>
      </c>
      <c r="AA17" s="20">
        <v>9.15</v>
      </c>
      <c r="AB17" s="20" t="s">
        <v>57</v>
      </c>
      <c r="AC17" s="20" t="s">
        <v>174</v>
      </c>
      <c r="AD17" s="20">
        <v>55</v>
      </c>
      <c r="AE17" s="20" t="s">
        <v>175</v>
      </c>
      <c r="AF17" s="20">
        <v>3830</v>
      </c>
      <c r="AG17" s="20" t="s">
        <v>205</v>
      </c>
      <c r="AH17" s="20" t="s">
        <v>63</v>
      </c>
      <c r="AI17" s="20"/>
      <c r="AJ17" s="20"/>
      <c r="AK17" s="14"/>
      <c r="AL17" s="14"/>
      <c r="AM17" s="14"/>
    </row>
    <row r="18" spans="1:39" s="5" customFormat="1" x14ac:dyDescent="0.3">
      <c r="A18" s="30" t="s">
        <v>160</v>
      </c>
      <c r="B18" s="29" t="s">
        <v>191</v>
      </c>
      <c r="C18" s="28" t="s">
        <v>176</v>
      </c>
      <c r="D18" s="17" t="s">
        <v>58</v>
      </c>
      <c r="E18" s="18" t="s">
        <v>210</v>
      </c>
      <c r="F18" s="15" t="s">
        <v>59</v>
      </c>
      <c r="G18" s="15" t="s">
        <v>60</v>
      </c>
      <c r="H18" s="20"/>
      <c r="I18" s="20">
        <v>503426.6</v>
      </c>
      <c r="J18" s="20">
        <v>180477.6</v>
      </c>
      <c r="K18" s="20"/>
      <c r="L18" s="20"/>
      <c r="M18" s="22"/>
      <c r="N18" s="15">
        <v>8.48</v>
      </c>
      <c r="O18" s="15">
        <f t="shared" si="0"/>
        <v>222.97999999999993</v>
      </c>
      <c r="P18" s="15" t="s">
        <v>61</v>
      </c>
      <c r="Q18" s="20" t="s">
        <v>62</v>
      </c>
      <c r="R18" s="20" t="s">
        <v>207</v>
      </c>
      <c r="S18" s="20" t="s">
        <v>208</v>
      </c>
      <c r="T18" s="20"/>
      <c r="U18" s="15" t="s">
        <v>57</v>
      </c>
      <c r="V18" s="15">
        <v>500</v>
      </c>
      <c r="W18" s="20"/>
      <c r="X18" s="15">
        <v>100</v>
      </c>
      <c r="Y18" s="16">
        <v>20.399999999999999</v>
      </c>
      <c r="Z18" s="20">
        <v>25</v>
      </c>
      <c r="AA18" s="20">
        <v>9.15</v>
      </c>
      <c r="AB18" s="20" t="s">
        <v>57</v>
      </c>
      <c r="AC18" s="20" t="s">
        <v>174</v>
      </c>
      <c r="AD18" s="20">
        <v>55</v>
      </c>
      <c r="AE18" s="20" t="s">
        <v>175</v>
      </c>
      <c r="AF18" s="20">
        <v>3830</v>
      </c>
      <c r="AG18" s="20" t="s">
        <v>205</v>
      </c>
      <c r="AH18" s="20" t="s">
        <v>63</v>
      </c>
      <c r="AI18" s="20"/>
      <c r="AJ18" s="20"/>
      <c r="AK18" s="14"/>
      <c r="AL18" s="14"/>
      <c r="AM18" s="14"/>
    </row>
    <row r="19" spans="1:39" s="5" customFormat="1" x14ac:dyDescent="0.3">
      <c r="A19" s="30" t="s">
        <v>161</v>
      </c>
      <c r="B19" s="29" t="s">
        <v>192</v>
      </c>
      <c r="C19" s="28" t="s">
        <v>176</v>
      </c>
      <c r="D19" s="17" t="s">
        <v>58</v>
      </c>
      <c r="E19" s="18" t="s">
        <v>210</v>
      </c>
      <c r="F19" s="15" t="s">
        <v>59</v>
      </c>
      <c r="G19" s="15" t="s">
        <v>60</v>
      </c>
      <c r="H19" s="20"/>
      <c r="I19" s="20">
        <v>503432.6</v>
      </c>
      <c r="J19" s="20">
        <v>180479.4</v>
      </c>
      <c r="K19" s="20"/>
      <c r="L19" s="20"/>
      <c r="M19" s="22"/>
      <c r="N19" s="15">
        <v>8.48</v>
      </c>
      <c r="O19" s="15">
        <f t="shared" si="0"/>
        <v>222.97999999999993</v>
      </c>
      <c r="P19" s="15" t="s">
        <v>61</v>
      </c>
      <c r="Q19" s="20" t="s">
        <v>62</v>
      </c>
      <c r="R19" s="20" t="s">
        <v>207</v>
      </c>
      <c r="S19" s="20" t="s">
        <v>208</v>
      </c>
      <c r="T19" s="20"/>
      <c r="U19" s="15" t="s">
        <v>57</v>
      </c>
      <c r="V19" s="15">
        <v>500</v>
      </c>
      <c r="W19" s="20"/>
      <c r="X19" s="15">
        <v>100</v>
      </c>
      <c r="Y19" s="16">
        <v>20.399999999999999</v>
      </c>
      <c r="Z19" s="20">
        <v>25</v>
      </c>
      <c r="AA19" s="20">
        <v>9.15</v>
      </c>
      <c r="AB19" s="20" t="s">
        <v>57</v>
      </c>
      <c r="AC19" s="20" t="s">
        <v>174</v>
      </c>
      <c r="AD19" s="20">
        <v>55</v>
      </c>
      <c r="AE19" s="20" t="s">
        <v>175</v>
      </c>
      <c r="AF19" s="20">
        <v>3830</v>
      </c>
      <c r="AG19" s="20" t="s">
        <v>205</v>
      </c>
      <c r="AH19" s="20" t="s">
        <v>63</v>
      </c>
      <c r="AI19" s="20"/>
      <c r="AJ19" s="20"/>
      <c r="AK19" s="14"/>
      <c r="AL19" s="14"/>
      <c r="AM19" s="14"/>
    </row>
    <row r="20" spans="1:39" s="5" customFormat="1" x14ac:dyDescent="0.3">
      <c r="A20" s="30" t="s">
        <v>162</v>
      </c>
      <c r="B20" s="29" t="s">
        <v>193</v>
      </c>
      <c r="C20" s="28" t="s">
        <v>176</v>
      </c>
      <c r="D20" s="17" t="s">
        <v>58</v>
      </c>
      <c r="E20" s="18" t="s">
        <v>210</v>
      </c>
      <c r="F20" s="15" t="s">
        <v>59</v>
      </c>
      <c r="G20" s="15" t="s">
        <v>60</v>
      </c>
      <c r="H20" s="20"/>
      <c r="I20" s="20">
        <v>503438.7</v>
      </c>
      <c r="J20" s="20">
        <v>180481.3</v>
      </c>
      <c r="K20" s="20"/>
      <c r="L20" s="20"/>
      <c r="M20" s="22"/>
      <c r="N20" s="15">
        <v>8.48</v>
      </c>
      <c r="O20" s="15">
        <f t="shared" si="0"/>
        <v>222.97999999999993</v>
      </c>
      <c r="P20" s="15" t="s">
        <v>61</v>
      </c>
      <c r="Q20" s="20" t="s">
        <v>62</v>
      </c>
      <c r="R20" s="20" t="s">
        <v>207</v>
      </c>
      <c r="S20" s="20" t="s">
        <v>208</v>
      </c>
      <c r="T20" s="20"/>
      <c r="U20" s="15" t="s">
        <v>57</v>
      </c>
      <c r="V20" s="15">
        <v>500</v>
      </c>
      <c r="W20" s="20"/>
      <c r="X20" s="15">
        <v>100</v>
      </c>
      <c r="Y20" s="16">
        <v>20.399999999999999</v>
      </c>
      <c r="Z20" s="20">
        <v>25</v>
      </c>
      <c r="AA20" s="20">
        <v>9.15</v>
      </c>
      <c r="AB20" s="20" t="s">
        <v>57</v>
      </c>
      <c r="AC20" s="20" t="s">
        <v>174</v>
      </c>
      <c r="AD20" s="20">
        <v>55</v>
      </c>
      <c r="AE20" s="20" t="s">
        <v>175</v>
      </c>
      <c r="AF20" s="20">
        <v>3830</v>
      </c>
      <c r="AG20" s="20" t="s">
        <v>205</v>
      </c>
      <c r="AH20" s="20" t="s">
        <v>63</v>
      </c>
      <c r="AI20" s="20"/>
      <c r="AJ20" s="20"/>
      <c r="AK20" s="14"/>
      <c r="AL20" s="14"/>
      <c r="AM20" s="14"/>
    </row>
    <row r="21" spans="1:39" s="5" customFormat="1" x14ac:dyDescent="0.3">
      <c r="A21" s="30" t="s">
        <v>163</v>
      </c>
      <c r="B21" s="29" t="s">
        <v>194</v>
      </c>
      <c r="C21" s="28" t="s">
        <v>176</v>
      </c>
      <c r="D21" s="17" t="s">
        <v>58</v>
      </c>
      <c r="E21" s="18" t="s">
        <v>210</v>
      </c>
      <c r="F21" s="15" t="s">
        <v>59</v>
      </c>
      <c r="G21" s="15" t="s">
        <v>60</v>
      </c>
      <c r="H21" s="20"/>
      <c r="I21" s="20">
        <v>503444.7</v>
      </c>
      <c r="J21" s="20">
        <v>180483.1</v>
      </c>
      <c r="K21" s="20"/>
      <c r="L21" s="20"/>
      <c r="M21" s="22"/>
      <c r="N21" s="15">
        <v>8.48</v>
      </c>
      <c r="O21" s="15">
        <f t="shared" si="0"/>
        <v>222.97999999999993</v>
      </c>
      <c r="P21" s="15" t="s">
        <v>61</v>
      </c>
      <c r="Q21" s="20" t="s">
        <v>62</v>
      </c>
      <c r="R21" s="20" t="s">
        <v>207</v>
      </c>
      <c r="S21" s="20" t="s">
        <v>208</v>
      </c>
      <c r="T21" s="20"/>
      <c r="U21" s="15" t="s">
        <v>57</v>
      </c>
      <c r="V21" s="15">
        <v>500</v>
      </c>
      <c r="W21" s="20"/>
      <c r="X21" s="15">
        <v>100</v>
      </c>
      <c r="Y21" s="16">
        <v>20.399999999999999</v>
      </c>
      <c r="Z21" s="20">
        <v>25</v>
      </c>
      <c r="AA21" s="20">
        <v>9.15</v>
      </c>
      <c r="AB21" s="20" t="s">
        <v>57</v>
      </c>
      <c r="AC21" s="20" t="s">
        <v>174</v>
      </c>
      <c r="AD21" s="20">
        <v>55</v>
      </c>
      <c r="AE21" s="20" t="s">
        <v>175</v>
      </c>
      <c r="AF21" s="20">
        <v>3830</v>
      </c>
      <c r="AG21" s="20" t="s">
        <v>205</v>
      </c>
      <c r="AH21" s="20" t="s">
        <v>63</v>
      </c>
      <c r="AI21" s="20"/>
      <c r="AJ21" s="20"/>
      <c r="AK21" s="14"/>
      <c r="AL21" s="14"/>
      <c r="AM21" s="14"/>
    </row>
    <row r="22" spans="1:39" s="5" customFormat="1" x14ac:dyDescent="0.3">
      <c r="A22" s="30" t="s">
        <v>164</v>
      </c>
      <c r="B22" s="29" t="s">
        <v>195</v>
      </c>
      <c r="C22" s="28" t="s">
        <v>176</v>
      </c>
      <c r="D22" s="17" t="s">
        <v>58</v>
      </c>
      <c r="E22" s="18" t="s">
        <v>210</v>
      </c>
      <c r="F22" s="15" t="s">
        <v>59</v>
      </c>
      <c r="G22" s="15" t="s">
        <v>60</v>
      </c>
      <c r="H22" s="20"/>
      <c r="I22" s="20">
        <v>503450.7</v>
      </c>
      <c r="J22" s="20">
        <v>180484.9</v>
      </c>
      <c r="K22" s="20"/>
      <c r="L22" s="20"/>
      <c r="M22" s="22"/>
      <c r="N22" s="15">
        <v>8.48</v>
      </c>
      <c r="O22" s="15">
        <f t="shared" si="0"/>
        <v>222.97999999999993</v>
      </c>
      <c r="P22" s="15" t="s">
        <v>61</v>
      </c>
      <c r="Q22" s="20" t="s">
        <v>62</v>
      </c>
      <c r="R22" s="20" t="s">
        <v>207</v>
      </c>
      <c r="S22" s="20" t="s">
        <v>208</v>
      </c>
      <c r="T22" s="20"/>
      <c r="U22" s="15" t="s">
        <v>57</v>
      </c>
      <c r="V22" s="15">
        <v>500</v>
      </c>
      <c r="W22" s="20"/>
      <c r="X22" s="15">
        <v>100</v>
      </c>
      <c r="Y22" s="16">
        <v>20.399999999999999</v>
      </c>
      <c r="Z22" s="20">
        <v>25</v>
      </c>
      <c r="AA22" s="20">
        <v>9.15</v>
      </c>
      <c r="AB22" s="20" t="s">
        <v>57</v>
      </c>
      <c r="AC22" s="20" t="s">
        <v>174</v>
      </c>
      <c r="AD22" s="20">
        <v>55</v>
      </c>
      <c r="AE22" s="20" t="s">
        <v>175</v>
      </c>
      <c r="AF22" s="20">
        <v>3830</v>
      </c>
      <c r="AG22" s="20" t="s">
        <v>205</v>
      </c>
      <c r="AH22" s="20" t="s">
        <v>63</v>
      </c>
      <c r="AI22" s="20"/>
      <c r="AJ22" s="20"/>
      <c r="AK22" s="14"/>
      <c r="AL22" s="14"/>
      <c r="AM22" s="14"/>
    </row>
    <row r="23" spans="1:39" s="5" customFormat="1" x14ac:dyDescent="0.3">
      <c r="A23" s="30" t="s">
        <v>165</v>
      </c>
      <c r="B23" s="29" t="s">
        <v>196</v>
      </c>
      <c r="C23" s="28" t="s">
        <v>176</v>
      </c>
      <c r="D23" s="17" t="s">
        <v>58</v>
      </c>
      <c r="E23" s="18" t="s">
        <v>210</v>
      </c>
      <c r="F23" s="15" t="s">
        <v>59</v>
      </c>
      <c r="G23" s="15" t="s">
        <v>60</v>
      </c>
      <c r="H23" s="20"/>
      <c r="I23" s="20">
        <v>503456.7</v>
      </c>
      <c r="J23" s="20">
        <v>180486.7</v>
      </c>
      <c r="K23" s="20"/>
      <c r="L23" s="20"/>
      <c r="M23" s="22"/>
      <c r="N23" s="15">
        <v>8.48</v>
      </c>
      <c r="O23" s="15">
        <f t="shared" si="0"/>
        <v>222.97999999999993</v>
      </c>
      <c r="P23" s="15" t="s">
        <v>61</v>
      </c>
      <c r="Q23" s="20" t="s">
        <v>62</v>
      </c>
      <c r="R23" s="20" t="s">
        <v>207</v>
      </c>
      <c r="S23" s="20" t="s">
        <v>208</v>
      </c>
      <c r="T23" s="20"/>
      <c r="U23" s="15" t="s">
        <v>57</v>
      </c>
      <c r="V23" s="15">
        <v>500</v>
      </c>
      <c r="W23" s="20"/>
      <c r="X23" s="15">
        <v>100</v>
      </c>
      <c r="Y23" s="16">
        <v>20.399999999999999</v>
      </c>
      <c r="Z23" s="20">
        <v>25</v>
      </c>
      <c r="AA23" s="20">
        <v>9.15</v>
      </c>
      <c r="AB23" s="20" t="s">
        <v>57</v>
      </c>
      <c r="AC23" s="20" t="s">
        <v>174</v>
      </c>
      <c r="AD23" s="20">
        <v>55</v>
      </c>
      <c r="AE23" s="20" t="s">
        <v>175</v>
      </c>
      <c r="AF23" s="20">
        <v>3830</v>
      </c>
      <c r="AG23" s="20" t="s">
        <v>205</v>
      </c>
      <c r="AH23" s="20" t="s">
        <v>63</v>
      </c>
      <c r="AI23" s="20"/>
      <c r="AJ23" s="20"/>
      <c r="AK23" s="14"/>
      <c r="AL23" s="14"/>
      <c r="AM23" s="14"/>
    </row>
    <row r="24" spans="1:39" s="5" customFormat="1" x14ac:dyDescent="0.3">
      <c r="A24" s="30" t="s">
        <v>166</v>
      </c>
      <c r="B24" s="29" t="s">
        <v>197</v>
      </c>
      <c r="C24" s="28" t="s">
        <v>176</v>
      </c>
      <c r="D24" s="17" t="s">
        <v>58</v>
      </c>
      <c r="E24" s="18" t="s">
        <v>210</v>
      </c>
      <c r="F24" s="15" t="s">
        <v>59</v>
      </c>
      <c r="G24" s="15" t="s">
        <v>60</v>
      </c>
      <c r="H24" s="20"/>
      <c r="I24" s="20">
        <v>503462.7</v>
      </c>
      <c r="J24" s="20">
        <v>180488.5</v>
      </c>
      <c r="K24" s="20"/>
      <c r="L24" s="20"/>
      <c r="M24" s="22"/>
      <c r="N24" s="15">
        <v>8.48</v>
      </c>
      <c r="O24" s="15">
        <f t="shared" si="0"/>
        <v>222.97999999999993</v>
      </c>
      <c r="P24" s="15" t="s">
        <v>61</v>
      </c>
      <c r="Q24" s="20" t="s">
        <v>62</v>
      </c>
      <c r="R24" s="20" t="s">
        <v>207</v>
      </c>
      <c r="S24" s="20" t="s">
        <v>208</v>
      </c>
      <c r="T24" s="20"/>
      <c r="U24" s="15" t="s">
        <v>57</v>
      </c>
      <c r="V24" s="15">
        <v>500</v>
      </c>
      <c r="W24" s="20"/>
      <c r="X24" s="15">
        <v>100</v>
      </c>
      <c r="Y24" s="16">
        <v>20.399999999999999</v>
      </c>
      <c r="Z24" s="20">
        <v>25</v>
      </c>
      <c r="AA24" s="20">
        <v>9.15</v>
      </c>
      <c r="AB24" s="20" t="s">
        <v>57</v>
      </c>
      <c r="AC24" s="20" t="s">
        <v>174</v>
      </c>
      <c r="AD24" s="20">
        <v>55</v>
      </c>
      <c r="AE24" s="20" t="s">
        <v>175</v>
      </c>
      <c r="AF24" s="20">
        <v>3830</v>
      </c>
      <c r="AG24" s="20" t="s">
        <v>205</v>
      </c>
      <c r="AH24" s="20" t="s">
        <v>63</v>
      </c>
      <c r="AI24" s="20"/>
      <c r="AJ24" s="20"/>
      <c r="AK24" s="14"/>
      <c r="AL24" s="14"/>
      <c r="AM24" s="14"/>
    </row>
    <row r="25" spans="1:39" s="5" customFormat="1" x14ac:dyDescent="0.3">
      <c r="A25" s="30" t="s">
        <v>167</v>
      </c>
      <c r="B25" s="29" t="s">
        <v>198</v>
      </c>
      <c r="C25" s="28" t="s">
        <v>176</v>
      </c>
      <c r="D25" s="17" t="s">
        <v>58</v>
      </c>
      <c r="E25" s="18" t="s">
        <v>210</v>
      </c>
      <c r="F25" s="15" t="s">
        <v>59</v>
      </c>
      <c r="G25" s="15" t="s">
        <v>60</v>
      </c>
      <c r="H25" s="20"/>
      <c r="I25" s="20">
        <v>503468.7</v>
      </c>
      <c r="J25" s="20">
        <v>180490.3</v>
      </c>
      <c r="K25" s="20"/>
      <c r="L25" s="20"/>
      <c r="M25" s="22"/>
      <c r="N25" s="15">
        <v>8.48</v>
      </c>
      <c r="O25" s="15">
        <f t="shared" si="0"/>
        <v>222.97999999999993</v>
      </c>
      <c r="P25" s="15" t="s">
        <v>61</v>
      </c>
      <c r="Q25" s="20" t="s">
        <v>62</v>
      </c>
      <c r="R25" s="20" t="s">
        <v>207</v>
      </c>
      <c r="S25" s="20" t="s">
        <v>208</v>
      </c>
      <c r="T25" s="20"/>
      <c r="U25" s="15" t="s">
        <v>57</v>
      </c>
      <c r="V25" s="15">
        <v>500</v>
      </c>
      <c r="W25" s="20"/>
      <c r="X25" s="15">
        <v>100</v>
      </c>
      <c r="Y25" s="16">
        <v>20.399999999999999</v>
      </c>
      <c r="Z25" s="20">
        <v>25</v>
      </c>
      <c r="AA25" s="20">
        <v>9.15</v>
      </c>
      <c r="AB25" s="20" t="s">
        <v>57</v>
      </c>
      <c r="AC25" s="20" t="s">
        <v>174</v>
      </c>
      <c r="AD25" s="20">
        <v>55</v>
      </c>
      <c r="AE25" s="20" t="s">
        <v>175</v>
      </c>
      <c r="AF25" s="20">
        <v>3830</v>
      </c>
      <c r="AG25" s="20" t="s">
        <v>205</v>
      </c>
      <c r="AH25" s="20" t="s">
        <v>63</v>
      </c>
      <c r="AI25" s="20"/>
      <c r="AJ25" s="20"/>
      <c r="AK25" s="14"/>
      <c r="AL25" s="14"/>
      <c r="AM25" s="14"/>
    </row>
    <row r="26" spans="1:39" s="5" customFormat="1" x14ac:dyDescent="0.3">
      <c r="A26" s="30" t="s">
        <v>168</v>
      </c>
      <c r="B26" s="29" t="s">
        <v>199</v>
      </c>
      <c r="C26" s="28" t="s">
        <v>176</v>
      </c>
      <c r="D26" s="17" t="s">
        <v>58</v>
      </c>
      <c r="E26" s="18" t="s">
        <v>210</v>
      </c>
      <c r="F26" s="15" t="s">
        <v>59</v>
      </c>
      <c r="G26" s="15" t="s">
        <v>60</v>
      </c>
      <c r="H26" s="20"/>
      <c r="I26" s="20">
        <v>503474.8</v>
      </c>
      <c r="J26" s="20">
        <v>180492.2</v>
      </c>
      <c r="K26" s="20"/>
      <c r="L26" s="20"/>
      <c r="M26" s="22"/>
      <c r="N26" s="15">
        <v>8.48</v>
      </c>
      <c r="O26" s="15">
        <f t="shared" si="0"/>
        <v>222.97999999999993</v>
      </c>
      <c r="P26" s="15" t="s">
        <v>61</v>
      </c>
      <c r="Q26" s="20" t="s">
        <v>62</v>
      </c>
      <c r="R26" s="20" t="s">
        <v>207</v>
      </c>
      <c r="S26" s="20" t="s">
        <v>208</v>
      </c>
      <c r="T26" s="20"/>
      <c r="U26" s="15" t="s">
        <v>57</v>
      </c>
      <c r="V26" s="15">
        <v>500</v>
      </c>
      <c r="W26" s="20"/>
      <c r="X26" s="15">
        <v>100</v>
      </c>
      <c r="Y26" s="16">
        <v>20.399999999999999</v>
      </c>
      <c r="Z26" s="20">
        <v>25</v>
      </c>
      <c r="AA26" s="20">
        <v>9.15</v>
      </c>
      <c r="AB26" s="20" t="s">
        <v>57</v>
      </c>
      <c r="AC26" s="20" t="s">
        <v>174</v>
      </c>
      <c r="AD26" s="20">
        <v>55</v>
      </c>
      <c r="AE26" s="20" t="s">
        <v>175</v>
      </c>
      <c r="AF26" s="20">
        <v>3830</v>
      </c>
      <c r="AG26" s="20" t="s">
        <v>205</v>
      </c>
      <c r="AH26" s="20" t="s">
        <v>63</v>
      </c>
      <c r="AI26" s="20"/>
      <c r="AJ26" s="20"/>
      <c r="AK26" s="14"/>
      <c r="AL26" s="14"/>
      <c r="AM26" s="14"/>
    </row>
    <row r="27" spans="1:39" s="5" customFormat="1" x14ac:dyDescent="0.3">
      <c r="A27" s="30" t="s">
        <v>169</v>
      </c>
      <c r="B27" s="29" t="s">
        <v>200</v>
      </c>
      <c r="C27" s="28" t="s">
        <v>176</v>
      </c>
      <c r="D27" s="17" t="s">
        <v>58</v>
      </c>
      <c r="E27" s="18" t="s">
        <v>210</v>
      </c>
      <c r="F27" s="15" t="s">
        <v>59</v>
      </c>
      <c r="G27" s="15" t="s">
        <v>60</v>
      </c>
      <c r="H27" s="20"/>
      <c r="I27" s="20">
        <v>503480.8</v>
      </c>
      <c r="J27" s="20">
        <v>180494</v>
      </c>
      <c r="K27" s="20"/>
      <c r="L27" s="20"/>
      <c r="M27" s="22"/>
      <c r="N27" s="15">
        <v>8.48</v>
      </c>
      <c r="O27" s="15">
        <f t="shared" si="0"/>
        <v>222.97999999999993</v>
      </c>
      <c r="P27" s="15" t="s">
        <v>61</v>
      </c>
      <c r="Q27" s="20" t="s">
        <v>62</v>
      </c>
      <c r="R27" s="20" t="s">
        <v>207</v>
      </c>
      <c r="S27" s="20" t="s">
        <v>208</v>
      </c>
      <c r="T27" s="20"/>
      <c r="U27" s="15" t="s">
        <v>57</v>
      </c>
      <c r="V27" s="15">
        <v>500</v>
      </c>
      <c r="W27" s="20"/>
      <c r="X27" s="15">
        <v>100</v>
      </c>
      <c r="Y27" s="16">
        <v>20.399999999999999</v>
      </c>
      <c r="Z27" s="20">
        <v>25</v>
      </c>
      <c r="AA27" s="20">
        <v>9.15</v>
      </c>
      <c r="AB27" s="20" t="s">
        <v>57</v>
      </c>
      <c r="AC27" s="20" t="s">
        <v>174</v>
      </c>
      <c r="AD27" s="20">
        <v>55</v>
      </c>
      <c r="AE27" s="20" t="s">
        <v>175</v>
      </c>
      <c r="AF27" s="20">
        <v>3830</v>
      </c>
      <c r="AG27" s="20" t="s">
        <v>205</v>
      </c>
      <c r="AH27" s="20" t="s">
        <v>63</v>
      </c>
      <c r="AI27" s="20"/>
      <c r="AJ27" s="20"/>
      <c r="AK27" s="14"/>
      <c r="AL27" s="14"/>
      <c r="AM27" s="14"/>
    </row>
    <row r="28" spans="1:39" s="5" customFormat="1" x14ac:dyDescent="0.3">
      <c r="A28" s="30" t="s">
        <v>170</v>
      </c>
      <c r="B28" s="29" t="s">
        <v>201</v>
      </c>
      <c r="C28" s="28" t="s">
        <v>176</v>
      </c>
      <c r="D28" s="17" t="s">
        <v>58</v>
      </c>
      <c r="E28" s="18" t="s">
        <v>210</v>
      </c>
      <c r="F28" s="15" t="s">
        <v>59</v>
      </c>
      <c r="G28" s="15" t="s">
        <v>60</v>
      </c>
      <c r="H28" s="20"/>
      <c r="I28" s="20">
        <v>503486.8</v>
      </c>
      <c r="J28" s="20">
        <v>180495.8</v>
      </c>
      <c r="K28" s="20"/>
      <c r="L28" s="20"/>
      <c r="M28" s="22"/>
      <c r="N28" s="15">
        <v>8.48</v>
      </c>
      <c r="O28" s="15">
        <f t="shared" si="0"/>
        <v>222.97999999999993</v>
      </c>
      <c r="P28" s="15" t="s">
        <v>61</v>
      </c>
      <c r="Q28" s="20" t="s">
        <v>62</v>
      </c>
      <c r="R28" s="20" t="s">
        <v>207</v>
      </c>
      <c r="S28" s="20" t="s">
        <v>208</v>
      </c>
      <c r="T28" s="20"/>
      <c r="U28" s="15" t="s">
        <v>57</v>
      </c>
      <c r="V28" s="15">
        <v>500</v>
      </c>
      <c r="W28" s="20"/>
      <c r="X28" s="15">
        <v>100</v>
      </c>
      <c r="Y28" s="16">
        <v>20.399999999999999</v>
      </c>
      <c r="Z28" s="20">
        <v>25</v>
      </c>
      <c r="AA28" s="20">
        <v>9.15</v>
      </c>
      <c r="AB28" s="20" t="s">
        <v>57</v>
      </c>
      <c r="AC28" s="20" t="s">
        <v>174</v>
      </c>
      <c r="AD28" s="20">
        <v>55</v>
      </c>
      <c r="AE28" s="20" t="s">
        <v>175</v>
      </c>
      <c r="AF28" s="20">
        <v>3830</v>
      </c>
      <c r="AG28" s="20" t="s">
        <v>205</v>
      </c>
      <c r="AH28" s="20" t="s">
        <v>63</v>
      </c>
      <c r="AI28" s="20"/>
      <c r="AJ28" s="20"/>
      <c r="AK28" s="14"/>
      <c r="AL28" s="14"/>
      <c r="AM28" s="14"/>
    </row>
    <row r="29" spans="1:39" s="5" customFormat="1" x14ac:dyDescent="0.3">
      <c r="A29" s="30" t="s">
        <v>171</v>
      </c>
      <c r="B29" s="29" t="s">
        <v>202</v>
      </c>
      <c r="C29" s="28" t="s">
        <v>176</v>
      </c>
      <c r="D29" s="17" t="s">
        <v>58</v>
      </c>
      <c r="E29" s="18" t="s">
        <v>210</v>
      </c>
      <c r="F29" s="15" t="s">
        <v>59</v>
      </c>
      <c r="G29" s="15" t="s">
        <v>60</v>
      </c>
      <c r="H29" s="20"/>
      <c r="I29" s="20">
        <v>503492.8</v>
      </c>
      <c r="J29" s="20">
        <v>180497.6</v>
      </c>
      <c r="K29" s="20"/>
      <c r="L29" s="20"/>
      <c r="M29" s="22"/>
      <c r="N29" s="15">
        <v>8.48</v>
      </c>
      <c r="O29" s="15">
        <f t="shared" si="0"/>
        <v>222.97999999999993</v>
      </c>
      <c r="P29" s="15" t="s">
        <v>61</v>
      </c>
      <c r="Q29" s="20" t="s">
        <v>62</v>
      </c>
      <c r="R29" s="20" t="s">
        <v>207</v>
      </c>
      <c r="S29" s="20" t="s">
        <v>208</v>
      </c>
      <c r="T29" s="20"/>
      <c r="U29" s="15" t="s">
        <v>57</v>
      </c>
      <c r="V29" s="15">
        <v>500</v>
      </c>
      <c r="W29" s="20"/>
      <c r="X29" s="15">
        <v>100</v>
      </c>
      <c r="Y29" s="16">
        <v>20.399999999999999</v>
      </c>
      <c r="Z29" s="20">
        <v>25</v>
      </c>
      <c r="AA29" s="20">
        <v>9.15</v>
      </c>
      <c r="AB29" s="20" t="s">
        <v>57</v>
      </c>
      <c r="AC29" s="20" t="s">
        <v>174</v>
      </c>
      <c r="AD29" s="20">
        <v>55</v>
      </c>
      <c r="AE29" s="20" t="s">
        <v>175</v>
      </c>
      <c r="AF29" s="20">
        <v>3830</v>
      </c>
      <c r="AG29" s="20" t="s">
        <v>205</v>
      </c>
      <c r="AH29" s="20" t="s">
        <v>63</v>
      </c>
      <c r="AI29" s="20"/>
      <c r="AJ29" s="20"/>
      <c r="AK29" s="14"/>
      <c r="AL29" s="14"/>
      <c r="AM29" s="14"/>
    </row>
    <row r="30" spans="1:39" s="5" customFormat="1" x14ac:dyDescent="0.3">
      <c r="A30" s="30" t="s">
        <v>172</v>
      </c>
      <c r="B30" s="29" t="s">
        <v>203</v>
      </c>
      <c r="C30" s="28" t="s">
        <v>176</v>
      </c>
      <c r="D30" s="17" t="s">
        <v>58</v>
      </c>
      <c r="E30" s="18" t="s">
        <v>210</v>
      </c>
      <c r="F30" s="15" t="s">
        <v>59</v>
      </c>
      <c r="G30" s="15" t="s">
        <v>60</v>
      </c>
      <c r="H30" s="20"/>
      <c r="I30" s="20">
        <v>503498.9</v>
      </c>
      <c r="J30" s="20">
        <v>180499.4</v>
      </c>
      <c r="K30" s="20"/>
      <c r="L30" s="20"/>
      <c r="M30" s="22"/>
      <c r="N30" s="15">
        <v>8.48</v>
      </c>
      <c r="O30" s="15">
        <f t="shared" si="0"/>
        <v>222.97999999999993</v>
      </c>
      <c r="P30" s="15" t="s">
        <v>61</v>
      </c>
      <c r="Q30" s="20" t="s">
        <v>62</v>
      </c>
      <c r="R30" s="20" t="s">
        <v>207</v>
      </c>
      <c r="S30" s="20" t="s">
        <v>208</v>
      </c>
      <c r="T30" s="20"/>
      <c r="U30" s="15" t="s">
        <v>57</v>
      </c>
      <c r="V30" s="15">
        <v>500</v>
      </c>
      <c r="W30" s="20"/>
      <c r="X30" s="15">
        <v>100</v>
      </c>
      <c r="Y30" s="16">
        <v>20.399999999999999</v>
      </c>
      <c r="Z30" s="20">
        <v>25</v>
      </c>
      <c r="AA30" s="20">
        <v>9.15</v>
      </c>
      <c r="AB30" s="20" t="s">
        <v>57</v>
      </c>
      <c r="AC30" s="20" t="s">
        <v>174</v>
      </c>
      <c r="AD30" s="20">
        <v>55</v>
      </c>
      <c r="AE30" s="20" t="s">
        <v>175</v>
      </c>
      <c r="AF30" s="20">
        <v>3830</v>
      </c>
      <c r="AG30" s="20" t="s">
        <v>205</v>
      </c>
      <c r="AH30" s="20" t="s">
        <v>63</v>
      </c>
      <c r="AI30" s="20"/>
      <c r="AJ30" s="20"/>
      <c r="AK30" s="14"/>
      <c r="AL30" s="14"/>
      <c r="AM30" s="14"/>
    </row>
    <row r="31" spans="1:39" s="5" customFormat="1" x14ac:dyDescent="0.3">
      <c r="A31" s="29" t="s">
        <v>173</v>
      </c>
      <c r="B31" s="29" t="s">
        <v>204</v>
      </c>
      <c r="C31" s="28" t="s">
        <v>176</v>
      </c>
      <c r="D31" s="17" t="s">
        <v>58</v>
      </c>
      <c r="E31" s="18" t="s">
        <v>210</v>
      </c>
      <c r="F31" s="15" t="s">
        <v>59</v>
      </c>
      <c r="G31" s="15" t="s">
        <v>60</v>
      </c>
      <c r="H31" s="20"/>
      <c r="I31" s="20">
        <v>503500.9</v>
      </c>
      <c r="J31" s="20">
        <v>180500.1</v>
      </c>
      <c r="K31" s="20"/>
      <c r="L31" s="20"/>
      <c r="M31" s="22"/>
      <c r="N31" s="15">
        <v>2.5</v>
      </c>
      <c r="O31" s="15">
        <f t="shared" si="0"/>
        <v>222.97999999999993</v>
      </c>
      <c r="P31" s="15" t="s">
        <v>61</v>
      </c>
      <c r="Q31" s="20" t="s">
        <v>62</v>
      </c>
      <c r="R31" s="20" t="s">
        <v>207</v>
      </c>
      <c r="S31" s="20" t="s">
        <v>208</v>
      </c>
      <c r="T31" s="20"/>
      <c r="U31" s="15" t="s">
        <v>57</v>
      </c>
      <c r="V31" s="15">
        <v>500</v>
      </c>
      <c r="W31" s="20"/>
      <c r="X31" s="15">
        <v>100</v>
      </c>
      <c r="Y31" s="16">
        <v>20.399999999999999</v>
      </c>
      <c r="Z31" s="20">
        <v>25</v>
      </c>
      <c r="AA31" s="20">
        <v>2.3199999999999998</v>
      </c>
      <c r="AB31" s="20" t="s">
        <v>57</v>
      </c>
      <c r="AC31" s="20" t="s">
        <v>174</v>
      </c>
      <c r="AD31" s="20">
        <v>55</v>
      </c>
      <c r="AE31" s="20" t="s">
        <v>175</v>
      </c>
      <c r="AF31" s="20">
        <v>3830</v>
      </c>
      <c r="AG31" s="20" t="s">
        <v>205</v>
      </c>
      <c r="AH31" s="20" t="s">
        <v>63</v>
      </c>
      <c r="AI31" s="20"/>
      <c r="AJ31" s="20"/>
      <c r="AK31" s="14"/>
      <c r="AL31" s="14"/>
      <c r="AM31" s="14"/>
    </row>
    <row r="32" spans="1:39" s="5" customFormat="1" x14ac:dyDescent="0.3">
      <c r="A32" s="29"/>
      <c r="B32" s="29"/>
      <c r="C32" s="28"/>
      <c r="D32" s="17"/>
      <c r="E32" s="18"/>
      <c r="F32" s="15"/>
      <c r="G32" s="15"/>
      <c r="H32" s="20"/>
      <c r="I32" s="20"/>
      <c r="J32" s="20"/>
      <c r="K32" s="20"/>
      <c r="L32" s="20"/>
      <c r="M32" s="22"/>
      <c r="N32" s="15"/>
      <c r="O32" s="15"/>
      <c r="P32" s="15"/>
      <c r="Q32" s="20"/>
      <c r="R32" s="20"/>
      <c r="S32" s="20"/>
      <c r="T32" s="20"/>
      <c r="U32" s="15"/>
      <c r="V32" s="15"/>
      <c r="W32" s="20"/>
      <c r="X32" s="15"/>
      <c r="Y32" s="16"/>
      <c r="Z32" s="20"/>
      <c r="AA32" s="20"/>
      <c r="AB32" s="20"/>
      <c r="AC32" s="20"/>
      <c r="AD32" s="20"/>
      <c r="AE32" s="20"/>
      <c r="AF32" s="20"/>
      <c r="AG32" s="20"/>
      <c r="AH32" s="20"/>
      <c r="AI32" s="20"/>
      <c r="AJ32" s="20"/>
      <c r="AK32" s="14"/>
      <c r="AL32" s="14"/>
      <c r="AM32" s="14"/>
    </row>
    <row r="33" spans="1:39" s="5" customFormat="1" x14ac:dyDescent="0.3">
      <c r="A33" s="15"/>
      <c r="B33" s="16"/>
      <c r="C33" s="16"/>
      <c r="D33" s="17"/>
      <c r="E33" s="18"/>
      <c r="F33" s="15"/>
      <c r="G33" s="15"/>
      <c r="H33" s="20"/>
      <c r="I33" s="20"/>
      <c r="J33" s="20"/>
      <c r="K33" s="20"/>
      <c r="L33" s="20"/>
      <c r="M33" s="22"/>
      <c r="N33" s="15"/>
      <c r="O33" s="15"/>
      <c r="P33" s="15"/>
      <c r="Q33" s="20"/>
      <c r="R33" s="20"/>
      <c r="S33" s="20"/>
      <c r="T33" s="20"/>
      <c r="U33" s="15"/>
      <c r="V33" s="15"/>
      <c r="W33" s="20"/>
      <c r="X33" s="15"/>
      <c r="Y33" s="16"/>
      <c r="Z33" s="20"/>
      <c r="AA33" s="20"/>
      <c r="AB33" s="20"/>
      <c r="AC33" s="20"/>
      <c r="AD33" s="20"/>
      <c r="AE33" s="20"/>
      <c r="AF33" s="20"/>
      <c r="AG33" s="20"/>
      <c r="AH33" s="20"/>
      <c r="AI33" s="20"/>
      <c r="AJ33" s="20"/>
      <c r="AK33" s="14"/>
      <c r="AL33" s="14"/>
      <c r="AM33" s="14"/>
    </row>
    <row r="34" spans="1:39" s="5" customFormat="1" x14ac:dyDescent="0.3">
      <c r="A34" s="15"/>
      <c r="B34" s="16"/>
      <c r="C34" s="16"/>
      <c r="D34" s="17"/>
      <c r="E34" s="18"/>
      <c r="F34" s="15"/>
      <c r="G34" s="15"/>
      <c r="H34" s="20"/>
      <c r="I34" s="20"/>
      <c r="J34" s="20"/>
      <c r="K34" s="20"/>
      <c r="L34" s="20"/>
      <c r="M34" s="22"/>
      <c r="N34" s="15"/>
      <c r="O34" s="15"/>
      <c r="P34" s="15"/>
      <c r="Q34" s="20"/>
      <c r="R34" s="20"/>
      <c r="S34" s="20"/>
      <c r="T34" s="20"/>
      <c r="U34" s="15"/>
      <c r="V34" s="15"/>
      <c r="W34" s="20"/>
      <c r="X34" s="15"/>
      <c r="Y34" s="16"/>
      <c r="Z34" s="20"/>
      <c r="AA34" s="20"/>
      <c r="AB34" s="20"/>
      <c r="AC34" s="20"/>
      <c r="AD34" s="20"/>
      <c r="AE34" s="20"/>
      <c r="AF34" s="20"/>
      <c r="AG34" s="20"/>
      <c r="AH34" s="20"/>
      <c r="AI34" s="20"/>
      <c r="AJ34" s="20"/>
      <c r="AK34" s="14"/>
      <c r="AL34" s="14"/>
      <c r="AM34" s="14"/>
    </row>
    <row r="35" spans="1:39" s="5" customFormat="1" x14ac:dyDescent="0.3">
      <c r="A35" s="15"/>
      <c r="B35" s="16"/>
      <c r="C35" s="16"/>
      <c r="D35" s="17"/>
      <c r="E35" s="18"/>
      <c r="F35" s="15"/>
      <c r="G35" s="15"/>
      <c r="H35" s="20"/>
      <c r="I35" s="20"/>
      <c r="J35" s="20"/>
      <c r="K35" s="20"/>
      <c r="L35" s="20"/>
      <c r="M35" s="22"/>
      <c r="N35" s="15"/>
      <c r="O35" s="15"/>
      <c r="P35" s="15"/>
      <c r="Q35" s="20"/>
      <c r="R35" s="20"/>
      <c r="S35" s="20"/>
      <c r="T35" s="20"/>
      <c r="U35" s="15"/>
      <c r="V35" s="15"/>
      <c r="W35" s="20"/>
      <c r="X35" s="15"/>
      <c r="Y35" s="16"/>
      <c r="Z35" s="20"/>
      <c r="AA35" s="20"/>
      <c r="AB35" s="20"/>
      <c r="AC35" s="20"/>
      <c r="AD35" s="20"/>
      <c r="AE35" s="20"/>
      <c r="AF35" s="20"/>
      <c r="AG35" s="20"/>
      <c r="AH35" s="20"/>
      <c r="AI35" s="20"/>
      <c r="AJ35" s="20"/>
      <c r="AK35" s="14"/>
      <c r="AL35" s="14"/>
      <c r="AM35" s="14"/>
    </row>
    <row r="36" spans="1:39" s="25" customFormat="1" x14ac:dyDescent="0.3">
      <c r="A36" s="20"/>
      <c r="B36" s="21"/>
      <c r="C36" s="21"/>
      <c r="D36" s="20"/>
      <c r="E36" s="23"/>
      <c r="F36" s="20"/>
      <c r="G36" s="20"/>
      <c r="H36" s="20"/>
      <c r="I36" s="20"/>
      <c r="J36" s="20"/>
      <c r="K36" s="20"/>
      <c r="L36" s="20"/>
      <c r="M36" s="22"/>
      <c r="N36" s="20"/>
      <c r="O36" s="20"/>
      <c r="P36" s="20"/>
      <c r="Q36" s="20"/>
      <c r="R36" s="20"/>
      <c r="S36" s="20"/>
      <c r="T36" s="20"/>
      <c r="U36" s="20"/>
      <c r="V36" s="20"/>
      <c r="W36" s="20"/>
      <c r="X36" s="20"/>
      <c r="Y36" s="21"/>
      <c r="Z36" s="20"/>
      <c r="AA36" s="20"/>
      <c r="AB36" s="20"/>
      <c r="AC36" s="20"/>
      <c r="AD36" s="20"/>
      <c r="AE36" s="20"/>
      <c r="AF36" s="20"/>
      <c r="AG36" s="20"/>
      <c r="AH36" s="20"/>
      <c r="AI36" s="20"/>
      <c r="AJ36" s="20"/>
      <c r="AK36" s="24"/>
      <c r="AL36" s="24"/>
      <c r="AM36" s="24"/>
    </row>
    <row r="37" spans="1:39" s="5" customFormat="1" hidden="1" x14ac:dyDescent="0.3">
      <c r="A37" s="26"/>
      <c r="B37" s="26"/>
      <c r="C37" s="26"/>
      <c r="D37" s="26"/>
      <c r="E37" s="26"/>
      <c r="F37" s="26"/>
      <c r="G37" s="26"/>
      <c r="H37" s="26"/>
      <c r="I37" s="26"/>
      <c r="J37" s="26"/>
      <c r="K37" s="26"/>
      <c r="L37" s="26"/>
      <c r="M37" s="26"/>
      <c r="N37" s="26">
        <f>SUM(N5:N36)</f>
        <v>222.97999999999993</v>
      </c>
      <c r="O37" s="26"/>
      <c r="P37" s="26"/>
      <c r="Q37" s="26"/>
      <c r="R37" s="26"/>
      <c r="S37" s="26"/>
      <c r="T37" s="26"/>
      <c r="U37" s="26"/>
      <c r="V37" s="26"/>
      <c r="W37" s="26"/>
      <c r="X37" s="26"/>
      <c r="Y37" s="26"/>
      <c r="Z37" s="26"/>
      <c r="AA37" s="26"/>
      <c r="AB37" s="26"/>
      <c r="AC37" s="26"/>
      <c r="AD37" s="26"/>
      <c r="AE37" s="26"/>
      <c r="AF37" s="26"/>
      <c r="AG37" s="26"/>
      <c r="AH37" s="26"/>
      <c r="AI37" s="26"/>
      <c r="AJ37" s="26"/>
      <c r="AK37" s="14"/>
      <c r="AL37" s="14"/>
      <c r="AM37" s="14"/>
    </row>
    <row r="38" spans="1:39" s="5" customFormat="1" x14ac:dyDescent="0.3">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14"/>
      <c r="AL38" s="14"/>
      <c r="AM38" s="14"/>
    </row>
    <row r="39" spans="1:39" s="5" customFormat="1" x14ac:dyDescent="0.3">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row>
    <row r="40" spans="1:39" s="5" customFormat="1" x14ac:dyDescent="0.3">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row>
    <row r="41" spans="1:39" s="5" customFormat="1" x14ac:dyDescent="0.3">
      <c r="A41" s="20" t="s">
        <v>64</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row>
    <row r="42" spans="1:39" s="5" customFormat="1" x14ac:dyDescent="0.3">
      <c r="A42" s="10"/>
      <c r="B42" s="10"/>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row>
    <row r="43" spans="1:39" s="5" customFormat="1" x14ac:dyDescent="0.3">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row>
    <row r="44" spans="1:39" s="5" customFormat="1" x14ac:dyDescent="0.3">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row>
    <row r="45" spans="1:39" s="5" customFormat="1" x14ac:dyDescent="0.3">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row>
    <row r="46" spans="1:39" s="5" customFormat="1" x14ac:dyDescent="0.3">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row>
    <row r="47" spans="1:39" s="5" customFormat="1" x14ac:dyDescent="0.3">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row>
    <row r="48" spans="1:39" s="5" customFormat="1" x14ac:dyDescent="0.3">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row>
    <row r="49" spans="1:39" s="5" customFormat="1" x14ac:dyDescent="0.3">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row>
    <row r="50" spans="1:39" s="5" customFormat="1" x14ac:dyDescent="0.3">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row>
    <row r="51" spans="1:39" s="5" customFormat="1" x14ac:dyDescent="0.3">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row>
    <row r="52" spans="1:39" s="5" customFormat="1" x14ac:dyDescent="0.3">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row>
    <row r="53" spans="1:39" s="5" customFormat="1" x14ac:dyDescent="0.3">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row>
    <row r="54" spans="1:39" s="5" customFormat="1" x14ac:dyDescent="0.3">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row>
    <row r="55" spans="1:39" s="5" customFormat="1" x14ac:dyDescent="0.3">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row>
    <row r="56" spans="1:39" s="5" customFormat="1" x14ac:dyDescent="0.3">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row>
    <row r="57" spans="1:39" s="5" customFormat="1" x14ac:dyDescent="0.3">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row>
    <row r="58" spans="1:39" s="5" customFormat="1" x14ac:dyDescent="0.3">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row>
    <row r="59" spans="1:39" s="5" customFormat="1" x14ac:dyDescent="0.3">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row>
    <row r="60" spans="1:39" s="5" customFormat="1" x14ac:dyDescent="0.3">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row>
    <row r="61" spans="1:39" s="5" customFormat="1" x14ac:dyDescent="0.3">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row>
    <row r="62" spans="1:39" s="5" customFormat="1" x14ac:dyDescent="0.3">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row>
    <row r="63" spans="1:39" s="5" customFormat="1" x14ac:dyDescent="0.3">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row>
    <row r="64" spans="1:39" s="5" customFormat="1" x14ac:dyDescent="0.3">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row>
    <row r="65" spans="1:39" s="5" customFormat="1" x14ac:dyDescent="0.3">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row>
    <row r="66" spans="1:39" s="5" customFormat="1" x14ac:dyDescent="0.3">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row>
    <row r="67" spans="1:39" s="5" customFormat="1" x14ac:dyDescent="0.3">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row>
    <row r="68" spans="1:39" s="5" customFormat="1" x14ac:dyDescent="0.3">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row>
    <row r="69" spans="1:39" s="5" customFormat="1" x14ac:dyDescent="0.3">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row>
    <row r="70" spans="1:39" s="5" customFormat="1" x14ac:dyDescent="0.3">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row>
    <row r="71" spans="1:39" s="5" customFormat="1" x14ac:dyDescent="0.3">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row>
    <row r="72" spans="1:39" s="5" customFormat="1" x14ac:dyDescent="0.3">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row>
    <row r="73" spans="1:39" s="5" customFormat="1" x14ac:dyDescent="0.3">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row>
    <row r="74" spans="1:39" s="5" customFormat="1" x14ac:dyDescent="0.3">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row>
    <row r="75" spans="1:39" s="5" customFormat="1" x14ac:dyDescent="0.3">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row>
    <row r="76" spans="1:39" s="5" customFormat="1" x14ac:dyDescent="0.3">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row>
    <row r="77" spans="1:39" s="5" customFormat="1" x14ac:dyDescent="0.3">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row>
    <row r="78" spans="1:39" s="5" customFormat="1" x14ac:dyDescent="0.3">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row>
    <row r="79" spans="1:39" s="5" customFormat="1" x14ac:dyDescent="0.3">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row>
    <row r="80" spans="1:39" s="5" customFormat="1" x14ac:dyDescent="0.3">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row>
    <row r="81" spans="1:39" s="5" customFormat="1" x14ac:dyDescent="0.3">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row>
    <row r="82" spans="1:39" s="5" customFormat="1" x14ac:dyDescent="0.3">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row>
    <row r="83" spans="1:39" s="5" customFormat="1" x14ac:dyDescent="0.3">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row>
    <row r="84" spans="1:39" s="5" customFormat="1" x14ac:dyDescent="0.3">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row>
    <row r="85" spans="1:39" s="5" customFormat="1" x14ac:dyDescent="0.3">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row>
    <row r="86" spans="1:39" s="5" customFormat="1" x14ac:dyDescent="0.3">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row>
    <row r="87" spans="1:39" s="5" customFormat="1" x14ac:dyDescent="0.3">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row>
    <row r="88" spans="1:39" s="5" customFormat="1" x14ac:dyDescent="0.3">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row>
    <row r="89" spans="1:39" s="5" customFormat="1" x14ac:dyDescent="0.3">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row>
    <row r="90" spans="1:39" s="5" customFormat="1" x14ac:dyDescent="0.3">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row>
    <row r="91" spans="1:39" s="5" customFormat="1" x14ac:dyDescent="0.3">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row>
    <row r="92" spans="1:39" s="5" customFormat="1" x14ac:dyDescent="0.3">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row>
    <row r="93" spans="1:39" s="5" customFormat="1" x14ac:dyDescent="0.3">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row>
    <row r="94" spans="1:39" s="5" customFormat="1" x14ac:dyDescent="0.3">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row>
    <row r="95" spans="1:39" s="5" customFormat="1" x14ac:dyDescent="0.3">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row>
    <row r="96" spans="1:39" s="5" customFormat="1" x14ac:dyDescent="0.3">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row>
    <row r="97" spans="1:39" s="5" customFormat="1" x14ac:dyDescent="0.3">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row>
    <row r="98" spans="1:39" s="5" customFormat="1" x14ac:dyDescent="0.3">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row>
    <row r="99" spans="1:39" s="5" customFormat="1" x14ac:dyDescent="0.3">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row>
    <row r="100" spans="1:39" s="5" customFormat="1" x14ac:dyDescent="0.3">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row>
    <row r="101" spans="1:39" s="5" customFormat="1" x14ac:dyDescent="0.3">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row>
    <row r="102" spans="1:39" s="5" customFormat="1" x14ac:dyDescent="0.3">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row>
    <row r="103" spans="1:39" s="5" customFormat="1" x14ac:dyDescent="0.3">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row>
    <row r="104" spans="1:39" s="5" customFormat="1" x14ac:dyDescent="0.3">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row>
    <row r="105" spans="1:39" s="5" customFormat="1" x14ac:dyDescent="0.3">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row>
    <row r="106" spans="1:39" s="5" customFormat="1" x14ac:dyDescent="0.3">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row>
    <row r="107" spans="1:39" s="5" customFormat="1" x14ac:dyDescent="0.3">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row>
    <row r="108" spans="1:39" s="5" customFormat="1" x14ac:dyDescent="0.3">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row>
    <row r="109" spans="1:39" s="5" customFormat="1" x14ac:dyDescent="0.3">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row>
    <row r="110" spans="1:39" s="5" customFormat="1" x14ac:dyDescent="0.3">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row>
    <row r="111" spans="1:39" s="5" customFormat="1" x14ac:dyDescent="0.3">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row>
    <row r="112" spans="1:39" s="5" customFormat="1" x14ac:dyDescent="0.3">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row>
    <row r="113" spans="1:39" s="5" customFormat="1" x14ac:dyDescent="0.3">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row>
    <row r="114" spans="1:39" s="5" customFormat="1" x14ac:dyDescent="0.3">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row>
    <row r="115" spans="1:39" s="5" customFormat="1" x14ac:dyDescent="0.3">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row>
    <row r="116" spans="1:39" s="5" customFormat="1" x14ac:dyDescent="0.3">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row>
    <row r="117" spans="1:39" s="5" customFormat="1" x14ac:dyDescent="0.3">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row>
    <row r="118" spans="1:39" s="5" customFormat="1" x14ac:dyDescent="0.3">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row>
    <row r="119" spans="1:39" s="5" customFormat="1" x14ac:dyDescent="0.3">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row>
    <row r="120" spans="1:39" s="5" customFormat="1" x14ac:dyDescent="0.3">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row>
    <row r="121" spans="1:39" s="5" customFormat="1" x14ac:dyDescent="0.3">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row>
    <row r="122" spans="1:39" s="5" customFormat="1" x14ac:dyDescent="0.3">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row>
    <row r="123" spans="1:39" s="5" customFormat="1" x14ac:dyDescent="0.3">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row>
    <row r="124" spans="1:39" s="5" customFormat="1" x14ac:dyDescent="0.3">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row>
    <row r="125" spans="1:39" s="5" customFormat="1" x14ac:dyDescent="0.3">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row>
    <row r="126" spans="1:39" s="5" customFormat="1" x14ac:dyDescent="0.3">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row>
    <row r="127" spans="1:39" s="5" customFormat="1" x14ac:dyDescent="0.3">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row>
    <row r="128" spans="1:39" s="5" customFormat="1" x14ac:dyDescent="0.3">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row>
    <row r="129" spans="1:39" s="5" customFormat="1" x14ac:dyDescent="0.3">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row>
    <row r="130" spans="1:39" s="5" customFormat="1" x14ac:dyDescent="0.3">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row>
    <row r="131" spans="1:39" s="5" customFormat="1" x14ac:dyDescent="0.3">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row>
    <row r="132" spans="1:39" s="5" customFormat="1" x14ac:dyDescent="0.3">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row>
    <row r="133" spans="1:39" s="5" customFormat="1" x14ac:dyDescent="0.3">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row>
    <row r="134" spans="1:39" s="5" customFormat="1" x14ac:dyDescent="0.3">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row>
    <row r="135" spans="1:39" s="5" customFormat="1" x14ac:dyDescent="0.3">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row>
    <row r="136" spans="1:39" s="5" customFormat="1" x14ac:dyDescent="0.3">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row>
    <row r="137" spans="1:39" s="5" customFormat="1" x14ac:dyDescent="0.3">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row>
    <row r="138" spans="1:39" s="5" customFormat="1" x14ac:dyDescent="0.3">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row>
    <row r="139" spans="1:39" s="5" customFormat="1" x14ac:dyDescent="0.3">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row>
    <row r="140" spans="1:39" s="5" customFormat="1" x14ac:dyDescent="0.3">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row>
    <row r="141" spans="1:39" s="5" customFormat="1" x14ac:dyDescent="0.3">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row>
    <row r="142" spans="1:39" s="5" customFormat="1" x14ac:dyDescent="0.3">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row>
    <row r="143" spans="1:39" s="5" customFormat="1" x14ac:dyDescent="0.3">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row>
    <row r="144" spans="1:39" s="5" customFormat="1" x14ac:dyDescent="0.3">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row>
    <row r="145" spans="1:39" s="5" customFormat="1" x14ac:dyDescent="0.3">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row>
    <row r="146" spans="1:39" s="5" customFormat="1" x14ac:dyDescent="0.3">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row>
    <row r="147" spans="1:39" s="5" customFormat="1" x14ac:dyDescent="0.3">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row>
    <row r="148" spans="1:39" s="5" customFormat="1" x14ac:dyDescent="0.3">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row>
    <row r="149" spans="1:39" s="5" customFormat="1" x14ac:dyDescent="0.3">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row>
    <row r="150" spans="1:39" s="5" customFormat="1" x14ac:dyDescent="0.3">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row>
    <row r="151" spans="1:39" s="5" customFormat="1" x14ac:dyDescent="0.3">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row>
    <row r="152" spans="1:39" s="5" customFormat="1" x14ac:dyDescent="0.3">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row>
    <row r="153" spans="1:39" s="5" customFormat="1" x14ac:dyDescent="0.3">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row>
    <row r="154" spans="1:39" s="5" customFormat="1" x14ac:dyDescent="0.3">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row>
    <row r="155" spans="1:39" s="5" customFormat="1" x14ac:dyDescent="0.3">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row>
    <row r="156" spans="1:39" s="5" customFormat="1" x14ac:dyDescent="0.3">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row>
    <row r="157" spans="1:39" s="5" customFormat="1" x14ac:dyDescent="0.3">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row>
    <row r="158" spans="1:39" s="5" customFormat="1" x14ac:dyDescent="0.3">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row>
    <row r="159" spans="1:39" s="5" customFormat="1" x14ac:dyDescent="0.3">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row>
    <row r="160" spans="1:39" s="5" customFormat="1" x14ac:dyDescent="0.3">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row>
    <row r="161" spans="1:39" s="5" customFormat="1" x14ac:dyDescent="0.3">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row>
    <row r="162" spans="1:39" s="5" customFormat="1" x14ac:dyDescent="0.3">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row>
    <row r="163" spans="1:39" s="5" customFormat="1" x14ac:dyDescent="0.3">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row>
    <row r="164" spans="1:39" s="5" customFormat="1" x14ac:dyDescent="0.3">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row>
    <row r="165" spans="1:39" s="5" customFormat="1" x14ac:dyDescent="0.3">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row>
    <row r="166" spans="1:39" s="5" customFormat="1" x14ac:dyDescent="0.3">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row>
    <row r="167" spans="1:39" s="5" customFormat="1" x14ac:dyDescent="0.3">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row>
    <row r="168" spans="1:39" s="5" customFormat="1" x14ac:dyDescent="0.3">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row>
    <row r="169" spans="1:39" s="5" customFormat="1" x14ac:dyDescent="0.3">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row>
    <row r="170" spans="1:39" s="5" customFormat="1" x14ac:dyDescent="0.3">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row>
    <row r="171" spans="1:39" s="5" customFormat="1" x14ac:dyDescent="0.3">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row>
    <row r="172" spans="1:39" s="5" customFormat="1" x14ac:dyDescent="0.3">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row>
    <row r="173" spans="1:39" s="5" customFormat="1" x14ac:dyDescent="0.3">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row>
    <row r="174" spans="1:39" s="5" customFormat="1" x14ac:dyDescent="0.3">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row>
    <row r="175" spans="1:39" s="5" customFormat="1" x14ac:dyDescent="0.3">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row>
    <row r="176" spans="1:39" s="5" customFormat="1" x14ac:dyDescent="0.3">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row>
    <row r="177" spans="1:39" s="5" customFormat="1" x14ac:dyDescent="0.3">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row>
    <row r="178" spans="1:39" s="5" customFormat="1" x14ac:dyDescent="0.3">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row>
    <row r="179" spans="1:39" s="5" customFormat="1" x14ac:dyDescent="0.3">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row>
    <row r="180" spans="1:39" s="5" customFormat="1" x14ac:dyDescent="0.3">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row>
    <row r="181" spans="1:39" s="5" customFormat="1" x14ac:dyDescent="0.3">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row>
    <row r="182" spans="1:39" s="5" customFormat="1" x14ac:dyDescent="0.3">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row>
    <row r="183" spans="1:39" s="5" customFormat="1" x14ac:dyDescent="0.3">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row>
    <row r="184" spans="1:39" s="5" customFormat="1" x14ac:dyDescent="0.3">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row>
    <row r="185" spans="1:39" s="5" customFormat="1" x14ac:dyDescent="0.3">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row>
    <row r="186" spans="1:39" s="5" customFormat="1" x14ac:dyDescent="0.3">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row>
    <row r="187" spans="1:39" s="5" customFormat="1" x14ac:dyDescent="0.3">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row>
    <row r="188" spans="1:39" s="5" customFormat="1" x14ac:dyDescent="0.3">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row>
    <row r="189" spans="1:39" s="5" customFormat="1" x14ac:dyDescent="0.3">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row>
    <row r="190" spans="1:39" s="5" customFormat="1" x14ac:dyDescent="0.3">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row>
    <row r="191" spans="1:39" s="5" customFormat="1" x14ac:dyDescent="0.3">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row>
    <row r="192" spans="1:39" s="5" customFormat="1" x14ac:dyDescent="0.3">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row>
    <row r="193" spans="1:39" s="5" customFormat="1" x14ac:dyDescent="0.3">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row>
    <row r="194" spans="1:39" s="5" customFormat="1" x14ac:dyDescent="0.3">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row>
    <row r="195" spans="1:39" s="5" customFormat="1" x14ac:dyDescent="0.3">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row>
    <row r="196" spans="1:39" s="5" customFormat="1" x14ac:dyDescent="0.3">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row>
    <row r="197" spans="1:39" s="5" customFormat="1" x14ac:dyDescent="0.3">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row>
    <row r="198" spans="1:39" s="5" customFormat="1" x14ac:dyDescent="0.3">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row>
    <row r="199" spans="1:39" s="5" customFormat="1" x14ac:dyDescent="0.3">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row>
    <row r="200" spans="1:39" s="5" customFormat="1" x14ac:dyDescent="0.3">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row>
    <row r="201" spans="1:39" s="5" customFormat="1" x14ac:dyDescent="0.3">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row>
    <row r="202" spans="1:39" s="5" customFormat="1" x14ac:dyDescent="0.3">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row>
    <row r="203" spans="1:39" s="5" customFormat="1" x14ac:dyDescent="0.3">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row>
    <row r="204" spans="1:39" s="5" customFormat="1" x14ac:dyDescent="0.3">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row>
    <row r="205" spans="1:39" s="5" customFormat="1" x14ac:dyDescent="0.3">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row>
    <row r="206" spans="1:39" s="5" customFormat="1" x14ac:dyDescent="0.3">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row>
    <row r="207" spans="1:39" s="5" customFormat="1" x14ac:dyDescent="0.3">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row>
    <row r="208" spans="1:39" s="5" customFormat="1" x14ac:dyDescent="0.3">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row>
    <row r="209" spans="1:39" s="5" customFormat="1" x14ac:dyDescent="0.3">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row>
    <row r="210" spans="1:39" s="5" customFormat="1" x14ac:dyDescent="0.3">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row>
    <row r="211" spans="1:39" s="5" customFormat="1" x14ac:dyDescent="0.3">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row>
    <row r="212" spans="1:39" s="5" customFormat="1" x14ac:dyDescent="0.3">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row>
    <row r="213" spans="1:39" s="5" customFormat="1" x14ac:dyDescent="0.3">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row>
    <row r="214" spans="1:39" s="5" customFormat="1" x14ac:dyDescent="0.3">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row>
    <row r="215" spans="1:39" s="5" customFormat="1" x14ac:dyDescent="0.3">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row>
    <row r="216" spans="1:39" s="5" customFormat="1" x14ac:dyDescent="0.3">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row>
    <row r="217" spans="1:39" s="5" customFormat="1" x14ac:dyDescent="0.3">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row>
    <row r="218" spans="1:39" s="5" customFormat="1" x14ac:dyDescent="0.3">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row>
    <row r="219" spans="1:39" s="5" customFormat="1" x14ac:dyDescent="0.3">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row>
    <row r="220" spans="1:39" s="5" customFormat="1" x14ac:dyDescent="0.3">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row>
    <row r="221" spans="1:39" s="5" customFormat="1" x14ac:dyDescent="0.3">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row>
    <row r="222" spans="1:39" s="5" customFormat="1" x14ac:dyDescent="0.3">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row>
    <row r="223" spans="1:39" s="5" customFormat="1" x14ac:dyDescent="0.3">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row>
    <row r="224" spans="1:39" s="5" customFormat="1" x14ac:dyDescent="0.3">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row>
    <row r="225" spans="1:39" s="5" customFormat="1" x14ac:dyDescent="0.3">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row>
    <row r="226" spans="1:39" s="5" customFormat="1" x14ac:dyDescent="0.3">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row>
    <row r="227" spans="1:39" s="5" customFormat="1" x14ac:dyDescent="0.3">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row>
    <row r="228" spans="1:39" s="5" customFormat="1" x14ac:dyDescent="0.3">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row>
    <row r="229" spans="1:39" s="5" customFormat="1" x14ac:dyDescent="0.3">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row>
    <row r="230" spans="1:39" s="5" customFormat="1" x14ac:dyDescent="0.3">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row>
    <row r="231" spans="1:39" s="5" customFormat="1" x14ac:dyDescent="0.3">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row>
    <row r="232" spans="1:39" s="5" customFormat="1" x14ac:dyDescent="0.3">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row>
    <row r="233" spans="1:39" s="5" customFormat="1" x14ac:dyDescent="0.3">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row>
    <row r="234" spans="1:39" s="5" customFormat="1" x14ac:dyDescent="0.3">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row>
    <row r="235" spans="1:39" s="5" customFormat="1" x14ac:dyDescent="0.3">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row>
    <row r="236" spans="1:39" s="5" customFormat="1" x14ac:dyDescent="0.3">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row>
    <row r="237" spans="1:39" s="5" customFormat="1" x14ac:dyDescent="0.3">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row>
    <row r="238" spans="1:39" s="5" customFormat="1" x14ac:dyDescent="0.3">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row>
    <row r="239" spans="1:39" s="5" customFormat="1" x14ac:dyDescent="0.3">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row>
    <row r="240" spans="1:39" s="5" customFormat="1" x14ac:dyDescent="0.3">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row>
    <row r="241" spans="1:39" s="5" customFormat="1" x14ac:dyDescent="0.3">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row>
    <row r="242" spans="1:39" s="5" customFormat="1" x14ac:dyDescent="0.3">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row>
    <row r="243" spans="1:39" s="5" customFormat="1" x14ac:dyDescent="0.3">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row>
    <row r="244" spans="1:39" s="5" customFormat="1" x14ac:dyDescent="0.3">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row>
    <row r="245" spans="1:39" s="5" customFormat="1" x14ac:dyDescent="0.3">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row>
    <row r="246" spans="1:39" s="5" customFormat="1" x14ac:dyDescent="0.3">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row>
    <row r="247" spans="1:39" s="5" customFormat="1" x14ac:dyDescent="0.3">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row>
    <row r="248" spans="1:39" s="5" customFormat="1" x14ac:dyDescent="0.3">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row>
    <row r="249" spans="1:39" s="5" customFormat="1" x14ac:dyDescent="0.3">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row>
    <row r="250" spans="1:39" s="5" customFormat="1" x14ac:dyDescent="0.3">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row>
    <row r="251" spans="1:39" s="5" customFormat="1" x14ac:dyDescent="0.3">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row>
    <row r="252" spans="1:39" s="5" customFormat="1" x14ac:dyDescent="0.3">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row>
    <row r="253" spans="1:39" s="5" customFormat="1" x14ac:dyDescent="0.3">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row>
    <row r="254" spans="1:39" s="5" customFormat="1" x14ac:dyDescent="0.3">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row>
    <row r="255" spans="1:39" s="5" customFormat="1" x14ac:dyDescent="0.3">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row>
    <row r="256" spans="1:39" s="5" customFormat="1" x14ac:dyDescent="0.3">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row>
    <row r="257" spans="1:39" s="5" customFormat="1" x14ac:dyDescent="0.3">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row>
    <row r="258" spans="1:39" s="5" customFormat="1" x14ac:dyDescent="0.3">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row>
    <row r="259" spans="1:39" s="5" customFormat="1" x14ac:dyDescent="0.3">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row>
    <row r="260" spans="1:39" s="5" customFormat="1" x14ac:dyDescent="0.3">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row>
    <row r="261" spans="1:39" s="5" customFormat="1" x14ac:dyDescent="0.3">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row>
    <row r="262" spans="1:39" s="5" customFormat="1" x14ac:dyDescent="0.3">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row>
    <row r="263" spans="1:39" s="5" customFormat="1" x14ac:dyDescent="0.3">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row>
    <row r="264" spans="1:39" s="5" customFormat="1" x14ac:dyDescent="0.3">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row>
    <row r="265" spans="1:39" s="5" customFormat="1" x14ac:dyDescent="0.3">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row>
    <row r="266" spans="1:39" s="5" customFormat="1" x14ac:dyDescent="0.3">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row>
    <row r="267" spans="1:39" s="5" customFormat="1" x14ac:dyDescent="0.3">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row>
    <row r="268" spans="1:39" s="5" customFormat="1" x14ac:dyDescent="0.3">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row>
    <row r="269" spans="1:39" s="5" customFormat="1" x14ac:dyDescent="0.3">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row>
    <row r="270" spans="1:39" s="5" customFormat="1" x14ac:dyDescent="0.3">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row>
    <row r="271" spans="1:39" s="5" customFormat="1" x14ac:dyDescent="0.3">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row>
    <row r="272" spans="1:39" s="5" customFormat="1" x14ac:dyDescent="0.3">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row>
    <row r="273" spans="1:39" s="5" customFormat="1" x14ac:dyDescent="0.3">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row>
    <row r="274" spans="1:39" s="5" customFormat="1" x14ac:dyDescent="0.3">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row>
    <row r="275" spans="1:39" s="5" customFormat="1" x14ac:dyDescent="0.3">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row>
    <row r="276" spans="1:39" s="5" customFormat="1" x14ac:dyDescent="0.3">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row>
    <row r="277" spans="1:39" s="5" customFormat="1" x14ac:dyDescent="0.3">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row>
    <row r="278" spans="1:39" s="5" customFormat="1" x14ac:dyDescent="0.3">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row>
    <row r="279" spans="1:39" s="5" customFormat="1" x14ac:dyDescent="0.3">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row>
    <row r="280" spans="1:39" s="5" customFormat="1" x14ac:dyDescent="0.3">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row>
    <row r="281" spans="1:39" s="5" customFormat="1" x14ac:dyDescent="0.3">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row>
    <row r="282" spans="1:39" s="5" customFormat="1" x14ac:dyDescent="0.3">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row>
    <row r="283" spans="1:39" s="5" customFormat="1" x14ac:dyDescent="0.3">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row>
    <row r="284" spans="1:39" s="5" customFormat="1" x14ac:dyDescent="0.3">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row>
    <row r="285" spans="1:39" s="5" customFormat="1" x14ac:dyDescent="0.3">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row>
    <row r="286" spans="1:39" s="5" customFormat="1" x14ac:dyDescent="0.3">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row>
    <row r="287" spans="1:39" s="5" customFormat="1" x14ac:dyDescent="0.3">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row>
    <row r="288" spans="1:39" s="5" customFormat="1" x14ac:dyDescent="0.3">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row>
    <row r="289" spans="1:39" s="5" customFormat="1" x14ac:dyDescent="0.3">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row>
    <row r="290" spans="1:39" s="5" customFormat="1" x14ac:dyDescent="0.3">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row>
    <row r="291" spans="1:39" s="5" customFormat="1" x14ac:dyDescent="0.3">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row>
    <row r="292" spans="1:39" s="5" customFormat="1" x14ac:dyDescent="0.3">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row>
    <row r="293" spans="1:39" s="5" customFormat="1" x14ac:dyDescent="0.3">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row>
    <row r="294" spans="1:39" s="5" customFormat="1" x14ac:dyDescent="0.3">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row>
    <row r="295" spans="1:39" s="5" customFormat="1" x14ac:dyDescent="0.3">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row>
    <row r="296" spans="1:39" s="5" customFormat="1" x14ac:dyDescent="0.3">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row>
    <row r="297" spans="1:39" s="5" customFormat="1" x14ac:dyDescent="0.3">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row>
    <row r="298" spans="1:39" s="5" customFormat="1" x14ac:dyDescent="0.3">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row>
    <row r="299" spans="1:39" s="5" customFormat="1" x14ac:dyDescent="0.3">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row>
    <row r="300" spans="1:39" s="5" customFormat="1" x14ac:dyDescent="0.3">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row>
    <row r="301" spans="1:39" s="5" customFormat="1" x14ac:dyDescent="0.3">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row>
    <row r="302" spans="1:39" s="5" customFormat="1" x14ac:dyDescent="0.3">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row>
    <row r="303" spans="1:39" s="5" customFormat="1" x14ac:dyDescent="0.3">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row>
    <row r="304" spans="1:39" s="5" customFormat="1" x14ac:dyDescent="0.3">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row>
    <row r="305" spans="1:39" s="5" customFormat="1" x14ac:dyDescent="0.3">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row>
    <row r="306" spans="1:39" s="5" customFormat="1" x14ac:dyDescent="0.3">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row>
    <row r="307" spans="1:39" s="5" customFormat="1" x14ac:dyDescent="0.3">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row>
    <row r="308" spans="1:39" s="5" customFormat="1" x14ac:dyDescent="0.3">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row>
    <row r="309" spans="1:39" s="5" customFormat="1" x14ac:dyDescent="0.3">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row>
    <row r="310" spans="1:39" s="5" customFormat="1" x14ac:dyDescent="0.3">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row>
    <row r="311" spans="1:39" s="5" customFormat="1" x14ac:dyDescent="0.3">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row>
    <row r="312" spans="1:39" s="5" customFormat="1" x14ac:dyDescent="0.3">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row>
    <row r="313" spans="1:39" s="5" customFormat="1" x14ac:dyDescent="0.3">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row>
    <row r="314" spans="1:39" s="5" customFormat="1" x14ac:dyDescent="0.3">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row>
    <row r="315" spans="1:39" s="5" customFormat="1" x14ac:dyDescent="0.3">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row>
    <row r="316" spans="1:39" s="5" customFormat="1" x14ac:dyDescent="0.3">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row>
    <row r="317" spans="1:39" s="5" customFormat="1" x14ac:dyDescent="0.3">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row>
    <row r="318" spans="1:39" s="5" customFormat="1" x14ac:dyDescent="0.3">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row>
    <row r="319" spans="1:39" s="5" customFormat="1" x14ac:dyDescent="0.3">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row>
    <row r="320" spans="1:39" s="5" customFormat="1" x14ac:dyDescent="0.3">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row>
    <row r="321" spans="1:39" s="5" customFormat="1" x14ac:dyDescent="0.3">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row>
    <row r="322" spans="1:39" s="5" customFormat="1" x14ac:dyDescent="0.3">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row>
    <row r="323" spans="1:39" s="5" customFormat="1" x14ac:dyDescent="0.3">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row>
    <row r="324" spans="1:39" s="5" customFormat="1" x14ac:dyDescent="0.3">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row>
    <row r="325" spans="1:39" s="5" customFormat="1" x14ac:dyDescent="0.3">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row>
    <row r="326" spans="1:39" s="5" customFormat="1" x14ac:dyDescent="0.3">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row>
    <row r="327" spans="1:39" s="5" customFormat="1" x14ac:dyDescent="0.3">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row>
    <row r="328" spans="1:39" s="5" customFormat="1" x14ac:dyDescent="0.3">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row>
    <row r="329" spans="1:39" s="5" customFormat="1" x14ac:dyDescent="0.3">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row>
    <row r="330" spans="1:39" s="5" customFormat="1" x14ac:dyDescent="0.3">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row>
    <row r="331" spans="1:39" s="5" customFormat="1" x14ac:dyDescent="0.3">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row>
    <row r="332" spans="1:39" s="5" customFormat="1" x14ac:dyDescent="0.3">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row>
    <row r="333" spans="1:39" s="5" customFormat="1" x14ac:dyDescent="0.3">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row>
    <row r="334" spans="1:39" s="5" customFormat="1" x14ac:dyDescent="0.3">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row>
    <row r="335" spans="1:39" s="5" customFormat="1" x14ac:dyDescent="0.3">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row>
    <row r="336" spans="1:39" s="5" customFormat="1" x14ac:dyDescent="0.3">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row>
    <row r="337" spans="1:39" s="5" customFormat="1" x14ac:dyDescent="0.3">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row>
    <row r="338" spans="1:39" s="5" customFormat="1" x14ac:dyDescent="0.3">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row>
    <row r="339" spans="1:39" s="5" customFormat="1" x14ac:dyDescent="0.3">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row>
    <row r="340" spans="1:39" s="5" customFormat="1" x14ac:dyDescent="0.3">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row>
    <row r="341" spans="1:39" s="5" customFormat="1" x14ac:dyDescent="0.3">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row>
    <row r="342" spans="1:39" s="5" customFormat="1" x14ac:dyDescent="0.3">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row>
    <row r="343" spans="1:39" s="5" customFormat="1" x14ac:dyDescent="0.3">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row>
    <row r="344" spans="1:39" s="5" customFormat="1" x14ac:dyDescent="0.3">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row>
    <row r="345" spans="1:39" s="5" customFormat="1" x14ac:dyDescent="0.3">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row>
    <row r="346" spans="1:39" s="5" customFormat="1" x14ac:dyDescent="0.3">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row>
    <row r="347" spans="1:39" s="5" customFormat="1" x14ac:dyDescent="0.3">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row>
    <row r="348" spans="1:39" s="5" customFormat="1" x14ac:dyDescent="0.3">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row>
    <row r="349" spans="1:39" s="5" customFormat="1" x14ac:dyDescent="0.3">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row>
    <row r="350" spans="1:39" s="5" customFormat="1" x14ac:dyDescent="0.3">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row>
    <row r="351" spans="1:39" s="5" customFormat="1" x14ac:dyDescent="0.3">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row>
    <row r="352" spans="1:39" s="5" customFormat="1" x14ac:dyDescent="0.3">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row>
    <row r="353" spans="1:39" s="5" customFormat="1" x14ac:dyDescent="0.3">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row>
    <row r="354" spans="1:39" s="5" customFormat="1" x14ac:dyDescent="0.3">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row>
    <row r="355" spans="1:39" s="5" customFormat="1" x14ac:dyDescent="0.3">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row>
    <row r="356" spans="1:39" s="5" customFormat="1" x14ac:dyDescent="0.3">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row>
    <row r="357" spans="1:39" s="5" customFormat="1" x14ac:dyDescent="0.3">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row>
    <row r="358" spans="1:39" s="5" customFormat="1" x14ac:dyDescent="0.3">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row>
    <row r="359" spans="1:39" s="5" customFormat="1" x14ac:dyDescent="0.3">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row>
    <row r="360" spans="1:39" s="5" customFormat="1" x14ac:dyDescent="0.3">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row>
    <row r="361" spans="1:39" s="5" customFormat="1" x14ac:dyDescent="0.3">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row>
    <row r="362" spans="1:39" s="5" customFormat="1" x14ac:dyDescent="0.3">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row>
    <row r="363" spans="1:39" s="5" customFormat="1" x14ac:dyDescent="0.3">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row>
    <row r="364" spans="1:39" s="5" customFormat="1" x14ac:dyDescent="0.3">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row>
    <row r="365" spans="1:39" s="5" customFormat="1" x14ac:dyDescent="0.3">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row>
    <row r="366" spans="1:39" s="5" customFormat="1" x14ac:dyDescent="0.3">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row>
    <row r="367" spans="1:39" s="5" customFormat="1" x14ac:dyDescent="0.3">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row>
    <row r="368" spans="1:39" s="5" customFormat="1" x14ac:dyDescent="0.3">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row>
    <row r="369" spans="1:39" s="5" customFormat="1" x14ac:dyDescent="0.3">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row>
    <row r="370" spans="1:39" s="5" customFormat="1" x14ac:dyDescent="0.3">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row>
    <row r="371" spans="1:39" s="5" customFormat="1" x14ac:dyDescent="0.3">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row>
    <row r="372" spans="1:39" s="5" customFormat="1" x14ac:dyDescent="0.3">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row>
    <row r="373" spans="1:39" s="5" customFormat="1" x14ac:dyDescent="0.3">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row>
    <row r="374" spans="1:39" s="5" customFormat="1" x14ac:dyDescent="0.3">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row>
    <row r="375" spans="1:39" s="5" customFormat="1" x14ac:dyDescent="0.3">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row>
    <row r="376" spans="1:39" s="5" customFormat="1" x14ac:dyDescent="0.3">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row>
    <row r="377" spans="1:39" s="5" customFormat="1" x14ac:dyDescent="0.3">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row>
    <row r="378" spans="1:39" s="5" customFormat="1" x14ac:dyDescent="0.3">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row>
    <row r="379" spans="1:39" s="5" customFormat="1" x14ac:dyDescent="0.3">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row>
    <row r="380" spans="1:39" s="5" customFormat="1" x14ac:dyDescent="0.3">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row>
    <row r="381" spans="1:39" s="5" customFormat="1" x14ac:dyDescent="0.3">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row>
    <row r="382" spans="1:39" s="5" customFormat="1" x14ac:dyDescent="0.3">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row>
    <row r="383" spans="1:39" s="5" customFormat="1" x14ac:dyDescent="0.3">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row>
    <row r="384" spans="1:39" s="5" customFormat="1" x14ac:dyDescent="0.3">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row>
    <row r="385" spans="1:39" s="5" customFormat="1" x14ac:dyDescent="0.3">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row>
    <row r="386" spans="1:39" s="5" customFormat="1" x14ac:dyDescent="0.3">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row>
    <row r="387" spans="1:39" s="5" customFormat="1" x14ac:dyDescent="0.3">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row>
    <row r="388" spans="1:39" s="5" customFormat="1" x14ac:dyDescent="0.3">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row>
    <row r="389" spans="1:39" s="5" customFormat="1" x14ac:dyDescent="0.3">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row>
    <row r="390" spans="1:39" s="5" customFormat="1" x14ac:dyDescent="0.3">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row>
    <row r="391" spans="1:39" s="5" customFormat="1" x14ac:dyDescent="0.3">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row>
    <row r="392" spans="1:39" s="5" customFormat="1" x14ac:dyDescent="0.3">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row>
    <row r="393" spans="1:39" s="5" customFormat="1" x14ac:dyDescent="0.3">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row>
    <row r="394" spans="1:39" s="5" customFormat="1" x14ac:dyDescent="0.3">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row>
    <row r="395" spans="1:39" s="5" customFormat="1" x14ac:dyDescent="0.3">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row>
    <row r="396" spans="1:39" s="5" customFormat="1" x14ac:dyDescent="0.3">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row>
    <row r="397" spans="1:39" s="5" customFormat="1" x14ac:dyDescent="0.3">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row>
    <row r="398" spans="1:39" s="5" customFormat="1" x14ac:dyDescent="0.3">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row>
    <row r="399" spans="1:39" s="5" customFormat="1" x14ac:dyDescent="0.3">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row>
    <row r="400" spans="1:39" s="5" customFormat="1" x14ac:dyDescent="0.3">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row>
    <row r="401" spans="1:39" s="5" customFormat="1" x14ac:dyDescent="0.3">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row>
    <row r="402" spans="1:39" s="5" customFormat="1" x14ac:dyDescent="0.3">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row>
    <row r="403" spans="1:39" s="5" customFormat="1" x14ac:dyDescent="0.3">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row>
    <row r="404" spans="1:39" s="5" customFormat="1" x14ac:dyDescent="0.3">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row>
    <row r="405" spans="1:39" s="5" customFormat="1" x14ac:dyDescent="0.3">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row>
    <row r="406" spans="1:39" s="5" customFormat="1" x14ac:dyDescent="0.3">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row>
    <row r="407" spans="1:39" s="5" customFormat="1" x14ac:dyDescent="0.3">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row>
    <row r="408" spans="1:39" s="5" customFormat="1" x14ac:dyDescent="0.3">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row>
    <row r="409" spans="1:39" s="5" customFormat="1" x14ac:dyDescent="0.3">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row>
    <row r="410" spans="1:39" s="5" customFormat="1" x14ac:dyDescent="0.3">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row>
    <row r="411" spans="1:39" s="5" customFormat="1" x14ac:dyDescent="0.3">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row>
    <row r="412" spans="1:39" s="5" customFormat="1" x14ac:dyDescent="0.3">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row>
    <row r="413" spans="1:39" s="5" customFormat="1" x14ac:dyDescent="0.3">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row>
    <row r="414" spans="1:39" s="5" customFormat="1" x14ac:dyDescent="0.3">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row>
    <row r="415" spans="1:39" s="5" customFormat="1" x14ac:dyDescent="0.3">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row>
    <row r="416" spans="1:39" s="5" customFormat="1" x14ac:dyDescent="0.3">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row>
    <row r="417" spans="1:39" s="5" customFormat="1" x14ac:dyDescent="0.3">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row>
    <row r="418" spans="1:39" s="5" customFormat="1" x14ac:dyDescent="0.3">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row>
    <row r="419" spans="1:39" s="5" customFormat="1" x14ac:dyDescent="0.3">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row>
    <row r="420" spans="1:39" s="5" customFormat="1" x14ac:dyDescent="0.3">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row>
    <row r="421" spans="1:39" s="5" customFormat="1" x14ac:dyDescent="0.3">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row>
    <row r="422" spans="1:39" s="5" customFormat="1" x14ac:dyDescent="0.3">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row>
    <row r="423" spans="1:39" s="5" customFormat="1" x14ac:dyDescent="0.3">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row>
    <row r="424" spans="1:39" s="5" customFormat="1" x14ac:dyDescent="0.3">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row>
    <row r="425" spans="1:39" s="5" customFormat="1" x14ac:dyDescent="0.3">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row>
    <row r="426" spans="1:39" s="5" customFormat="1" x14ac:dyDescent="0.3">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row>
    <row r="427" spans="1:39" s="5" customFormat="1" x14ac:dyDescent="0.3">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row>
    <row r="428" spans="1:39" s="5" customFormat="1" x14ac:dyDescent="0.3">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row>
    <row r="429" spans="1:39" s="5" customFormat="1" x14ac:dyDescent="0.3">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row>
    <row r="430" spans="1:39" s="5" customFormat="1" x14ac:dyDescent="0.3">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row>
    <row r="431" spans="1:39" s="5" customFormat="1" x14ac:dyDescent="0.3">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row>
    <row r="432" spans="1:39" s="5" customFormat="1" x14ac:dyDescent="0.3">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row>
    <row r="433" spans="1:39" s="5" customFormat="1" x14ac:dyDescent="0.3">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row>
    <row r="434" spans="1:39" s="5" customFormat="1" x14ac:dyDescent="0.3">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row>
    <row r="435" spans="1:39" s="5" customFormat="1" x14ac:dyDescent="0.3">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row>
    <row r="436" spans="1:39" s="5" customFormat="1" x14ac:dyDescent="0.3">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row>
    <row r="437" spans="1:39" s="5" customFormat="1" x14ac:dyDescent="0.3">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row>
    <row r="438" spans="1:39" s="5" customFormat="1" x14ac:dyDescent="0.3">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row>
    <row r="439" spans="1:39" s="5" customFormat="1" x14ac:dyDescent="0.3">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row>
    <row r="440" spans="1:39" s="5" customFormat="1" x14ac:dyDescent="0.3">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row>
    <row r="441" spans="1:39" s="5" customFormat="1" x14ac:dyDescent="0.3">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row>
    <row r="442" spans="1:39" s="5" customFormat="1" x14ac:dyDescent="0.3">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row>
    <row r="443" spans="1:39" s="5" customFormat="1" x14ac:dyDescent="0.3">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row>
    <row r="444" spans="1:39" s="5" customFormat="1" x14ac:dyDescent="0.3">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row>
    <row r="445" spans="1:39" s="5" customFormat="1" x14ac:dyDescent="0.3">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row>
    <row r="446" spans="1:39" s="5" customFormat="1" x14ac:dyDescent="0.3">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row>
    <row r="447" spans="1:39" s="5" customFormat="1" x14ac:dyDescent="0.3">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row>
    <row r="448" spans="1:39" s="5" customFormat="1" x14ac:dyDescent="0.3">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row>
    <row r="449" spans="1:39" s="5" customFormat="1" x14ac:dyDescent="0.3">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row>
    <row r="450" spans="1:39" s="5" customFormat="1" x14ac:dyDescent="0.3">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row>
    <row r="451" spans="1:39" s="5" customFormat="1" x14ac:dyDescent="0.3">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row>
    <row r="452" spans="1:39" s="5" customFormat="1" x14ac:dyDescent="0.3">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row>
    <row r="453" spans="1:39" s="5" customFormat="1" x14ac:dyDescent="0.3">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row>
    <row r="454" spans="1:39" s="5" customFormat="1" x14ac:dyDescent="0.3">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row>
    <row r="455" spans="1:39" s="5" customFormat="1" x14ac:dyDescent="0.3">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row>
    <row r="456" spans="1:39" s="5" customFormat="1" x14ac:dyDescent="0.3">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row>
    <row r="457" spans="1:39" s="5" customFormat="1" x14ac:dyDescent="0.3">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row>
    <row r="458" spans="1:39" s="5" customFormat="1" x14ac:dyDescent="0.3">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row>
    <row r="459" spans="1:39" s="5" customFormat="1" x14ac:dyDescent="0.3">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row>
    <row r="460" spans="1:39" s="5" customFormat="1" x14ac:dyDescent="0.3">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row>
    <row r="461" spans="1:39" s="5" customFormat="1" x14ac:dyDescent="0.3">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row>
    <row r="462" spans="1:39" s="5" customFormat="1" x14ac:dyDescent="0.3">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row>
    <row r="463" spans="1:39" s="5" customFormat="1" x14ac:dyDescent="0.3">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row>
    <row r="464" spans="1:39" s="5" customFormat="1" x14ac:dyDescent="0.3">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row>
    <row r="465" spans="1:39" s="5" customFormat="1" x14ac:dyDescent="0.3">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row>
    <row r="466" spans="1:39" s="5" customFormat="1" x14ac:dyDescent="0.3">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row>
    <row r="467" spans="1:39" s="5" customFormat="1" x14ac:dyDescent="0.3">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row>
    <row r="468" spans="1:39" s="5" customFormat="1" x14ac:dyDescent="0.3">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row>
    <row r="469" spans="1:39" s="5" customFormat="1" x14ac:dyDescent="0.3">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row>
    <row r="470" spans="1:39" s="5" customFormat="1" x14ac:dyDescent="0.3">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row>
    <row r="471" spans="1:39" s="5" customFormat="1" x14ac:dyDescent="0.3">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row>
    <row r="472" spans="1:39" s="5" customFormat="1" x14ac:dyDescent="0.3">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row>
    <row r="473" spans="1:39" s="5" customFormat="1" x14ac:dyDescent="0.3">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row>
    <row r="474" spans="1:39" s="5" customFormat="1" x14ac:dyDescent="0.3">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row>
    <row r="475" spans="1:39" s="5" customFormat="1" x14ac:dyDescent="0.3">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row>
    <row r="476" spans="1:39" s="5" customFormat="1" x14ac:dyDescent="0.3">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row>
    <row r="477" spans="1:39" s="5" customFormat="1" x14ac:dyDescent="0.3">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row>
    <row r="478" spans="1:39" s="5" customFormat="1" x14ac:dyDescent="0.3">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row>
    <row r="479" spans="1:39" s="5" customFormat="1" x14ac:dyDescent="0.3">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row>
    <row r="480" spans="1:39" s="5" customFormat="1" x14ac:dyDescent="0.3">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row>
    <row r="481" spans="1:39" s="5" customFormat="1" x14ac:dyDescent="0.3">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row>
    <row r="482" spans="1:39" s="5" customFormat="1" x14ac:dyDescent="0.3">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row>
    <row r="483" spans="1:39" s="5" customFormat="1" x14ac:dyDescent="0.3">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row>
    <row r="484" spans="1:39" s="5" customFormat="1" x14ac:dyDescent="0.3">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row>
    <row r="485" spans="1:39" s="5" customFormat="1" x14ac:dyDescent="0.3">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row>
    <row r="486" spans="1:39" s="5" customFormat="1" x14ac:dyDescent="0.3">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row>
    <row r="487" spans="1:39" s="5" customFormat="1" x14ac:dyDescent="0.3">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row>
    <row r="488" spans="1:39" s="5" customFormat="1" x14ac:dyDescent="0.3">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row>
    <row r="489" spans="1:39" s="5" customFormat="1" x14ac:dyDescent="0.3">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row>
    <row r="490" spans="1:39" s="5" customFormat="1" x14ac:dyDescent="0.3">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row>
    <row r="491" spans="1:39" s="5" customFormat="1" x14ac:dyDescent="0.3">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row>
    <row r="492" spans="1:39" s="5" customFormat="1" x14ac:dyDescent="0.3">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row>
    <row r="493" spans="1:39" s="5" customFormat="1" x14ac:dyDescent="0.3">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row>
    <row r="494" spans="1:39" s="5" customFormat="1" x14ac:dyDescent="0.3">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row>
    <row r="495" spans="1:39" s="5" customFormat="1" x14ac:dyDescent="0.3">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row>
    <row r="496" spans="1:39" s="5" customFormat="1" x14ac:dyDescent="0.3">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row>
    <row r="497" spans="1:39" s="5" customFormat="1" x14ac:dyDescent="0.3">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row>
    <row r="498" spans="1:39" s="5" customFormat="1" x14ac:dyDescent="0.3">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row>
    <row r="499" spans="1:39" s="5" customFormat="1" x14ac:dyDescent="0.3">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row>
    <row r="500" spans="1:39" s="5" customFormat="1" x14ac:dyDescent="0.3">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row>
    <row r="501" spans="1:39" s="5" customFormat="1" x14ac:dyDescent="0.3">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row>
    <row r="502" spans="1:39" s="5" customFormat="1" x14ac:dyDescent="0.3">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row>
    <row r="503" spans="1:39" s="5" customFormat="1" x14ac:dyDescent="0.3">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row>
    <row r="504" spans="1:39" s="5" customFormat="1" x14ac:dyDescent="0.3">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row>
    <row r="505" spans="1:39" s="5" customFormat="1" x14ac:dyDescent="0.3">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row>
    <row r="506" spans="1:39" s="5" customFormat="1" x14ac:dyDescent="0.3">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row>
    <row r="507" spans="1:39" s="5" customFormat="1" x14ac:dyDescent="0.3">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row>
    <row r="508" spans="1:39" s="5" customFormat="1" x14ac:dyDescent="0.3">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row>
    <row r="509" spans="1:39" s="5" customFormat="1" x14ac:dyDescent="0.3">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row>
    <row r="510" spans="1:39" s="5" customFormat="1" x14ac:dyDescent="0.3">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row>
    <row r="511" spans="1:39" s="5" customFormat="1" x14ac:dyDescent="0.3">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row>
    <row r="512" spans="1:39" s="5" customFormat="1" x14ac:dyDescent="0.3">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row>
    <row r="513" spans="1:39" s="5" customFormat="1" x14ac:dyDescent="0.3">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row>
    <row r="514" spans="1:39" s="5" customFormat="1" x14ac:dyDescent="0.3">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row>
    <row r="515" spans="1:39" s="5" customFormat="1" x14ac:dyDescent="0.3">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row>
    <row r="516" spans="1:39" s="5" customFormat="1" x14ac:dyDescent="0.3">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row>
    <row r="517" spans="1:39" s="5" customFormat="1" x14ac:dyDescent="0.3">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row>
    <row r="518" spans="1:39" s="5" customFormat="1" x14ac:dyDescent="0.3">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row>
    <row r="519" spans="1:39" s="5" customFormat="1" x14ac:dyDescent="0.3">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row>
    <row r="520" spans="1:39" s="5" customFormat="1" x14ac:dyDescent="0.3">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row>
    <row r="521" spans="1:39" s="5" customFormat="1" x14ac:dyDescent="0.3">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row>
    <row r="522" spans="1:39" s="5" customFormat="1" x14ac:dyDescent="0.3">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row>
    <row r="523" spans="1:39" s="5" customFormat="1" x14ac:dyDescent="0.3">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row>
    <row r="524" spans="1:39" s="5" customFormat="1" x14ac:dyDescent="0.3">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row>
    <row r="525" spans="1:39" s="5" customFormat="1" x14ac:dyDescent="0.3">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row>
    <row r="526" spans="1:39" s="5" customFormat="1" x14ac:dyDescent="0.3">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row>
    <row r="527" spans="1:39" s="5" customFormat="1" x14ac:dyDescent="0.3">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row>
    <row r="528" spans="1:39" s="5" customFormat="1" x14ac:dyDescent="0.3">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row>
    <row r="529" spans="1:39" s="5" customFormat="1" x14ac:dyDescent="0.3">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row>
    <row r="530" spans="1:39" s="5" customFormat="1" x14ac:dyDescent="0.3">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row>
    <row r="531" spans="1:39" s="5" customFormat="1" x14ac:dyDescent="0.3">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row>
    <row r="532" spans="1:39" s="5" customFormat="1" x14ac:dyDescent="0.3">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row>
    <row r="533" spans="1:39" s="5" customFormat="1" x14ac:dyDescent="0.3">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row>
    <row r="534" spans="1:39" s="5" customFormat="1" x14ac:dyDescent="0.3">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row>
    <row r="535" spans="1:39" s="5" customFormat="1" x14ac:dyDescent="0.3">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row>
    <row r="536" spans="1:39" s="5" customFormat="1" x14ac:dyDescent="0.3">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row>
    <row r="537" spans="1:39" s="5" customFormat="1" x14ac:dyDescent="0.3">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row>
    <row r="538" spans="1:39" s="5" customFormat="1" x14ac:dyDescent="0.3">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row>
    <row r="539" spans="1:39" s="5" customFormat="1" x14ac:dyDescent="0.3">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row>
    <row r="540" spans="1:39" s="5" customFormat="1" x14ac:dyDescent="0.3">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row>
    <row r="541" spans="1:39" s="5" customFormat="1" x14ac:dyDescent="0.3">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row>
    <row r="542" spans="1:39" s="5" customFormat="1" x14ac:dyDescent="0.3">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row>
    <row r="543" spans="1:39" s="5" customFormat="1" x14ac:dyDescent="0.3">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row>
    <row r="544" spans="1:39" s="5" customFormat="1" x14ac:dyDescent="0.3">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row>
    <row r="545" spans="1:39" s="5" customFormat="1" x14ac:dyDescent="0.3">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row>
    <row r="546" spans="1:39" s="5" customFormat="1" x14ac:dyDescent="0.3">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row>
    <row r="547" spans="1:39" s="5" customFormat="1" x14ac:dyDescent="0.3">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row>
    <row r="548" spans="1:39" s="5" customFormat="1" x14ac:dyDescent="0.3">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row>
    <row r="549" spans="1:39" s="5" customFormat="1" x14ac:dyDescent="0.3">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row>
    <row r="550" spans="1:39" s="5" customFormat="1" x14ac:dyDescent="0.3">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row>
    <row r="551" spans="1:39" s="5" customFormat="1" x14ac:dyDescent="0.3">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row>
    <row r="552" spans="1:39" s="5" customFormat="1" x14ac:dyDescent="0.3">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row>
    <row r="553" spans="1:39" s="5" customFormat="1" x14ac:dyDescent="0.3">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row>
    <row r="554" spans="1:39" s="5" customFormat="1" x14ac:dyDescent="0.3">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row>
    <row r="555" spans="1:39" s="5" customFormat="1" x14ac:dyDescent="0.3">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row>
    <row r="556" spans="1:39" s="5" customFormat="1" x14ac:dyDescent="0.3">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row>
    <row r="557" spans="1:39" s="5" customFormat="1" x14ac:dyDescent="0.3">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row>
    <row r="558" spans="1:39" s="5" customFormat="1" x14ac:dyDescent="0.3">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row>
    <row r="559" spans="1:39" s="5" customFormat="1" x14ac:dyDescent="0.3">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row>
    <row r="560" spans="1:39" s="5" customFormat="1" x14ac:dyDescent="0.3">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row>
    <row r="561" spans="1:39" s="5" customFormat="1" x14ac:dyDescent="0.3">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row>
    <row r="562" spans="1:39" s="5" customFormat="1" x14ac:dyDescent="0.3">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row>
    <row r="563" spans="1:39" s="5" customFormat="1" x14ac:dyDescent="0.3">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row>
    <row r="564" spans="1:39" s="5" customFormat="1" x14ac:dyDescent="0.3">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row>
    <row r="565" spans="1:39" s="5" customFormat="1" x14ac:dyDescent="0.3">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row>
    <row r="566" spans="1:39" s="5" customFormat="1" x14ac:dyDescent="0.3">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row>
    <row r="567" spans="1:39" s="5" customFormat="1" x14ac:dyDescent="0.3">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row>
    <row r="568" spans="1:39" s="5" customFormat="1" x14ac:dyDescent="0.3">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row>
    <row r="569" spans="1:39" s="5" customFormat="1" x14ac:dyDescent="0.3">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row>
    <row r="570" spans="1:39" s="5" customFormat="1" x14ac:dyDescent="0.3">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row>
    <row r="571" spans="1:39" s="5" customFormat="1" x14ac:dyDescent="0.3">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row>
    <row r="572" spans="1:39" s="5" customFormat="1" x14ac:dyDescent="0.3">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row>
    <row r="573" spans="1:39" s="5" customFormat="1" x14ac:dyDescent="0.3">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row>
    <row r="574" spans="1:39" s="5" customFormat="1" x14ac:dyDescent="0.3">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row>
    <row r="575" spans="1:39" s="5" customFormat="1" x14ac:dyDescent="0.3">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row>
    <row r="576" spans="1:39" s="5" customFormat="1" x14ac:dyDescent="0.3">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row>
    <row r="577" spans="1:39" s="5" customFormat="1" x14ac:dyDescent="0.3">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row>
    <row r="578" spans="1:39" s="5" customFormat="1" x14ac:dyDescent="0.3">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row>
    <row r="579" spans="1:39" s="5" customFormat="1" x14ac:dyDescent="0.3">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row>
    <row r="580" spans="1:39" s="5" customFormat="1" x14ac:dyDescent="0.3">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row>
    <row r="581" spans="1:39" s="5" customFormat="1" x14ac:dyDescent="0.3">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row>
    <row r="582" spans="1:39" s="5" customFormat="1" x14ac:dyDescent="0.3">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row>
    <row r="583" spans="1:39" s="5" customFormat="1" x14ac:dyDescent="0.3">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row>
    <row r="584" spans="1:39" s="5" customFormat="1" x14ac:dyDescent="0.3">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row>
    <row r="585" spans="1:39" s="5" customFormat="1" x14ac:dyDescent="0.3">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row>
    <row r="586" spans="1:39" s="5" customFormat="1" x14ac:dyDescent="0.3">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row>
    <row r="587" spans="1:39" s="5" customFormat="1" x14ac:dyDescent="0.3">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row>
    <row r="588" spans="1:39" s="5" customFormat="1" x14ac:dyDescent="0.3">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row>
    <row r="589" spans="1:39" s="5" customFormat="1" x14ac:dyDescent="0.3">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row>
    <row r="590" spans="1:39" s="5" customFormat="1" x14ac:dyDescent="0.3">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row>
    <row r="591" spans="1:39" s="5" customFormat="1" x14ac:dyDescent="0.3">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row>
    <row r="592" spans="1:39" s="5" customFormat="1" x14ac:dyDescent="0.3">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row>
    <row r="593" spans="1:39" s="5" customFormat="1" x14ac:dyDescent="0.3">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row>
    <row r="594" spans="1:39" s="5" customFormat="1" x14ac:dyDescent="0.3">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row>
    <row r="595" spans="1:39" s="5" customFormat="1" x14ac:dyDescent="0.3">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row>
    <row r="596" spans="1:39" s="5" customFormat="1" x14ac:dyDescent="0.3">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row>
    <row r="597" spans="1:39" s="5" customFormat="1" x14ac:dyDescent="0.3">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row>
    <row r="598" spans="1:39" s="5" customFormat="1" x14ac:dyDescent="0.3">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row>
    <row r="599" spans="1:39" s="5" customFormat="1" x14ac:dyDescent="0.3">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row>
    <row r="600" spans="1:39" s="5" customFormat="1" x14ac:dyDescent="0.3">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row>
    <row r="601" spans="1:39" s="5" customFormat="1" x14ac:dyDescent="0.3">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row>
    <row r="602" spans="1:39" s="5" customFormat="1" x14ac:dyDescent="0.3">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row>
    <row r="603" spans="1:39" s="5" customFormat="1" x14ac:dyDescent="0.3">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row>
    <row r="604" spans="1:39" s="5" customFormat="1" x14ac:dyDescent="0.3">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row>
    <row r="605" spans="1:39" s="5" customFormat="1" x14ac:dyDescent="0.3">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row>
    <row r="606" spans="1:39" s="5" customFormat="1" x14ac:dyDescent="0.3">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row>
    <row r="607" spans="1:39" s="5" customFormat="1" x14ac:dyDescent="0.3">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row>
    <row r="608" spans="1:39" s="5" customFormat="1" x14ac:dyDescent="0.3">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row>
    <row r="609" spans="1:39" s="5" customFormat="1" x14ac:dyDescent="0.3">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row>
    <row r="610" spans="1:39" s="5" customFormat="1" x14ac:dyDescent="0.3">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row>
    <row r="611" spans="1:39" s="5" customFormat="1" x14ac:dyDescent="0.3">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row>
    <row r="612" spans="1:39" s="5" customFormat="1" x14ac:dyDescent="0.3">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row>
    <row r="613" spans="1:39" s="5" customFormat="1" x14ac:dyDescent="0.3">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row>
    <row r="614" spans="1:39" s="5" customFormat="1" x14ac:dyDescent="0.3">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row>
    <row r="615" spans="1:39" s="5" customFormat="1" x14ac:dyDescent="0.3">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row>
    <row r="616" spans="1:39" s="5" customFormat="1" x14ac:dyDescent="0.3">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row>
    <row r="617" spans="1:39" s="5" customFormat="1" x14ac:dyDescent="0.3">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row>
    <row r="618" spans="1:39" s="5" customFormat="1" x14ac:dyDescent="0.3">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row>
    <row r="619" spans="1:39" s="5" customFormat="1" x14ac:dyDescent="0.3">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row>
    <row r="620" spans="1:39" s="5" customFormat="1" x14ac:dyDescent="0.3">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row>
    <row r="621" spans="1:39" s="5" customFormat="1" x14ac:dyDescent="0.3">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row>
    <row r="622" spans="1:39" s="5" customFormat="1" x14ac:dyDescent="0.3">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row>
    <row r="623" spans="1:39" s="5" customFormat="1" x14ac:dyDescent="0.3">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row>
    <row r="624" spans="1:39" s="5" customFormat="1" x14ac:dyDescent="0.3">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row>
    <row r="625" spans="1:39" s="5" customFormat="1" x14ac:dyDescent="0.3">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row>
    <row r="626" spans="1:39" s="5" customFormat="1" x14ac:dyDescent="0.3">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row>
    <row r="627" spans="1:39" s="5" customFormat="1" x14ac:dyDescent="0.3">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row>
    <row r="628" spans="1:39" s="5" customFormat="1" x14ac:dyDescent="0.3">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row>
    <row r="629" spans="1:39" s="5" customFormat="1" x14ac:dyDescent="0.3">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row>
    <row r="630" spans="1:39" s="5" customFormat="1" x14ac:dyDescent="0.3">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row>
    <row r="631" spans="1:39" s="5" customFormat="1" x14ac:dyDescent="0.3">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row>
    <row r="632" spans="1:39" s="5" customFormat="1" x14ac:dyDescent="0.3">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row>
    <row r="633" spans="1:39" s="5" customFormat="1" x14ac:dyDescent="0.3">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row>
    <row r="634" spans="1:39" s="5" customFormat="1" x14ac:dyDescent="0.3">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row>
    <row r="635" spans="1:39" s="5" customFormat="1" x14ac:dyDescent="0.3">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row>
    <row r="636" spans="1:39" s="5" customFormat="1" x14ac:dyDescent="0.3">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row>
    <row r="637" spans="1:39" s="5" customFormat="1" x14ac:dyDescent="0.3">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row>
    <row r="638" spans="1:39" s="5" customFormat="1" x14ac:dyDescent="0.3">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row>
    <row r="639" spans="1:39" s="5" customFormat="1" x14ac:dyDescent="0.3">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row>
    <row r="640" spans="1:39" s="5" customFormat="1" x14ac:dyDescent="0.3">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row>
    <row r="641" spans="1:39" s="5" customFormat="1" x14ac:dyDescent="0.3">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row>
    <row r="642" spans="1:39" s="5" customFormat="1" x14ac:dyDescent="0.3">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row>
    <row r="643" spans="1:39" s="5" customFormat="1" x14ac:dyDescent="0.3">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row>
    <row r="644" spans="1:39" s="5" customFormat="1" x14ac:dyDescent="0.3">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row>
    <row r="645" spans="1:39" s="5" customFormat="1" x14ac:dyDescent="0.3">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row>
    <row r="646" spans="1:39" s="5" customFormat="1" x14ac:dyDescent="0.3">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row>
    <row r="647" spans="1:39" s="5" customFormat="1" x14ac:dyDescent="0.3">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row>
    <row r="648" spans="1:39" s="5" customFormat="1" x14ac:dyDescent="0.3">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row>
    <row r="649" spans="1:39" s="5" customFormat="1" x14ac:dyDescent="0.3">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row>
    <row r="650" spans="1:39" s="5" customFormat="1" x14ac:dyDescent="0.3">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row>
    <row r="651" spans="1:39" s="5" customFormat="1" x14ac:dyDescent="0.3">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row>
    <row r="652" spans="1:39" s="5" customFormat="1" x14ac:dyDescent="0.3">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row>
    <row r="653" spans="1:39" s="5" customFormat="1" x14ac:dyDescent="0.3">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row>
    <row r="654" spans="1:39" s="5" customFormat="1" x14ac:dyDescent="0.3">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row>
    <row r="655" spans="1:39" s="5" customFormat="1" x14ac:dyDescent="0.3">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row>
    <row r="656" spans="1:39" s="5" customFormat="1" x14ac:dyDescent="0.3">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row>
    <row r="657" spans="1:39" s="5" customFormat="1" x14ac:dyDescent="0.3">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row>
    <row r="658" spans="1:39" s="5" customFormat="1" x14ac:dyDescent="0.3">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row>
    <row r="659" spans="1:39" s="5" customFormat="1" x14ac:dyDescent="0.3">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row>
    <row r="660" spans="1:39" s="5" customFormat="1" x14ac:dyDescent="0.3">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row>
    <row r="661" spans="1:39" s="5" customFormat="1" x14ac:dyDescent="0.3">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row>
    <row r="662" spans="1:39" s="5" customFormat="1" x14ac:dyDescent="0.3">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row>
    <row r="663" spans="1:39" s="5" customFormat="1" x14ac:dyDescent="0.3">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row>
    <row r="664" spans="1:39" s="5" customFormat="1" x14ac:dyDescent="0.3">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row>
    <row r="665" spans="1:39" s="5" customFormat="1" x14ac:dyDescent="0.3">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row>
    <row r="666" spans="1:39" s="5" customFormat="1" x14ac:dyDescent="0.3">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row>
    <row r="667" spans="1:39" s="5" customFormat="1" x14ac:dyDescent="0.3">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row>
    <row r="668" spans="1:39" s="5" customFormat="1" x14ac:dyDescent="0.3">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row>
    <row r="669" spans="1:39" s="5" customFormat="1" x14ac:dyDescent="0.3">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row>
    <row r="670" spans="1:39" s="5" customFormat="1" x14ac:dyDescent="0.3">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row>
    <row r="671" spans="1:39" s="5" customFormat="1" x14ac:dyDescent="0.3">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row>
    <row r="672" spans="1:39" s="5" customFormat="1" x14ac:dyDescent="0.3">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row>
    <row r="673" spans="1:39" s="5" customFormat="1" x14ac:dyDescent="0.3">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row>
    <row r="674" spans="1:39" s="5" customFormat="1" x14ac:dyDescent="0.3">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row>
    <row r="675" spans="1:39" s="5" customFormat="1" x14ac:dyDescent="0.3">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row>
    <row r="676" spans="1:39" s="5" customFormat="1" x14ac:dyDescent="0.3">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row>
    <row r="677" spans="1:39" s="5" customFormat="1" x14ac:dyDescent="0.3">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row>
    <row r="678" spans="1:39" s="5" customFormat="1" x14ac:dyDescent="0.3">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row>
    <row r="679" spans="1:39" s="5" customFormat="1" x14ac:dyDescent="0.3">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row>
    <row r="680" spans="1:39" s="5" customFormat="1" x14ac:dyDescent="0.3">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row>
    <row r="681" spans="1:39" s="5" customFormat="1" x14ac:dyDescent="0.3">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row>
    <row r="682" spans="1:39" s="5" customFormat="1" x14ac:dyDescent="0.3">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row>
    <row r="683" spans="1:39" s="5" customFormat="1" x14ac:dyDescent="0.3">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row>
    <row r="684" spans="1:39" s="5" customFormat="1" x14ac:dyDescent="0.3">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row>
    <row r="685" spans="1:39" s="5" customFormat="1" x14ac:dyDescent="0.3">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row>
    <row r="686" spans="1:39" s="5" customFormat="1" x14ac:dyDescent="0.3">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row>
    <row r="687" spans="1:39" s="5" customFormat="1" x14ac:dyDescent="0.3">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row>
    <row r="688" spans="1:39" s="5" customFormat="1" x14ac:dyDescent="0.3">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row>
    <row r="689" spans="1:39" s="5" customFormat="1" x14ac:dyDescent="0.3">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row>
    <row r="690" spans="1:39" s="5" customFormat="1" x14ac:dyDescent="0.3">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row>
    <row r="691" spans="1:39" s="5" customFormat="1" x14ac:dyDescent="0.3">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row>
    <row r="692" spans="1:39" s="5" customFormat="1" x14ac:dyDescent="0.3">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row>
    <row r="693" spans="1:39" s="5" customFormat="1" x14ac:dyDescent="0.3">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row>
    <row r="694" spans="1:39" s="5" customFormat="1" x14ac:dyDescent="0.3">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row>
    <row r="695" spans="1:39" s="5" customFormat="1" x14ac:dyDescent="0.3">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row>
    <row r="696" spans="1:39" s="5" customFormat="1" x14ac:dyDescent="0.3">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row>
    <row r="697" spans="1:39" s="5" customFormat="1" x14ac:dyDescent="0.3">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row>
    <row r="698" spans="1:39" s="5" customFormat="1" x14ac:dyDescent="0.3">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row>
    <row r="699" spans="1:39" s="5" customFormat="1" x14ac:dyDescent="0.3">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row>
    <row r="700" spans="1:39" s="5" customFormat="1" x14ac:dyDescent="0.3">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row>
    <row r="701" spans="1:39" s="5" customFormat="1" x14ac:dyDescent="0.3">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row>
    <row r="702" spans="1:39" s="5" customFormat="1" x14ac:dyDescent="0.3">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row>
    <row r="703" spans="1:39" s="5" customFormat="1" x14ac:dyDescent="0.3">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row>
    <row r="704" spans="1:39" s="5" customFormat="1" x14ac:dyDescent="0.3">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row>
    <row r="705" spans="1:39" s="5" customFormat="1" x14ac:dyDescent="0.3">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row>
    <row r="706" spans="1:39" s="5" customFormat="1" x14ac:dyDescent="0.3">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row>
    <row r="707" spans="1:39" s="5" customFormat="1" x14ac:dyDescent="0.3">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row>
    <row r="708" spans="1:39" s="5" customFormat="1" x14ac:dyDescent="0.3">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row>
    <row r="709" spans="1:39" s="5" customFormat="1" x14ac:dyDescent="0.3">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row>
    <row r="710" spans="1:39" s="5" customFormat="1" x14ac:dyDescent="0.3">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row>
    <row r="711" spans="1:39" s="5" customFormat="1" x14ac:dyDescent="0.3">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row>
    <row r="712" spans="1:39" s="5" customFormat="1" x14ac:dyDescent="0.3">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row>
    <row r="713" spans="1:39" s="5" customFormat="1" x14ac:dyDescent="0.3">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row>
    <row r="714" spans="1:39" s="5" customFormat="1" x14ac:dyDescent="0.3">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row>
    <row r="715" spans="1:39" s="5" customFormat="1" x14ac:dyDescent="0.3">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row>
    <row r="716" spans="1:39" s="5" customFormat="1" x14ac:dyDescent="0.3">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row>
    <row r="717" spans="1:39" s="5" customFormat="1" x14ac:dyDescent="0.3">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row>
    <row r="718" spans="1:39" s="5" customFormat="1" x14ac:dyDescent="0.3">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row>
    <row r="719" spans="1:39" s="5" customFormat="1" x14ac:dyDescent="0.3">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row>
    <row r="720" spans="1:39" s="5" customFormat="1" x14ac:dyDescent="0.3">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row>
    <row r="721" spans="1:39" s="5" customFormat="1" x14ac:dyDescent="0.3">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row>
    <row r="722" spans="1:39" s="5" customFormat="1" x14ac:dyDescent="0.3">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row>
    <row r="723" spans="1:39" s="5" customFormat="1" x14ac:dyDescent="0.3">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row>
    <row r="724" spans="1:39" s="5" customFormat="1" x14ac:dyDescent="0.3">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row>
    <row r="725" spans="1:39" s="5" customFormat="1" x14ac:dyDescent="0.3">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row>
    <row r="726" spans="1:39" s="5" customFormat="1" x14ac:dyDescent="0.3">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row>
    <row r="727" spans="1:39" s="5" customFormat="1" x14ac:dyDescent="0.3">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row>
    <row r="728" spans="1:39" s="5" customFormat="1" x14ac:dyDescent="0.3">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row>
    <row r="729" spans="1:39" s="5" customFormat="1" x14ac:dyDescent="0.3">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row>
    <row r="730" spans="1:39" s="5" customFormat="1" x14ac:dyDescent="0.3">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row>
    <row r="731" spans="1:39" s="5" customFormat="1" x14ac:dyDescent="0.3">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row>
    <row r="732" spans="1:39" s="5" customFormat="1" x14ac:dyDescent="0.3">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row>
    <row r="733" spans="1:39" s="5" customFormat="1" x14ac:dyDescent="0.3">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row>
    <row r="734" spans="1:39" s="5" customFormat="1" x14ac:dyDescent="0.3">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row>
    <row r="735" spans="1:39" s="5" customFormat="1" x14ac:dyDescent="0.3">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row>
    <row r="736" spans="1:39" s="5" customFormat="1" x14ac:dyDescent="0.3">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row>
    <row r="737" spans="1:39" s="5" customFormat="1" x14ac:dyDescent="0.3">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row>
    <row r="738" spans="1:39" s="5" customFormat="1" x14ac:dyDescent="0.3">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row>
    <row r="739" spans="1:39" s="5" customFormat="1" x14ac:dyDescent="0.3">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c r="AA739" s="26"/>
      <c r="AB739" s="26"/>
      <c r="AC739" s="26"/>
      <c r="AD739" s="26"/>
      <c r="AE739" s="26"/>
      <c r="AF739" s="26"/>
      <c r="AG739" s="26"/>
      <c r="AH739" s="26"/>
      <c r="AI739" s="26"/>
      <c r="AJ739" s="26"/>
      <c r="AK739" s="26"/>
      <c r="AL739" s="26"/>
      <c r="AM739" s="26"/>
    </row>
    <row r="740" spans="1:39" s="5" customFormat="1" x14ac:dyDescent="0.3">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c r="AA740" s="26"/>
      <c r="AB740" s="26"/>
      <c r="AC740" s="26"/>
      <c r="AD740" s="26"/>
      <c r="AE740" s="26"/>
      <c r="AF740" s="26"/>
      <c r="AG740" s="26"/>
      <c r="AH740" s="26"/>
      <c r="AI740" s="26"/>
      <c r="AJ740" s="26"/>
      <c r="AK740" s="26"/>
      <c r="AL740" s="26"/>
      <c r="AM740" s="26"/>
    </row>
    <row r="741" spans="1:39" s="5" customFormat="1" x14ac:dyDescent="0.3">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c r="AA741" s="26"/>
      <c r="AB741" s="26"/>
      <c r="AC741" s="26"/>
      <c r="AD741" s="26"/>
      <c r="AE741" s="26"/>
      <c r="AF741" s="26"/>
      <c r="AG741" s="26"/>
      <c r="AH741" s="26"/>
      <c r="AI741" s="26"/>
      <c r="AJ741" s="26"/>
      <c r="AK741" s="26"/>
      <c r="AL741" s="26"/>
      <c r="AM741" s="26"/>
    </row>
    <row r="742" spans="1:39" s="5" customFormat="1" x14ac:dyDescent="0.3">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c r="AA742" s="26"/>
      <c r="AB742" s="26"/>
      <c r="AC742" s="26"/>
      <c r="AD742" s="26"/>
      <c r="AE742" s="26"/>
      <c r="AF742" s="26"/>
      <c r="AG742" s="26"/>
      <c r="AH742" s="26"/>
      <c r="AI742" s="26"/>
      <c r="AJ742" s="26"/>
      <c r="AK742" s="26"/>
      <c r="AL742" s="26"/>
      <c r="AM742" s="26"/>
    </row>
    <row r="743" spans="1:39" s="5" customFormat="1" x14ac:dyDescent="0.3">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c r="AA743" s="26"/>
      <c r="AB743" s="26"/>
      <c r="AC743" s="26"/>
      <c r="AD743" s="26"/>
      <c r="AE743" s="26"/>
      <c r="AF743" s="26"/>
      <c r="AG743" s="26"/>
      <c r="AH743" s="26"/>
      <c r="AI743" s="26"/>
      <c r="AJ743" s="26"/>
      <c r="AK743" s="26"/>
      <c r="AL743" s="26"/>
      <c r="AM743" s="26"/>
    </row>
    <row r="744" spans="1:39" s="5" customFormat="1" x14ac:dyDescent="0.3">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c r="AA744" s="26"/>
      <c r="AB744" s="26"/>
      <c r="AC744" s="26"/>
      <c r="AD744" s="26"/>
      <c r="AE744" s="26"/>
      <c r="AF744" s="26"/>
      <c r="AG744" s="26"/>
      <c r="AH744" s="26"/>
      <c r="AI744" s="26"/>
      <c r="AJ744" s="26"/>
      <c r="AK744" s="26"/>
      <c r="AL744" s="26"/>
      <c r="AM744" s="26"/>
    </row>
    <row r="745" spans="1:39" s="5" customFormat="1" x14ac:dyDescent="0.3">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c r="AA745" s="26"/>
      <c r="AB745" s="26"/>
      <c r="AC745" s="26"/>
      <c r="AD745" s="26"/>
      <c r="AE745" s="26"/>
      <c r="AF745" s="26"/>
      <c r="AG745" s="26"/>
      <c r="AH745" s="26"/>
      <c r="AI745" s="26"/>
      <c r="AJ745" s="26"/>
      <c r="AK745" s="26"/>
      <c r="AL745" s="26"/>
      <c r="AM745" s="26"/>
    </row>
    <row r="746" spans="1:39" s="5" customFormat="1" x14ac:dyDescent="0.3">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c r="AA746" s="26"/>
      <c r="AB746" s="26"/>
      <c r="AC746" s="26"/>
      <c r="AD746" s="26"/>
      <c r="AE746" s="26"/>
      <c r="AF746" s="26"/>
      <c r="AG746" s="26"/>
      <c r="AH746" s="26"/>
      <c r="AI746" s="26"/>
      <c r="AJ746" s="26"/>
      <c r="AK746" s="26"/>
      <c r="AL746" s="26"/>
      <c r="AM746" s="26"/>
    </row>
    <row r="747" spans="1:39" s="5" customFormat="1" x14ac:dyDescent="0.3">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c r="AA747" s="26"/>
      <c r="AB747" s="26"/>
      <c r="AC747" s="26"/>
      <c r="AD747" s="26"/>
      <c r="AE747" s="26"/>
      <c r="AF747" s="26"/>
      <c r="AG747" s="26"/>
      <c r="AH747" s="26"/>
      <c r="AI747" s="26"/>
      <c r="AJ747" s="26"/>
      <c r="AK747" s="26"/>
      <c r="AL747" s="26"/>
      <c r="AM747" s="26"/>
    </row>
    <row r="748" spans="1:39" s="5" customFormat="1" x14ac:dyDescent="0.3">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c r="AA748" s="26"/>
      <c r="AB748" s="26"/>
      <c r="AC748" s="26"/>
      <c r="AD748" s="26"/>
      <c r="AE748" s="26"/>
      <c r="AF748" s="26"/>
      <c r="AG748" s="26"/>
      <c r="AH748" s="26"/>
      <c r="AI748" s="26"/>
      <c r="AJ748" s="26"/>
      <c r="AK748" s="26"/>
      <c r="AL748" s="26"/>
      <c r="AM748" s="26"/>
    </row>
    <row r="749" spans="1:39" s="5" customFormat="1" x14ac:dyDescent="0.3">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c r="AA749" s="26"/>
      <c r="AB749" s="26"/>
      <c r="AC749" s="26"/>
      <c r="AD749" s="26"/>
      <c r="AE749" s="26"/>
      <c r="AF749" s="26"/>
      <c r="AG749" s="26"/>
      <c r="AH749" s="26"/>
      <c r="AI749" s="26"/>
      <c r="AJ749" s="26"/>
      <c r="AK749" s="26"/>
      <c r="AL749" s="26"/>
      <c r="AM749" s="26"/>
    </row>
    <row r="750" spans="1:39" s="5" customFormat="1" x14ac:dyDescent="0.3">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c r="AA750" s="26"/>
      <c r="AB750" s="26"/>
      <c r="AC750" s="26"/>
      <c r="AD750" s="26"/>
      <c r="AE750" s="26"/>
      <c r="AF750" s="26"/>
      <c r="AG750" s="26"/>
      <c r="AH750" s="26"/>
      <c r="AI750" s="26"/>
      <c r="AJ750" s="26"/>
      <c r="AK750" s="26"/>
      <c r="AL750" s="26"/>
      <c r="AM750" s="26"/>
    </row>
    <row r="751" spans="1:39" s="5" customFormat="1" x14ac:dyDescent="0.3">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6"/>
      <c r="AI751" s="26"/>
      <c r="AJ751" s="26"/>
      <c r="AK751" s="26"/>
      <c r="AL751" s="26"/>
      <c r="AM751" s="26"/>
    </row>
    <row r="752" spans="1:39" s="5" customFormat="1" x14ac:dyDescent="0.3">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26"/>
      <c r="AI752" s="26"/>
      <c r="AJ752" s="26"/>
      <c r="AK752" s="26"/>
      <c r="AL752" s="26"/>
      <c r="AM752" s="26"/>
    </row>
    <row r="753" spans="1:39" s="5" customFormat="1" x14ac:dyDescent="0.3">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c r="AA753" s="26"/>
      <c r="AB753" s="26"/>
      <c r="AC753" s="26"/>
      <c r="AD753" s="26"/>
      <c r="AE753" s="26"/>
      <c r="AF753" s="26"/>
      <c r="AG753" s="26"/>
      <c r="AH753" s="26"/>
      <c r="AI753" s="26"/>
      <c r="AJ753" s="26"/>
      <c r="AK753" s="26"/>
      <c r="AL753" s="26"/>
      <c r="AM753" s="26"/>
    </row>
    <row r="754" spans="1:39" s="5" customFormat="1" x14ac:dyDescent="0.3">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c r="AA754" s="26"/>
      <c r="AB754" s="26"/>
      <c r="AC754" s="26"/>
      <c r="AD754" s="26"/>
      <c r="AE754" s="26"/>
      <c r="AF754" s="26"/>
      <c r="AG754" s="26"/>
      <c r="AH754" s="26"/>
      <c r="AI754" s="26"/>
      <c r="AJ754" s="26"/>
      <c r="AK754" s="26"/>
      <c r="AL754" s="26"/>
      <c r="AM754" s="26"/>
    </row>
    <row r="755" spans="1:39" s="5" customFormat="1" x14ac:dyDescent="0.3">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c r="AA755" s="26"/>
      <c r="AB755" s="26"/>
      <c r="AC755" s="26"/>
      <c r="AD755" s="26"/>
      <c r="AE755" s="26"/>
      <c r="AF755" s="26"/>
      <c r="AG755" s="26"/>
      <c r="AH755" s="26"/>
      <c r="AI755" s="26"/>
      <c r="AJ755" s="26"/>
      <c r="AK755" s="26"/>
      <c r="AL755" s="26"/>
      <c r="AM755" s="26"/>
    </row>
    <row r="756" spans="1:39" s="5" customFormat="1" x14ac:dyDescent="0.3">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c r="AA756" s="26"/>
      <c r="AB756" s="26"/>
      <c r="AC756" s="26"/>
      <c r="AD756" s="26"/>
      <c r="AE756" s="26"/>
      <c r="AF756" s="26"/>
      <c r="AG756" s="26"/>
      <c r="AH756" s="26"/>
      <c r="AI756" s="26"/>
      <c r="AJ756" s="26"/>
      <c r="AK756" s="26"/>
      <c r="AL756" s="26"/>
      <c r="AM756" s="26"/>
    </row>
    <row r="757" spans="1:39" s="5" customFormat="1" x14ac:dyDescent="0.3">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6"/>
      <c r="AI757" s="26"/>
      <c r="AJ757" s="26"/>
      <c r="AK757" s="26"/>
      <c r="AL757" s="26"/>
      <c r="AM757" s="26"/>
    </row>
    <row r="758" spans="1:39" s="5" customFormat="1" x14ac:dyDescent="0.3">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c r="AA758" s="26"/>
      <c r="AB758" s="26"/>
      <c r="AC758" s="26"/>
      <c r="AD758" s="26"/>
      <c r="AE758" s="26"/>
      <c r="AF758" s="26"/>
      <c r="AG758" s="26"/>
      <c r="AH758" s="26"/>
      <c r="AI758" s="26"/>
      <c r="AJ758" s="26"/>
      <c r="AK758" s="26"/>
      <c r="AL758" s="26"/>
      <c r="AM758" s="26"/>
    </row>
    <row r="759" spans="1:39" s="5" customFormat="1" x14ac:dyDescent="0.3">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c r="AA759" s="26"/>
      <c r="AB759" s="26"/>
      <c r="AC759" s="26"/>
      <c r="AD759" s="26"/>
      <c r="AE759" s="26"/>
      <c r="AF759" s="26"/>
      <c r="AG759" s="26"/>
      <c r="AH759" s="26"/>
      <c r="AI759" s="26"/>
      <c r="AJ759" s="26"/>
      <c r="AK759" s="26"/>
      <c r="AL759" s="26"/>
      <c r="AM759" s="26"/>
    </row>
    <row r="760" spans="1:39" s="5" customFormat="1" x14ac:dyDescent="0.3">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c r="AA760" s="26"/>
      <c r="AB760" s="26"/>
      <c r="AC760" s="26"/>
      <c r="AD760" s="26"/>
      <c r="AE760" s="26"/>
      <c r="AF760" s="26"/>
      <c r="AG760" s="26"/>
      <c r="AH760" s="26"/>
      <c r="AI760" s="26"/>
      <c r="AJ760" s="26"/>
      <c r="AK760" s="26"/>
      <c r="AL760" s="26"/>
      <c r="AM760" s="26"/>
    </row>
    <row r="761" spans="1:39" s="5" customFormat="1" x14ac:dyDescent="0.3">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c r="AA761" s="26"/>
      <c r="AB761" s="26"/>
      <c r="AC761" s="26"/>
      <c r="AD761" s="26"/>
      <c r="AE761" s="26"/>
      <c r="AF761" s="26"/>
      <c r="AG761" s="26"/>
      <c r="AH761" s="26"/>
      <c r="AI761" s="26"/>
      <c r="AJ761" s="26"/>
      <c r="AK761" s="26"/>
      <c r="AL761" s="26"/>
      <c r="AM761" s="26"/>
    </row>
    <row r="762" spans="1:39" s="5" customFormat="1" x14ac:dyDescent="0.3">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c r="AA762" s="26"/>
      <c r="AB762" s="26"/>
      <c r="AC762" s="26"/>
      <c r="AD762" s="26"/>
      <c r="AE762" s="26"/>
      <c r="AF762" s="26"/>
      <c r="AG762" s="26"/>
      <c r="AH762" s="26"/>
      <c r="AI762" s="26"/>
      <c r="AJ762" s="26"/>
      <c r="AK762" s="26"/>
      <c r="AL762" s="26"/>
      <c r="AM762" s="26"/>
    </row>
    <row r="763" spans="1:39" s="5" customFormat="1" x14ac:dyDescent="0.3">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c r="AA763" s="26"/>
      <c r="AB763" s="26"/>
      <c r="AC763" s="26"/>
      <c r="AD763" s="26"/>
      <c r="AE763" s="26"/>
      <c r="AF763" s="26"/>
      <c r="AG763" s="26"/>
      <c r="AH763" s="26"/>
      <c r="AI763" s="26"/>
      <c r="AJ763" s="26"/>
      <c r="AK763" s="26"/>
      <c r="AL763" s="26"/>
      <c r="AM763" s="26"/>
    </row>
    <row r="764" spans="1:39" s="5" customFormat="1" x14ac:dyDescent="0.3">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c r="AA764" s="26"/>
      <c r="AB764" s="26"/>
      <c r="AC764" s="26"/>
      <c r="AD764" s="26"/>
      <c r="AE764" s="26"/>
      <c r="AF764" s="26"/>
      <c r="AG764" s="26"/>
      <c r="AH764" s="26"/>
      <c r="AI764" s="26"/>
      <c r="AJ764" s="26"/>
      <c r="AK764" s="26"/>
      <c r="AL764" s="26"/>
      <c r="AM764" s="26"/>
    </row>
    <row r="765" spans="1:39" s="5" customFormat="1" x14ac:dyDescent="0.3">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c r="AA765" s="26"/>
      <c r="AB765" s="26"/>
      <c r="AC765" s="26"/>
      <c r="AD765" s="26"/>
      <c r="AE765" s="26"/>
      <c r="AF765" s="26"/>
      <c r="AG765" s="26"/>
      <c r="AH765" s="26"/>
      <c r="AI765" s="26"/>
      <c r="AJ765" s="26"/>
      <c r="AK765" s="26"/>
      <c r="AL765" s="26"/>
      <c r="AM765" s="26"/>
    </row>
    <row r="766" spans="1:39" s="5" customFormat="1" x14ac:dyDescent="0.3">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c r="AA766" s="26"/>
      <c r="AB766" s="26"/>
      <c r="AC766" s="26"/>
      <c r="AD766" s="26"/>
      <c r="AE766" s="26"/>
      <c r="AF766" s="26"/>
      <c r="AG766" s="26"/>
      <c r="AH766" s="26"/>
      <c r="AI766" s="26"/>
      <c r="AJ766" s="26"/>
      <c r="AK766" s="26"/>
      <c r="AL766" s="26"/>
      <c r="AM766" s="26"/>
    </row>
    <row r="767" spans="1:39" s="5" customFormat="1" x14ac:dyDescent="0.3">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6"/>
      <c r="AI767" s="26"/>
      <c r="AJ767" s="26"/>
      <c r="AK767" s="26"/>
      <c r="AL767" s="26"/>
      <c r="AM767" s="26"/>
    </row>
    <row r="768" spans="1:39" s="5" customFormat="1" x14ac:dyDescent="0.3">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c r="AA768" s="26"/>
      <c r="AB768" s="26"/>
      <c r="AC768" s="26"/>
      <c r="AD768" s="26"/>
      <c r="AE768" s="26"/>
      <c r="AF768" s="26"/>
      <c r="AG768" s="26"/>
      <c r="AH768" s="26"/>
      <c r="AI768" s="26"/>
      <c r="AJ768" s="26"/>
      <c r="AK768" s="26"/>
      <c r="AL768" s="26"/>
      <c r="AM768" s="26"/>
    </row>
    <row r="769" spans="1:39" s="5" customFormat="1" x14ac:dyDescent="0.3">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c r="AA769" s="26"/>
      <c r="AB769" s="26"/>
      <c r="AC769" s="26"/>
      <c r="AD769" s="26"/>
      <c r="AE769" s="26"/>
      <c r="AF769" s="26"/>
      <c r="AG769" s="26"/>
      <c r="AH769" s="26"/>
      <c r="AI769" s="26"/>
      <c r="AJ769" s="26"/>
      <c r="AK769" s="26"/>
      <c r="AL769" s="26"/>
      <c r="AM769" s="26"/>
    </row>
    <row r="770" spans="1:39" s="5" customFormat="1" x14ac:dyDescent="0.3">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c r="AA770" s="26"/>
      <c r="AB770" s="26"/>
      <c r="AC770" s="26"/>
      <c r="AD770" s="26"/>
      <c r="AE770" s="26"/>
      <c r="AF770" s="26"/>
      <c r="AG770" s="26"/>
      <c r="AH770" s="26"/>
      <c r="AI770" s="26"/>
      <c r="AJ770" s="26"/>
      <c r="AK770" s="26"/>
      <c r="AL770" s="26"/>
      <c r="AM770" s="26"/>
    </row>
    <row r="771" spans="1:39" s="5" customFormat="1" x14ac:dyDescent="0.3">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c r="AA771" s="26"/>
      <c r="AB771" s="26"/>
      <c r="AC771" s="26"/>
      <c r="AD771" s="26"/>
      <c r="AE771" s="26"/>
      <c r="AF771" s="26"/>
      <c r="AG771" s="26"/>
      <c r="AH771" s="26"/>
      <c r="AI771" s="26"/>
      <c r="AJ771" s="26"/>
      <c r="AK771" s="26"/>
      <c r="AL771" s="26"/>
      <c r="AM771" s="26"/>
    </row>
    <row r="772" spans="1:39" s="5" customFormat="1" x14ac:dyDescent="0.3">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c r="AA772" s="26"/>
      <c r="AB772" s="26"/>
      <c r="AC772" s="26"/>
      <c r="AD772" s="26"/>
      <c r="AE772" s="26"/>
      <c r="AF772" s="26"/>
      <c r="AG772" s="26"/>
      <c r="AH772" s="26"/>
      <c r="AI772" s="26"/>
      <c r="AJ772" s="26"/>
      <c r="AK772" s="26"/>
      <c r="AL772" s="26"/>
      <c r="AM772" s="26"/>
    </row>
    <row r="773" spans="1:39" s="5" customFormat="1" x14ac:dyDescent="0.3">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c r="AA773" s="26"/>
      <c r="AB773" s="26"/>
      <c r="AC773" s="26"/>
      <c r="AD773" s="26"/>
      <c r="AE773" s="26"/>
      <c r="AF773" s="26"/>
      <c r="AG773" s="26"/>
      <c r="AH773" s="26"/>
      <c r="AI773" s="26"/>
      <c r="AJ773" s="26"/>
      <c r="AK773" s="26"/>
      <c r="AL773" s="26"/>
      <c r="AM773" s="26"/>
    </row>
    <row r="774" spans="1:39" s="5" customFormat="1" x14ac:dyDescent="0.3">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c r="AA774" s="26"/>
      <c r="AB774" s="26"/>
      <c r="AC774" s="26"/>
      <c r="AD774" s="26"/>
      <c r="AE774" s="26"/>
      <c r="AF774" s="26"/>
      <c r="AG774" s="26"/>
      <c r="AH774" s="26"/>
      <c r="AI774" s="26"/>
      <c r="AJ774" s="26"/>
      <c r="AK774" s="26"/>
      <c r="AL774" s="26"/>
      <c r="AM774" s="26"/>
    </row>
    <row r="775" spans="1:39" s="5" customFormat="1" x14ac:dyDescent="0.3">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c r="AA775" s="26"/>
      <c r="AB775" s="26"/>
      <c r="AC775" s="26"/>
      <c r="AD775" s="26"/>
      <c r="AE775" s="26"/>
      <c r="AF775" s="26"/>
      <c r="AG775" s="26"/>
      <c r="AH775" s="26"/>
      <c r="AI775" s="26"/>
      <c r="AJ775" s="26"/>
      <c r="AK775" s="26"/>
      <c r="AL775" s="26"/>
      <c r="AM775" s="26"/>
    </row>
    <row r="776" spans="1:39" s="5" customFormat="1" x14ac:dyDescent="0.3">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c r="AA776" s="26"/>
      <c r="AB776" s="26"/>
      <c r="AC776" s="26"/>
      <c r="AD776" s="26"/>
      <c r="AE776" s="26"/>
      <c r="AF776" s="26"/>
      <c r="AG776" s="26"/>
      <c r="AH776" s="26"/>
      <c r="AI776" s="26"/>
      <c r="AJ776" s="26"/>
      <c r="AK776" s="26"/>
      <c r="AL776" s="26"/>
      <c r="AM776" s="26"/>
    </row>
    <row r="777" spans="1:39" s="5" customFormat="1" x14ac:dyDescent="0.3">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c r="AA777" s="26"/>
      <c r="AB777" s="26"/>
      <c r="AC777" s="26"/>
      <c r="AD777" s="26"/>
      <c r="AE777" s="26"/>
      <c r="AF777" s="26"/>
      <c r="AG777" s="26"/>
      <c r="AH777" s="26"/>
      <c r="AI777" s="26"/>
      <c r="AJ777" s="26"/>
      <c r="AK777" s="26"/>
      <c r="AL777" s="26"/>
      <c r="AM777" s="26"/>
    </row>
    <row r="778" spans="1:39" s="5" customFormat="1" x14ac:dyDescent="0.3">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c r="AA778" s="26"/>
      <c r="AB778" s="26"/>
      <c r="AC778" s="26"/>
      <c r="AD778" s="26"/>
      <c r="AE778" s="26"/>
      <c r="AF778" s="26"/>
      <c r="AG778" s="26"/>
      <c r="AH778" s="26"/>
      <c r="AI778" s="26"/>
      <c r="AJ778" s="26"/>
      <c r="AK778" s="26"/>
      <c r="AL778" s="26"/>
      <c r="AM778" s="26"/>
    </row>
    <row r="779" spans="1:39" s="5" customFormat="1" x14ac:dyDescent="0.3">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c r="AA779" s="26"/>
      <c r="AB779" s="26"/>
      <c r="AC779" s="26"/>
      <c r="AD779" s="26"/>
      <c r="AE779" s="26"/>
      <c r="AF779" s="26"/>
      <c r="AG779" s="26"/>
      <c r="AH779" s="26"/>
      <c r="AI779" s="26"/>
      <c r="AJ779" s="26"/>
      <c r="AK779" s="26"/>
      <c r="AL779" s="26"/>
      <c r="AM779" s="26"/>
    </row>
    <row r="780" spans="1:39" s="5" customFormat="1" x14ac:dyDescent="0.3">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c r="AA780" s="26"/>
      <c r="AB780" s="26"/>
      <c r="AC780" s="26"/>
      <c r="AD780" s="26"/>
      <c r="AE780" s="26"/>
      <c r="AF780" s="26"/>
      <c r="AG780" s="26"/>
      <c r="AH780" s="26"/>
      <c r="AI780" s="26"/>
      <c r="AJ780" s="26"/>
      <c r="AK780" s="26"/>
      <c r="AL780" s="26"/>
      <c r="AM780" s="26"/>
    </row>
    <row r="781" spans="1:39" s="5" customFormat="1" x14ac:dyDescent="0.3">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c r="AA781" s="26"/>
      <c r="AB781" s="26"/>
      <c r="AC781" s="26"/>
      <c r="AD781" s="26"/>
      <c r="AE781" s="26"/>
      <c r="AF781" s="26"/>
      <c r="AG781" s="26"/>
      <c r="AH781" s="26"/>
      <c r="AI781" s="26"/>
      <c r="AJ781" s="26"/>
      <c r="AK781" s="26"/>
      <c r="AL781" s="26"/>
      <c r="AM781" s="26"/>
    </row>
    <row r="782" spans="1:39" s="5" customFormat="1" x14ac:dyDescent="0.3">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c r="AA782" s="26"/>
      <c r="AB782" s="26"/>
      <c r="AC782" s="26"/>
      <c r="AD782" s="26"/>
      <c r="AE782" s="26"/>
      <c r="AF782" s="26"/>
      <c r="AG782" s="26"/>
      <c r="AH782" s="26"/>
      <c r="AI782" s="26"/>
      <c r="AJ782" s="26"/>
      <c r="AK782" s="26"/>
      <c r="AL782" s="26"/>
      <c r="AM782" s="26"/>
    </row>
    <row r="783" spans="1:39" s="5" customFormat="1" x14ac:dyDescent="0.3">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c r="AA783" s="26"/>
      <c r="AB783" s="26"/>
      <c r="AC783" s="26"/>
      <c r="AD783" s="26"/>
      <c r="AE783" s="26"/>
      <c r="AF783" s="26"/>
      <c r="AG783" s="26"/>
      <c r="AH783" s="26"/>
      <c r="AI783" s="26"/>
      <c r="AJ783" s="26"/>
      <c r="AK783" s="26"/>
      <c r="AL783" s="26"/>
      <c r="AM783" s="26"/>
    </row>
    <row r="784" spans="1:39" s="5" customFormat="1" x14ac:dyDescent="0.3">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c r="AA784" s="26"/>
      <c r="AB784" s="26"/>
      <c r="AC784" s="26"/>
      <c r="AD784" s="26"/>
      <c r="AE784" s="26"/>
      <c r="AF784" s="26"/>
      <c r="AG784" s="26"/>
      <c r="AH784" s="26"/>
      <c r="AI784" s="26"/>
      <c r="AJ784" s="26"/>
      <c r="AK784" s="26"/>
      <c r="AL784" s="26"/>
      <c r="AM784" s="26"/>
    </row>
    <row r="785" spans="1:39" s="5" customFormat="1" x14ac:dyDescent="0.3">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c r="AA785" s="26"/>
      <c r="AB785" s="26"/>
      <c r="AC785" s="26"/>
      <c r="AD785" s="26"/>
      <c r="AE785" s="26"/>
      <c r="AF785" s="26"/>
      <c r="AG785" s="26"/>
      <c r="AH785" s="26"/>
      <c r="AI785" s="26"/>
      <c r="AJ785" s="26"/>
      <c r="AK785" s="26"/>
      <c r="AL785" s="26"/>
      <c r="AM785" s="26"/>
    </row>
    <row r="786" spans="1:39" s="5" customFormat="1" x14ac:dyDescent="0.3">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c r="AA786" s="26"/>
      <c r="AB786" s="26"/>
      <c r="AC786" s="26"/>
      <c r="AD786" s="26"/>
      <c r="AE786" s="26"/>
      <c r="AF786" s="26"/>
      <c r="AG786" s="26"/>
      <c r="AH786" s="26"/>
      <c r="AI786" s="26"/>
      <c r="AJ786" s="26"/>
      <c r="AK786" s="26"/>
      <c r="AL786" s="26"/>
      <c r="AM786" s="26"/>
    </row>
    <row r="787" spans="1:39" s="5" customFormat="1" x14ac:dyDescent="0.3">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c r="AA787" s="26"/>
      <c r="AB787" s="26"/>
      <c r="AC787" s="26"/>
      <c r="AD787" s="26"/>
      <c r="AE787" s="26"/>
      <c r="AF787" s="26"/>
      <c r="AG787" s="26"/>
      <c r="AH787" s="26"/>
      <c r="AI787" s="26"/>
      <c r="AJ787" s="26"/>
      <c r="AK787" s="26"/>
      <c r="AL787" s="26"/>
      <c r="AM787" s="26"/>
    </row>
    <row r="788" spans="1:39" s="5" customFormat="1" x14ac:dyDescent="0.3">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c r="AA788" s="26"/>
      <c r="AB788" s="26"/>
      <c r="AC788" s="26"/>
      <c r="AD788" s="26"/>
      <c r="AE788" s="26"/>
      <c r="AF788" s="26"/>
      <c r="AG788" s="26"/>
      <c r="AH788" s="26"/>
      <c r="AI788" s="26"/>
      <c r="AJ788" s="26"/>
      <c r="AK788" s="26"/>
      <c r="AL788" s="26"/>
      <c r="AM788" s="26"/>
    </row>
    <row r="789" spans="1:39" s="5" customFormat="1" x14ac:dyDescent="0.3">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c r="AA789" s="26"/>
      <c r="AB789" s="26"/>
      <c r="AC789" s="26"/>
      <c r="AD789" s="26"/>
      <c r="AE789" s="26"/>
      <c r="AF789" s="26"/>
      <c r="AG789" s="26"/>
      <c r="AH789" s="26"/>
      <c r="AI789" s="26"/>
      <c r="AJ789" s="26"/>
      <c r="AK789" s="26"/>
      <c r="AL789" s="26"/>
      <c r="AM789" s="26"/>
    </row>
    <row r="790" spans="1:39" s="5" customFormat="1" x14ac:dyDescent="0.3">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c r="AA790" s="26"/>
      <c r="AB790" s="26"/>
      <c r="AC790" s="26"/>
      <c r="AD790" s="26"/>
      <c r="AE790" s="26"/>
      <c r="AF790" s="26"/>
      <c r="AG790" s="26"/>
      <c r="AH790" s="26"/>
      <c r="AI790" s="26"/>
      <c r="AJ790" s="26"/>
      <c r="AK790" s="26"/>
      <c r="AL790" s="26"/>
      <c r="AM790" s="26"/>
    </row>
    <row r="791" spans="1:39" s="5" customFormat="1" x14ac:dyDescent="0.3">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c r="AA791" s="26"/>
      <c r="AB791" s="26"/>
      <c r="AC791" s="26"/>
      <c r="AD791" s="26"/>
      <c r="AE791" s="26"/>
      <c r="AF791" s="26"/>
      <c r="AG791" s="26"/>
      <c r="AH791" s="26"/>
      <c r="AI791" s="26"/>
      <c r="AJ791" s="26"/>
      <c r="AK791" s="26"/>
      <c r="AL791" s="26"/>
      <c r="AM791" s="26"/>
    </row>
    <row r="792" spans="1:39" s="5" customFormat="1" x14ac:dyDescent="0.3">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c r="AA792" s="26"/>
      <c r="AB792" s="26"/>
      <c r="AC792" s="26"/>
      <c r="AD792" s="26"/>
      <c r="AE792" s="26"/>
      <c r="AF792" s="26"/>
      <c r="AG792" s="26"/>
      <c r="AH792" s="26"/>
      <c r="AI792" s="26"/>
      <c r="AJ792" s="26"/>
      <c r="AK792" s="26"/>
      <c r="AL792" s="26"/>
      <c r="AM792" s="26"/>
    </row>
    <row r="793" spans="1:39" s="5" customFormat="1" x14ac:dyDescent="0.3">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c r="AA793" s="26"/>
      <c r="AB793" s="26"/>
      <c r="AC793" s="26"/>
      <c r="AD793" s="26"/>
      <c r="AE793" s="26"/>
      <c r="AF793" s="26"/>
      <c r="AG793" s="26"/>
      <c r="AH793" s="26"/>
      <c r="AI793" s="26"/>
      <c r="AJ793" s="26"/>
      <c r="AK793" s="26"/>
      <c r="AL793" s="26"/>
      <c r="AM793" s="26"/>
    </row>
    <row r="794" spans="1:39" s="5" customFormat="1" x14ac:dyDescent="0.3">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c r="AA794" s="26"/>
      <c r="AB794" s="26"/>
      <c r="AC794" s="26"/>
      <c r="AD794" s="26"/>
      <c r="AE794" s="26"/>
      <c r="AF794" s="26"/>
      <c r="AG794" s="26"/>
      <c r="AH794" s="26"/>
      <c r="AI794" s="26"/>
      <c r="AJ794" s="26"/>
      <c r="AK794" s="26"/>
      <c r="AL794" s="26"/>
      <c r="AM794" s="26"/>
    </row>
    <row r="795" spans="1:39" s="5" customFormat="1" x14ac:dyDescent="0.3">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c r="AA795" s="26"/>
      <c r="AB795" s="26"/>
      <c r="AC795" s="26"/>
      <c r="AD795" s="26"/>
      <c r="AE795" s="26"/>
      <c r="AF795" s="26"/>
      <c r="AG795" s="26"/>
      <c r="AH795" s="26"/>
      <c r="AI795" s="26"/>
      <c r="AJ795" s="26"/>
      <c r="AK795" s="26"/>
      <c r="AL795" s="26"/>
      <c r="AM795" s="26"/>
    </row>
    <row r="796" spans="1:39" s="5" customFormat="1" x14ac:dyDescent="0.3">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c r="AA796" s="26"/>
      <c r="AB796" s="26"/>
      <c r="AC796" s="26"/>
      <c r="AD796" s="26"/>
      <c r="AE796" s="26"/>
      <c r="AF796" s="26"/>
      <c r="AG796" s="26"/>
      <c r="AH796" s="26"/>
      <c r="AI796" s="26"/>
      <c r="AJ796" s="26"/>
      <c r="AK796" s="26"/>
      <c r="AL796" s="26"/>
      <c r="AM796" s="26"/>
    </row>
    <row r="797" spans="1:39" s="5" customFormat="1" x14ac:dyDescent="0.3">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c r="AA797" s="26"/>
      <c r="AB797" s="26"/>
      <c r="AC797" s="26"/>
      <c r="AD797" s="26"/>
      <c r="AE797" s="26"/>
      <c r="AF797" s="26"/>
      <c r="AG797" s="26"/>
      <c r="AH797" s="26"/>
      <c r="AI797" s="26"/>
      <c r="AJ797" s="26"/>
      <c r="AK797" s="26"/>
      <c r="AL797" s="26"/>
      <c r="AM797" s="26"/>
    </row>
    <row r="798" spans="1:39" s="5" customFormat="1" x14ac:dyDescent="0.3">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c r="AA798" s="26"/>
      <c r="AB798" s="26"/>
      <c r="AC798" s="26"/>
      <c r="AD798" s="26"/>
      <c r="AE798" s="26"/>
      <c r="AF798" s="26"/>
      <c r="AG798" s="26"/>
      <c r="AH798" s="26"/>
      <c r="AI798" s="26"/>
      <c r="AJ798" s="26"/>
      <c r="AK798" s="26"/>
      <c r="AL798" s="26"/>
      <c r="AM798" s="26"/>
    </row>
    <row r="799" spans="1:39" s="5" customFormat="1" x14ac:dyDescent="0.3">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c r="AA799" s="26"/>
      <c r="AB799" s="26"/>
      <c r="AC799" s="26"/>
      <c r="AD799" s="26"/>
      <c r="AE799" s="26"/>
      <c r="AF799" s="26"/>
      <c r="AG799" s="26"/>
      <c r="AH799" s="26"/>
      <c r="AI799" s="26"/>
      <c r="AJ799" s="26"/>
      <c r="AK799" s="26"/>
      <c r="AL799" s="26"/>
      <c r="AM799" s="26"/>
    </row>
    <row r="800" spans="1:39" s="5" customFormat="1" x14ac:dyDescent="0.3">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c r="AA800" s="26"/>
      <c r="AB800" s="26"/>
      <c r="AC800" s="26"/>
      <c r="AD800" s="26"/>
      <c r="AE800" s="26"/>
      <c r="AF800" s="26"/>
      <c r="AG800" s="26"/>
      <c r="AH800" s="26"/>
      <c r="AI800" s="26"/>
      <c r="AJ800" s="26"/>
      <c r="AK800" s="26"/>
      <c r="AL800" s="26"/>
      <c r="AM800" s="26"/>
    </row>
    <row r="801" spans="1:39" s="5" customFormat="1" x14ac:dyDescent="0.3">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c r="AA801" s="26"/>
      <c r="AB801" s="26"/>
      <c r="AC801" s="26"/>
      <c r="AD801" s="26"/>
      <c r="AE801" s="26"/>
      <c r="AF801" s="26"/>
      <c r="AG801" s="26"/>
      <c r="AH801" s="26"/>
      <c r="AI801" s="26"/>
      <c r="AJ801" s="26"/>
      <c r="AK801" s="26"/>
      <c r="AL801" s="26"/>
      <c r="AM801" s="26"/>
    </row>
    <row r="802" spans="1:39" s="5" customFormat="1" x14ac:dyDescent="0.3">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c r="AA802" s="26"/>
      <c r="AB802" s="26"/>
      <c r="AC802" s="26"/>
      <c r="AD802" s="26"/>
      <c r="AE802" s="26"/>
      <c r="AF802" s="26"/>
      <c r="AG802" s="26"/>
      <c r="AH802" s="26"/>
      <c r="AI802" s="26"/>
      <c r="AJ802" s="26"/>
      <c r="AK802" s="26"/>
      <c r="AL802" s="26"/>
      <c r="AM802" s="26"/>
    </row>
    <row r="803" spans="1:39" s="5" customFormat="1" x14ac:dyDescent="0.3">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c r="AA803" s="26"/>
      <c r="AB803" s="26"/>
      <c r="AC803" s="26"/>
      <c r="AD803" s="26"/>
      <c r="AE803" s="26"/>
      <c r="AF803" s="26"/>
      <c r="AG803" s="26"/>
      <c r="AH803" s="26"/>
      <c r="AI803" s="26"/>
      <c r="AJ803" s="26"/>
      <c r="AK803" s="26"/>
      <c r="AL803" s="26"/>
      <c r="AM803" s="26"/>
    </row>
    <row r="804" spans="1:39" s="5" customFormat="1" x14ac:dyDescent="0.3">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c r="AA804" s="26"/>
      <c r="AB804" s="26"/>
      <c r="AC804" s="26"/>
      <c r="AD804" s="26"/>
      <c r="AE804" s="26"/>
      <c r="AF804" s="26"/>
      <c r="AG804" s="26"/>
      <c r="AH804" s="26"/>
      <c r="AI804" s="26"/>
      <c r="AJ804" s="26"/>
      <c r="AK804" s="26"/>
      <c r="AL804" s="26"/>
      <c r="AM804" s="26"/>
    </row>
    <row r="805" spans="1:39" s="5" customFormat="1" x14ac:dyDescent="0.3">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c r="AA805" s="26"/>
      <c r="AB805" s="26"/>
      <c r="AC805" s="26"/>
      <c r="AD805" s="26"/>
      <c r="AE805" s="26"/>
      <c r="AF805" s="26"/>
      <c r="AG805" s="26"/>
      <c r="AH805" s="26"/>
      <c r="AI805" s="26"/>
      <c r="AJ805" s="26"/>
      <c r="AK805" s="26"/>
      <c r="AL805" s="26"/>
      <c r="AM805" s="26"/>
    </row>
    <row r="806" spans="1:39" s="5" customFormat="1" x14ac:dyDescent="0.3">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c r="AA806" s="26"/>
      <c r="AB806" s="26"/>
      <c r="AC806" s="26"/>
      <c r="AD806" s="26"/>
      <c r="AE806" s="26"/>
      <c r="AF806" s="26"/>
      <c r="AG806" s="26"/>
      <c r="AH806" s="26"/>
      <c r="AI806" s="26"/>
      <c r="AJ806" s="26"/>
      <c r="AK806" s="26"/>
      <c r="AL806" s="26"/>
      <c r="AM806" s="26"/>
    </row>
    <row r="807" spans="1:39" s="5" customFormat="1" x14ac:dyDescent="0.3">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c r="AA807" s="26"/>
      <c r="AB807" s="26"/>
      <c r="AC807" s="26"/>
      <c r="AD807" s="26"/>
      <c r="AE807" s="26"/>
      <c r="AF807" s="26"/>
      <c r="AG807" s="26"/>
      <c r="AH807" s="26"/>
      <c r="AI807" s="26"/>
      <c r="AJ807" s="26"/>
      <c r="AK807" s="26"/>
      <c r="AL807" s="26"/>
      <c r="AM807" s="26"/>
    </row>
    <row r="808" spans="1:39" s="5" customFormat="1" x14ac:dyDescent="0.3">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c r="AA808" s="26"/>
      <c r="AB808" s="26"/>
      <c r="AC808" s="26"/>
      <c r="AD808" s="26"/>
      <c r="AE808" s="26"/>
      <c r="AF808" s="26"/>
      <c r="AG808" s="26"/>
      <c r="AH808" s="26"/>
      <c r="AI808" s="26"/>
      <c r="AJ808" s="26"/>
      <c r="AK808" s="26"/>
      <c r="AL808" s="26"/>
      <c r="AM808" s="26"/>
    </row>
    <row r="809" spans="1:39" s="5" customFormat="1" x14ac:dyDescent="0.3">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c r="AA809" s="26"/>
      <c r="AB809" s="26"/>
      <c r="AC809" s="26"/>
      <c r="AD809" s="26"/>
      <c r="AE809" s="26"/>
      <c r="AF809" s="26"/>
      <c r="AG809" s="26"/>
      <c r="AH809" s="26"/>
      <c r="AI809" s="26"/>
      <c r="AJ809" s="26"/>
      <c r="AK809" s="26"/>
      <c r="AL809" s="26"/>
      <c r="AM809" s="26"/>
    </row>
    <row r="810" spans="1:39" s="5" customFormat="1" x14ac:dyDescent="0.3">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c r="AA810" s="26"/>
      <c r="AB810" s="26"/>
      <c r="AC810" s="26"/>
      <c r="AD810" s="26"/>
      <c r="AE810" s="26"/>
      <c r="AF810" s="26"/>
      <c r="AG810" s="26"/>
      <c r="AH810" s="26"/>
      <c r="AI810" s="26"/>
      <c r="AJ810" s="26"/>
      <c r="AK810" s="26"/>
      <c r="AL810" s="26"/>
      <c r="AM810" s="26"/>
    </row>
    <row r="811" spans="1:39" s="5" customFormat="1" x14ac:dyDescent="0.3">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c r="AA811" s="26"/>
      <c r="AB811" s="26"/>
      <c r="AC811" s="26"/>
      <c r="AD811" s="26"/>
      <c r="AE811" s="26"/>
      <c r="AF811" s="26"/>
      <c r="AG811" s="26"/>
      <c r="AH811" s="26"/>
      <c r="AI811" s="26"/>
      <c r="AJ811" s="26"/>
      <c r="AK811" s="26"/>
      <c r="AL811" s="26"/>
      <c r="AM811" s="26"/>
    </row>
    <row r="812" spans="1:39" s="5" customFormat="1" x14ac:dyDescent="0.3">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c r="AA812" s="26"/>
      <c r="AB812" s="26"/>
      <c r="AC812" s="26"/>
      <c r="AD812" s="26"/>
      <c r="AE812" s="26"/>
      <c r="AF812" s="26"/>
      <c r="AG812" s="26"/>
      <c r="AH812" s="26"/>
      <c r="AI812" s="26"/>
      <c r="AJ812" s="26"/>
      <c r="AK812" s="26"/>
      <c r="AL812" s="26"/>
      <c r="AM812" s="26"/>
    </row>
    <row r="813" spans="1:39" s="5" customFormat="1" x14ac:dyDescent="0.3">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c r="AA813" s="26"/>
      <c r="AB813" s="26"/>
      <c r="AC813" s="26"/>
      <c r="AD813" s="26"/>
      <c r="AE813" s="26"/>
      <c r="AF813" s="26"/>
      <c r="AG813" s="26"/>
      <c r="AH813" s="26"/>
      <c r="AI813" s="26"/>
      <c r="AJ813" s="26"/>
      <c r="AK813" s="26"/>
      <c r="AL813" s="26"/>
      <c r="AM813" s="26"/>
    </row>
    <row r="814" spans="1:39" s="5" customFormat="1" x14ac:dyDescent="0.3">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c r="AA814" s="26"/>
      <c r="AB814" s="26"/>
      <c r="AC814" s="26"/>
      <c r="AD814" s="26"/>
      <c r="AE814" s="26"/>
      <c r="AF814" s="26"/>
      <c r="AG814" s="26"/>
      <c r="AH814" s="26"/>
      <c r="AI814" s="26"/>
      <c r="AJ814" s="26"/>
      <c r="AK814" s="26"/>
      <c r="AL814" s="26"/>
      <c r="AM814" s="26"/>
    </row>
    <row r="815" spans="1:39" s="5" customFormat="1" x14ac:dyDescent="0.3">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c r="AA815" s="26"/>
      <c r="AB815" s="26"/>
      <c r="AC815" s="26"/>
      <c r="AD815" s="26"/>
      <c r="AE815" s="26"/>
      <c r="AF815" s="26"/>
      <c r="AG815" s="26"/>
      <c r="AH815" s="26"/>
      <c r="AI815" s="26"/>
      <c r="AJ815" s="26"/>
      <c r="AK815" s="26"/>
      <c r="AL815" s="26"/>
      <c r="AM815" s="26"/>
    </row>
    <row r="816" spans="1:39" s="5" customFormat="1" x14ac:dyDescent="0.3">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c r="AA816" s="26"/>
      <c r="AB816" s="26"/>
      <c r="AC816" s="26"/>
      <c r="AD816" s="26"/>
      <c r="AE816" s="26"/>
      <c r="AF816" s="26"/>
      <c r="AG816" s="26"/>
      <c r="AH816" s="26"/>
      <c r="AI816" s="26"/>
      <c r="AJ816" s="26"/>
      <c r="AK816" s="26"/>
      <c r="AL816" s="26"/>
      <c r="AM816" s="26"/>
    </row>
    <row r="817" spans="1:39" s="5" customFormat="1" x14ac:dyDescent="0.3">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c r="AA817" s="26"/>
      <c r="AB817" s="26"/>
      <c r="AC817" s="26"/>
      <c r="AD817" s="26"/>
      <c r="AE817" s="26"/>
      <c r="AF817" s="26"/>
      <c r="AG817" s="26"/>
      <c r="AH817" s="26"/>
      <c r="AI817" s="26"/>
      <c r="AJ817" s="26"/>
      <c r="AK817" s="26"/>
      <c r="AL817" s="26"/>
      <c r="AM817" s="26"/>
    </row>
    <row r="818" spans="1:39" s="5" customFormat="1" x14ac:dyDescent="0.3">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c r="AA818" s="26"/>
      <c r="AB818" s="26"/>
      <c r="AC818" s="26"/>
      <c r="AD818" s="26"/>
      <c r="AE818" s="26"/>
      <c r="AF818" s="26"/>
      <c r="AG818" s="26"/>
      <c r="AH818" s="26"/>
      <c r="AI818" s="26"/>
      <c r="AJ818" s="26"/>
      <c r="AK818" s="26"/>
      <c r="AL818" s="26"/>
      <c r="AM818" s="26"/>
    </row>
    <row r="819" spans="1:39" s="5" customFormat="1" x14ac:dyDescent="0.3">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c r="AA819" s="26"/>
      <c r="AB819" s="26"/>
      <c r="AC819" s="26"/>
      <c r="AD819" s="26"/>
      <c r="AE819" s="26"/>
      <c r="AF819" s="26"/>
      <c r="AG819" s="26"/>
      <c r="AH819" s="26"/>
      <c r="AI819" s="26"/>
      <c r="AJ819" s="26"/>
      <c r="AK819" s="26"/>
      <c r="AL819" s="26"/>
      <c r="AM819" s="26"/>
    </row>
    <row r="820" spans="1:39" s="5" customFormat="1" x14ac:dyDescent="0.3">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c r="AA820" s="26"/>
      <c r="AB820" s="26"/>
      <c r="AC820" s="26"/>
      <c r="AD820" s="26"/>
      <c r="AE820" s="26"/>
      <c r="AF820" s="26"/>
      <c r="AG820" s="26"/>
      <c r="AH820" s="26"/>
      <c r="AI820" s="26"/>
      <c r="AJ820" s="26"/>
      <c r="AK820" s="26"/>
      <c r="AL820" s="26"/>
      <c r="AM820" s="26"/>
    </row>
    <row r="821" spans="1:39" s="5" customFormat="1" x14ac:dyDescent="0.3">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c r="AA821" s="26"/>
      <c r="AB821" s="26"/>
      <c r="AC821" s="26"/>
      <c r="AD821" s="26"/>
      <c r="AE821" s="26"/>
      <c r="AF821" s="26"/>
      <c r="AG821" s="26"/>
      <c r="AH821" s="26"/>
      <c r="AI821" s="26"/>
      <c r="AJ821" s="26"/>
      <c r="AK821" s="26"/>
      <c r="AL821" s="26"/>
      <c r="AM821" s="26"/>
    </row>
    <row r="822" spans="1:39" s="5" customFormat="1" x14ac:dyDescent="0.3">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c r="AA822" s="26"/>
      <c r="AB822" s="26"/>
      <c r="AC822" s="26"/>
      <c r="AD822" s="26"/>
      <c r="AE822" s="26"/>
      <c r="AF822" s="26"/>
      <c r="AG822" s="26"/>
      <c r="AH822" s="26"/>
      <c r="AI822" s="26"/>
      <c r="AJ822" s="26"/>
      <c r="AK822" s="26"/>
      <c r="AL822" s="26"/>
      <c r="AM822" s="26"/>
    </row>
    <row r="823" spans="1:39" s="5" customFormat="1" x14ac:dyDescent="0.3">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c r="AA823" s="26"/>
      <c r="AB823" s="26"/>
      <c r="AC823" s="26"/>
      <c r="AD823" s="26"/>
      <c r="AE823" s="26"/>
      <c r="AF823" s="26"/>
      <c r="AG823" s="26"/>
      <c r="AH823" s="26"/>
      <c r="AI823" s="26"/>
      <c r="AJ823" s="26"/>
      <c r="AK823" s="26"/>
      <c r="AL823" s="26"/>
      <c r="AM823" s="26"/>
    </row>
    <row r="824" spans="1:39" s="5" customFormat="1" x14ac:dyDescent="0.3">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c r="AA824" s="26"/>
      <c r="AB824" s="26"/>
      <c r="AC824" s="26"/>
      <c r="AD824" s="26"/>
      <c r="AE824" s="26"/>
      <c r="AF824" s="26"/>
      <c r="AG824" s="26"/>
      <c r="AH824" s="26"/>
      <c r="AI824" s="26"/>
      <c r="AJ824" s="26"/>
      <c r="AK824" s="26"/>
      <c r="AL824" s="26"/>
      <c r="AM824" s="26"/>
    </row>
    <row r="825" spans="1:39" s="5" customFormat="1" x14ac:dyDescent="0.3">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c r="AA825" s="26"/>
      <c r="AB825" s="26"/>
      <c r="AC825" s="26"/>
      <c r="AD825" s="26"/>
      <c r="AE825" s="26"/>
      <c r="AF825" s="26"/>
      <c r="AG825" s="26"/>
      <c r="AH825" s="26"/>
      <c r="AI825" s="26"/>
      <c r="AJ825" s="26"/>
      <c r="AK825" s="26"/>
      <c r="AL825" s="26"/>
      <c r="AM825" s="26"/>
    </row>
    <row r="826" spans="1:39" s="5" customFormat="1" x14ac:dyDescent="0.3">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c r="AA826" s="26"/>
      <c r="AB826" s="26"/>
      <c r="AC826" s="26"/>
      <c r="AD826" s="26"/>
      <c r="AE826" s="26"/>
      <c r="AF826" s="26"/>
      <c r="AG826" s="26"/>
      <c r="AH826" s="26"/>
      <c r="AI826" s="26"/>
      <c r="AJ826" s="26"/>
      <c r="AK826" s="26"/>
      <c r="AL826" s="26"/>
      <c r="AM826" s="26"/>
    </row>
    <row r="827" spans="1:39" s="5" customFormat="1" x14ac:dyDescent="0.3">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c r="AA827" s="26"/>
      <c r="AB827" s="26"/>
      <c r="AC827" s="26"/>
      <c r="AD827" s="26"/>
      <c r="AE827" s="26"/>
      <c r="AF827" s="26"/>
      <c r="AG827" s="26"/>
      <c r="AH827" s="26"/>
      <c r="AI827" s="26"/>
      <c r="AJ827" s="26"/>
      <c r="AK827" s="26"/>
      <c r="AL827" s="26"/>
      <c r="AM827" s="26"/>
    </row>
    <row r="828" spans="1:39" s="5" customFormat="1" x14ac:dyDescent="0.3">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c r="AA828" s="26"/>
      <c r="AB828" s="26"/>
      <c r="AC828" s="26"/>
      <c r="AD828" s="26"/>
      <c r="AE828" s="26"/>
      <c r="AF828" s="26"/>
      <c r="AG828" s="26"/>
      <c r="AH828" s="26"/>
      <c r="AI828" s="26"/>
      <c r="AJ828" s="26"/>
      <c r="AK828" s="26"/>
      <c r="AL828" s="26"/>
      <c r="AM828" s="26"/>
    </row>
    <row r="829" spans="1:39" s="5" customFormat="1" x14ac:dyDescent="0.3">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c r="AA829" s="26"/>
      <c r="AB829" s="26"/>
      <c r="AC829" s="26"/>
      <c r="AD829" s="26"/>
      <c r="AE829" s="26"/>
      <c r="AF829" s="26"/>
      <c r="AG829" s="26"/>
      <c r="AH829" s="26"/>
      <c r="AI829" s="26"/>
      <c r="AJ829" s="26"/>
      <c r="AK829" s="26"/>
      <c r="AL829" s="26"/>
      <c r="AM829" s="26"/>
    </row>
    <row r="830" spans="1:39" s="5" customFormat="1" x14ac:dyDescent="0.3">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c r="AA830" s="26"/>
      <c r="AB830" s="26"/>
      <c r="AC830" s="26"/>
      <c r="AD830" s="26"/>
      <c r="AE830" s="26"/>
      <c r="AF830" s="26"/>
      <c r="AG830" s="26"/>
      <c r="AH830" s="26"/>
      <c r="AI830" s="26"/>
      <c r="AJ830" s="26"/>
      <c r="AK830" s="26"/>
      <c r="AL830" s="26"/>
      <c r="AM830" s="26"/>
    </row>
    <row r="831" spans="1:39" s="5" customFormat="1" x14ac:dyDescent="0.3">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c r="AA831" s="26"/>
      <c r="AB831" s="26"/>
      <c r="AC831" s="26"/>
      <c r="AD831" s="26"/>
      <c r="AE831" s="26"/>
      <c r="AF831" s="26"/>
      <c r="AG831" s="26"/>
      <c r="AH831" s="26"/>
      <c r="AI831" s="26"/>
      <c r="AJ831" s="26"/>
      <c r="AK831" s="26"/>
      <c r="AL831" s="26"/>
      <c r="AM831" s="26"/>
    </row>
    <row r="832" spans="1:39" s="5" customFormat="1" x14ac:dyDescent="0.3">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c r="AA832" s="26"/>
      <c r="AB832" s="26"/>
      <c r="AC832" s="26"/>
      <c r="AD832" s="26"/>
      <c r="AE832" s="26"/>
      <c r="AF832" s="26"/>
      <c r="AG832" s="26"/>
      <c r="AH832" s="26"/>
      <c r="AI832" s="26"/>
      <c r="AJ832" s="26"/>
      <c r="AK832" s="26"/>
      <c r="AL832" s="26"/>
      <c r="AM832" s="26"/>
    </row>
    <row r="833" spans="1:39" s="5" customFormat="1" x14ac:dyDescent="0.3">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c r="AA833" s="26"/>
      <c r="AB833" s="26"/>
      <c r="AC833" s="26"/>
      <c r="AD833" s="26"/>
      <c r="AE833" s="26"/>
      <c r="AF833" s="26"/>
      <c r="AG833" s="26"/>
      <c r="AH833" s="26"/>
      <c r="AI833" s="26"/>
      <c r="AJ833" s="26"/>
      <c r="AK833" s="26"/>
      <c r="AL833" s="26"/>
      <c r="AM833" s="26"/>
    </row>
    <row r="834" spans="1:39" s="5" customFormat="1" x14ac:dyDescent="0.3">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c r="AA834" s="26"/>
      <c r="AB834" s="26"/>
      <c r="AC834" s="26"/>
      <c r="AD834" s="26"/>
      <c r="AE834" s="26"/>
      <c r="AF834" s="26"/>
      <c r="AG834" s="26"/>
      <c r="AH834" s="26"/>
      <c r="AI834" s="26"/>
      <c r="AJ834" s="26"/>
      <c r="AK834" s="26"/>
      <c r="AL834" s="26"/>
      <c r="AM834" s="26"/>
    </row>
    <row r="835" spans="1:39" s="5" customFormat="1" x14ac:dyDescent="0.3">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c r="AA835" s="26"/>
      <c r="AB835" s="26"/>
      <c r="AC835" s="26"/>
      <c r="AD835" s="26"/>
      <c r="AE835" s="26"/>
      <c r="AF835" s="26"/>
      <c r="AG835" s="26"/>
      <c r="AH835" s="26"/>
      <c r="AI835" s="26"/>
      <c r="AJ835" s="26"/>
      <c r="AK835" s="26"/>
      <c r="AL835" s="26"/>
      <c r="AM835" s="26"/>
    </row>
    <row r="836" spans="1:39" s="5" customFormat="1" x14ac:dyDescent="0.3">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c r="AA836" s="26"/>
      <c r="AB836" s="26"/>
      <c r="AC836" s="26"/>
      <c r="AD836" s="26"/>
      <c r="AE836" s="26"/>
      <c r="AF836" s="26"/>
      <c r="AG836" s="26"/>
      <c r="AH836" s="26"/>
      <c r="AI836" s="26"/>
      <c r="AJ836" s="26"/>
      <c r="AK836" s="26"/>
      <c r="AL836" s="26"/>
      <c r="AM836" s="26"/>
    </row>
    <row r="837" spans="1:39" s="5" customFormat="1" x14ac:dyDescent="0.3">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c r="AA837" s="26"/>
      <c r="AB837" s="26"/>
      <c r="AC837" s="26"/>
      <c r="AD837" s="26"/>
      <c r="AE837" s="26"/>
      <c r="AF837" s="26"/>
      <c r="AG837" s="26"/>
      <c r="AH837" s="26"/>
      <c r="AI837" s="26"/>
      <c r="AJ837" s="26"/>
      <c r="AK837" s="26"/>
      <c r="AL837" s="26"/>
      <c r="AM837" s="26"/>
    </row>
    <row r="838" spans="1:39" s="5" customFormat="1" x14ac:dyDescent="0.3">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c r="AA838" s="26"/>
      <c r="AB838" s="26"/>
      <c r="AC838" s="26"/>
      <c r="AD838" s="26"/>
      <c r="AE838" s="26"/>
      <c r="AF838" s="26"/>
      <c r="AG838" s="26"/>
      <c r="AH838" s="26"/>
      <c r="AI838" s="26"/>
      <c r="AJ838" s="26"/>
      <c r="AK838" s="26"/>
      <c r="AL838" s="26"/>
      <c r="AM838" s="26"/>
    </row>
    <row r="839" spans="1:39" s="5" customFormat="1" x14ac:dyDescent="0.3">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c r="AA839" s="26"/>
      <c r="AB839" s="26"/>
      <c r="AC839" s="26"/>
      <c r="AD839" s="26"/>
      <c r="AE839" s="26"/>
      <c r="AF839" s="26"/>
      <c r="AG839" s="26"/>
      <c r="AH839" s="26"/>
      <c r="AI839" s="26"/>
      <c r="AJ839" s="26"/>
      <c r="AK839" s="26"/>
      <c r="AL839" s="26"/>
      <c r="AM839" s="26"/>
    </row>
    <row r="840" spans="1:39" s="5" customFormat="1" x14ac:dyDescent="0.3">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c r="AA840" s="26"/>
      <c r="AB840" s="26"/>
      <c r="AC840" s="26"/>
      <c r="AD840" s="26"/>
      <c r="AE840" s="26"/>
      <c r="AF840" s="26"/>
      <c r="AG840" s="26"/>
      <c r="AH840" s="26"/>
      <c r="AI840" s="26"/>
      <c r="AJ840" s="26"/>
      <c r="AK840" s="26"/>
      <c r="AL840" s="26"/>
      <c r="AM840" s="26"/>
    </row>
    <row r="841" spans="1:39" s="5" customFormat="1" x14ac:dyDescent="0.3">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c r="AA841" s="26"/>
      <c r="AB841" s="26"/>
      <c r="AC841" s="26"/>
      <c r="AD841" s="26"/>
      <c r="AE841" s="26"/>
      <c r="AF841" s="26"/>
      <c r="AG841" s="26"/>
      <c r="AH841" s="26"/>
      <c r="AI841" s="26"/>
      <c r="AJ841" s="26"/>
      <c r="AK841" s="26"/>
      <c r="AL841" s="26"/>
      <c r="AM841" s="26"/>
    </row>
    <row r="842" spans="1:39" s="5" customFormat="1" x14ac:dyDescent="0.3">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c r="AA842" s="26"/>
      <c r="AB842" s="26"/>
      <c r="AC842" s="26"/>
      <c r="AD842" s="26"/>
      <c r="AE842" s="26"/>
      <c r="AF842" s="26"/>
      <c r="AG842" s="26"/>
      <c r="AH842" s="26"/>
      <c r="AI842" s="26"/>
      <c r="AJ842" s="26"/>
      <c r="AK842" s="26"/>
      <c r="AL842" s="26"/>
      <c r="AM842" s="26"/>
    </row>
    <row r="843" spans="1:39" s="5" customFormat="1" x14ac:dyDescent="0.3">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c r="AA843" s="26"/>
      <c r="AB843" s="26"/>
      <c r="AC843" s="26"/>
      <c r="AD843" s="26"/>
      <c r="AE843" s="26"/>
      <c r="AF843" s="26"/>
      <c r="AG843" s="26"/>
      <c r="AH843" s="26"/>
      <c r="AI843" s="26"/>
      <c r="AJ843" s="26"/>
      <c r="AK843" s="26"/>
      <c r="AL843" s="26"/>
      <c r="AM843" s="26"/>
    </row>
    <row r="844" spans="1:39" s="5" customFormat="1" x14ac:dyDescent="0.3">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c r="AA844" s="26"/>
      <c r="AB844" s="26"/>
      <c r="AC844" s="26"/>
      <c r="AD844" s="26"/>
      <c r="AE844" s="26"/>
      <c r="AF844" s="26"/>
      <c r="AG844" s="26"/>
      <c r="AH844" s="26"/>
      <c r="AI844" s="26"/>
      <c r="AJ844" s="26"/>
      <c r="AK844" s="26"/>
      <c r="AL844" s="26"/>
      <c r="AM844" s="26"/>
    </row>
    <row r="845" spans="1:39" s="5" customFormat="1" x14ac:dyDescent="0.3">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c r="AA845" s="26"/>
      <c r="AB845" s="26"/>
      <c r="AC845" s="26"/>
      <c r="AD845" s="26"/>
      <c r="AE845" s="26"/>
      <c r="AF845" s="26"/>
      <c r="AG845" s="26"/>
      <c r="AH845" s="26"/>
      <c r="AI845" s="26"/>
      <c r="AJ845" s="26"/>
      <c r="AK845" s="26"/>
      <c r="AL845" s="26"/>
      <c r="AM845" s="26"/>
    </row>
    <row r="846" spans="1:39" s="5" customFormat="1" x14ac:dyDescent="0.3">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c r="AA846" s="26"/>
      <c r="AB846" s="26"/>
      <c r="AC846" s="26"/>
      <c r="AD846" s="26"/>
      <c r="AE846" s="26"/>
      <c r="AF846" s="26"/>
      <c r="AG846" s="26"/>
      <c r="AH846" s="26"/>
      <c r="AI846" s="26"/>
      <c r="AJ846" s="26"/>
      <c r="AK846" s="26"/>
      <c r="AL846" s="26"/>
      <c r="AM846" s="26"/>
    </row>
    <row r="847" spans="1:39" s="5" customFormat="1" x14ac:dyDescent="0.3">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c r="AA847" s="26"/>
      <c r="AB847" s="26"/>
      <c r="AC847" s="26"/>
      <c r="AD847" s="26"/>
      <c r="AE847" s="26"/>
      <c r="AF847" s="26"/>
      <c r="AG847" s="26"/>
      <c r="AH847" s="26"/>
      <c r="AI847" s="26"/>
      <c r="AJ847" s="26"/>
      <c r="AK847" s="26"/>
      <c r="AL847" s="26"/>
      <c r="AM847" s="26"/>
    </row>
    <row r="848" spans="1:39" s="5" customFormat="1" x14ac:dyDescent="0.3">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c r="AA848" s="26"/>
      <c r="AB848" s="26"/>
      <c r="AC848" s="26"/>
      <c r="AD848" s="26"/>
      <c r="AE848" s="26"/>
      <c r="AF848" s="26"/>
      <c r="AG848" s="26"/>
      <c r="AH848" s="26"/>
      <c r="AI848" s="26"/>
      <c r="AJ848" s="26"/>
      <c r="AK848" s="26"/>
      <c r="AL848" s="26"/>
      <c r="AM848" s="26"/>
    </row>
    <row r="849" spans="1:39" s="5" customFormat="1" x14ac:dyDescent="0.3">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c r="AA849" s="26"/>
      <c r="AB849" s="26"/>
      <c r="AC849" s="26"/>
      <c r="AD849" s="26"/>
      <c r="AE849" s="26"/>
      <c r="AF849" s="26"/>
      <c r="AG849" s="26"/>
      <c r="AH849" s="26"/>
      <c r="AI849" s="26"/>
      <c r="AJ849" s="26"/>
      <c r="AK849" s="26"/>
      <c r="AL849" s="26"/>
      <c r="AM849" s="26"/>
    </row>
    <row r="850" spans="1:39" s="5" customFormat="1" x14ac:dyDescent="0.3">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c r="AA850" s="26"/>
      <c r="AB850" s="26"/>
      <c r="AC850" s="26"/>
      <c r="AD850" s="26"/>
      <c r="AE850" s="26"/>
      <c r="AF850" s="26"/>
      <c r="AG850" s="26"/>
      <c r="AH850" s="26"/>
      <c r="AI850" s="26"/>
      <c r="AJ850" s="26"/>
      <c r="AK850" s="26"/>
      <c r="AL850" s="26"/>
      <c r="AM850" s="26"/>
    </row>
    <row r="851" spans="1:39" s="5" customFormat="1" x14ac:dyDescent="0.3">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c r="AA851" s="26"/>
      <c r="AB851" s="26"/>
      <c r="AC851" s="26"/>
      <c r="AD851" s="26"/>
      <c r="AE851" s="26"/>
      <c r="AF851" s="26"/>
      <c r="AG851" s="26"/>
      <c r="AH851" s="26"/>
      <c r="AI851" s="26"/>
      <c r="AJ851" s="26"/>
      <c r="AK851" s="26"/>
      <c r="AL851" s="26"/>
      <c r="AM851" s="26"/>
    </row>
    <row r="852" spans="1:39" s="5" customFormat="1" x14ac:dyDescent="0.3">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c r="AA852" s="26"/>
      <c r="AB852" s="26"/>
      <c r="AC852" s="26"/>
      <c r="AD852" s="26"/>
      <c r="AE852" s="26"/>
      <c r="AF852" s="26"/>
      <c r="AG852" s="26"/>
      <c r="AH852" s="26"/>
      <c r="AI852" s="26"/>
      <c r="AJ852" s="26"/>
      <c r="AK852" s="26"/>
      <c r="AL852" s="26"/>
      <c r="AM852" s="26"/>
    </row>
    <row r="853" spans="1:39" s="5" customFormat="1" x14ac:dyDescent="0.3">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c r="AA853" s="26"/>
      <c r="AB853" s="26"/>
      <c r="AC853" s="26"/>
      <c r="AD853" s="26"/>
      <c r="AE853" s="26"/>
      <c r="AF853" s="26"/>
      <c r="AG853" s="26"/>
      <c r="AH853" s="26"/>
      <c r="AI853" s="26"/>
      <c r="AJ853" s="26"/>
      <c r="AK853" s="26"/>
      <c r="AL853" s="26"/>
      <c r="AM853" s="26"/>
    </row>
    <row r="854" spans="1:39" s="5" customFormat="1" x14ac:dyDescent="0.3">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c r="AA854" s="26"/>
      <c r="AB854" s="26"/>
      <c r="AC854" s="26"/>
      <c r="AD854" s="26"/>
      <c r="AE854" s="26"/>
      <c r="AF854" s="26"/>
      <c r="AG854" s="26"/>
      <c r="AH854" s="26"/>
      <c r="AI854" s="26"/>
      <c r="AJ854" s="26"/>
      <c r="AK854" s="26"/>
      <c r="AL854" s="26"/>
      <c r="AM854" s="26"/>
    </row>
    <row r="855" spans="1:39" s="5" customFormat="1" x14ac:dyDescent="0.3">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c r="AA855" s="26"/>
      <c r="AB855" s="26"/>
      <c r="AC855" s="26"/>
      <c r="AD855" s="26"/>
      <c r="AE855" s="26"/>
      <c r="AF855" s="26"/>
      <c r="AG855" s="26"/>
      <c r="AH855" s="26"/>
      <c r="AI855" s="26"/>
      <c r="AJ855" s="26"/>
      <c r="AK855" s="26"/>
      <c r="AL855" s="26"/>
      <c r="AM855" s="26"/>
    </row>
    <row r="856" spans="1:39" s="5" customFormat="1" x14ac:dyDescent="0.3">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c r="AA856" s="26"/>
      <c r="AB856" s="26"/>
      <c r="AC856" s="26"/>
      <c r="AD856" s="26"/>
      <c r="AE856" s="26"/>
      <c r="AF856" s="26"/>
      <c r="AG856" s="26"/>
      <c r="AH856" s="26"/>
      <c r="AI856" s="26"/>
      <c r="AJ856" s="26"/>
      <c r="AK856" s="26"/>
      <c r="AL856" s="26"/>
      <c r="AM856" s="26"/>
    </row>
    <row r="857" spans="1:39" s="5" customFormat="1" x14ac:dyDescent="0.3">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c r="AA857" s="26"/>
      <c r="AB857" s="26"/>
      <c r="AC857" s="26"/>
      <c r="AD857" s="26"/>
      <c r="AE857" s="26"/>
      <c r="AF857" s="26"/>
      <c r="AG857" s="26"/>
      <c r="AH857" s="26"/>
      <c r="AI857" s="26"/>
      <c r="AJ857" s="26"/>
      <c r="AK857" s="26"/>
      <c r="AL857" s="26"/>
      <c r="AM857" s="26"/>
    </row>
    <row r="858" spans="1:39" s="5" customFormat="1" x14ac:dyDescent="0.3">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c r="AA858" s="26"/>
      <c r="AB858" s="26"/>
      <c r="AC858" s="26"/>
      <c r="AD858" s="26"/>
      <c r="AE858" s="26"/>
      <c r="AF858" s="26"/>
      <c r="AG858" s="26"/>
      <c r="AH858" s="26"/>
      <c r="AI858" s="26"/>
      <c r="AJ858" s="26"/>
      <c r="AK858" s="26"/>
      <c r="AL858" s="26"/>
      <c r="AM858" s="26"/>
    </row>
    <row r="859" spans="1:39" s="5" customFormat="1" x14ac:dyDescent="0.3">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c r="AA859" s="26"/>
      <c r="AB859" s="26"/>
      <c r="AC859" s="26"/>
      <c r="AD859" s="26"/>
      <c r="AE859" s="26"/>
      <c r="AF859" s="26"/>
      <c r="AG859" s="26"/>
      <c r="AH859" s="26"/>
      <c r="AI859" s="26"/>
      <c r="AJ859" s="26"/>
      <c r="AK859" s="26"/>
      <c r="AL859" s="26"/>
      <c r="AM859" s="26"/>
    </row>
    <row r="860" spans="1:39" s="5" customFormat="1" x14ac:dyDescent="0.3">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c r="AA860" s="26"/>
      <c r="AB860" s="26"/>
      <c r="AC860" s="26"/>
      <c r="AD860" s="26"/>
      <c r="AE860" s="26"/>
      <c r="AF860" s="26"/>
      <c r="AG860" s="26"/>
      <c r="AH860" s="26"/>
      <c r="AI860" s="26"/>
      <c r="AJ860" s="26"/>
      <c r="AK860" s="26"/>
      <c r="AL860" s="26"/>
      <c r="AM860" s="26"/>
    </row>
    <row r="861" spans="1:39" s="5" customFormat="1" x14ac:dyDescent="0.3">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c r="AA861" s="26"/>
      <c r="AB861" s="26"/>
      <c r="AC861" s="26"/>
      <c r="AD861" s="26"/>
      <c r="AE861" s="26"/>
      <c r="AF861" s="26"/>
      <c r="AG861" s="26"/>
      <c r="AH861" s="26"/>
      <c r="AI861" s="26"/>
      <c r="AJ861" s="26"/>
      <c r="AK861" s="26"/>
      <c r="AL861" s="26"/>
      <c r="AM861" s="26"/>
    </row>
    <row r="862" spans="1:39" s="5" customFormat="1" x14ac:dyDescent="0.3">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c r="AA862" s="26"/>
      <c r="AB862" s="26"/>
      <c r="AC862" s="26"/>
      <c r="AD862" s="26"/>
      <c r="AE862" s="26"/>
      <c r="AF862" s="26"/>
      <c r="AG862" s="26"/>
      <c r="AH862" s="26"/>
      <c r="AI862" s="26"/>
      <c r="AJ862" s="26"/>
      <c r="AK862" s="26"/>
      <c r="AL862" s="26"/>
      <c r="AM862" s="26"/>
    </row>
    <row r="863" spans="1:39" s="5" customFormat="1" x14ac:dyDescent="0.3">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c r="AA863" s="26"/>
      <c r="AB863" s="26"/>
      <c r="AC863" s="26"/>
      <c r="AD863" s="26"/>
      <c r="AE863" s="26"/>
      <c r="AF863" s="26"/>
      <c r="AG863" s="26"/>
      <c r="AH863" s="26"/>
      <c r="AI863" s="26"/>
      <c r="AJ863" s="26"/>
      <c r="AK863" s="26"/>
      <c r="AL863" s="26"/>
      <c r="AM863" s="26"/>
    </row>
    <row r="864" spans="1:39" s="5" customFormat="1" x14ac:dyDescent="0.3">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c r="AA864" s="26"/>
      <c r="AB864" s="26"/>
      <c r="AC864" s="26"/>
      <c r="AD864" s="26"/>
      <c r="AE864" s="26"/>
      <c r="AF864" s="26"/>
      <c r="AG864" s="26"/>
      <c r="AH864" s="26"/>
      <c r="AI864" s="26"/>
      <c r="AJ864" s="26"/>
      <c r="AK864" s="26"/>
      <c r="AL864" s="26"/>
      <c r="AM864" s="26"/>
    </row>
    <row r="865" spans="1:39" s="5" customFormat="1" x14ac:dyDescent="0.3">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c r="AA865" s="26"/>
      <c r="AB865" s="26"/>
      <c r="AC865" s="26"/>
      <c r="AD865" s="26"/>
      <c r="AE865" s="26"/>
      <c r="AF865" s="26"/>
      <c r="AG865" s="26"/>
      <c r="AH865" s="26"/>
      <c r="AI865" s="26"/>
      <c r="AJ865" s="26"/>
      <c r="AK865" s="26"/>
      <c r="AL865" s="26"/>
      <c r="AM865" s="26"/>
    </row>
    <row r="866" spans="1:39" s="5" customFormat="1" x14ac:dyDescent="0.3">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c r="AA866" s="26"/>
      <c r="AB866" s="26"/>
      <c r="AC866" s="26"/>
      <c r="AD866" s="26"/>
      <c r="AE866" s="26"/>
      <c r="AF866" s="26"/>
      <c r="AG866" s="26"/>
      <c r="AH866" s="26"/>
      <c r="AI866" s="26"/>
      <c r="AJ866" s="26"/>
      <c r="AK866" s="26"/>
      <c r="AL866" s="26"/>
      <c r="AM866" s="26"/>
    </row>
    <row r="867" spans="1:39" s="5" customFormat="1" x14ac:dyDescent="0.3">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c r="AA867" s="26"/>
      <c r="AB867" s="26"/>
      <c r="AC867" s="26"/>
      <c r="AD867" s="26"/>
      <c r="AE867" s="26"/>
      <c r="AF867" s="26"/>
      <c r="AG867" s="26"/>
      <c r="AH867" s="26"/>
      <c r="AI867" s="26"/>
      <c r="AJ867" s="26"/>
      <c r="AK867" s="26"/>
      <c r="AL867" s="26"/>
      <c r="AM867" s="26"/>
    </row>
    <row r="868" spans="1:39" s="5" customFormat="1" x14ac:dyDescent="0.3">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c r="AA868" s="26"/>
      <c r="AB868" s="26"/>
      <c r="AC868" s="26"/>
      <c r="AD868" s="26"/>
      <c r="AE868" s="26"/>
      <c r="AF868" s="26"/>
      <c r="AG868" s="26"/>
      <c r="AH868" s="26"/>
      <c r="AI868" s="26"/>
      <c r="AJ868" s="26"/>
      <c r="AK868" s="26"/>
      <c r="AL868" s="26"/>
      <c r="AM868" s="26"/>
    </row>
    <row r="869" spans="1:39" s="5" customFormat="1" x14ac:dyDescent="0.3">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c r="AA869" s="26"/>
      <c r="AB869" s="26"/>
      <c r="AC869" s="26"/>
      <c r="AD869" s="26"/>
      <c r="AE869" s="26"/>
      <c r="AF869" s="26"/>
      <c r="AG869" s="26"/>
      <c r="AH869" s="26"/>
      <c r="AI869" s="26"/>
      <c r="AJ869" s="26"/>
      <c r="AK869" s="26"/>
      <c r="AL869" s="26"/>
      <c r="AM869" s="26"/>
    </row>
    <row r="870" spans="1:39" s="5" customFormat="1" x14ac:dyDescent="0.3">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c r="AA870" s="26"/>
      <c r="AB870" s="26"/>
      <c r="AC870" s="26"/>
      <c r="AD870" s="26"/>
      <c r="AE870" s="26"/>
      <c r="AF870" s="26"/>
      <c r="AG870" s="26"/>
      <c r="AH870" s="26"/>
      <c r="AI870" s="26"/>
      <c r="AJ870" s="26"/>
      <c r="AK870" s="26"/>
      <c r="AL870" s="26"/>
      <c r="AM870" s="26"/>
    </row>
    <row r="871" spans="1:39" s="5" customFormat="1" x14ac:dyDescent="0.3">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c r="AA871" s="26"/>
      <c r="AB871" s="26"/>
      <c r="AC871" s="26"/>
      <c r="AD871" s="26"/>
      <c r="AE871" s="26"/>
      <c r="AF871" s="26"/>
      <c r="AG871" s="26"/>
      <c r="AH871" s="26"/>
      <c r="AI871" s="26"/>
      <c r="AJ871" s="26"/>
      <c r="AK871" s="26"/>
      <c r="AL871" s="26"/>
      <c r="AM871" s="26"/>
    </row>
    <row r="872" spans="1:39" s="5" customFormat="1" x14ac:dyDescent="0.3">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c r="AA872" s="26"/>
      <c r="AB872" s="26"/>
      <c r="AC872" s="26"/>
      <c r="AD872" s="26"/>
      <c r="AE872" s="26"/>
      <c r="AF872" s="26"/>
      <c r="AG872" s="26"/>
      <c r="AH872" s="26"/>
      <c r="AI872" s="26"/>
      <c r="AJ872" s="26"/>
      <c r="AK872" s="26"/>
      <c r="AL872" s="26"/>
      <c r="AM872" s="26"/>
    </row>
    <row r="873" spans="1:39" s="5" customFormat="1" x14ac:dyDescent="0.3">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c r="AA873" s="26"/>
      <c r="AB873" s="26"/>
      <c r="AC873" s="26"/>
      <c r="AD873" s="26"/>
      <c r="AE873" s="26"/>
      <c r="AF873" s="26"/>
      <c r="AG873" s="26"/>
      <c r="AH873" s="26"/>
      <c r="AI873" s="26"/>
      <c r="AJ873" s="26"/>
      <c r="AK873" s="26"/>
      <c r="AL873" s="26"/>
      <c r="AM873" s="26"/>
    </row>
    <row r="874" spans="1:39" s="5" customFormat="1" x14ac:dyDescent="0.3">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c r="AA874" s="26"/>
      <c r="AB874" s="26"/>
      <c r="AC874" s="26"/>
      <c r="AD874" s="26"/>
      <c r="AE874" s="26"/>
      <c r="AF874" s="26"/>
      <c r="AG874" s="26"/>
      <c r="AH874" s="26"/>
      <c r="AI874" s="26"/>
      <c r="AJ874" s="26"/>
      <c r="AK874" s="26"/>
      <c r="AL874" s="26"/>
      <c r="AM874" s="26"/>
    </row>
    <row r="875" spans="1:39" s="5" customFormat="1" x14ac:dyDescent="0.3">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c r="AA875" s="26"/>
      <c r="AB875" s="26"/>
      <c r="AC875" s="26"/>
      <c r="AD875" s="26"/>
      <c r="AE875" s="26"/>
      <c r="AF875" s="26"/>
      <c r="AG875" s="26"/>
      <c r="AH875" s="26"/>
      <c r="AI875" s="26"/>
      <c r="AJ875" s="26"/>
      <c r="AK875" s="26"/>
      <c r="AL875" s="26"/>
      <c r="AM875" s="26"/>
    </row>
    <row r="876" spans="1:39" s="5" customFormat="1" x14ac:dyDescent="0.3">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c r="AA876" s="26"/>
      <c r="AB876" s="26"/>
      <c r="AC876" s="26"/>
      <c r="AD876" s="26"/>
      <c r="AE876" s="26"/>
      <c r="AF876" s="26"/>
      <c r="AG876" s="26"/>
      <c r="AH876" s="26"/>
      <c r="AI876" s="26"/>
      <c r="AJ876" s="26"/>
      <c r="AK876" s="26"/>
      <c r="AL876" s="26"/>
      <c r="AM876" s="26"/>
    </row>
    <row r="877" spans="1:39" s="5" customFormat="1" x14ac:dyDescent="0.3">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c r="AA877" s="26"/>
      <c r="AB877" s="26"/>
      <c r="AC877" s="26"/>
      <c r="AD877" s="26"/>
      <c r="AE877" s="26"/>
      <c r="AF877" s="26"/>
      <c r="AG877" s="26"/>
      <c r="AH877" s="26"/>
      <c r="AI877" s="26"/>
      <c r="AJ877" s="26"/>
      <c r="AK877" s="26"/>
      <c r="AL877" s="26"/>
      <c r="AM877" s="26"/>
    </row>
    <row r="878" spans="1:39" s="5" customFormat="1" x14ac:dyDescent="0.3">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c r="AA878" s="26"/>
      <c r="AB878" s="26"/>
      <c r="AC878" s="26"/>
      <c r="AD878" s="26"/>
      <c r="AE878" s="26"/>
      <c r="AF878" s="26"/>
      <c r="AG878" s="26"/>
      <c r="AH878" s="26"/>
      <c r="AI878" s="26"/>
      <c r="AJ878" s="26"/>
      <c r="AK878" s="26"/>
      <c r="AL878" s="26"/>
      <c r="AM878" s="26"/>
    </row>
    <row r="879" spans="1:39" s="5" customFormat="1" x14ac:dyDescent="0.3">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c r="AA879" s="26"/>
      <c r="AB879" s="26"/>
      <c r="AC879" s="26"/>
      <c r="AD879" s="26"/>
      <c r="AE879" s="26"/>
      <c r="AF879" s="26"/>
      <c r="AG879" s="26"/>
      <c r="AH879" s="26"/>
      <c r="AI879" s="26"/>
      <c r="AJ879" s="26"/>
      <c r="AK879" s="26"/>
      <c r="AL879" s="26"/>
      <c r="AM879" s="26"/>
    </row>
    <row r="880" spans="1:39" s="5" customFormat="1" x14ac:dyDescent="0.3">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c r="AA880" s="26"/>
      <c r="AB880" s="26"/>
      <c r="AC880" s="26"/>
      <c r="AD880" s="26"/>
      <c r="AE880" s="26"/>
      <c r="AF880" s="26"/>
      <c r="AG880" s="26"/>
      <c r="AH880" s="26"/>
      <c r="AI880" s="26"/>
      <c r="AJ880" s="26"/>
      <c r="AK880" s="26"/>
      <c r="AL880" s="26"/>
      <c r="AM880" s="26"/>
    </row>
    <row r="881" spans="1:39" s="5" customFormat="1" x14ac:dyDescent="0.3">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c r="AA881" s="26"/>
      <c r="AB881" s="26"/>
      <c r="AC881" s="26"/>
      <c r="AD881" s="26"/>
      <c r="AE881" s="26"/>
      <c r="AF881" s="26"/>
      <c r="AG881" s="26"/>
      <c r="AH881" s="26"/>
      <c r="AI881" s="26"/>
      <c r="AJ881" s="26"/>
      <c r="AK881" s="26"/>
      <c r="AL881" s="26"/>
      <c r="AM881" s="26"/>
    </row>
    <row r="882" spans="1:39" s="5" customFormat="1" x14ac:dyDescent="0.3">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c r="AA882" s="26"/>
      <c r="AB882" s="26"/>
      <c r="AC882" s="26"/>
      <c r="AD882" s="26"/>
      <c r="AE882" s="26"/>
      <c r="AF882" s="26"/>
      <c r="AG882" s="26"/>
      <c r="AH882" s="26"/>
      <c r="AI882" s="26"/>
      <c r="AJ882" s="26"/>
      <c r="AK882" s="26"/>
      <c r="AL882" s="26"/>
      <c r="AM882" s="26"/>
    </row>
    <row r="883" spans="1:39" s="5" customFormat="1" x14ac:dyDescent="0.3">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c r="AA883" s="26"/>
      <c r="AB883" s="26"/>
      <c r="AC883" s="26"/>
      <c r="AD883" s="26"/>
      <c r="AE883" s="26"/>
      <c r="AF883" s="26"/>
      <c r="AG883" s="26"/>
      <c r="AH883" s="26"/>
      <c r="AI883" s="26"/>
      <c r="AJ883" s="26"/>
      <c r="AK883" s="26"/>
      <c r="AL883" s="26"/>
      <c r="AM883" s="26"/>
    </row>
    <row r="884" spans="1:39" s="5" customFormat="1" x14ac:dyDescent="0.3">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c r="AA884" s="26"/>
      <c r="AB884" s="26"/>
      <c r="AC884" s="26"/>
      <c r="AD884" s="26"/>
      <c r="AE884" s="26"/>
      <c r="AF884" s="26"/>
      <c r="AG884" s="26"/>
      <c r="AH884" s="26"/>
      <c r="AI884" s="26"/>
      <c r="AJ884" s="26"/>
      <c r="AK884" s="26"/>
      <c r="AL884" s="26"/>
      <c r="AM884" s="26"/>
    </row>
    <row r="885" spans="1:39" s="5" customFormat="1" x14ac:dyDescent="0.3">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c r="AA885" s="26"/>
      <c r="AB885" s="26"/>
      <c r="AC885" s="26"/>
      <c r="AD885" s="26"/>
      <c r="AE885" s="26"/>
      <c r="AF885" s="26"/>
      <c r="AG885" s="26"/>
      <c r="AH885" s="26"/>
      <c r="AI885" s="26"/>
      <c r="AJ885" s="26"/>
      <c r="AK885" s="26"/>
      <c r="AL885" s="26"/>
      <c r="AM885" s="26"/>
    </row>
    <row r="886" spans="1:39" s="5" customFormat="1" x14ac:dyDescent="0.3">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c r="AA886" s="26"/>
      <c r="AB886" s="26"/>
      <c r="AC886" s="26"/>
      <c r="AD886" s="26"/>
      <c r="AE886" s="26"/>
      <c r="AF886" s="26"/>
      <c r="AG886" s="26"/>
      <c r="AH886" s="26"/>
      <c r="AI886" s="26"/>
      <c r="AJ886" s="26"/>
      <c r="AK886" s="26"/>
      <c r="AL886" s="26"/>
      <c r="AM886" s="26"/>
    </row>
    <row r="887" spans="1:39" s="5" customFormat="1" x14ac:dyDescent="0.3">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c r="AA887" s="26"/>
      <c r="AB887" s="26"/>
      <c r="AC887" s="26"/>
      <c r="AD887" s="26"/>
      <c r="AE887" s="26"/>
      <c r="AF887" s="26"/>
      <c r="AG887" s="26"/>
      <c r="AH887" s="26"/>
      <c r="AI887" s="26"/>
      <c r="AJ887" s="26"/>
      <c r="AK887" s="26"/>
      <c r="AL887" s="26"/>
      <c r="AM887" s="26"/>
    </row>
    <row r="888" spans="1:39" s="5" customFormat="1" x14ac:dyDescent="0.3">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c r="AA888" s="26"/>
      <c r="AB888" s="26"/>
      <c r="AC888" s="26"/>
      <c r="AD888" s="26"/>
      <c r="AE888" s="26"/>
      <c r="AF888" s="26"/>
      <c r="AG888" s="26"/>
      <c r="AH888" s="26"/>
      <c r="AI888" s="26"/>
      <c r="AJ888" s="26"/>
      <c r="AK888" s="26"/>
      <c r="AL888" s="26"/>
      <c r="AM888" s="26"/>
    </row>
    <row r="889" spans="1:39" s="5" customFormat="1" x14ac:dyDescent="0.3">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c r="AA889" s="26"/>
      <c r="AB889" s="26"/>
      <c r="AC889" s="26"/>
      <c r="AD889" s="26"/>
      <c r="AE889" s="26"/>
      <c r="AF889" s="26"/>
      <c r="AG889" s="26"/>
      <c r="AH889" s="26"/>
      <c r="AI889" s="26"/>
      <c r="AJ889" s="26"/>
      <c r="AK889" s="26"/>
      <c r="AL889" s="26"/>
      <c r="AM889" s="26"/>
    </row>
    <row r="890" spans="1:39" s="5" customFormat="1" x14ac:dyDescent="0.3">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c r="AA890" s="26"/>
      <c r="AB890" s="26"/>
      <c r="AC890" s="26"/>
      <c r="AD890" s="26"/>
      <c r="AE890" s="26"/>
      <c r="AF890" s="26"/>
      <c r="AG890" s="26"/>
      <c r="AH890" s="26"/>
      <c r="AI890" s="26"/>
      <c r="AJ890" s="26"/>
      <c r="AK890" s="26"/>
      <c r="AL890" s="26"/>
      <c r="AM890" s="26"/>
    </row>
    <row r="891" spans="1:39" s="5" customFormat="1" x14ac:dyDescent="0.3">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c r="AA891" s="26"/>
      <c r="AB891" s="26"/>
      <c r="AC891" s="26"/>
      <c r="AD891" s="26"/>
      <c r="AE891" s="26"/>
      <c r="AF891" s="26"/>
      <c r="AG891" s="26"/>
      <c r="AH891" s="26"/>
      <c r="AI891" s="26"/>
      <c r="AJ891" s="26"/>
      <c r="AK891" s="26"/>
      <c r="AL891" s="26"/>
      <c r="AM891" s="26"/>
    </row>
    <row r="892" spans="1:39" s="5" customFormat="1" x14ac:dyDescent="0.3">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c r="AA892" s="26"/>
      <c r="AB892" s="26"/>
      <c r="AC892" s="26"/>
      <c r="AD892" s="26"/>
      <c r="AE892" s="26"/>
      <c r="AF892" s="26"/>
      <c r="AG892" s="26"/>
      <c r="AH892" s="26"/>
      <c r="AI892" s="26"/>
      <c r="AJ892" s="26"/>
      <c r="AK892" s="26"/>
      <c r="AL892" s="26"/>
      <c r="AM892" s="26"/>
    </row>
    <row r="893" spans="1:39" s="5" customFormat="1" x14ac:dyDescent="0.3">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c r="AA893" s="26"/>
      <c r="AB893" s="26"/>
      <c r="AC893" s="26"/>
      <c r="AD893" s="26"/>
      <c r="AE893" s="26"/>
      <c r="AF893" s="26"/>
      <c r="AG893" s="26"/>
      <c r="AH893" s="26"/>
      <c r="AI893" s="26"/>
      <c r="AJ893" s="26"/>
      <c r="AK893" s="26"/>
      <c r="AL893" s="26"/>
      <c r="AM893" s="26"/>
    </row>
    <row r="894" spans="1:39" s="5" customFormat="1" x14ac:dyDescent="0.3">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c r="AA894" s="26"/>
      <c r="AB894" s="26"/>
      <c r="AC894" s="26"/>
      <c r="AD894" s="26"/>
      <c r="AE894" s="26"/>
      <c r="AF894" s="26"/>
      <c r="AG894" s="26"/>
      <c r="AH894" s="26"/>
      <c r="AI894" s="26"/>
      <c r="AJ894" s="26"/>
      <c r="AK894" s="26"/>
      <c r="AL894" s="26"/>
      <c r="AM894" s="26"/>
    </row>
    <row r="895" spans="1:39" s="5" customFormat="1" x14ac:dyDescent="0.3">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c r="AA895" s="26"/>
      <c r="AB895" s="26"/>
      <c r="AC895" s="26"/>
      <c r="AD895" s="26"/>
      <c r="AE895" s="26"/>
      <c r="AF895" s="26"/>
      <c r="AG895" s="26"/>
      <c r="AH895" s="26"/>
      <c r="AI895" s="26"/>
      <c r="AJ895" s="26"/>
      <c r="AK895" s="26"/>
      <c r="AL895" s="26"/>
      <c r="AM895" s="26"/>
    </row>
    <row r="896" spans="1:39" s="5" customFormat="1" x14ac:dyDescent="0.3">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c r="AA896" s="26"/>
      <c r="AB896" s="26"/>
      <c r="AC896" s="26"/>
      <c r="AD896" s="26"/>
      <c r="AE896" s="26"/>
      <c r="AF896" s="26"/>
      <c r="AG896" s="26"/>
      <c r="AH896" s="26"/>
      <c r="AI896" s="26"/>
      <c r="AJ896" s="26"/>
      <c r="AK896" s="26"/>
      <c r="AL896" s="26"/>
      <c r="AM896" s="26"/>
    </row>
    <row r="897" spans="1:39" s="5" customFormat="1" x14ac:dyDescent="0.3">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c r="AA897" s="26"/>
      <c r="AB897" s="26"/>
      <c r="AC897" s="26"/>
      <c r="AD897" s="26"/>
      <c r="AE897" s="26"/>
      <c r="AF897" s="26"/>
      <c r="AG897" s="26"/>
      <c r="AH897" s="26"/>
      <c r="AI897" s="26"/>
      <c r="AJ897" s="26"/>
      <c r="AK897" s="26"/>
      <c r="AL897" s="26"/>
      <c r="AM897" s="26"/>
    </row>
    <row r="898" spans="1:39" s="5" customFormat="1" x14ac:dyDescent="0.3">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c r="AA898" s="26"/>
      <c r="AB898" s="26"/>
      <c r="AC898" s="26"/>
      <c r="AD898" s="26"/>
      <c r="AE898" s="26"/>
      <c r="AF898" s="26"/>
      <c r="AG898" s="26"/>
      <c r="AH898" s="26"/>
      <c r="AI898" s="26"/>
      <c r="AJ898" s="26"/>
      <c r="AK898" s="26"/>
      <c r="AL898" s="26"/>
      <c r="AM898" s="26"/>
    </row>
    <row r="899" spans="1:39" s="5" customFormat="1" x14ac:dyDescent="0.3">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c r="AA899" s="26"/>
      <c r="AB899" s="26"/>
      <c r="AC899" s="26"/>
      <c r="AD899" s="26"/>
      <c r="AE899" s="26"/>
      <c r="AF899" s="26"/>
      <c r="AG899" s="26"/>
      <c r="AH899" s="26"/>
      <c r="AI899" s="26"/>
      <c r="AJ899" s="26"/>
      <c r="AK899" s="26"/>
      <c r="AL899" s="26"/>
      <c r="AM899" s="26"/>
    </row>
    <row r="900" spans="1:39" s="5" customFormat="1" x14ac:dyDescent="0.3">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c r="AA900" s="26"/>
      <c r="AB900" s="26"/>
      <c r="AC900" s="26"/>
      <c r="AD900" s="26"/>
      <c r="AE900" s="26"/>
      <c r="AF900" s="26"/>
      <c r="AG900" s="26"/>
      <c r="AH900" s="26"/>
      <c r="AI900" s="26"/>
      <c r="AJ900" s="26"/>
      <c r="AK900" s="26"/>
      <c r="AL900" s="26"/>
      <c r="AM900" s="26"/>
    </row>
    <row r="901" spans="1:39" s="5" customFormat="1" x14ac:dyDescent="0.3">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c r="AA901" s="26"/>
      <c r="AB901" s="26"/>
      <c r="AC901" s="26"/>
      <c r="AD901" s="26"/>
      <c r="AE901" s="26"/>
      <c r="AF901" s="26"/>
      <c r="AG901" s="26"/>
      <c r="AH901" s="26"/>
      <c r="AI901" s="26"/>
      <c r="AJ901" s="26"/>
      <c r="AK901" s="26"/>
      <c r="AL901" s="26"/>
      <c r="AM901" s="26"/>
    </row>
    <row r="902" spans="1:39" s="5" customFormat="1" x14ac:dyDescent="0.3">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c r="AA902" s="26"/>
      <c r="AB902" s="26"/>
      <c r="AC902" s="26"/>
      <c r="AD902" s="26"/>
      <c r="AE902" s="26"/>
      <c r="AF902" s="26"/>
      <c r="AG902" s="26"/>
      <c r="AH902" s="26"/>
      <c r="AI902" s="26"/>
      <c r="AJ902" s="26"/>
      <c r="AK902" s="26"/>
      <c r="AL902" s="26"/>
      <c r="AM902" s="26"/>
    </row>
    <row r="903" spans="1:39" s="5" customFormat="1" x14ac:dyDescent="0.3">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c r="AA903" s="26"/>
      <c r="AB903" s="26"/>
      <c r="AC903" s="26"/>
      <c r="AD903" s="26"/>
      <c r="AE903" s="26"/>
      <c r="AF903" s="26"/>
      <c r="AG903" s="26"/>
      <c r="AH903" s="26"/>
      <c r="AI903" s="26"/>
      <c r="AJ903" s="26"/>
      <c r="AK903" s="26"/>
      <c r="AL903" s="26"/>
      <c r="AM903" s="26"/>
    </row>
    <row r="904" spans="1:39" s="5" customFormat="1" x14ac:dyDescent="0.3">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c r="AA904" s="26"/>
      <c r="AB904" s="26"/>
      <c r="AC904" s="26"/>
      <c r="AD904" s="26"/>
      <c r="AE904" s="26"/>
      <c r="AF904" s="26"/>
      <c r="AG904" s="26"/>
      <c r="AH904" s="26"/>
      <c r="AI904" s="26"/>
      <c r="AJ904" s="26"/>
      <c r="AK904" s="26"/>
      <c r="AL904" s="26"/>
      <c r="AM904" s="26"/>
    </row>
    <row r="905" spans="1:39" s="5" customFormat="1" x14ac:dyDescent="0.3">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c r="AA905" s="26"/>
      <c r="AB905" s="26"/>
      <c r="AC905" s="26"/>
      <c r="AD905" s="26"/>
      <c r="AE905" s="26"/>
      <c r="AF905" s="26"/>
      <c r="AG905" s="26"/>
      <c r="AH905" s="26"/>
      <c r="AI905" s="26"/>
      <c r="AJ905" s="26"/>
      <c r="AK905" s="26"/>
      <c r="AL905" s="26"/>
      <c r="AM905" s="26"/>
    </row>
    <row r="906" spans="1:39" s="5" customFormat="1" x14ac:dyDescent="0.3">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c r="AA906" s="26"/>
      <c r="AB906" s="26"/>
      <c r="AC906" s="26"/>
      <c r="AD906" s="26"/>
      <c r="AE906" s="26"/>
      <c r="AF906" s="26"/>
      <c r="AG906" s="26"/>
      <c r="AH906" s="26"/>
      <c r="AI906" s="26"/>
      <c r="AJ906" s="26"/>
      <c r="AK906" s="26"/>
      <c r="AL906" s="26"/>
      <c r="AM906" s="26"/>
    </row>
    <row r="907" spans="1:39" s="5" customFormat="1" x14ac:dyDescent="0.3">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c r="AA907" s="26"/>
      <c r="AB907" s="26"/>
      <c r="AC907" s="26"/>
      <c r="AD907" s="26"/>
      <c r="AE907" s="26"/>
      <c r="AF907" s="26"/>
      <c r="AG907" s="26"/>
      <c r="AH907" s="26"/>
      <c r="AI907" s="26"/>
      <c r="AJ907" s="26"/>
      <c r="AK907" s="26"/>
      <c r="AL907" s="26"/>
      <c r="AM907" s="26"/>
    </row>
    <row r="908" spans="1:39" s="5" customFormat="1" x14ac:dyDescent="0.3">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c r="AA908" s="26"/>
      <c r="AB908" s="26"/>
      <c r="AC908" s="26"/>
      <c r="AD908" s="26"/>
      <c r="AE908" s="26"/>
      <c r="AF908" s="26"/>
      <c r="AG908" s="26"/>
      <c r="AH908" s="26"/>
      <c r="AI908" s="26"/>
      <c r="AJ908" s="26"/>
      <c r="AK908" s="26"/>
      <c r="AL908" s="26"/>
      <c r="AM908" s="26"/>
    </row>
    <row r="909" spans="1:39" s="5" customFormat="1" x14ac:dyDescent="0.3">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c r="AA909" s="26"/>
      <c r="AB909" s="26"/>
      <c r="AC909" s="26"/>
      <c r="AD909" s="26"/>
      <c r="AE909" s="26"/>
      <c r="AF909" s="26"/>
      <c r="AG909" s="26"/>
      <c r="AH909" s="26"/>
      <c r="AI909" s="26"/>
      <c r="AJ909" s="26"/>
      <c r="AK909" s="26"/>
      <c r="AL909" s="26"/>
      <c r="AM909" s="26"/>
    </row>
    <row r="910" spans="1:39" s="5" customFormat="1" x14ac:dyDescent="0.3">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c r="AA910" s="26"/>
      <c r="AB910" s="26"/>
      <c r="AC910" s="26"/>
      <c r="AD910" s="26"/>
      <c r="AE910" s="26"/>
      <c r="AF910" s="26"/>
      <c r="AG910" s="26"/>
      <c r="AH910" s="26"/>
      <c r="AI910" s="26"/>
      <c r="AJ910" s="26"/>
      <c r="AK910" s="26"/>
      <c r="AL910" s="26"/>
      <c r="AM910" s="26"/>
    </row>
    <row r="911" spans="1:39" s="5" customFormat="1" x14ac:dyDescent="0.3">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c r="AA911" s="26"/>
      <c r="AB911" s="26"/>
      <c r="AC911" s="26"/>
      <c r="AD911" s="26"/>
      <c r="AE911" s="26"/>
      <c r="AF911" s="26"/>
      <c r="AG911" s="26"/>
      <c r="AH911" s="26"/>
      <c r="AI911" s="26"/>
      <c r="AJ911" s="26"/>
      <c r="AK911" s="26"/>
      <c r="AL911" s="26"/>
      <c r="AM911" s="26"/>
    </row>
    <row r="912" spans="1:39" s="5" customFormat="1" x14ac:dyDescent="0.3">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c r="AA912" s="26"/>
      <c r="AB912" s="26"/>
      <c r="AC912" s="26"/>
      <c r="AD912" s="26"/>
      <c r="AE912" s="26"/>
      <c r="AF912" s="26"/>
      <c r="AG912" s="26"/>
      <c r="AH912" s="26"/>
      <c r="AI912" s="26"/>
      <c r="AJ912" s="26"/>
      <c r="AK912" s="26"/>
      <c r="AL912" s="26"/>
      <c r="AM912" s="26"/>
    </row>
    <row r="913" spans="1:39" s="5" customFormat="1" x14ac:dyDescent="0.3">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c r="AA913" s="26"/>
      <c r="AB913" s="26"/>
      <c r="AC913" s="26"/>
      <c r="AD913" s="26"/>
      <c r="AE913" s="26"/>
      <c r="AF913" s="26"/>
      <c r="AG913" s="26"/>
      <c r="AH913" s="26"/>
      <c r="AI913" s="26"/>
      <c r="AJ913" s="26"/>
      <c r="AK913" s="26"/>
      <c r="AL913" s="26"/>
      <c r="AM913" s="26"/>
    </row>
    <row r="914" spans="1:39" s="5" customFormat="1" x14ac:dyDescent="0.3">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c r="AA914" s="26"/>
      <c r="AB914" s="26"/>
      <c r="AC914" s="26"/>
      <c r="AD914" s="26"/>
      <c r="AE914" s="26"/>
      <c r="AF914" s="26"/>
      <c r="AG914" s="26"/>
      <c r="AH914" s="26"/>
      <c r="AI914" s="26"/>
      <c r="AJ914" s="26"/>
      <c r="AK914" s="26"/>
      <c r="AL914" s="26"/>
      <c r="AM914" s="26"/>
    </row>
    <row r="915" spans="1:39" s="5" customFormat="1" x14ac:dyDescent="0.3">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c r="AA915" s="26"/>
      <c r="AB915" s="26"/>
      <c r="AC915" s="26"/>
      <c r="AD915" s="26"/>
      <c r="AE915" s="26"/>
      <c r="AF915" s="26"/>
      <c r="AG915" s="26"/>
      <c r="AH915" s="26"/>
      <c r="AI915" s="26"/>
      <c r="AJ915" s="26"/>
      <c r="AK915" s="26"/>
      <c r="AL915" s="26"/>
      <c r="AM915" s="26"/>
    </row>
    <row r="916" spans="1:39" s="5" customFormat="1" x14ac:dyDescent="0.3">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c r="AA916" s="26"/>
      <c r="AB916" s="26"/>
      <c r="AC916" s="26"/>
      <c r="AD916" s="26"/>
      <c r="AE916" s="26"/>
      <c r="AF916" s="26"/>
      <c r="AG916" s="26"/>
      <c r="AH916" s="26"/>
      <c r="AI916" s="26"/>
      <c r="AJ916" s="26"/>
      <c r="AK916" s="26"/>
      <c r="AL916" s="26"/>
      <c r="AM916" s="26"/>
    </row>
    <row r="917" spans="1:39" s="5" customFormat="1" x14ac:dyDescent="0.3">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c r="AA917" s="26"/>
      <c r="AB917" s="26"/>
      <c r="AC917" s="26"/>
      <c r="AD917" s="26"/>
      <c r="AE917" s="26"/>
      <c r="AF917" s="26"/>
      <c r="AG917" s="26"/>
      <c r="AH917" s="26"/>
      <c r="AI917" s="26"/>
      <c r="AJ917" s="26"/>
      <c r="AK917" s="26"/>
      <c r="AL917" s="26"/>
      <c r="AM917" s="26"/>
    </row>
    <row r="918" spans="1:39" s="5" customFormat="1" x14ac:dyDescent="0.3">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c r="AA918" s="26"/>
      <c r="AB918" s="26"/>
      <c r="AC918" s="26"/>
      <c r="AD918" s="26"/>
      <c r="AE918" s="26"/>
      <c r="AF918" s="26"/>
      <c r="AG918" s="26"/>
      <c r="AH918" s="26"/>
      <c r="AI918" s="26"/>
      <c r="AJ918" s="26"/>
      <c r="AK918" s="26"/>
      <c r="AL918" s="26"/>
      <c r="AM918" s="26"/>
    </row>
    <row r="919" spans="1:39" s="5" customFormat="1" x14ac:dyDescent="0.3">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c r="AA919" s="26"/>
      <c r="AB919" s="26"/>
      <c r="AC919" s="26"/>
      <c r="AD919" s="26"/>
      <c r="AE919" s="26"/>
      <c r="AF919" s="26"/>
      <c r="AG919" s="26"/>
      <c r="AH919" s="26"/>
      <c r="AI919" s="26"/>
      <c r="AJ919" s="26"/>
      <c r="AK919" s="26"/>
      <c r="AL919" s="26"/>
      <c r="AM919" s="26"/>
    </row>
    <row r="920" spans="1:39" s="5" customFormat="1" x14ac:dyDescent="0.3">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c r="AA920" s="26"/>
      <c r="AB920" s="26"/>
      <c r="AC920" s="26"/>
      <c r="AD920" s="26"/>
      <c r="AE920" s="26"/>
      <c r="AF920" s="26"/>
      <c r="AG920" s="26"/>
      <c r="AH920" s="26"/>
      <c r="AI920" s="26"/>
      <c r="AJ920" s="26"/>
      <c r="AK920" s="26"/>
      <c r="AL920" s="26"/>
      <c r="AM920" s="26"/>
    </row>
    <row r="921" spans="1:39" s="5" customFormat="1" x14ac:dyDescent="0.3">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c r="AA921" s="26"/>
      <c r="AB921" s="26"/>
      <c r="AC921" s="26"/>
      <c r="AD921" s="26"/>
      <c r="AE921" s="26"/>
      <c r="AF921" s="26"/>
      <c r="AG921" s="26"/>
      <c r="AH921" s="26"/>
      <c r="AI921" s="26"/>
      <c r="AJ921" s="26"/>
      <c r="AK921" s="26"/>
      <c r="AL921" s="26"/>
      <c r="AM921" s="26"/>
    </row>
    <row r="922" spans="1:39" s="5" customFormat="1" x14ac:dyDescent="0.3">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c r="AA922" s="26"/>
      <c r="AB922" s="26"/>
      <c r="AC922" s="26"/>
      <c r="AD922" s="26"/>
      <c r="AE922" s="26"/>
      <c r="AF922" s="26"/>
      <c r="AG922" s="26"/>
      <c r="AH922" s="26"/>
      <c r="AI922" s="26"/>
      <c r="AJ922" s="26"/>
      <c r="AK922" s="26"/>
      <c r="AL922" s="26"/>
      <c r="AM922" s="26"/>
    </row>
    <row r="923" spans="1:39" s="5" customFormat="1" x14ac:dyDescent="0.3">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c r="AA923" s="26"/>
      <c r="AB923" s="26"/>
      <c r="AC923" s="26"/>
      <c r="AD923" s="26"/>
      <c r="AE923" s="26"/>
      <c r="AF923" s="26"/>
      <c r="AG923" s="26"/>
      <c r="AH923" s="26"/>
      <c r="AI923" s="26"/>
      <c r="AJ923" s="26"/>
      <c r="AK923" s="26"/>
      <c r="AL923" s="26"/>
      <c r="AM923" s="26"/>
    </row>
    <row r="924" spans="1:39" s="5" customFormat="1" x14ac:dyDescent="0.3">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c r="AA924" s="26"/>
      <c r="AB924" s="26"/>
      <c r="AC924" s="26"/>
      <c r="AD924" s="26"/>
      <c r="AE924" s="26"/>
      <c r="AF924" s="26"/>
      <c r="AG924" s="26"/>
      <c r="AH924" s="26"/>
      <c r="AI924" s="26"/>
      <c r="AJ924" s="26"/>
      <c r="AK924" s="26"/>
      <c r="AL924" s="26"/>
      <c r="AM924" s="26"/>
    </row>
    <row r="925" spans="1:39" s="5" customFormat="1" x14ac:dyDescent="0.3">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c r="AA925" s="26"/>
      <c r="AB925" s="26"/>
      <c r="AC925" s="26"/>
      <c r="AD925" s="26"/>
      <c r="AE925" s="26"/>
      <c r="AF925" s="26"/>
      <c r="AG925" s="26"/>
      <c r="AH925" s="26"/>
      <c r="AI925" s="26"/>
      <c r="AJ925" s="26"/>
      <c r="AK925" s="26"/>
      <c r="AL925" s="26"/>
      <c r="AM925" s="26"/>
    </row>
    <row r="926" spans="1:39" s="5" customFormat="1" x14ac:dyDescent="0.3">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c r="AA926" s="26"/>
      <c r="AB926" s="26"/>
      <c r="AC926" s="26"/>
      <c r="AD926" s="26"/>
      <c r="AE926" s="26"/>
      <c r="AF926" s="26"/>
      <c r="AG926" s="26"/>
      <c r="AH926" s="26"/>
      <c r="AI926" s="26"/>
      <c r="AJ926" s="26"/>
      <c r="AK926" s="26"/>
      <c r="AL926" s="26"/>
      <c r="AM926" s="26"/>
    </row>
    <row r="927" spans="1:39" s="5" customFormat="1" x14ac:dyDescent="0.3">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c r="AA927" s="26"/>
      <c r="AB927" s="26"/>
      <c r="AC927" s="26"/>
      <c r="AD927" s="26"/>
      <c r="AE927" s="26"/>
      <c r="AF927" s="26"/>
      <c r="AG927" s="26"/>
      <c r="AH927" s="26"/>
      <c r="AI927" s="26"/>
      <c r="AJ927" s="26"/>
      <c r="AK927" s="26"/>
      <c r="AL927" s="26"/>
      <c r="AM927" s="26"/>
    </row>
    <row r="928" spans="1:39" s="5" customFormat="1" x14ac:dyDescent="0.3">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c r="AA928" s="26"/>
      <c r="AB928" s="26"/>
      <c r="AC928" s="26"/>
      <c r="AD928" s="26"/>
      <c r="AE928" s="26"/>
      <c r="AF928" s="26"/>
      <c r="AG928" s="26"/>
      <c r="AH928" s="26"/>
      <c r="AI928" s="26"/>
      <c r="AJ928" s="26"/>
      <c r="AK928" s="26"/>
      <c r="AL928" s="26"/>
      <c r="AM928" s="26"/>
    </row>
    <row r="929" spans="1:39" s="5" customFormat="1" x14ac:dyDescent="0.3">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c r="AA929" s="26"/>
      <c r="AB929" s="26"/>
      <c r="AC929" s="26"/>
      <c r="AD929" s="26"/>
      <c r="AE929" s="26"/>
      <c r="AF929" s="26"/>
      <c r="AG929" s="26"/>
      <c r="AH929" s="26"/>
      <c r="AI929" s="26"/>
      <c r="AJ929" s="26"/>
      <c r="AK929" s="26"/>
      <c r="AL929" s="26"/>
      <c r="AM929" s="26"/>
    </row>
    <row r="930" spans="1:39" s="5" customFormat="1" x14ac:dyDescent="0.3">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c r="AA930" s="26"/>
      <c r="AB930" s="26"/>
      <c r="AC930" s="26"/>
      <c r="AD930" s="26"/>
      <c r="AE930" s="26"/>
      <c r="AF930" s="26"/>
      <c r="AG930" s="26"/>
      <c r="AH930" s="26"/>
      <c r="AI930" s="26"/>
      <c r="AJ930" s="26"/>
      <c r="AK930" s="26"/>
      <c r="AL930" s="26"/>
      <c r="AM930" s="26"/>
    </row>
    <row r="931" spans="1:39" s="5" customFormat="1" x14ac:dyDescent="0.3">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c r="AA931" s="26"/>
      <c r="AB931" s="26"/>
      <c r="AC931" s="26"/>
      <c r="AD931" s="26"/>
      <c r="AE931" s="26"/>
      <c r="AF931" s="26"/>
      <c r="AG931" s="26"/>
      <c r="AH931" s="26"/>
      <c r="AI931" s="26"/>
      <c r="AJ931" s="26"/>
      <c r="AK931" s="26"/>
      <c r="AL931" s="26"/>
      <c r="AM931" s="26"/>
    </row>
    <row r="932" spans="1:39" s="5" customFormat="1" x14ac:dyDescent="0.3">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c r="AA932" s="26"/>
      <c r="AB932" s="26"/>
      <c r="AC932" s="26"/>
      <c r="AD932" s="26"/>
      <c r="AE932" s="26"/>
      <c r="AF932" s="26"/>
      <c r="AG932" s="26"/>
      <c r="AH932" s="26"/>
      <c r="AI932" s="26"/>
      <c r="AJ932" s="26"/>
      <c r="AK932" s="26"/>
      <c r="AL932" s="26"/>
      <c r="AM932" s="26"/>
    </row>
    <row r="933" spans="1:39" s="5" customFormat="1" x14ac:dyDescent="0.3">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c r="AA933" s="26"/>
      <c r="AB933" s="26"/>
      <c r="AC933" s="26"/>
      <c r="AD933" s="26"/>
      <c r="AE933" s="26"/>
      <c r="AF933" s="26"/>
      <c r="AG933" s="26"/>
      <c r="AH933" s="26"/>
      <c r="AI933" s="26"/>
      <c r="AJ933" s="26"/>
      <c r="AK933" s="26"/>
      <c r="AL933" s="26"/>
      <c r="AM933" s="26"/>
    </row>
    <row r="934" spans="1:39" s="5" customFormat="1" x14ac:dyDescent="0.3">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c r="AA934" s="26"/>
      <c r="AB934" s="26"/>
      <c r="AC934" s="26"/>
      <c r="AD934" s="26"/>
      <c r="AE934" s="26"/>
      <c r="AF934" s="26"/>
      <c r="AG934" s="26"/>
      <c r="AH934" s="26"/>
      <c r="AI934" s="26"/>
      <c r="AJ934" s="26"/>
      <c r="AK934" s="26"/>
      <c r="AL934" s="26"/>
      <c r="AM934" s="26"/>
    </row>
    <row r="935" spans="1:39" s="5" customFormat="1" x14ac:dyDescent="0.3">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c r="AA935" s="26"/>
      <c r="AB935" s="26"/>
      <c r="AC935" s="26"/>
      <c r="AD935" s="26"/>
      <c r="AE935" s="26"/>
      <c r="AF935" s="26"/>
      <c r="AG935" s="26"/>
      <c r="AH935" s="26"/>
      <c r="AI935" s="26"/>
      <c r="AJ935" s="26"/>
      <c r="AK935" s="26"/>
      <c r="AL935" s="26"/>
      <c r="AM935" s="26"/>
    </row>
    <row r="936" spans="1:39" s="5" customFormat="1" x14ac:dyDescent="0.3">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c r="AA936" s="26"/>
      <c r="AB936" s="26"/>
      <c r="AC936" s="26"/>
      <c r="AD936" s="26"/>
      <c r="AE936" s="26"/>
      <c r="AF936" s="26"/>
      <c r="AG936" s="26"/>
      <c r="AH936" s="26"/>
      <c r="AI936" s="26"/>
      <c r="AJ936" s="26"/>
      <c r="AK936" s="26"/>
      <c r="AL936" s="26"/>
      <c r="AM936" s="26"/>
    </row>
    <row r="937" spans="1:39" s="5" customFormat="1" x14ac:dyDescent="0.3">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c r="AA937" s="26"/>
      <c r="AB937" s="26"/>
      <c r="AC937" s="26"/>
      <c r="AD937" s="26"/>
      <c r="AE937" s="26"/>
      <c r="AF937" s="26"/>
      <c r="AG937" s="26"/>
      <c r="AH937" s="26"/>
      <c r="AI937" s="26"/>
      <c r="AJ937" s="26"/>
      <c r="AK937" s="26"/>
      <c r="AL937" s="26"/>
      <c r="AM937" s="26"/>
    </row>
    <row r="938" spans="1:39" s="5" customFormat="1" x14ac:dyDescent="0.3">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c r="AA938" s="26"/>
      <c r="AB938" s="26"/>
      <c r="AC938" s="26"/>
      <c r="AD938" s="26"/>
      <c r="AE938" s="26"/>
      <c r="AF938" s="26"/>
      <c r="AG938" s="26"/>
      <c r="AH938" s="26"/>
      <c r="AI938" s="26"/>
      <c r="AJ938" s="26"/>
      <c r="AK938" s="26"/>
      <c r="AL938" s="26"/>
      <c r="AM938" s="26"/>
    </row>
    <row r="939" spans="1:39" s="5" customFormat="1" x14ac:dyDescent="0.3">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c r="AA939" s="26"/>
      <c r="AB939" s="26"/>
      <c r="AC939" s="26"/>
      <c r="AD939" s="26"/>
      <c r="AE939" s="26"/>
      <c r="AF939" s="26"/>
      <c r="AG939" s="26"/>
      <c r="AH939" s="26"/>
      <c r="AI939" s="26"/>
      <c r="AJ939" s="26"/>
      <c r="AK939" s="26"/>
      <c r="AL939" s="26"/>
      <c r="AM939" s="26"/>
    </row>
    <row r="940" spans="1:39" s="5" customFormat="1" x14ac:dyDescent="0.3">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c r="AA940" s="26"/>
      <c r="AB940" s="26"/>
      <c r="AC940" s="26"/>
      <c r="AD940" s="26"/>
      <c r="AE940" s="26"/>
      <c r="AF940" s="26"/>
      <c r="AG940" s="26"/>
      <c r="AH940" s="26"/>
      <c r="AI940" s="26"/>
      <c r="AJ940" s="26"/>
      <c r="AK940" s="26"/>
      <c r="AL940" s="26"/>
      <c r="AM940" s="26"/>
    </row>
    <row r="941" spans="1:39" s="5" customFormat="1" x14ac:dyDescent="0.3">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c r="AA941" s="26"/>
      <c r="AB941" s="26"/>
      <c r="AC941" s="26"/>
      <c r="AD941" s="26"/>
      <c r="AE941" s="26"/>
      <c r="AF941" s="26"/>
      <c r="AG941" s="26"/>
      <c r="AH941" s="26"/>
      <c r="AI941" s="26"/>
      <c r="AJ941" s="26"/>
      <c r="AK941" s="26"/>
      <c r="AL941" s="26"/>
      <c r="AM941" s="26"/>
    </row>
    <row r="942" spans="1:39" s="5" customFormat="1" x14ac:dyDescent="0.3">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c r="AA942" s="26"/>
      <c r="AB942" s="26"/>
      <c r="AC942" s="26"/>
      <c r="AD942" s="26"/>
      <c r="AE942" s="26"/>
      <c r="AF942" s="26"/>
      <c r="AG942" s="26"/>
      <c r="AH942" s="26"/>
      <c r="AI942" s="26"/>
      <c r="AJ942" s="26"/>
      <c r="AK942" s="26"/>
      <c r="AL942" s="26"/>
      <c r="AM942" s="26"/>
    </row>
    <row r="943" spans="1:39" s="5" customFormat="1" x14ac:dyDescent="0.3">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c r="AA943" s="26"/>
      <c r="AB943" s="26"/>
      <c r="AC943" s="26"/>
      <c r="AD943" s="26"/>
      <c r="AE943" s="26"/>
      <c r="AF943" s="26"/>
      <c r="AG943" s="26"/>
      <c r="AH943" s="26"/>
      <c r="AI943" s="26"/>
      <c r="AJ943" s="26"/>
      <c r="AK943" s="26"/>
      <c r="AL943" s="26"/>
      <c r="AM943" s="26"/>
    </row>
    <row r="944" spans="1:39" s="5" customFormat="1" x14ac:dyDescent="0.3">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c r="AA944" s="26"/>
      <c r="AB944" s="26"/>
      <c r="AC944" s="26"/>
      <c r="AD944" s="26"/>
      <c r="AE944" s="26"/>
      <c r="AF944" s="26"/>
      <c r="AG944" s="26"/>
      <c r="AH944" s="26"/>
      <c r="AI944" s="26"/>
      <c r="AJ944" s="26"/>
      <c r="AK944" s="26"/>
      <c r="AL944" s="26"/>
      <c r="AM944" s="26"/>
    </row>
    <row r="945" spans="1:39" s="5" customFormat="1" x14ac:dyDescent="0.3">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c r="AA945" s="26"/>
      <c r="AB945" s="26"/>
      <c r="AC945" s="26"/>
      <c r="AD945" s="26"/>
      <c r="AE945" s="26"/>
      <c r="AF945" s="26"/>
      <c r="AG945" s="26"/>
      <c r="AH945" s="26"/>
      <c r="AI945" s="26"/>
      <c r="AJ945" s="26"/>
      <c r="AK945" s="26"/>
      <c r="AL945" s="26"/>
      <c r="AM945" s="26"/>
    </row>
    <row r="946" spans="1:39" s="5" customFormat="1" x14ac:dyDescent="0.3">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c r="AA946" s="26"/>
      <c r="AB946" s="26"/>
      <c r="AC946" s="26"/>
      <c r="AD946" s="26"/>
      <c r="AE946" s="26"/>
      <c r="AF946" s="26"/>
      <c r="AG946" s="26"/>
      <c r="AH946" s="26"/>
      <c r="AI946" s="26"/>
      <c r="AJ946" s="26"/>
      <c r="AK946" s="26"/>
      <c r="AL946" s="26"/>
      <c r="AM946" s="26"/>
    </row>
    <row r="947" spans="1:39" s="5" customFormat="1" x14ac:dyDescent="0.3">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c r="AA947" s="26"/>
      <c r="AB947" s="26"/>
      <c r="AC947" s="26"/>
      <c r="AD947" s="26"/>
      <c r="AE947" s="26"/>
      <c r="AF947" s="26"/>
      <c r="AG947" s="26"/>
      <c r="AH947" s="26"/>
      <c r="AI947" s="26"/>
      <c r="AJ947" s="26"/>
      <c r="AK947" s="26"/>
      <c r="AL947" s="26"/>
      <c r="AM947" s="26"/>
    </row>
    <row r="948" spans="1:39" s="5" customFormat="1" x14ac:dyDescent="0.3">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c r="AA948" s="26"/>
      <c r="AB948" s="26"/>
      <c r="AC948" s="26"/>
      <c r="AD948" s="26"/>
      <c r="AE948" s="26"/>
      <c r="AF948" s="26"/>
      <c r="AG948" s="26"/>
      <c r="AH948" s="26"/>
      <c r="AI948" s="26"/>
      <c r="AJ948" s="26"/>
      <c r="AK948" s="26"/>
      <c r="AL948" s="26"/>
      <c r="AM948" s="26"/>
    </row>
    <row r="949" spans="1:39" s="5" customFormat="1" x14ac:dyDescent="0.3">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c r="AA949" s="26"/>
      <c r="AB949" s="26"/>
      <c r="AC949" s="26"/>
      <c r="AD949" s="26"/>
      <c r="AE949" s="26"/>
      <c r="AF949" s="26"/>
      <c r="AG949" s="26"/>
      <c r="AH949" s="26"/>
      <c r="AI949" s="26"/>
      <c r="AJ949" s="26"/>
      <c r="AK949" s="26"/>
      <c r="AL949" s="26"/>
      <c r="AM949" s="26"/>
    </row>
    <row r="950" spans="1:39" s="5" customFormat="1" x14ac:dyDescent="0.3">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c r="AA950" s="26"/>
      <c r="AB950" s="26"/>
      <c r="AC950" s="26"/>
      <c r="AD950" s="26"/>
      <c r="AE950" s="26"/>
      <c r="AF950" s="26"/>
      <c r="AG950" s="26"/>
      <c r="AH950" s="26"/>
      <c r="AI950" s="26"/>
      <c r="AJ950" s="26"/>
      <c r="AK950" s="26"/>
      <c r="AL950" s="26"/>
      <c r="AM950" s="26"/>
    </row>
    <row r="951" spans="1:39" s="5" customFormat="1" x14ac:dyDescent="0.3">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c r="AA951" s="26"/>
      <c r="AB951" s="26"/>
      <c r="AC951" s="26"/>
      <c r="AD951" s="26"/>
      <c r="AE951" s="26"/>
      <c r="AF951" s="26"/>
      <c r="AG951" s="26"/>
      <c r="AH951" s="26"/>
      <c r="AI951" s="26"/>
      <c r="AJ951" s="26"/>
      <c r="AK951" s="26"/>
      <c r="AL951" s="26"/>
      <c r="AM951" s="26"/>
    </row>
    <row r="952" spans="1:39" s="5" customFormat="1" x14ac:dyDescent="0.3">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c r="AA952" s="26"/>
      <c r="AB952" s="26"/>
      <c r="AC952" s="26"/>
      <c r="AD952" s="26"/>
      <c r="AE952" s="26"/>
      <c r="AF952" s="26"/>
      <c r="AG952" s="26"/>
      <c r="AH952" s="26"/>
      <c r="AI952" s="26"/>
      <c r="AJ952" s="26"/>
      <c r="AK952" s="26"/>
      <c r="AL952" s="26"/>
      <c r="AM952" s="26"/>
    </row>
    <row r="953" spans="1:39" s="5" customFormat="1" x14ac:dyDescent="0.3">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c r="AA953" s="26"/>
      <c r="AB953" s="26"/>
      <c r="AC953" s="26"/>
      <c r="AD953" s="26"/>
      <c r="AE953" s="26"/>
      <c r="AF953" s="26"/>
      <c r="AG953" s="26"/>
      <c r="AH953" s="26"/>
      <c r="AI953" s="26"/>
      <c r="AJ953" s="26"/>
      <c r="AK953" s="26"/>
      <c r="AL953" s="26"/>
      <c r="AM953" s="26"/>
    </row>
    <row r="954" spans="1:39" s="5" customFormat="1" x14ac:dyDescent="0.3">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c r="AA954" s="26"/>
      <c r="AB954" s="26"/>
      <c r="AC954" s="26"/>
      <c r="AD954" s="26"/>
      <c r="AE954" s="26"/>
      <c r="AF954" s="26"/>
      <c r="AG954" s="26"/>
      <c r="AH954" s="26"/>
      <c r="AI954" s="26"/>
      <c r="AJ954" s="26"/>
      <c r="AK954" s="26"/>
      <c r="AL954" s="26"/>
      <c r="AM954" s="26"/>
    </row>
    <row r="955" spans="1:39" s="5" customFormat="1" x14ac:dyDescent="0.3">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c r="AA955" s="26"/>
      <c r="AB955" s="26"/>
      <c r="AC955" s="26"/>
      <c r="AD955" s="26"/>
      <c r="AE955" s="26"/>
      <c r="AF955" s="26"/>
      <c r="AG955" s="26"/>
      <c r="AH955" s="26"/>
      <c r="AI955" s="26"/>
      <c r="AJ955" s="26"/>
      <c r="AK955" s="26"/>
      <c r="AL955" s="26"/>
      <c r="AM955" s="26"/>
    </row>
    <row r="956" spans="1:39" s="5" customFormat="1" x14ac:dyDescent="0.3">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c r="AA956" s="26"/>
      <c r="AB956" s="26"/>
      <c r="AC956" s="26"/>
      <c r="AD956" s="26"/>
      <c r="AE956" s="26"/>
      <c r="AF956" s="26"/>
      <c r="AG956" s="26"/>
      <c r="AH956" s="26"/>
      <c r="AI956" s="26"/>
      <c r="AJ956" s="26"/>
      <c r="AK956" s="26"/>
      <c r="AL956" s="26"/>
      <c r="AM956" s="26"/>
    </row>
    <row r="957" spans="1:39" s="5" customFormat="1" x14ac:dyDescent="0.3">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c r="AA957" s="26"/>
      <c r="AB957" s="26"/>
      <c r="AC957" s="26"/>
      <c r="AD957" s="26"/>
      <c r="AE957" s="26"/>
      <c r="AF957" s="26"/>
      <c r="AG957" s="26"/>
      <c r="AH957" s="26"/>
      <c r="AI957" s="26"/>
      <c r="AJ957" s="26"/>
      <c r="AK957" s="26"/>
      <c r="AL957" s="26"/>
      <c r="AM957" s="26"/>
    </row>
    <row r="958" spans="1:39" s="5" customFormat="1" x14ac:dyDescent="0.3">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c r="AA958" s="26"/>
      <c r="AB958" s="26"/>
      <c r="AC958" s="26"/>
      <c r="AD958" s="26"/>
      <c r="AE958" s="26"/>
      <c r="AF958" s="26"/>
      <c r="AG958" s="26"/>
      <c r="AH958" s="26"/>
      <c r="AI958" s="26"/>
      <c r="AJ958" s="26"/>
      <c r="AK958" s="26"/>
      <c r="AL958" s="26"/>
      <c r="AM958" s="26"/>
    </row>
    <row r="959" spans="1:39" s="5" customFormat="1" x14ac:dyDescent="0.3">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c r="AA959" s="26"/>
      <c r="AB959" s="26"/>
      <c r="AC959" s="26"/>
      <c r="AD959" s="26"/>
      <c r="AE959" s="26"/>
      <c r="AF959" s="26"/>
      <c r="AG959" s="26"/>
      <c r="AH959" s="26"/>
      <c r="AI959" s="26"/>
      <c r="AJ959" s="26"/>
      <c r="AK959" s="26"/>
      <c r="AL959" s="26"/>
      <c r="AM959" s="26"/>
    </row>
    <row r="960" spans="1:39" s="5" customFormat="1" x14ac:dyDescent="0.3">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c r="AA960" s="26"/>
      <c r="AB960" s="26"/>
      <c r="AC960" s="26"/>
      <c r="AD960" s="26"/>
      <c r="AE960" s="26"/>
      <c r="AF960" s="26"/>
      <c r="AG960" s="26"/>
      <c r="AH960" s="26"/>
      <c r="AI960" s="26"/>
      <c r="AJ960" s="26"/>
      <c r="AK960" s="26"/>
      <c r="AL960" s="26"/>
      <c r="AM960" s="26"/>
    </row>
    <row r="961" spans="1:39" s="5" customFormat="1" x14ac:dyDescent="0.3">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c r="AA961" s="26"/>
      <c r="AB961" s="26"/>
      <c r="AC961" s="26"/>
      <c r="AD961" s="26"/>
      <c r="AE961" s="26"/>
      <c r="AF961" s="26"/>
      <c r="AG961" s="26"/>
      <c r="AH961" s="26"/>
      <c r="AI961" s="26"/>
      <c r="AJ961" s="26"/>
      <c r="AK961" s="26"/>
      <c r="AL961" s="26"/>
      <c r="AM961" s="26"/>
    </row>
    <row r="962" spans="1:39" s="5" customFormat="1" x14ac:dyDescent="0.3">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c r="AA962" s="26"/>
      <c r="AB962" s="26"/>
      <c r="AC962" s="26"/>
      <c r="AD962" s="26"/>
      <c r="AE962" s="26"/>
      <c r="AF962" s="26"/>
      <c r="AG962" s="26"/>
      <c r="AH962" s="26"/>
      <c r="AI962" s="26"/>
      <c r="AJ962" s="26"/>
      <c r="AK962" s="26"/>
      <c r="AL962" s="26"/>
      <c r="AM962" s="26"/>
    </row>
    <row r="963" spans="1:39" s="5" customFormat="1" x14ac:dyDescent="0.3">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c r="AA963" s="26"/>
      <c r="AB963" s="26"/>
      <c r="AC963" s="26"/>
      <c r="AD963" s="26"/>
      <c r="AE963" s="26"/>
      <c r="AF963" s="26"/>
      <c r="AG963" s="26"/>
      <c r="AH963" s="26"/>
      <c r="AI963" s="26"/>
      <c r="AJ963" s="26"/>
      <c r="AK963" s="26"/>
      <c r="AL963" s="26"/>
      <c r="AM963" s="26"/>
    </row>
    <row r="964" spans="1:39" s="5" customFormat="1" x14ac:dyDescent="0.3">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c r="AA964" s="26"/>
      <c r="AB964" s="26"/>
      <c r="AC964" s="26"/>
      <c r="AD964" s="26"/>
      <c r="AE964" s="26"/>
      <c r="AF964" s="26"/>
      <c r="AG964" s="26"/>
      <c r="AH964" s="26"/>
      <c r="AI964" s="26"/>
      <c r="AJ964" s="26"/>
      <c r="AK964" s="26"/>
      <c r="AL964" s="26"/>
      <c r="AM964" s="26"/>
    </row>
    <row r="965" spans="1:39" s="5" customFormat="1" x14ac:dyDescent="0.3">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c r="AA965" s="26"/>
      <c r="AB965" s="26"/>
      <c r="AC965" s="26"/>
      <c r="AD965" s="26"/>
      <c r="AE965" s="26"/>
      <c r="AF965" s="26"/>
      <c r="AG965" s="26"/>
      <c r="AH965" s="26"/>
      <c r="AI965" s="26"/>
      <c r="AJ965" s="26"/>
      <c r="AK965" s="26"/>
      <c r="AL965" s="26"/>
      <c r="AM965" s="26"/>
    </row>
    <row r="966" spans="1:39" s="5" customFormat="1" x14ac:dyDescent="0.3">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c r="AA966" s="26"/>
      <c r="AB966" s="26"/>
      <c r="AC966" s="26"/>
      <c r="AD966" s="26"/>
      <c r="AE966" s="26"/>
      <c r="AF966" s="26"/>
      <c r="AG966" s="26"/>
      <c r="AH966" s="26"/>
      <c r="AI966" s="26"/>
      <c r="AJ966" s="26"/>
      <c r="AK966" s="26"/>
      <c r="AL966" s="26"/>
      <c r="AM966" s="26"/>
    </row>
    <row r="967" spans="1:39" s="5" customFormat="1" x14ac:dyDescent="0.3">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c r="AA967" s="26"/>
      <c r="AB967" s="26"/>
      <c r="AC967" s="26"/>
      <c r="AD967" s="26"/>
      <c r="AE967" s="26"/>
      <c r="AF967" s="26"/>
      <c r="AG967" s="26"/>
      <c r="AH967" s="26"/>
      <c r="AI967" s="26"/>
      <c r="AJ967" s="26"/>
      <c r="AK967" s="26"/>
      <c r="AL967" s="26"/>
      <c r="AM967" s="26"/>
    </row>
    <row r="968" spans="1:39" s="5" customFormat="1" x14ac:dyDescent="0.3">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c r="AA968" s="26"/>
      <c r="AB968" s="26"/>
      <c r="AC968" s="26"/>
      <c r="AD968" s="26"/>
      <c r="AE968" s="26"/>
      <c r="AF968" s="26"/>
      <c r="AG968" s="26"/>
      <c r="AH968" s="26"/>
      <c r="AI968" s="26"/>
      <c r="AJ968" s="26"/>
      <c r="AK968" s="26"/>
      <c r="AL968" s="26"/>
      <c r="AM968" s="26"/>
    </row>
    <row r="969" spans="1:39" s="5" customFormat="1" x14ac:dyDescent="0.3">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c r="AA969" s="26"/>
      <c r="AB969" s="26"/>
      <c r="AC969" s="26"/>
      <c r="AD969" s="26"/>
      <c r="AE969" s="26"/>
      <c r="AF969" s="26"/>
      <c r="AG969" s="26"/>
      <c r="AH969" s="26"/>
      <c r="AI969" s="26"/>
      <c r="AJ969" s="26"/>
      <c r="AK969" s="26"/>
      <c r="AL969" s="26"/>
      <c r="AM969" s="26"/>
    </row>
    <row r="970" spans="1:39" s="5" customFormat="1" x14ac:dyDescent="0.3">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c r="AA970" s="26"/>
      <c r="AB970" s="26"/>
      <c r="AC970" s="26"/>
      <c r="AD970" s="26"/>
      <c r="AE970" s="26"/>
      <c r="AF970" s="26"/>
      <c r="AG970" s="26"/>
      <c r="AH970" s="26"/>
      <c r="AI970" s="26"/>
      <c r="AJ970" s="26"/>
      <c r="AK970" s="26"/>
      <c r="AL970" s="26"/>
      <c r="AM970" s="26"/>
    </row>
    <row r="971" spans="1:39" s="5" customFormat="1" x14ac:dyDescent="0.3">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c r="AA971" s="26"/>
      <c r="AB971" s="26"/>
      <c r="AC971" s="26"/>
      <c r="AD971" s="26"/>
      <c r="AE971" s="26"/>
      <c r="AF971" s="26"/>
      <c r="AG971" s="26"/>
      <c r="AH971" s="26"/>
      <c r="AI971" s="26"/>
      <c r="AJ971" s="26"/>
      <c r="AK971" s="26"/>
      <c r="AL971" s="26"/>
      <c r="AM971" s="26"/>
    </row>
    <row r="972" spans="1:39" s="5" customFormat="1" x14ac:dyDescent="0.3">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c r="AA972" s="26"/>
      <c r="AB972" s="26"/>
      <c r="AC972" s="26"/>
      <c r="AD972" s="26"/>
      <c r="AE972" s="26"/>
      <c r="AF972" s="26"/>
      <c r="AG972" s="26"/>
      <c r="AH972" s="26"/>
      <c r="AI972" s="26"/>
      <c r="AJ972" s="26"/>
      <c r="AK972" s="26"/>
      <c r="AL972" s="26"/>
      <c r="AM972" s="26"/>
    </row>
    <row r="973" spans="1:39" s="5" customFormat="1" x14ac:dyDescent="0.3">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c r="AA973" s="26"/>
      <c r="AB973" s="26"/>
      <c r="AC973" s="26"/>
      <c r="AD973" s="26"/>
      <c r="AE973" s="26"/>
      <c r="AF973" s="26"/>
      <c r="AG973" s="26"/>
      <c r="AH973" s="26"/>
      <c r="AI973" s="26"/>
      <c r="AJ973" s="26"/>
      <c r="AK973" s="26"/>
      <c r="AL973" s="26"/>
      <c r="AM973" s="26"/>
    </row>
    <row r="974" spans="1:39" s="5" customFormat="1" x14ac:dyDescent="0.3">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c r="AA974" s="26"/>
      <c r="AB974" s="26"/>
      <c r="AC974" s="26"/>
      <c r="AD974" s="26"/>
      <c r="AE974" s="26"/>
      <c r="AF974" s="26"/>
      <c r="AG974" s="26"/>
      <c r="AH974" s="26"/>
      <c r="AI974" s="26"/>
      <c r="AJ974" s="26"/>
      <c r="AK974" s="26"/>
      <c r="AL974" s="26"/>
      <c r="AM974" s="26"/>
    </row>
    <row r="975" spans="1:39" s="5" customFormat="1" x14ac:dyDescent="0.3">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c r="AA975" s="26"/>
      <c r="AB975" s="26"/>
      <c r="AC975" s="26"/>
      <c r="AD975" s="26"/>
      <c r="AE975" s="26"/>
      <c r="AF975" s="26"/>
      <c r="AG975" s="26"/>
      <c r="AH975" s="26"/>
      <c r="AI975" s="26"/>
      <c r="AJ975" s="26"/>
      <c r="AK975" s="26"/>
      <c r="AL975" s="26"/>
      <c r="AM975" s="26"/>
    </row>
    <row r="976" spans="1:39" s="5" customFormat="1" x14ac:dyDescent="0.3">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c r="AA976" s="26"/>
      <c r="AB976" s="26"/>
      <c r="AC976" s="26"/>
      <c r="AD976" s="26"/>
      <c r="AE976" s="26"/>
      <c r="AF976" s="26"/>
      <c r="AG976" s="26"/>
      <c r="AH976" s="26"/>
      <c r="AI976" s="26"/>
      <c r="AJ976" s="26"/>
      <c r="AK976" s="26"/>
      <c r="AL976" s="26"/>
      <c r="AM976" s="26"/>
    </row>
    <row r="977" spans="1:39" s="5" customFormat="1" x14ac:dyDescent="0.3">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c r="AA977" s="26"/>
      <c r="AB977" s="26"/>
      <c r="AC977" s="26"/>
      <c r="AD977" s="26"/>
      <c r="AE977" s="26"/>
      <c r="AF977" s="26"/>
      <c r="AG977" s="26"/>
      <c r="AH977" s="26"/>
      <c r="AI977" s="26"/>
      <c r="AJ977" s="26"/>
      <c r="AK977" s="26"/>
      <c r="AL977" s="26"/>
      <c r="AM977" s="26"/>
    </row>
    <row r="978" spans="1:39" s="5" customFormat="1" x14ac:dyDescent="0.3">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c r="AA978" s="26"/>
      <c r="AB978" s="26"/>
      <c r="AC978" s="26"/>
      <c r="AD978" s="26"/>
      <c r="AE978" s="26"/>
      <c r="AF978" s="26"/>
      <c r="AG978" s="26"/>
      <c r="AH978" s="26"/>
      <c r="AI978" s="26"/>
      <c r="AJ978" s="26"/>
      <c r="AK978" s="26"/>
      <c r="AL978" s="26"/>
      <c r="AM978" s="26"/>
    </row>
    <row r="979" spans="1:39" s="5" customFormat="1" x14ac:dyDescent="0.3">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c r="AA979" s="26"/>
      <c r="AB979" s="26"/>
      <c r="AC979" s="26"/>
      <c r="AD979" s="26"/>
      <c r="AE979" s="26"/>
      <c r="AF979" s="26"/>
      <c r="AG979" s="26"/>
      <c r="AH979" s="26"/>
      <c r="AI979" s="26"/>
      <c r="AJ979" s="26"/>
      <c r="AK979" s="26"/>
      <c r="AL979" s="26"/>
      <c r="AM979" s="26"/>
    </row>
    <row r="980" spans="1:39" s="5" customFormat="1" x14ac:dyDescent="0.3">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c r="AA980" s="26"/>
      <c r="AB980" s="26"/>
      <c r="AC980" s="26"/>
      <c r="AD980" s="26"/>
      <c r="AE980" s="26"/>
      <c r="AF980" s="26"/>
      <c r="AG980" s="26"/>
      <c r="AH980" s="26"/>
      <c r="AI980" s="26"/>
      <c r="AJ980" s="26"/>
      <c r="AK980" s="26"/>
      <c r="AL980" s="26"/>
      <c r="AM980" s="26"/>
    </row>
    <row r="981" spans="1:39" s="5" customFormat="1" x14ac:dyDescent="0.3">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c r="AA981" s="26"/>
      <c r="AB981" s="26"/>
      <c r="AC981" s="26"/>
      <c r="AD981" s="26"/>
      <c r="AE981" s="26"/>
      <c r="AF981" s="26"/>
      <c r="AG981" s="26"/>
      <c r="AH981" s="26"/>
      <c r="AI981" s="26"/>
      <c r="AJ981" s="26"/>
      <c r="AK981" s="26"/>
      <c r="AL981" s="26"/>
      <c r="AM981" s="26"/>
    </row>
    <row r="982" spans="1:39" s="5" customFormat="1" x14ac:dyDescent="0.3">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c r="AA982" s="26"/>
      <c r="AB982" s="26"/>
      <c r="AC982" s="26"/>
      <c r="AD982" s="26"/>
      <c r="AE982" s="26"/>
      <c r="AF982" s="26"/>
      <c r="AG982" s="26"/>
      <c r="AH982" s="26"/>
      <c r="AI982" s="26"/>
      <c r="AJ982" s="26"/>
      <c r="AK982" s="26"/>
      <c r="AL982" s="26"/>
      <c r="AM982" s="26"/>
    </row>
    <row r="983" spans="1:39" s="5" customFormat="1" x14ac:dyDescent="0.3">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c r="AA983" s="26"/>
      <c r="AB983" s="26"/>
      <c r="AC983" s="26"/>
      <c r="AD983" s="26"/>
      <c r="AE983" s="26"/>
      <c r="AF983" s="26"/>
      <c r="AG983" s="26"/>
      <c r="AH983" s="26"/>
      <c r="AI983" s="26"/>
      <c r="AJ983" s="26"/>
      <c r="AK983" s="26"/>
      <c r="AL983" s="26"/>
      <c r="AM983" s="26"/>
    </row>
    <row r="984" spans="1:39" s="5" customFormat="1" x14ac:dyDescent="0.3">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c r="AA984" s="26"/>
      <c r="AB984" s="26"/>
      <c r="AC984" s="26"/>
      <c r="AD984" s="26"/>
      <c r="AE984" s="26"/>
      <c r="AF984" s="26"/>
      <c r="AG984" s="26"/>
      <c r="AH984" s="26"/>
      <c r="AI984" s="26"/>
      <c r="AJ984" s="26"/>
      <c r="AK984" s="26"/>
      <c r="AL984" s="26"/>
      <c r="AM984" s="26"/>
    </row>
    <row r="985" spans="1:39" s="5" customFormat="1" x14ac:dyDescent="0.3">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c r="AA985" s="26"/>
      <c r="AB985" s="26"/>
      <c r="AC985" s="26"/>
      <c r="AD985" s="26"/>
      <c r="AE985" s="26"/>
      <c r="AF985" s="26"/>
      <c r="AG985" s="26"/>
      <c r="AH985" s="26"/>
      <c r="AI985" s="26"/>
      <c r="AJ985" s="26"/>
      <c r="AK985" s="26"/>
      <c r="AL985" s="26"/>
      <c r="AM985" s="26"/>
    </row>
    <row r="986" spans="1:39" s="5" customFormat="1" x14ac:dyDescent="0.3">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c r="AA986" s="26"/>
      <c r="AB986" s="26"/>
      <c r="AC986" s="26"/>
      <c r="AD986" s="26"/>
      <c r="AE986" s="26"/>
      <c r="AF986" s="26"/>
      <c r="AG986" s="26"/>
      <c r="AH986" s="26"/>
      <c r="AI986" s="26"/>
      <c r="AJ986" s="26"/>
      <c r="AK986" s="26"/>
      <c r="AL986" s="26"/>
      <c r="AM986" s="26"/>
    </row>
    <row r="987" spans="1:39" s="5" customFormat="1" x14ac:dyDescent="0.3">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c r="AA987" s="26"/>
      <c r="AB987" s="26"/>
      <c r="AC987" s="26"/>
      <c r="AD987" s="26"/>
      <c r="AE987" s="26"/>
      <c r="AF987" s="26"/>
      <c r="AG987" s="26"/>
      <c r="AH987" s="26"/>
      <c r="AI987" s="26"/>
      <c r="AJ987" s="26"/>
      <c r="AK987" s="26"/>
      <c r="AL987" s="26"/>
      <c r="AM987" s="26"/>
    </row>
    <row r="988" spans="1:39" s="5" customFormat="1" x14ac:dyDescent="0.3">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c r="AA988" s="26"/>
      <c r="AB988" s="26"/>
      <c r="AC988" s="26"/>
      <c r="AD988" s="26"/>
      <c r="AE988" s="26"/>
      <c r="AF988" s="26"/>
      <c r="AG988" s="26"/>
      <c r="AH988" s="26"/>
      <c r="AI988" s="26"/>
      <c r="AJ988" s="26"/>
      <c r="AK988" s="26"/>
      <c r="AL988" s="26"/>
      <c r="AM988" s="26"/>
    </row>
    <row r="989" spans="1:39" s="5" customFormat="1" x14ac:dyDescent="0.3">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c r="AA989" s="26"/>
      <c r="AB989" s="26"/>
      <c r="AC989" s="26"/>
      <c r="AD989" s="26"/>
      <c r="AE989" s="26"/>
      <c r="AF989" s="26"/>
      <c r="AG989" s="26"/>
      <c r="AH989" s="26"/>
      <c r="AI989" s="26"/>
      <c r="AJ989" s="26"/>
      <c r="AK989" s="26"/>
      <c r="AL989" s="26"/>
      <c r="AM989" s="26"/>
    </row>
    <row r="990" spans="1:39" s="5" customFormat="1" x14ac:dyDescent="0.3">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c r="AA990" s="26"/>
      <c r="AB990" s="26"/>
      <c r="AC990" s="26"/>
      <c r="AD990" s="26"/>
      <c r="AE990" s="26"/>
      <c r="AF990" s="26"/>
      <c r="AG990" s="26"/>
      <c r="AH990" s="26"/>
      <c r="AI990" s="26"/>
      <c r="AJ990" s="26"/>
      <c r="AK990" s="26"/>
      <c r="AL990" s="26"/>
      <c r="AM990" s="26"/>
    </row>
    <row r="991" spans="1:39" s="5" customFormat="1" x14ac:dyDescent="0.3">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c r="AA991" s="26"/>
      <c r="AB991" s="26"/>
      <c r="AC991" s="26"/>
      <c r="AD991" s="26"/>
      <c r="AE991" s="26"/>
      <c r="AF991" s="26"/>
      <c r="AG991" s="26"/>
      <c r="AH991" s="26"/>
      <c r="AI991" s="26"/>
      <c r="AJ991" s="26"/>
      <c r="AK991" s="26"/>
      <c r="AL991" s="26"/>
      <c r="AM991" s="26"/>
    </row>
    <row r="992" spans="1:39" s="5" customFormat="1" x14ac:dyDescent="0.3">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c r="AA992" s="26"/>
      <c r="AB992" s="26"/>
      <c r="AC992" s="26"/>
      <c r="AD992" s="26"/>
      <c r="AE992" s="26"/>
      <c r="AF992" s="26"/>
      <c r="AG992" s="26"/>
      <c r="AH992" s="26"/>
      <c r="AI992" s="26"/>
      <c r="AJ992" s="26"/>
      <c r="AK992" s="26"/>
      <c r="AL992" s="26"/>
      <c r="AM992" s="26"/>
    </row>
    <row r="993" spans="1:39" s="5" customFormat="1" x14ac:dyDescent="0.3">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c r="AA993" s="26"/>
      <c r="AB993" s="26"/>
      <c r="AC993" s="26"/>
      <c r="AD993" s="26"/>
      <c r="AE993" s="26"/>
      <c r="AF993" s="26"/>
      <c r="AG993" s="26"/>
      <c r="AH993" s="26"/>
      <c r="AI993" s="26"/>
      <c r="AJ993" s="26"/>
      <c r="AK993" s="26"/>
      <c r="AL993" s="26"/>
      <c r="AM993" s="26"/>
    </row>
    <row r="994" spans="1:39" s="5" customFormat="1" x14ac:dyDescent="0.3">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c r="AA994" s="26"/>
      <c r="AB994" s="26"/>
      <c r="AC994" s="26"/>
      <c r="AD994" s="26"/>
      <c r="AE994" s="26"/>
      <c r="AF994" s="26"/>
      <c r="AG994" s="26"/>
      <c r="AH994" s="26"/>
      <c r="AI994" s="26"/>
      <c r="AJ994" s="26"/>
      <c r="AK994" s="26"/>
      <c r="AL994" s="26"/>
      <c r="AM994" s="26"/>
    </row>
    <row r="995" spans="1:39" s="5" customFormat="1" x14ac:dyDescent="0.3">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c r="AA995" s="26"/>
      <c r="AB995" s="26"/>
      <c r="AC995" s="26"/>
      <c r="AD995" s="26"/>
      <c r="AE995" s="26"/>
      <c r="AF995" s="26"/>
      <c r="AG995" s="26"/>
      <c r="AH995" s="26"/>
      <c r="AI995" s="26"/>
      <c r="AJ995" s="26"/>
      <c r="AK995" s="26"/>
      <c r="AL995" s="26"/>
      <c r="AM995" s="26"/>
    </row>
    <row r="996" spans="1:39" s="5" customFormat="1" x14ac:dyDescent="0.3">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c r="AA996" s="26"/>
      <c r="AB996" s="26"/>
      <c r="AC996" s="26"/>
      <c r="AD996" s="26"/>
      <c r="AE996" s="26"/>
      <c r="AF996" s="26"/>
      <c r="AG996" s="26"/>
      <c r="AH996" s="26"/>
      <c r="AI996" s="26"/>
      <c r="AJ996" s="26"/>
      <c r="AK996" s="26"/>
      <c r="AL996" s="26"/>
      <c r="AM996" s="26"/>
    </row>
    <row r="997" spans="1:39" s="5" customFormat="1" x14ac:dyDescent="0.3">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c r="AA997" s="26"/>
      <c r="AB997" s="26"/>
      <c r="AC997" s="26"/>
      <c r="AD997" s="26"/>
      <c r="AE997" s="26"/>
      <c r="AF997" s="26"/>
      <c r="AG997" s="26"/>
      <c r="AH997" s="26"/>
      <c r="AI997" s="26"/>
      <c r="AJ997" s="26"/>
      <c r="AK997" s="26"/>
      <c r="AL997" s="26"/>
      <c r="AM997" s="26"/>
    </row>
    <row r="998" spans="1:39" s="5" customFormat="1" x14ac:dyDescent="0.3">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c r="AA998" s="26"/>
      <c r="AB998" s="26"/>
      <c r="AC998" s="26"/>
      <c r="AD998" s="26"/>
      <c r="AE998" s="26"/>
      <c r="AF998" s="26"/>
      <c r="AG998" s="26"/>
      <c r="AH998" s="26"/>
      <c r="AI998" s="26"/>
      <c r="AJ998" s="26"/>
      <c r="AK998" s="26"/>
      <c r="AL998" s="26"/>
      <c r="AM998" s="26"/>
    </row>
    <row r="999" spans="1:39" s="5" customFormat="1" x14ac:dyDescent="0.3">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c r="AA999" s="26"/>
      <c r="AB999" s="26"/>
      <c r="AC999" s="26"/>
      <c r="AD999" s="26"/>
      <c r="AE999" s="26"/>
      <c r="AF999" s="26"/>
      <c r="AG999" s="26"/>
      <c r="AH999" s="26"/>
      <c r="AI999" s="26"/>
      <c r="AJ999" s="26"/>
      <c r="AK999" s="26"/>
      <c r="AL999" s="26"/>
      <c r="AM999" s="26"/>
    </row>
  </sheetData>
  <mergeCells count="31">
    <mergeCell ref="AG2:AG4"/>
    <mergeCell ref="AH2:AH4"/>
    <mergeCell ref="AI2:AI4"/>
    <mergeCell ref="AJ2:AJ4"/>
    <mergeCell ref="N3:N4"/>
    <mergeCell ref="Y3:Y4"/>
    <mergeCell ref="Q4:R4"/>
    <mergeCell ref="AA2:AA4"/>
    <mergeCell ref="AB2:AB4"/>
    <mergeCell ref="AC2:AC4"/>
    <mergeCell ref="AD2:AD4"/>
    <mergeCell ref="AE2:AE4"/>
    <mergeCell ref="AF2:AF4"/>
    <mergeCell ref="T2:T4"/>
    <mergeCell ref="U2:U4"/>
    <mergeCell ref="V2:V4"/>
    <mergeCell ref="W2:W4"/>
    <mergeCell ref="X2:X4"/>
    <mergeCell ref="Z2:Z4"/>
    <mergeCell ref="M2:M4"/>
    <mergeCell ref="O2:O4"/>
    <mergeCell ref="P2:P4"/>
    <mergeCell ref="Q2:Q3"/>
    <mergeCell ref="R2:R3"/>
    <mergeCell ref="S2:S4"/>
    <mergeCell ref="H2:L4"/>
    <mergeCell ref="A2:A4"/>
    <mergeCell ref="D2:D4"/>
    <mergeCell ref="E2:E4"/>
    <mergeCell ref="F2:F4"/>
    <mergeCell ref="G2:G4"/>
  </mergeCells>
  <phoneticPr fontId="4" type="noConversion"/>
  <dataValidations count="9">
    <dataValidation type="list" allowBlank="1" showInputMessage="1" showErrorMessage="1" sqref="R5" xr:uid="{5C7BD940-9CB9-48FF-B3EE-37598A4446AC}">
      <formula1>"Gas oil,gas oil substitute,Liquid fuels other than gas oil,Natural gas,Biogas,Other gaseous fuels,Solid biomass,Waste biomass,Woody solid biomass,Straw,Other solid fuels"</formula1>
    </dataValidation>
    <dataValidation type="decimal" allowBlank="1" showInputMessage="1" showErrorMessage="1" errorTitle="Incorrect Value" error="Please eneter a number greater than 0 and up to 100" sqref="T5 X5:X36 T7:T36" xr:uid="{AADDC434-96DC-4E0C-9186-5969DBA96AFF}">
      <formula1>0.1</formula1>
      <formula2>100</formula2>
    </dataValidation>
    <dataValidation type="list" allowBlank="1" showInputMessage="1" showErrorMessage="1" sqref="Q5 Q6:R36" xr:uid="{6CDD851E-C82C-46E4-9DC0-F217A5D157B5}">
      <formula1>"Gas oil,Gas oil substitute,Hydrogen,Liquid fuels other than gas oil,Natural gas,Biogas,Other gaseous fuels,Solid biomass,Waste biomass,Woody solid biomass,Straw,Other solid fuels"</formula1>
    </dataValidation>
    <dataValidation type="list" allowBlank="1" showInputMessage="1" showErrorMessage="1" sqref="S5:S36" xr:uid="{2D7901A5-3020-45A9-AA75-FAC086FE166A}">
      <formula1>"Back up,Co firing,Both"</formula1>
    </dataValidation>
    <dataValidation type="list" allowBlank="1" showInputMessage="1" showErrorMessage="1" sqref="G5:G36" xr:uid="{B4C184B4-5376-4A41-811E-91CADAF72C32}">
      <formula1>"Stationary,Mobile"</formula1>
    </dataValidation>
    <dataValidation type="list" allowBlank="1" showInputMessage="1" showErrorMessage="1" sqref="AI5:AI36" xr:uid="{6492F9AE-729B-43F1-9009-236D6C2D1A50}">
      <formula1>"SCR,SNCR,Particulates,SNCR &amp; Particulates,Other"</formula1>
    </dataValidation>
    <dataValidation type="list" allowBlank="1" showInputMessage="1" showErrorMessage="1" sqref="AH5:AH36 U5:U36 W5:W36 AB5:AB36" xr:uid="{F6B7FA85-F7D5-4826-A521-013188743130}">
      <formula1>"No,Yes"</formula1>
    </dataValidation>
    <dataValidation type="list" allowBlank="1" showInputMessage="1" showErrorMessage="1" sqref="P5:P36" xr:uid="{55CE07A0-5F46-4AA6-BF36-8414C3A5F7A1}">
      <formula1>"Boiler,Engine,Back up generator,turbine,boiler CHP,Engine CHP"</formula1>
    </dataValidation>
    <dataValidation type="whole" allowBlank="1" showInputMessage="1" showErrorMessage="1" sqref="V5:V36" xr:uid="{6649095D-79BB-4944-A15E-00AA0B2572D5}">
      <formula1>1</formula1>
      <formula2>8784</formula2>
    </dataValidation>
  </dataValidations>
  <hyperlinks>
    <hyperlink ref="AB2" r:id="rId1" xr:uid="{4FDC6EEB-E60D-4D8B-B41E-824FD2ACB4A5}"/>
    <hyperlink ref="C3" r:id="rId2" xr:uid="{95C38AEB-0329-41FF-A43A-2DDB50501EE3}"/>
    <hyperlink ref="N3" r:id="rId3" xr:uid="{412909D2-0A16-4671-BF26-F0F466174FD1}"/>
    <hyperlink ref="Y3" r:id="rId4" xr:uid="{3C03BEFE-2E2C-40FC-8897-81635D935EA5}"/>
    <hyperlink ref="C4" r:id="rId5" xr:uid="{7AF34B03-D736-422A-8318-D79BA76086A1}"/>
    <hyperlink ref="Q4" r:id="rId6" xr:uid="{83E76602-9B11-4368-8D91-07094DDDBD04}"/>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AEB09-DF66-4AD1-A080-1D6C7C486641}">
  <dimension ref="B1:D17"/>
  <sheetViews>
    <sheetView workbookViewId="0">
      <selection activeCell="D33" sqref="D33"/>
    </sheetView>
  </sheetViews>
  <sheetFormatPr defaultRowHeight="12.5" x14ac:dyDescent="0.25"/>
  <cols>
    <col min="2" max="2" width="15.6328125" customWidth="1"/>
    <col min="3" max="3" width="21.90625" customWidth="1"/>
    <col min="4" max="4" width="59.6328125" customWidth="1"/>
  </cols>
  <sheetData>
    <row r="1" spans="2:4" x14ac:dyDescent="0.25">
      <c r="C1" s="31" t="s">
        <v>211</v>
      </c>
      <c r="D1" s="31" t="s">
        <v>212</v>
      </c>
    </row>
    <row r="2" spans="2:4" x14ac:dyDescent="0.25">
      <c r="B2" t="s">
        <v>213</v>
      </c>
      <c r="C2" s="31" t="s">
        <v>214</v>
      </c>
      <c r="D2" s="32" t="s">
        <v>215</v>
      </c>
    </row>
    <row r="3" spans="2:4" ht="14.5" x14ac:dyDescent="0.35">
      <c r="B3" s="33" t="s">
        <v>216</v>
      </c>
      <c r="C3" s="34">
        <v>824.7</v>
      </c>
      <c r="D3" s="31" t="s">
        <v>217</v>
      </c>
    </row>
    <row r="4" spans="2:4" ht="14.5" x14ac:dyDescent="0.35">
      <c r="B4" s="33" t="s">
        <v>218</v>
      </c>
      <c r="C4" s="35">
        <v>42700</v>
      </c>
      <c r="D4" s="31" t="s">
        <v>219</v>
      </c>
    </row>
    <row r="5" spans="2:4" ht="14.5" x14ac:dyDescent="0.35">
      <c r="B5" s="33" t="s">
        <v>220</v>
      </c>
      <c r="C5" s="36">
        <v>0.85</v>
      </c>
      <c r="D5" s="31" t="s">
        <v>221</v>
      </c>
    </row>
    <row r="6" spans="2:4" x14ac:dyDescent="0.25">
      <c r="B6" s="33" t="s">
        <v>222</v>
      </c>
      <c r="C6" s="37">
        <f>(C3*C4*C5)/3600</f>
        <v>8314.5795833333341</v>
      </c>
      <c r="D6" s="31" t="s">
        <v>223</v>
      </c>
    </row>
    <row r="7" spans="2:4" ht="14.5" x14ac:dyDescent="0.35">
      <c r="C7" s="38">
        <f>C6*1.02</f>
        <v>8480.8711750000002</v>
      </c>
      <c r="D7" s="31" t="s">
        <v>224</v>
      </c>
    </row>
    <row r="11" spans="2:4" x14ac:dyDescent="0.25">
      <c r="C11" s="31" t="s">
        <v>211</v>
      </c>
      <c r="D11" s="31" t="s">
        <v>225</v>
      </c>
    </row>
    <row r="12" spans="2:4" x14ac:dyDescent="0.25">
      <c r="C12" s="31" t="s">
        <v>214</v>
      </c>
      <c r="D12" s="32" t="s">
        <v>226</v>
      </c>
    </row>
    <row r="13" spans="2:4" ht="14.5" x14ac:dyDescent="0.35">
      <c r="C13" s="34">
        <v>252.3</v>
      </c>
      <c r="D13" s="31" t="s">
        <v>217</v>
      </c>
    </row>
    <row r="14" spans="2:4" ht="14.5" x14ac:dyDescent="0.35">
      <c r="C14" s="35">
        <v>42700</v>
      </c>
      <c r="D14" s="31" t="s">
        <v>219</v>
      </c>
    </row>
    <row r="15" spans="2:4" ht="14.5" x14ac:dyDescent="0.35">
      <c r="C15" s="36">
        <v>0.85</v>
      </c>
      <c r="D15" s="31" t="s">
        <v>221</v>
      </c>
    </row>
    <row r="16" spans="2:4" x14ac:dyDescent="0.25">
      <c r="C16" s="37">
        <f>(C13*C14*C15)/3600</f>
        <v>2543.6745833333334</v>
      </c>
      <c r="D16" s="31" t="s">
        <v>223</v>
      </c>
    </row>
    <row r="17" spans="3:4" ht="14.5" x14ac:dyDescent="0.35">
      <c r="C17" s="38">
        <f>C16*1.02</f>
        <v>2594.5480750000002</v>
      </c>
      <c r="D17" s="31" t="s">
        <v>224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87461-46FD-48CA-A46F-915EAB620EE0}">
  <dimension ref="A1:AH54"/>
  <sheetViews>
    <sheetView workbookViewId="0"/>
  </sheetViews>
  <sheetFormatPr defaultColWidth="8.90625" defaultRowHeight="15.5" x14ac:dyDescent="0.35"/>
  <cols>
    <col min="1" max="1" width="21.54296875" style="1" customWidth="1"/>
    <col min="2" max="2" width="19" style="1" customWidth="1"/>
    <col min="3" max="3" width="22.08984375" style="1" customWidth="1"/>
    <col min="4" max="4" width="11.90625" style="1" bestFit="1" customWidth="1"/>
    <col min="5" max="5" width="13.54296875" style="1" customWidth="1"/>
    <col min="6" max="6" width="11.54296875" style="1" bestFit="1" customWidth="1"/>
    <col min="7" max="7" width="14.453125" style="1" customWidth="1"/>
    <col min="8" max="8" width="13.81640625" style="1" customWidth="1"/>
    <col min="9" max="9" width="13.90625" style="1" customWidth="1"/>
    <col min="10" max="10" width="14.453125" style="1" customWidth="1"/>
    <col min="11" max="11" width="19.36328125" style="1" customWidth="1"/>
    <col min="12" max="12" width="12.1796875" style="1" bestFit="1" customWidth="1"/>
    <col min="13" max="13" width="14.6328125" style="1" customWidth="1"/>
    <col min="14" max="14" width="14.08984375" style="1" customWidth="1"/>
    <col min="15" max="15" width="15.6328125" style="1" customWidth="1"/>
    <col min="16" max="18" width="16.90625" style="1" customWidth="1"/>
    <col min="19" max="19" width="13.1796875" style="1" bestFit="1" customWidth="1"/>
    <col min="20" max="20" width="19" style="1" customWidth="1"/>
    <col min="21" max="21" width="16" style="1" customWidth="1"/>
    <col min="22" max="22" width="16.36328125" style="1" customWidth="1"/>
    <col min="23" max="23" width="20.81640625" style="1" customWidth="1"/>
    <col min="24" max="24" width="24.54296875" style="1" customWidth="1"/>
    <col min="25" max="25" width="12.90625" style="1" customWidth="1"/>
    <col min="26" max="26" width="18.81640625" style="1" customWidth="1"/>
    <col min="27" max="27" width="11.90625" style="1" customWidth="1"/>
    <col min="28" max="28" width="26.36328125" style="1" customWidth="1"/>
    <col min="29" max="29" width="20.453125" style="1" customWidth="1"/>
    <col min="30" max="30" width="22.08984375" style="1" customWidth="1"/>
    <col min="31" max="31" width="24" style="1" bestFit="1" customWidth="1"/>
    <col min="32" max="32" width="23.36328125" style="1" bestFit="1" customWidth="1"/>
    <col min="33" max="33" width="13.81640625" style="1" bestFit="1" customWidth="1"/>
    <col min="34" max="34" width="17.08984375" style="1" customWidth="1"/>
    <col min="35" max="35" width="32.36328125" style="1" customWidth="1"/>
    <col min="36" max="36" width="24.36328125" style="1" customWidth="1"/>
    <col min="37" max="37" width="40.54296875" style="1" customWidth="1"/>
    <col min="38" max="38" width="42.81640625" style="1" customWidth="1"/>
    <col min="39" max="39" width="71.36328125" style="1" customWidth="1"/>
    <col min="40" max="40" width="8.90625" style="1" customWidth="1"/>
    <col min="41" max="16384" width="8.90625" style="1"/>
  </cols>
  <sheetData>
    <row r="1" spans="1:34" x14ac:dyDescent="0.35">
      <c r="A1" s="1" t="s">
        <v>0</v>
      </c>
      <c r="B1" s="1" t="s">
        <v>65</v>
      </c>
      <c r="C1" s="1" t="s">
        <v>66</v>
      </c>
      <c r="D1" s="1" t="s">
        <v>67</v>
      </c>
      <c r="E1" s="1" t="s">
        <v>7</v>
      </c>
      <c r="F1" s="1" t="s">
        <v>8</v>
      </c>
      <c r="G1" s="1" t="s">
        <v>68</v>
      </c>
      <c r="H1" s="1" t="s">
        <v>69</v>
      </c>
      <c r="I1" s="1" t="s">
        <v>70</v>
      </c>
      <c r="J1" s="1" t="s">
        <v>71</v>
      </c>
      <c r="K1" s="1" t="s">
        <v>72</v>
      </c>
      <c r="L1" s="1" t="s">
        <v>73</v>
      </c>
      <c r="M1" s="1" t="s">
        <v>74</v>
      </c>
      <c r="N1" s="1" t="s">
        <v>75</v>
      </c>
      <c r="O1" s="1" t="s">
        <v>76</v>
      </c>
      <c r="P1" s="1" t="s">
        <v>77</v>
      </c>
      <c r="Q1" s="1" t="s">
        <v>78</v>
      </c>
      <c r="R1" s="1" t="s">
        <v>79</v>
      </c>
      <c r="S1" s="1" t="s">
        <v>80</v>
      </c>
      <c r="T1" s="1" t="s">
        <v>81</v>
      </c>
      <c r="U1" s="1" t="s">
        <v>82</v>
      </c>
      <c r="V1" s="1" t="s">
        <v>83</v>
      </c>
      <c r="W1" s="1" t="s">
        <v>84</v>
      </c>
      <c r="X1" s="1" t="s">
        <v>85</v>
      </c>
      <c r="Y1" s="1" t="s">
        <v>86</v>
      </c>
      <c r="Z1" s="1" t="s">
        <v>87</v>
      </c>
      <c r="AA1" s="1" t="s">
        <v>88</v>
      </c>
      <c r="AB1" s="1" t="s">
        <v>89</v>
      </c>
      <c r="AC1" s="1" t="s">
        <v>90</v>
      </c>
      <c r="AD1" s="1" t="s">
        <v>91</v>
      </c>
      <c r="AE1" s="2" t="s">
        <v>92</v>
      </c>
      <c r="AF1" s="2" t="s">
        <v>93</v>
      </c>
      <c r="AG1" s="2" t="s">
        <v>94</v>
      </c>
      <c r="AH1" s="2" t="s">
        <v>95</v>
      </c>
    </row>
    <row r="2" spans="1:34" x14ac:dyDescent="0.35">
      <c r="A2" s="1" t="str">
        <f>MCP_or_generator_list!A5</f>
        <v>Emergency Standby Generator (Back up 1)</v>
      </c>
      <c r="B2" s="1" t="str">
        <f>MCP_or_generator_list!F5</f>
        <v>Not yet selected</v>
      </c>
      <c r="C2" s="1" t="str">
        <f>MCP_or_generator_list!E5</f>
        <v>CAT</v>
      </c>
      <c r="D2" s="1" t="e">
        <f>MCP_or_generator_list!#REF!</f>
        <v>#REF!</v>
      </c>
      <c r="E2" s="1">
        <f>MCP_or_generator_list!I5</f>
        <v>503348.3</v>
      </c>
      <c r="F2" s="1">
        <f>MCP_or_generator_list!J5</f>
        <v>180454</v>
      </c>
      <c r="G2" s="1">
        <f>MCP_or_generator_list!K5</f>
        <v>0</v>
      </c>
      <c r="H2" s="1">
        <f>MCP_or_generator_list!L5</f>
        <v>0</v>
      </c>
      <c r="I2" s="3">
        <f>MCP_or_generator_list!M5</f>
        <v>0</v>
      </c>
      <c r="J2" s="1">
        <f>MCP_or_generator_list!N5</f>
        <v>8.48</v>
      </c>
      <c r="K2" s="1" t="str">
        <f>MCP_or_generator_list!P5</f>
        <v>Back up generator</v>
      </c>
      <c r="L2" s="1" t="e">
        <f>MCP_or_generator_list!#REF!</f>
        <v>#REF!</v>
      </c>
      <c r="M2" s="1">
        <f>MCP_or_generator_list!R5</f>
        <v>0</v>
      </c>
      <c r="N2" s="1">
        <f>MCP_or_generator_list!S5</f>
        <v>0</v>
      </c>
      <c r="O2" s="1">
        <f>MCP_or_generator_list!T5</f>
        <v>0</v>
      </c>
      <c r="P2" s="1" t="str">
        <f>MCP_or_generator_list!U5</f>
        <v>Yes</v>
      </c>
      <c r="Q2" s="1">
        <f>MCP_or_generator_list!V5</f>
        <v>500</v>
      </c>
      <c r="R2" s="1">
        <f>MCP_or_generator_list!W5</f>
        <v>0</v>
      </c>
      <c r="S2" s="1">
        <f>MCP_or_generator_list!X5</f>
        <v>100</v>
      </c>
      <c r="T2" s="1">
        <f>MCP_or_generator_list!Y5</f>
        <v>20.399999999999999</v>
      </c>
      <c r="U2" s="1">
        <f>MCP_or_generator_list!Z5</f>
        <v>25</v>
      </c>
      <c r="V2" s="1" t="str">
        <f>MCP_or_generator_list!AB5</f>
        <v>Yes</v>
      </c>
      <c r="W2" s="1" t="str">
        <f>MCP_or_generator_list!AC5</f>
        <v>Buckinghamshire Council</v>
      </c>
      <c r="X2" s="1">
        <f>MCP_or_generator_list!AD5</f>
        <v>55</v>
      </c>
      <c r="Y2" s="1" t="str">
        <f>MCP_or_generator_list!AE5</f>
        <v>Residential</v>
      </c>
      <c r="Z2" s="1">
        <f>MCP_or_generator_list!AF5</f>
        <v>3830</v>
      </c>
      <c r="AA2" s="1" t="str">
        <f>MCP_or_generator_list!AG5</f>
        <v>Black Park SSSI</v>
      </c>
      <c r="AB2" s="1" t="str">
        <f>MCP_or_generator_list!AH5</f>
        <v>No</v>
      </c>
      <c r="AC2" s="1">
        <f>MCP_or_generator_list!AI5</f>
        <v>0</v>
      </c>
      <c r="AD2" s="3">
        <f>MCP_or_generator_list!AJ5</f>
        <v>0</v>
      </c>
      <c r="AE2" s="1">
        <f>MCP_or_generator_list!AA5</f>
        <v>9.15</v>
      </c>
      <c r="AF2" s="1">
        <f>MCP_or_generator_list!H5</f>
        <v>0</v>
      </c>
      <c r="AG2" s="1" t="str">
        <f>IF(ISERROR(SEARCH("mobile",MCP_or_generator_list!G5)),"No","Yes")</f>
        <v>No</v>
      </c>
      <c r="AH2" s="1" t="str">
        <f>MCP_or_generator_list!C5</f>
        <v>J63</v>
      </c>
    </row>
    <row r="3" spans="1:34" x14ac:dyDescent="0.35">
      <c r="A3" s="1" t="str">
        <f>MCP_or_generator_list!A6</f>
        <v>Emergency Standby Generator (Back up 2)</v>
      </c>
      <c r="B3" s="1" t="str">
        <f>MCP_or_generator_list!F6</f>
        <v>Not yet selected</v>
      </c>
      <c r="C3" s="1" t="str">
        <f>MCP_or_generator_list!E6</f>
        <v>CAT</v>
      </c>
      <c r="D3" s="1" t="e">
        <f>MCP_or_generator_list!#REF!</f>
        <v>#REF!</v>
      </c>
      <c r="E3" s="1">
        <f>MCP_or_generator_list!I6</f>
        <v>503354.3</v>
      </c>
      <c r="F3" s="1">
        <f>MCP_or_generator_list!J6</f>
        <v>180455.8</v>
      </c>
      <c r="G3" s="1">
        <f>MCP_or_generator_list!K6</f>
        <v>0</v>
      </c>
      <c r="H3" s="1">
        <f>MCP_or_generator_list!L6</f>
        <v>0</v>
      </c>
      <c r="I3" s="3">
        <f>MCP_or_generator_list!M6</f>
        <v>0</v>
      </c>
      <c r="J3" s="1">
        <f>MCP_or_generator_list!N6</f>
        <v>8.48</v>
      </c>
      <c r="K3" s="1" t="str">
        <f>MCP_or_generator_list!P6</f>
        <v>Back up generator</v>
      </c>
      <c r="L3" s="1" t="str">
        <f>MCP_or_generator_list!Q5</f>
        <v>Gas oil</v>
      </c>
      <c r="M3" s="1" t="str">
        <f>MCP_or_generator_list!R6</f>
        <v>Gas oil substitute</v>
      </c>
      <c r="N3" s="1" t="str">
        <f>MCP_or_generator_list!S6</f>
        <v>Co firing</v>
      </c>
      <c r="O3" s="1" t="str">
        <f>MCP_or_generator_list!T6</f>
        <v>HVO Gas oil substitute will be used subject to availability</v>
      </c>
      <c r="P3" s="1" t="str">
        <f>MCP_or_generator_list!U6</f>
        <v>Yes</v>
      </c>
      <c r="Q3" s="1">
        <f>MCP_or_generator_list!V6</f>
        <v>500</v>
      </c>
      <c r="R3" s="1">
        <f>MCP_or_generator_list!W6</f>
        <v>0</v>
      </c>
      <c r="S3" s="1">
        <f>MCP_or_generator_list!X6</f>
        <v>100</v>
      </c>
      <c r="T3" s="1">
        <f>MCP_or_generator_list!Y6</f>
        <v>20.399999999999999</v>
      </c>
      <c r="U3" s="1">
        <f>MCP_or_generator_list!Z6</f>
        <v>25</v>
      </c>
      <c r="V3" s="1" t="str">
        <f>MCP_or_generator_list!AB6</f>
        <v>Yes</v>
      </c>
      <c r="W3" s="1" t="str">
        <f>MCP_or_generator_list!AC6</f>
        <v>Buckinghamshire Council</v>
      </c>
      <c r="X3" s="1">
        <f>MCP_or_generator_list!AD6</f>
        <v>55</v>
      </c>
      <c r="Y3" s="1" t="str">
        <f>MCP_or_generator_list!AE6</f>
        <v>Residential</v>
      </c>
      <c r="Z3" s="1">
        <f>MCP_or_generator_list!AF6</f>
        <v>3830</v>
      </c>
      <c r="AA3" s="1" t="str">
        <f>MCP_or_generator_list!AG6</f>
        <v>Black Park SSSI</v>
      </c>
      <c r="AB3" s="1" t="str">
        <f>MCP_or_generator_list!AH6</f>
        <v>No</v>
      </c>
      <c r="AC3" s="1">
        <f>MCP_or_generator_list!AI6</f>
        <v>0</v>
      </c>
      <c r="AD3" s="3">
        <f>MCP_or_generator_list!AJ6</f>
        <v>0</v>
      </c>
      <c r="AE3" s="1">
        <f>MCP_or_generator_list!AA6</f>
        <v>9.15</v>
      </c>
      <c r="AF3" s="1">
        <f>MCP_or_generator_list!H6</f>
        <v>0</v>
      </c>
      <c r="AG3" s="1" t="str">
        <f>IF(ISERROR(SEARCH("mobile",MCP_or_generator_list!G6)),"No","Yes")</f>
        <v>No</v>
      </c>
      <c r="AH3" s="1" t="str">
        <f>MCP_or_generator_list!C6</f>
        <v>J63</v>
      </c>
    </row>
    <row r="4" spans="1:34" x14ac:dyDescent="0.35">
      <c r="A4" s="1" t="str">
        <f>MCP_or_generator_list!A7</f>
        <v>Standby Generator 1</v>
      </c>
      <c r="B4" s="1" t="str">
        <f>MCP_or_generator_list!F7</f>
        <v>Not yet selected</v>
      </c>
      <c r="C4" s="1" t="str">
        <f>MCP_or_generator_list!E7</f>
        <v>CAT</v>
      </c>
      <c r="D4" s="1" t="e">
        <f>MCP_or_generator_list!#REF!</f>
        <v>#REF!</v>
      </c>
      <c r="E4" s="1">
        <f>MCP_or_generator_list!I7</f>
        <v>503360.3</v>
      </c>
      <c r="F4" s="1" t="e">
        <f>MCP_or_generator_list!#REF!</f>
        <v>#REF!</v>
      </c>
      <c r="G4" s="1">
        <f>MCP_or_generator_list!K7</f>
        <v>0</v>
      </c>
      <c r="H4" s="1">
        <f>MCP_or_generator_list!L7</f>
        <v>0</v>
      </c>
      <c r="I4" s="3">
        <f>MCP_or_generator_list!M7</f>
        <v>0</v>
      </c>
      <c r="J4" s="1">
        <f>MCP_or_generator_list!N7</f>
        <v>8.48</v>
      </c>
      <c r="K4" s="1" t="str">
        <f>MCP_or_generator_list!P7</f>
        <v>Back up generator</v>
      </c>
      <c r="L4" s="1" t="str">
        <f>MCP_or_generator_list!Q7</f>
        <v>Gas oil</v>
      </c>
      <c r="M4" s="1" t="str">
        <f>MCP_or_generator_list!R7</f>
        <v>Gas oil substitute</v>
      </c>
      <c r="N4" s="1" t="str">
        <f>MCP_or_generator_list!S7</f>
        <v>Co firing</v>
      </c>
      <c r="O4" s="1">
        <f>MCP_or_generator_list!T7</f>
        <v>0</v>
      </c>
      <c r="P4" s="1" t="str">
        <f>MCP_or_generator_list!U7</f>
        <v>Yes</v>
      </c>
      <c r="Q4" s="1">
        <f>MCP_or_generator_list!V7</f>
        <v>500</v>
      </c>
      <c r="R4" s="1">
        <f>MCP_or_generator_list!W7</f>
        <v>0</v>
      </c>
      <c r="S4" s="1">
        <f>MCP_or_generator_list!X7</f>
        <v>100</v>
      </c>
      <c r="T4" s="1">
        <f>MCP_or_generator_list!Y7</f>
        <v>20.399999999999999</v>
      </c>
      <c r="U4" s="1">
        <f>MCP_or_generator_list!Z7</f>
        <v>25</v>
      </c>
      <c r="V4" s="1" t="str">
        <f>MCP_or_generator_list!AB7</f>
        <v>Yes</v>
      </c>
      <c r="W4" s="1" t="str">
        <f>MCP_or_generator_list!AC7</f>
        <v>Buckinghamshire Council</v>
      </c>
      <c r="X4" s="1">
        <f>MCP_or_generator_list!AD7</f>
        <v>55</v>
      </c>
      <c r="Y4" s="1" t="str">
        <f>MCP_or_generator_list!AE7</f>
        <v>Residential</v>
      </c>
      <c r="Z4" s="1">
        <f>MCP_or_generator_list!AF7</f>
        <v>3830</v>
      </c>
      <c r="AA4" s="1" t="str">
        <f>MCP_or_generator_list!AG7</f>
        <v>Black Park SSSI</v>
      </c>
      <c r="AB4" s="1" t="str">
        <f>MCP_or_generator_list!AH7</f>
        <v>No</v>
      </c>
      <c r="AC4" s="1">
        <f>MCP_or_generator_list!AI7</f>
        <v>0</v>
      </c>
      <c r="AD4" s="3">
        <f>MCP_or_generator_list!AJ7</f>
        <v>0</v>
      </c>
      <c r="AE4" s="1">
        <f>MCP_or_generator_list!AA7</f>
        <v>9.15</v>
      </c>
      <c r="AF4" s="1">
        <f>MCP_or_generator_list!H7</f>
        <v>0</v>
      </c>
      <c r="AG4" s="1" t="str">
        <f>IF(ISERROR(SEARCH("mobile",MCP_or_generator_list!G7)),"No","Yes")</f>
        <v>No</v>
      </c>
      <c r="AH4" s="1" t="str">
        <f>MCP_or_generator_list!C7</f>
        <v>J63</v>
      </c>
    </row>
    <row r="5" spans="1:34" x14ac:dyDescent="0.35">
      <c r="A5" s="1" t="str">
        <f>MCP_or_generator_list!A8</f>
        <v>Standby Generator 2</v>
      </c>
      <c r="B5" s="1" t="str">
        <f>MCP_or_generator_list!F8</f>
        <v>Not yet selected</v>
      </c>
      <c r="C5" s="1" t="str">
        <f>MCP_or_generator_list!E8</f>
        <v>CAT</v>
      </c>
      <c r="D5" s="1" t="e">
        <f>MCP_or_generator_list!#REF!</f>
        <v>#REF!</v>
      </c>
      <c r="E5" s="1">
        <f>MCP_or_generator_list!J7</f>
        <v>180457.60000000001</v>
      </c>
      <c r="F5" s="1">
        <f>MCP_or_generator_list!J8</f>
        <v>180459.4</v>
      </c>
      <c r="G5" s="1">
        <f>MCP_or_generator_list!K8</f>
        <v>0</v>
      </c>
      <c r="H5" s="1">
        <f>MCP_or_generator_list!L8</f>
        <v>0</v>
      </c>
      <c r="I5" s="3">
        <f>MCP_or_generator_list!M8</f>
        <v>0</v>
      </c>
      <c r="J5" s="1">
        <f>MCP_or_generator_list!N8</f>
        <v>8.48</v>
      </c>
      <c r="K5" s="1" t="str">
        <f>MCP_or_generator_list!P8</f>
        <v>Back up generator</v>
      </c>
      <c r="L5" s="1" t="str">
        <f>MCP_or_generator_list!Q8</f>
        <v>Gas oil</v>
      </c>
      <c r="M5" s="1" t="str">
        <f>MCP_or_generator_list!R8</f>
        <v>Gas oil substitute</v>
      </c>
      <c r="N5" s="1" t="str">
        <f>MCP_or_generator_list!S8</f>
        <v>Co firing</v>
      </c>
      <c r="O5" s="1">
        <f>MCP_or_generator_list!T8</f>
        <v>0</v>
      </c>
      <c r="P5" s="1" t="str">
        <f>MCP_or_generator_list!U8</f>
        <v>Yes</v>
      </c>
      <c r="Q5" s="1">
        <f>MCP_or_generator_list!V8</f>
        <v>500</v>
      </c>
      <c r="R5" s="1">
        <f>MCP_or_generator_list!W8</f>
        <v>0</v>
      </c>
      <c r="S5" s="1">
        <f>MCP_or_generator_list!X8</f>
        <v>100</v>
      </c>
      <c r="T5" s="1">
        <f>MCP_or_generator_list!Y8</f>
        <v>20.399999999999999</v>
      </c>
      <c r="U5" s="1">
        <f>MCP_or_generator_list!Z8</f>
        <v>25</v>
      </c>
      <c r="V5" s="1" t="str">
        <f>MCP_or_generator_list!AB8</f>
        <v>Yes</v>
      </c>
      <c r="W5" s="1" t="str">
        <f>MCP_or_generator_list!AC8</f>
        <v>Buckinghamshire Council</v>
      </c>
      <c r="X5" s="1">
        <f>MCP_or_generator_list!AD8</f>
        <v>55</v>
      </c>
      <c r="Y5" s="1" t="str">
        <f>MCP_or_generator_list!AE8</f>
        <v>Residential</v>
      </c>
      <c r="Z5" s="1">
        <f>MCP_or_generator_list!AF8</f>
        <v>3830</v>
      </c>
      <c r="AA5" s="1" t="str">
        <f>MCP_or_generator_list!AG8</f>
        <v>Black Park SSSI</v>
      </c>
      <c r="AB5" s="1" t="str">
        <f>MCP_or_generator_list!AH8</f>
        <v>No</v>
      </c>
      <c r="AC5" s="1">
        <f>MCP_or_generator_list!AI8</f>
        <v>0</v>
      </c>
      <c r="AD5" s="3">
        <f>MCP_or_generator_list!AJ8</f>
        <v>0</v>
      </c>
      <c r="AE5" s="1">
        <f>MCP_or_generator_list!AA8</f>
        <v>9.15</v>
      </c>
      <c r="AF5" s="1">
        <f>MCP_or_generator_list!H8</f>
        <v>0</v>
      </c>
      <c r="AG5" s="1" t="str">
        <f>IF(ISERROR(SEARCH("mobile",MCP_or_generator_list!G8)),"No","Yes")</f>
        <v>No</v>
      </c>
      <c r="AH5" s="1" t="str">
        <f>MCP_or_generator_list!C8</f>
        <v>J63</v>
      </c>
    </row>
    <row r="6" spans="1:34" x14ac:dyDescent="0.35">
      <c r="A6" s="1" t="str">
        <f>MCP_or_generator_list!A9</f>
        <v>Standby Generator 3</v>
      </c>
      <c r="B6" s="1" t="str">
        <f>MCP_or_generator_list!F9</f>
        <v>Not yet selected</v>
      </c>
      <c r="C6" s="1" t="str">
        <f>MCP_or_generator_list!E9</f>
        <v>CAT</v>
      </c>
      <c r="D6" s="1" t="e">
        <f>MCP_or_generator_list!#REF!</f>
        <v>#REF!</v>
      </c>
      <c r="E6" s="1">
        <f>MCP_or_generator_list!I9</f>
        <v>503372.4</v>
      </c>
      <c r="F6" s="1">
        <f>MCP_or_generator_list!J9</f>
        <v>180461.2</v>
      </c>
      <c r="G6" s="1">
        <f>MCP_or_generator_list!K9</f>
        <v>0</v>
      </c>
      <c r="H6" s="1">
        <f>MCP_or_generator_list!L9</f>
        <v>0</v>
      </c>
      <c r="I6" s="3">
        <f>MCP_or_generator_list!M9</f>
        <v>0</v>
      </c>
      <c r="J6" s="1">
        <f>MCP_or_generator_list!N9</f>
        <v>8.48</v>
      </c>
      <c r="K6" s="1" t="str">
        <f>MCP_or_generator_list!P9</f>
        <v>Back up generator</v>
      </c>
      <c r="L6" s="1" t="str">
        <f>MCP_or_generator_list!Q9</f>
        <v>Gas oil</v>
      </c>
      <c r="M6" s="1" t="str">
        <f>MCP_or_generator_list!R9</f>
        <v>Gas oil substitute</v>
      </c>
      <c r="N6" s="1" t="str">
        <f>MCP_or_generator_list!S9</f>
        <v>Co firing</v>
      </c>
      <c r="O6" s="1">
        <f>MCP_or_generator_list!T9</f>
        <v>0</v>
      </c>
      <c r="P6" s="1" t="str">
        <f>MCP_or_generator_list!U9</f>
        <v>Yes</v>
      </c>
      <c r="Q6" s="1">
        <f>MCP_or_generator_list!V9</f>
        <v>500</v>
      </c>
      <c r="R6" s="1">
        <f>MCP_or_generator_list!W9</f>
        <v>0</v>
      </c>
      <c r="S6" s="1">
        <f>MCP_or_generator_list!X9</f>
        <v>100</v>
      </c>
      <c r="T6" s="1">
        <f>MCP_or_generator_list!Y9</f>
        <v>20.399999999999999</v>
      </c>
      <c r="U6" s="1">
        <f>MCP_or_generator_list!Z9</f>
        <v>25</v>
      </c>
      <c r="V6" s="1" t="str">
        <f>MCP_or_generator_list!AB9</f>
        <v>Yes</v>
      </c>
      <c r="W6" s="1" t="str">
        <f>MCP_or_generator_list!AC9</f>
        <v>Buckinghamshire Council</v>
      </c>
      <c r="X6" s="1">
        <f>MCP_or_generator_list!AD9</f>
        <v>55</v>
      </c>
      <c r="Y6" s="1" t="str">
        <f>MCP_or_generator_list!AE9</f>
        <v>Residential</v>
      </c>
      <c r="Z6" s="1">
        <f>MCP_or_generator_list!AF9</f>
        <v>3830</v>
      </c>
      <c r="AA6" s="1" t="str">
        <f>MCP_or_generator_list!AG9</f>
        <v>Black Park SSSI</v>
      </c>
      <c r="AB6" s="1" t="str">
        <f>MCP_or_generator_list!AH9</f>
        <v>No</v>
      </c>
      <c r="AC6" s="1">
        <f>MCP_or_generator_list!AI9</f>
        <v>0</v>
      </c>
      <c r="AD6" s="3">
        <f>MCP_or_generator_list!AJ9</f>
        <v>0</v>
      </c>
      <c r="AE6" s="1">
        <f>MCP_or_generator_list!AA9</f>
        <v>9.15</v>
      </c>
      <c r="AF6" s="1">
        <f>MCP_or_generator_list!H9</f>
        <v>0</v>
      </c>
      <c r="AG6" s="1" t="str">
        <f>IF(ISERROR(SEARCH("mobile",MCP_or_generator_list!G9)),"No","Yes")</f>
        <v>No</v>
      </c>
      <c r="AH6" s="1" t="str">
        <f>MCP_or_generator_list!C9</f>
        <v>J63</v>
      </c>
    </row>
    <row r="7" spans="1:34" x14ac:dyDescent="0.35">
      <c r="A7" s="1" t="str">
        <f>MCP_or_generator_list!A10</f>
        <v>Standby Generator 4</v>
      </c>
      <c r="B7" s="1" t="str">
        <f>MCP_or_generator_list!F10</f>
        <v>Not yet selected</v>
      </c>
      <c r="C7" s="1" t="str">
        <f>MCP_or_generator_list!E10</f>
        <v>CAT</v>
      </c>
      <c r="D7" s="1" t="e">
        <f>MCP_or_generator_list!#REF!</f>
        <v>#REF!</v>
      </c>
      <c r="E7" s="1">
        <f>MCP_or_generator_list!I10</f>
        <v>503378.4</v>
      </c>
      <c r="F7" s="1">
        <f>MCP_or_generator_list!J10</f>
        <v>180463</v>
      </c>
      <c r="G7" s="1">
        <f>MCP_or_generator_list!K10</f>
        <v>0</v>
      </c>
      <c r="H7" s="1">
        <f>MCP_or_generator_list!L10</f>
        <v>0</v>
      </c>
      <c r="I7" s="3">
        <f>MCP_or_generator_list!M10</f>
        <v>0</v>
      </c>
      <c r="J7" s="1">
        <f>MCP_or_generator_list!N10</f>
        <v>8.48</v>
      </c>
      <c r="K7" s="1" t="str">
        <f>MCP_or_generator_list!P10</f>
        <v>Back up generator</v>
      </c>
      <c r="L7" s="1" t="str">
        <f>MCP_or_generator_list!Q10</f>
        <v>Gas oil</v>
      </c>
      <c r="M7" s="1" t="str">
        <f>MCP_or_generator_list!R10</f>
        <v>Gas oil substitute</v>
      </c>
      <c r="N7" s="1" t="str">
        <f>MCP_or_generator_list!S10</f>
        <v>Co firing</v>
      </c>
      <c r="O7" s="1">
        <f>MCP_or_generator_list!T10</f>
        <v>0</v>
      </c>
      <c r="P7" s="1" t="str">
        <f>MCP_or_generator_list!U10</f>
        <v>Yes</v>
      </c>
      <c r="Q7" s="1">
        <f>MCP_or_generator_list!V10</f>
        <v>500</v>
      </c>
      <c r="R7" s="1">
        <f>MCP_or_generator_list!W10</f>
        <v>0</v>
      </c>
      <c r="S7" s="1">
        <f>MCP_or_generator_list!X10</f>
        <v>100</v>
      </c>
      <c r="T7" s="1">
        <f>MCP_or_generator_list!Y10</f>
        <v>20.399999999999999</v>
      </c>
      <c r="U7" s="1">
        <f>MCP_or_generator_list!Z10</f>
        <v>25</v>
      </c>
      <c r="V7" s="1" t="str">
        <f>MCP_or_generator_list!AB10</f>
        <v>Yes</v>
      </c>
      <c r="W7" s="1" t="str">
        <f>MCP_or_generator_list!AC10</f>
        <v>Buckinghamshire Council</v>
      </c>
      <c r="X7" s="1">
        <f>MCP_or_generator_list!AD10</f>
        <v>55</v>
      </c>
      <c r="Y7" s="1" t="str">
        <f>MCP_or_generator_list!AE10</f>
        <v>Residential</v>
      </c>
      <c r="Z7" s="1">
        <f>MCP_or_generator_list!AF10</f>
        <v>3830</v>
      </c>
      <c r="AA7" s="1" t="str">
        <f>MCP_or_generator_list!AG10</f>
        <v>Black Park SSSI</v>
      </c>
      <c r="AB7" s="1" t="str">
        <f>MCP_or_generator_list!AH10</f>
        <v>No</v>
      </c>
      <c r="AC7" s="1">
        <f>MCP_or_generator_list!AI10</f>
        <v>0</v>
      </c>
      <c r="AD7" s="3">
        <f>MCP_or_generator_list!AJ10</f>
        <v>0</v>
      </c>
      <c r="AE7" s="1">
        <f>MCP_or_generator_list!AA10</f>
        <v>9.15</v>
      </c>
      <c r="AF7" s="1">
        <f>MCP_or_generator_list!H10</f>
        <v>0</v>
      </c>
      <c r="AG7" s="1" t="str">
        <f>IF(ISERROR(SEARCH("mobile",MCP_or_generator_list!G10)),"No","Yes")</f>
        <v>No</v>
      </c>
      <c r="AH7" s="1" t="str">
        <f>MCP_or_generator_list!C10</f>
        <v>J63</v>
      </c>
    </row>
    <row r="8" spans="1:34" x14ac:dyDescent="0.35">
      <c r="A8" s="1" t="str">
        <f>MCP_or_generator_list!A11</f>
        <v>Standby Generator 5</v>
      </c>
      <c r="B8" s="1" t="str">
        <f>MCP_or_generator_list!F11</f>
        <v>Not yet selected</v>
      </c>
      <c r="C8" s="1" t="str">
        <f>MCP_or_generator_list!E11</f>
        <v>CAT</v>
      </c>
      <c r="D8" s="1" t="e">
        <f>MCP_or_generator_list!#REF!</f>
        <v>#REF!</v>
      </c>
      <c r="E8" s="1">
        <f>MCP_or_generator_list!I11</f>
        <v>503384.4</v>
      </c>
      <c r="F8" s="1">
        <f>MCP_or_generator_list!J11</f>
        <v>180464.9</v>
      </c>
      <c r="G8" s="1">
        <f>MCP_or_generator_list!K11</f>
        <v>0</v>
      </c>
      <c r="H8" s="1">
        <f>MCP_or_generator_list!L11</f>
        <v>0</v>
      </c>
      <c r="I8" s="3">
        <f>MCP_or_generator_list!M11</f>
        <v>0</v>
      </c>
      <c r="J8" s="1">
        <f>MCP_or_generator_list!N11</f>
        <v>8.48</v>
      </c>
      <c r="K8" s="1" t="str">
        <f>MCP_or_generator_list!P11</f>
        <v>Back up generator</v>
      </c>
      <c r="L8" s="1" t="str">
        <f>MCP_or_generator_list!Q11</f>
        <v>Gas oil</v>
      </c>
      <c r="M8" s="1" t="str">
        <f>MCP_or_generator_list!R11</f>
        <v>Gas oil substitute</v>
      </c>
      <c r="N8" s="1" t="str">
        <f>MCP_or_generator_list!S11</f>
        <v>Co firing</v>
      </c>
      <c r="O8" s="1">
        <f>MCP_or_generator_list!T11</f>
        <v>0</v>
      </c>
      <c r="P8" s="1" t="str">
        <f>MCP_or_generator_list!U11</f>
        <v>Yes</v>
      </c>
      <c r="Q8" s="1">
        <f>MCP_or_generator_list!V11</f>
        <v>500</v>
      </c>
      <c r="R8" s="1">
        <f>MCP_or_generator_list!W11</f>
        <v>0</v>
      </c>
      <c r="S8" s="1">
        <f>MCP_or_generator_list!X11</f>
        <v>100</v>
      </c>
      <c r="T8" s="1">
        <f>MCP_or_generator_list!Y11</f>
        <v>20.399999999999999</v>
      </c>
      <c r="U8" s="1">
        <f>MCP_or_generator_list!Z11</f>
        <v>25</v>
      </c>
      <c r="V8" s="1" t="str">
        <f>MCP_or_generator_list!AB11</f>
        <v>Yes</v>
      </c>
      <c r="W8" s="1" t="str">
        <f>MCP_or_generator_list!AC11</f>
        <v>Buckinghamshire Council</v>
      </c>
      <c r="X8" s="1">
        <f>MCP_or_generator_list!AD11</f>
        <v>55</v>
      </c>
      <c r="Y8" s="1" t="str">
        <f>MCP_or_generator_list!AE11</f>
        <v>Residential</v>
      </c>
      <c r="Z8" s="1">
        <f>MCP_or_generator_list!AF11</f>
        <v>3830</v>
      </c>
      <c r="AA8" s="1" t="str">
        <f>MCP_or_generator_list!AG11</f>
        <v>Black Park SSSI</v>
      </c>
      <c r="AB8" s="1" t="str">
        <f>MCP_or_generator_list!AH11</f>
        <v>No</v>
      </c>
      <c r="AC8" s="1">
        <f>MCP_or_generator_list!AI11</f>
        <v>0</v>
      </c>
      <c r="AD8" s="3">
        <f>MCP_or_generator_list!AJ11</f>
        <v>0</v>
      </c>
      <c r="AE8" s="1">
        <f>MCP_or_generator_list!AA11</f>
        <v>9.15</v>
      </c>
      <c r="AF8" s="1">
        <f>MCP_or_generator_list!H11</f>
        <v>0</v>
      </c>
      <c r="AG8" s="1" t="str">
        <f>IF(ISERROR(SEARCH("mobile",MCP_or_generator_list!G11)),"No","Yes")</f>
        <v>No</v>
      </c>
      <c r="AH8" s="1" t="str">
        <f>MCP_or_generator_list!C11</f>
        <v>J63</v>
      </c>
    </row>
    <row r="9" spans="1:34" x14ac:dyDescent="0.35">
      <c r="A9" s="1" t="str">
        <f>MCP_or_generator_list!A12</f>
        <v>Standby Generator 6</v>
      </c>
      <c r="B9" s="1" t="str">
        <f>MCP_or_generator_list!F12</f>
        <v>Not yet selected</v>
      </c>
      <c r="C9" s="1" t="str">
        <f>MCP_or_generator_list!E12</f>
        <v>CAT</v>
      </c>
      <c r="D9" s="1" t="e">
        <f>MCP_or_generator_list!#REF!</f>
        <v>#REF!</v>
      </c>
      <c r="E9" s="1">
        <f>MCP_or_generator_list!I12</f>
        <v>503390.4</v>
      </c>
      <c r="F9" s="1">
        <f>MCP_or_generator_list!J12</f>
        <v>180466.7</v>
      </c>
      <c r="G9" s="1">
        <f>MCP_or_generator_list!K12</f>
        <v>0</v>
      </c>
      <c r="H9" s="1">
        <f>MCP_or_generator_list!L12</f>
        <v>0</v>
      </c>
      <c r="I9" s="3">
        <f>MCP_or_generator_list!M12</f>
        <v>0</v>
      </c>
      <c r="J9" s="1">
        <f>MCP_or_generator_list!N12</f>
        <v>8.48</v>
      </c>
      <c r="K9" s="1" t="str">
        <f>MCP_or_generator_list!P12</f>
        <v>Back up generator</v>
      </c>
      <c r="L9" s="1" t="str">
        <f>MCP_or_generator_list!Q12</f>
        <v>Gas oil</v>
      </c>
      <c r="M9" s="1" t="str">
        <f>MCP_or_generator_list!R12</f>
        <v>Gas oil substitute</v>
      </c>
      <c r="N9" s="1" t="str">
        <f>MCP_or_generator_list!S12</f>
        <v>Co firing</v>
      </c>
      <c r="O9" s="1">
        <f>MCP_or_generator_list!T12</f>
        <v>0</v>
      </c>
      <c r="P9" s="1" t="str">
        <f>MCP_or_generator_list!U12</f>
        <v>Yes</v>
      </c>
      <c r="Q9" s="1">
        <f>MCP_or_generator_list!V12</f>
        <v>500</v>
      </c>
      <c r="R9" s="1">
        <f>MCP_or_generator_list!W12</f>
        <v>0</v>
      </c>
      <c r="S9" s="1">
        <f>MCP_or_generator_list!X12</f>
        <v>100</v>
      </c>
      <c r="T9" s="1">
        <f>MCP_or_generator_list!Y12</f>
        <v>20.399999999999999</v>
      </c>
      <c r="U9" s="1">
        <f>MCP_or_generator_list!Z12</f>
        <v>25</v>
      </c>
      <c r="V9" s="1" t="str">
        <f>MCP_or_generator_list!AB12</f>
        <v>Yes</v>
      </c>
      <c r="W9" s="1" t="str">
        <f>MCP_or_generator_list!AC12</f>
        <v>Buckinghamshire Council</v>
      </c>
      <c r="X9" s="1">
        <f>MCP_or_generator_list!AD12</f>
        <v>55</v>
      </c>
      <c r="Y9" s="1" t="str">
        <f>MCP_or_generator_list!AE12</f>
        <v>Residential</v>
      </c>
      <c r="Z9" s="1">
        <f>MCP_or_generator_list!AF12</f>
        <v>3830</v>
      </c>
      <c r="AA9" s="1" t="str">
        <f>MCP_or_generator_list!AG12</f>
        <v>Black Park SSSI</v>
      </c>
      <c r="AB9" s="1" t="str">
        <f>MCP_or_generator_list!AH12</f>
        <v>No</v>
      </c>
      <c r="AC9" s="1">
        <f>MCP_or_generator_list!AI12</f>
        <v>0</v>
      </c>
      <c r="AD9" s="3">
        <f>MCP_or_generator_list!AJ12</f>
        <v>0</v>
      </c>
      <c r="AE9" s="1">
        <f>MCP_or_generator_list!AA12</f>
        <v>9.15</v>
      </c>
      <c r="AF9" s="1">
        <f>MCP_or_generator_list!H12</f>
        <v>0</v>
      </c>
      <c r="AG9" s="1" t="str">
        <f>IF(ISERROR(SEARCH("mobile",MCP_or_generator_list!G12)),"No","Yes")</f>
        <v>No</v>
      </c>
      <c r="AH9" s="1" t="str">
        <f>MCP_or_generator_list!C12</f>
        <v>J63</v>
      </c>
    </row>
    <row r="10" spans="1:34" x14ac:dyDescent="0.35">
      <c r="A10" s="1" t="str">
        <f>MCP_or_generator_list!A13</f>
        <v>Standby Generator 7</v>
      </c>
      <c r="B10" s="1" t="str">
        <f>MCP_or_generator_list!F13</f>
        <v>Not yet selected</v>
      </c>
      <c r="C10" s="1" t="str">
        <f>MCP_or_generator_list!E13</f>
        <v>CAT</v>
      </c>
      <c r="D10" s="1" t="e">
        <f>MCP_or_generator_list!#REF!</f>
        <v>#REF!</v>
      </c>
      <c r="E10" s="1">
        <f>MCP_or_generator_list!I13</f>
        <v>503396.5</v>
      </c>
      <c r="F10" s="1">
        <f>MCP_or_generator_list!J13</f>
        <v>180468.5</v>
      </c>
      <c r="G10" s="1">
        <f>MCP_or_generator_list!K13</f>
        <v>0</v>
      </c>
      <c r="H10" s="1">
        <f>MCP_or_generator_list!L13</f>
        <v>0</v>
      </c>
      <c r="I10" s="3">
        <f>MCP_or_generator_list!M13</f>
        <v>0</v>
      </c>
      <c r="J10" s="1">
        <f>MCP_or_generator_list!N13</f>
        <v>8.48</v>
      </c>
      <c r="K10" s="1" t="str">
        <f>MCP_or_generator_list!P13</f>
        <v>Back up generator</v>
      </c>
      <c r="L10" s="1" t="str">
        <f>MCP_or_generator_list!Q13</f>
        <v>Gas oil</v>
      </c>
      <c r="M10" s="1" t="str">
        <f>MCP_or_generator_list!R13</f>
        <v>Gas oil substitute</v>
      </c>
      <c r="N10" s="1" t="str">
        <f>MCP_or_generator_list!S13</f>
        <v>Co firing</v>
      </c>
      <c r="O10" s="1">
        <f>MCP_or_generator_list!T13</f>
        <v>0</v>
      </c>
      <c r="P10" s="1" t="str">
        <f>MCP_or_generator_list!U13</f>
        <v>Yes</v>
      </c>
      <c r="Q10" s="1">
        <f>MCP_or_generator_list!V13</f>
        <v>500</v>
      </c>
      <c r="R10" s="1">
        <f>MCP_or_generator_list!W13</f>
        <v>0</v>
      </c>
      <c r="S10" s="1">
        <f>MCP_or_generator_list!X13</f>
        <v>100</v>
      </c>
      <c r="T10" s="1">
        <f>MCP_or_generator_list!Y13</f>
        <v>20.399999999999999</v>
      </c>
      <c r="U10" s="1">
        <f>MCP_or_generator_list!Z13</f>
        <v>25</v>
      </c>
      <c r="V10" s="1" t="str">
        <f>MCP_or_generator_list!AB13</f>
        <v>Yes</v>
      </c>
      <c r="W10" s="1" t="str">
        <f>MCP_or_generator_list!AC13</f>
        <v>Buckinghamshire Council</v>
      </c>
      <c r="X10" s="1">
        <f>MCP_or_generator_list!AD13</f>
        <v>55</v>
      </c>
      <c r="Y10" s="1" t="str">
        <f>MCP_or_generator_list!AE13</f>
        <v>Residential</v>
      </c>
      <c r="Z10" s="1">
        <f>MCP_or_generator_list!AF13</f>
        <v>3830</v>
      </c>
      <c r="AA10" s="1" t="str">
        <f>MCP_or_generator_list!AG13</f>
        <v>Black Park SSSI</v>
      </c>
      <c r="AB10" s="1" t="str">
        <f>MCP_or_generator_list!AH13</f>
        <v>No</v>
      </c>
      <c r="AC10" s="1">
        <f>MCP_or_generator_list!AI13</f>
        <v>0</v>
      </c>
      <c r="AD10" s="3">
        <f>MCP_or_generator_list!AJ13</f>
        <v>0</v>
      </c>
      <c r="AE10" s="1">
        <f>MCP_or_generator_list!AA13</f>
        <v>9.15</v>
      </c>
      <c r="AF10" s="1">
        <f>MCP_or_generator_list!H13</f>
        <v>0</v>
      </c>
      <c r="AG10" s="1" t="str">
        <f>IF(ISERROR(SEARCH("mobile",MCP_or_generator_list!G13)),"No","Yes")</f>
        <v>No</v>
      </c>
      <c r="AH10" s="1" t="str">
        <f>MCP_or_generator_list!C13</f>
        <v>J63</v>
      </c>
    </row>
    <row r="11" spans="1:34" x14ac:dyDescent="0.35">
      <c r="A11" s="1" t="str">
        <f>MCP_or_generator_list!A14</f>
        <v>Standby Generator 8</v>
      </c>
      <c r="B11" s="1" t="str">
        <f>MCP_or_generator_list!F14</f>
        <v>Not yet selected</v>
      </c>
      <c r="C11" s="1" t="str">
        <f>MCP_or_generator_list!E14</f>
        <v>CAT</v>
      </c>
      <c r="D11" s="1" t="e">
        <f>MCP_or_generator_list!#REF!</f>
        <v>#REF!</v>
      </c>
      <c r="E11" s="1">
        <f>MCP_or_generator_list!I14</f>
        <v>503402.5</v>
      </c>
      <c r="F11" s="1">
        <f>MCP_or_generator_list!J14</f>
        <v>180470.3</v>
      </c>
      <c r="G11" s="1">
        <f>MCP_or_generator_list!K14</f>
        <v>0</v>
      </c>
      <c r="H11" s="1">
        <f>MCP_or_generator_list!L14</f>
        <v>0</v>
      </c>
      <c r="I11" s="3">
        <f>MCP_or_generator_list!M14</f>
        <v>0</v>
      </c>
      <c r="J11" s="1">
        <f>MCP_or_generator_list!N14</f>
        <v>8.48</v>
      </c>
      <c r="K11" s="1" t="str">
        <f>MCP_or_generator_list!P14</f>
        <v>Back up generator</v>
      </c>
      <c r="L11" s="1" t="str">
        <f>MCP_or_generator_list!Q14</f>
        <v>Gas oil</v>
      </c>
      <c r="M11" s="1" t="str">
        <f>MCP_or_generator_list!R14</f>
        <v>Gas oil substitute</v>
      </c>
      <c r="N11" s="1" t="str">
        <f>MCP_or_generator_list!S14</f>
        <v>Co firing</v>
      </c>
      <c r="O11" s="1">
        <f>MCP_or_generator_list!T14</f>
        <v>0</v>
      </c>
      <c r="P11" s="1" t="str">
        <f>MCP_or_generator_list!U14</f>
        <v>Yes</v>
      </c>
      <c r="Q11" s="1">
        <f>MCP_or_generator_list!V14</f>
        <v>500</v>
      </c>
      <c r="R11" s="1">
        <f>MCP_or_generator_list!W14</f>
        <v>0</v>
      </c>
      <c r="S11" s="1">
        <f>MCP_or_generator_list!X14</f>
        <v>100</v>
      </c>
      <c r="T11" s="1">
        <f>MCP_or_generator_list!Y14</f>
        <v>20.399999999999999</v>
      </c>
      <c r="U11" s="1">
        <f>MCP_or_generator_list!Z14</f>
        <v>25</v>
      </c>
      <c r="V11" s="1" t="str">
        <f>MCP_or_generator_list!AB14</f>
        <v>Yes</v>
      </c>
      <c r="W11" s="1" t="str">
        <f>MCP_or_generator_list!AC14</f>
        <v>Buckinghamshire Council</v>
      </c>
      <c r="X11" s="1">
        <f>MCP_or_generator_list!AD14</f>
        <v>55</v>
      </c>
      <c r="Y11" s="1" t="str">
        <f>MCP_or_generator_list!AE14</f>
        <v>Residential</v>
      </c>
      <c r="Z11" s="1">
        <f>MCP_or_generator_list!AF14</f>
        <v>3830</v>
      </c>
      <c r="AA11" s="1" t="str">
        <f>MCP_or_generator_list!AG14</f>
        <v>Black Park SSSI</v>
      </c>
      <c r="AB11" s="1" t="str">
        <f>MCP_or_generator_list!AH14</f>
        <v>No</v>
      </c>
      <c r="AC11" s="1">
        <f>MCP_or_generator_list!AI14</f>
        <v>0</v>
      </c>
      <c r="AD11" s="3">
        <f>MCP_or_generator_list!AJ14</f>
        <v>0</v>
      </c>
      <c r="AE11" s="1">
        <f>MCP_or_generator_list!AA14</f>
        <v>9.15</v>
      </c>
      <c r="AF11" s="1">
        <f>MCP_or_generator_list!H14</f>
        <v>0</v>
      </c>
      <c r="AG11" s="1" t="str">
        <f>IF(ISERROR(SEARCH("mobile",MCP_or_generator_list!G14)),"No","Yes")</f>
        <v>No</v>
      </c>
      <c r="AH11" s="1" t="str">
        <f>MCP_or_generator_list!C14</f>
        <v>J63</v>
      </c>
    </row>
    <row r="12" spans="1:34" x14ac:dyDescent="0.35">
      <c r="A12" s="1">
        <f>MCP_or_generator_list!A36</f>
        <v>0</v>
      </c>
      <c r="B12" s="1">
        <f>MCP_or_generator_list!D36</f>
        <v>0</v>
      </c>
      <c r="C12" s="1">
        <f>MCP_or_generator_list!E36</f>
        <v>0</v>
      </c>
      <c r="D12" s="1">
        <f>MCP_or_generator_list!F36</f>
        <v>0</v>
      </c>
      <c r="E12" s="1">
        <f>MCP_or_generator_list!I36</f>
        <v>0</v>
      </c>
      <c r="F12" s="1">
        <f>MCP_or_generator_list!J36</f>
        <v>0</v>
      </c>
      <c r="G12" s="1">
        <f>MCP_or_generator_list!K36</f>
        <v>0</v>
      </c>
      <c r="H12" s="1">
        <f>MCP_or_generator_list!L36</f>
        <v>0</v>
      </c>
      <c r="I12" s="3">
        <f>MCP_or_generator_list!M36</f>
        <v>0</v>
      </c>
      <c r="J12" s="1">
        <f>MCP_or_generator_list!N36</f>
        <v>0</v>
      </c>
      <c r="K12" s="1">
        <f>MCP_or_generator_list!P36</f>
        <v>0</v>
      </c>
      <c r="L12" s="1">
        <f>MCP_or_generator_list!Q36</f>
        <v>0</v>
      </c>
      <c r="M12" s="1">
        <f>MCP_or_generator_list!R36</f>
        <v>0</v>
      </c>
      <c r="N12" s="1">
        <f>MCP_or_generator_list!S36</f>
        <v>0</v>
      </c>
      <c r="O12" s="1">
        <f>MCP_or_generator_list!T36</f>
        <v>0</v>
      </c>
      <c r="P12" s="1">
        <f>MCP_or_generator_list!U36</f>
        <v>0</v>
      </c>
      <c r="Q12" s="1">
        <f>MCP_or_generator_list!V36</f>
        <v>0</v>
      </c>
      <c r="R12" s="1">
        <f>MCP_or_generator_list!W36</f>
        <v>0</v>
      </c>
      <c r="S12" s="1">
        <f>MCP_or_generator_list!X36</f>
        <v>0</v>
      </c>
      <c r="T12" s="1">
        <f>MCP_or_generator_list!Y36</f>
        <v>0</v>
      </c>
      <c r="U12" s="1">
        <f>MCP_or_generator_list!Z36</f>
        <v>0</v>
      </c>
      <c r="V12" s="1">
        <f>MCP_or_generator_list!AB36</f>
        <v>0</v>
      </c>
      <c r="W12" s="1">
        <f>MCP_or_generator_list!AC36</f>
        <v>0</v>
      </c>
      <c r="X12" s="1">
        <f>MCP_or_generator_list!AD36</f>
        <v>0</v>
      </c>
      <c r="Y12" s="1">
        <f>MCP_or_generator_list!AE36</f>
        <v>0</v>
      </c>
      <c r="Z12" s="1">
        <f>MCP_or_generator_list!AF36</f>
        <v>0</v>
      </c>
      <c r="AA12" s="1">
        <f>MCP_or_generator_list!AG36</f>
        <v>0</v>
      </c>
      <c r="AB12" s="1">
        <f>MCP_or_generator_list!AH36</f>
        <v>0</v>
      </c>
      <c r="AC12" s="1">
        <f>MCP_or_generator_list!AI36</f>
        <v>0</v>
      </c>
      <c r="AD12" s="3">
        <f>MCP_or_generator_list!AJ36</f>
        <v>0</v>
      </c>
      <c r="AE12" s="1">
        <f>MCP_or_generator_list!AA36</f>
        <v>0</v>
      </c>
      <c r="AF12" s="1">
        <f>MCP_or_generator_list!H36</f>
        <v>0</v>
      </c>
      <c r="AG12" s="1" t="str">
        <f>IF(ISERROR(SEARCH("mobile",MCP_or_generator_list!G36)),"No","Yes")</f>
        <v>No</v>
      </c>
      <c r="AH12" s="1">
        <f>MCP_or_generator_list!C36</f>
        <v>0</v>
      </c>
    </row>
    <row r="13" spans="1:34" x14ac:dyDescent="0.35">
      <c r="A13" s="1">
        <f>MCP_or_generator_list!A37</f>
        <v>0</v>
      </c>
      <c r="B13" s="1">
        <f>MCP_or_generator_list!D37</f>
        <v>0</v>
      </c>
      <c r="C13" s="1">
        <f>MCP_or_generator_list!E37</f>
        <v>0</v>
      </c>
      <c r="D13" s="1">
        <f>MCP_or_generator_list!F37</f>
        <v>0</v>
      </c>
      <c r="E13" s="1">
        <f>MCP_or_generator_list!I37</f>
        <v>0</v>
      </c>
      <c r="F13" s="1">
        <f>MCP_or_generator_list!J37</f>
        <v>0</v>
      </c>
      <c r="G13" s="1">
        <f>MCP_or_generator_list!K37</f>
        <v>0</v>
      </c>
      <c r="H13" s="1">
        <f>MCP_or_generator_list!L37</f>
        <v>0</v>
      </c>
      <c r="I13" s="3">
        <f>MCP_or_generator_list!M37</f>
        <v>0</v>
      </c>
      <c r="J13" s="1">
        <f>MCP_or_generator_list!N37</f>
        <v>222.97999999999993</v>
      </c>
      <c r="K13" s="1">
        <f>MCP_or_generator_list!P37</f>
        <v>0</v>
      </c>
      <c r="L13" s="1">
        <f>MCP_or_generator_list!Q37</f>
        <v>0</v>
      </c>
      <c r="M13" s="1">
        <f>MCP_or_generator_list!R37</f>
        <v>0</v>
      </c>
      <c r="N13" s="1">
        <f>MCP_or_generator_list!S37</f>
        <v>0</v>
      </c>
      <c r="O13" s="1">
        <f>MCP_or_generator_list!T37</f>
        <v>0</v>
      </c>
      <c r="P13" s="1">
        <f>MCP_or_generator_list!U37</f>
        <v>0</v>
      </c>
      <c r="Q13" s="1">
        <f>MCP_or_generator_list!V37</f>
        <v>0</v>
      </c>
      <c r="R13" s="1">
        <f>MCP_or_generator_list!W37</f>
        <v>0</v>
      </c>
      <c r="S13" s="1">
        <f>MCP_or_generator_list!X37</f>
        <v>0</v>
      </c>
      <c r="T13" s="1">
        <f>MCP_or_generator_list!Y37</f>
        <v>0</v>
      </c>
      <c r="U13" s="1">
        <f>MCP_or_generator_list!Z37</f>
        <v>0</v>
      </c>
      <c r="V13" s="1">
        <f>MCP_or_generator_list!AB37</f>
        <v>0</v>
      </c>
      <c r="W13" s="1">
        <f>MCP_or_generator_list!AC37</f>
        <v>0</v>
      </c>
      <c r="X13" s="1">
        <f>MCP_or_generator_list!AD37</f>
        <v>0</v>
      </c>
      <c r="Y13" s="1">
        <f>MCP_or_generator_list!AE37</f>
        <v>0</v>
      </c>
      <c r="Z13" s="1">
        <f>MCP_or_generator_list!AF37</f>
        <v>0</v>
      </c>
      <c r="AA13" s="1">
        <f>MCP_or_generator_list!AG37</f>
        <v>0</v>
      </c>
      <c r="AB13" s="1">
        <f>MCP_or_generator_list!AH37</f>
        <v>0</v>
      </c>
      <c r="AC13" s="1">
        <f>MCP_or_generator_list!AI37</f>
        <v>0</v>
      </c>
      <c r="AD13" s="3">
        <f>MCP_or_generator_list!AJ37</f>
        <v>0</v>
      </c>
      <c r="AE13" s="1">
        <f>MCP_or_generator_list!AA37</f>
        <v>0</v>
      </c>
      <c r="AF13" s="1">
        <f>MCP_or_generator_list!H37</f>
        <v>0</v>
      </c>
      <c r="AG13" s="1" t="str">
        <f>IF(ISERROR(SEARCH("mobile",MCP_or_generator_list!G37)),"No","Yes")</f>
        <v>No</v>
      </c>
      <c r="AH13" s="1">
        <f>MCP_or_generator_list!C37</f>
        <v>0</v>
      </c>
    </row>
    <row r="14" spans="1:34" x14ac:dyDescent="0.35">
      <c r="A14" s="1">
        <f>MCP_or_generator_list!A38</f>
        <v>0</v>
      </c>
      <c r="B14" s="1">
        <f>MCP_or_generator_list!D38</f>
        <v>0</v>
      </c>
      <c r="C14" s="1">
        <f>MCP_or_generator_list!E38</f>
        <v>0</v>
      </c>
      <c r="D14" s="1">
        <f>MCP_or_generator_list!F38</f>
        <v>0</v>
      </c>
      <c r="E14" s="1">
        <f>MCP_or_generator_list!I38</f>
        <v>0</v>
      </c>
      <c r="F14" s="1">
        <f>MCP_or_generator_list!J38</f>
        <v>0</v>
      </c>
      <c r="G14" s="1">
        <f>MCP_or_generator_list!K38</f>
        <v>0</v>
      </c>
      <c r="H14" s="1">
        <f>MCP_or_generator_list!L38</f>
        <v>0</v>
      </c>
      <c r="I14" s="3">
        <f>MCP_or_generator_list!M38</f>
        <v>0</v>
      </c>
      <c r="J14" s="1">
        <f>MCP_or_generator_list!N38</f>
        <v>0</v>
      </c>
      <c r="K14" s="1">
        <f>MCP_or_generator_list!P38</f>
        <v>0</v>
      </c>
      <c r="L14" s="1">
        <f>MCP_or_generator_list!Q38</f>
        <v>0</v>
      </c>
      <c r="M14" s="1">
        <f>MCP_or_generator_list!R38</f>
        <v>0</v>
      </c>
      <c r="N14" s="1">
        <f>MCP_or_generator_list!S38</f>
        <v>0</v>
      </c>
      <c r="O14" s="1">
        <f>MCP_or_generator_list!T38</f>
        <v>0</v>
      </c>
      <c r="P14" s="1">
        <f>MCP_or_generator_list!U38</f>
        <v>0</v>
      </c>
      <c r="Q14" s="1">
        <f>MCP_or_generator_list!V38</f>
        <v>0</v>
      </c>
      <c r="R14" s="1">
        <f>MCP_or_generator_list!W38</f>
        <v>0</v>
      </c>
      <c r="S14" s="1">
        <f>MCP_or_generator_list!X38</f>
        <v>0</v>
      </c>
      <c r="T14" s="1">
        <f>MCP_or_generator_list!Y38</f>
        <v>0</v>
      </c>
      <c r="U14" s="1">
        <f>MCP_or_generator_list!Z38</f>
        <v>0</v>
      </c>
      <c r="V14" s="1">
        <f>MCP_or_generator_list!AB38</f>
        <v>0</v>
      </c>
      <c r="W14" s="1">
        <f>MCP_or_generator_list!AC38</f>
        <v>0</v>
      </c>
      <c r="X14" s="1">
        <f>MCP_or_generator_list!AD38</f>
        <v>0</v>
      </c>
      <c r="Y14" s="1">
        <f>MCP_or_generator_list!AE38</f>
        <v>0</v>
      </c>
      <c r="Z14" s="1">
        <f>MCP_or_generator_list!AF38</f>
        <v>0</v>
      </c>
      <c r="AA14" s="1">
        <f>MCP_or_generator_list!AG38</f>
        <v>0</v>
      </c>
      <c r="AB14" s="1">
        <f>MCP_or_generator_list!AH38</f>
        <v>0</v>
      </c>
      <c r="AC14" s="1">
        <f>MCP_or_generator_list!AI38</f>
        <v>0</v>
      </c>
      <c r="AD14" s="3">
        <f>MCP_or_generator_list!AJ38</f>
        <v>0</v>
      </c>
      <c r="AE14" s="1">
        <f>MCP_or_generator_list!AA38</f>
        <v>0</v>
      </c>
      <c r="AF14" s="1">
        <f>MCP_or_generator_list!H38</f>
        <v>0</v>
      </c>
      <c r="AG14" s="1" t="str">
        <f>IF(ISERROR(SEARCH("mobile",MCP_or_generator_list!G38)),"No","Yes")</f>
        <v>No</v>
      </c>
      <c r="AH14" s="1">
        <f>MCP_or_generator_list!C38</f>
        <v>0</v>
      </c>
    </row>
    <row r="15" spans="1:34" x14ac:dyDescent="0.35">
      <c r="A15" s="1">
        <f>MCP_or_generator_list!A39</f>
        <v>0</v>
      </c>
      <c r="B15" s="1">
        <f>MCP_or_generator_list!D39</f>
        <v>0</v>
      </c>
      <c r="C15" s="1">
        <f>MCP_or_generator_list!E39</f>
        <v>0</v>
      </c>
      <c r="D15" s="1">
        <f>MCP_or_generator_list!F39</f>
        <v>0</v>
      </c>
      <c r="E15" s="1">
        <f>MCP_or_generator_list!I39</f>
        <v>0</v>
      </c>
      <c r="F15" s="1">
        <f>MCP_or_generator_list!J39</f>
        <v>0</v>
      </c>
      <c r="G15" s="1">
        <f>MCP_or_generator_list!K39</f>
        <v>0</v>
      </c>
      <c r="H15" s="1">
        <f>MCP_or_generator_list!L39</f>
        <v>0</v>
      </c>
      <c r="I15" s="3">
        <f>MCP_or_generator_list!M39</f>
        <v>0</v>
      </c>
      <c r="J15" s="1">
        <f>MCP_or_generator_list!N39</f>
        <v>0</v>
      </c>
      <c r="K15" s="1">
        <f>MCP_or_generator_list!P39</f>
        <v>0</v>
      </c>
      <c r="L15" s="1">
        <f>MCP_or_generator_list!Q39</f>
        <v>0</v>
      </c>
      <c r="M15" s="1">
        <f>MCP_or_generator_list!R39</f>
        <v>0</v>
      </c>
      <c r="N15" s="1">
        <f>MCP_or_generator_list!S39</f>
        <v>0</v>
      </c>
      <c r="O15" s="1">
        <f>MCP_or_generator_list!T39</f>
        <v>0</v>
      </c>
      <c r="P15" s="1">
        <f>MCP_or_generator_list!U39</f>
        <v>0</v>
      </c>
      <c r="Q15" s="1">
        <f>MCP_or_generator_list!V39</f>
        <v>0</v>
      </c>
      <c r="R15" s="1">
        <f>MCP_or_generator_list!W39</f>
        <v>0</v>
      </c>
      <c r="S15" s="1">
        <f>MCP_or_generator_list!X39</f>
        <v>0</v>
      </c>
      <c r="T15" s="1">
        <f>MCP_or_generator_list!Y39</f>
        <v>0</v>
      </c>
      <c r="U15" s="1">
        <f>MCP_or_generator_list!Z39</f>
        <v>0</v>
      </c>
      <c r="V15" s="1">
        <f>MCP_or_generator_list!AB39</f>
        <v>0</v>
      </c>
      <c r="W15" s="1">
        <f>MCP_or_generator_list!AC39</f>
        <v>0</v>
      </c>
      <c r="X15" s="1">
        <f>MCP_or_generator_list!AD39</f>
        <v>0</v>
      </c>
      <c r="Y15" s="1">
        <f>MCP_or_generator_list!AE39</f>
        <v>0</v>
      </c>
      <c r="Z15" s="1">
        <f>MCP_or_generator_list!AF39</f>
        <v>0</v>
      </c>
      <c r="AA15" s="1">
        <f>MCP_or_generator_list!AG39</f>
        <v>0</v>
      </c>
      <c r="AB15" s="1">
        <f>MCP_or_generator_list!AH39</f>
        <v>0</v>
      </c>
      <c r="AC15" s="1">
        <f>MCP_or_generator_list!AI39</f>
        <v>0</v>
      </c>
      <c r="AD15" s="3">
        <f>MCP_or_generator_list!AJ39</f>
        <v>0</v>
      </c>
      <c r="AE15" s="1">
        <f>MCP_or_generator_list!AA39</f>
        <v>0</v>
      </c>
      <c r="AF15" s="1">
        <f>MCP_or_generator_list!H39</f>
        <v>0</v>
      </c>
      <c r="AG15" s="1" t="str">
        <f>IF(ISERROR(SEARCH("mobile",MCP_or_generator_list!G39)),"No","Yes")</f>
        <v>No</v>
      </c>
      <c r="AH15" s="1">
        <f>MCP_or_generator_list!C39</f>
        <v>0</v>
      </c>
    </row>
    <row r="16" spans="1:34" x14ac:dyDescent="0.35">
      <c r="A16" s="1">
        <f>MCP_or_generator_list!A40</f>
        <v>0</v>
      </c>
      <c r="B16" s="1">
        <f>MCP_or_generator_list!D40</f>
        <v>0</v>
      </c>
      <c r="C16" s="1">
        <f>MCP_or_generator_list!E40</f>
        <v>0</v>
      </c>
      <c r="D16" s="1">
        <f>MCP_or_generator_list!F40</f>
        <v>0</v>
      </c>
      <c r="E16" s="1">
        <f>MCP_or_generator_list!I40</f>
        <v>0</v>
      </c>
      <c r="F16" s="1">
        <f>MCP_or_generator_list!J40</f>
        <v>0</v>
      </c>
      <c r="G16" s="1">
        <f>MCP_or_generator_list!K40</f>
        <v>0</v>
      </c>
      <c r="H16" s="1">
        <f>MCP_or_generator_list!L40</f>
        <v>0</v>
      </c>
      <c r="I16" s="3">
        <f>MCP_or_generator_list!M40</f>
        <v>0</v>
      </c>
      <c r="J16" s="1">
        <f>MCP_or_generator_list!N40</f>
        <v>0</v>
      </c>
      <c r="K16" s="1">
        <f>MCP_or_generator_list!P40</f>
        <v>0</v>
      </c>
      <c r="L16" s="1">
        <f>MCP_or_generator_list!Q40</f>
        <v>0</v>
      </c>
      <c r="M16" s="1">
        <f>MCP_or_generator_list!R40</f>
        <v>0</v>
      </c>
      <c r="N16" s="1">
        <f>MCP_or_generator_list!S40</f>
        <v>0</v>
      </c>
      <c r="O16" s="1">
        <f>MCP_or_generator_list!T40</f>
        <v>0</v>
      </c>
      <c r="P16" s="1">
        <f>MCP_or_generator_list!U40</f>
        <v>0</v>
      </c>
      <c r="Q16" s="1">
        <f>MCP_or_generator_list!V40</f>
        <v>0</v>
      </c>
      <c r="R16" s="1">
        <f>MCP_or_generator_list!W40</f>
        <v>0</v>
      </c>
      <c r="S16" s="1">
        <f>MCP_or_generator_list!X40</f>
        <v>0</v>
      </c>
      <c r="T16" s="1">
        <f>MCP_or_generator_list!Y40</f>
        <v>0</v>
      </c>
      <c r="U16" s="1">
        <f>MCP_or_generator_list!Z40</f>
        <v>0</v>
      </c>
      <c r="V16" s="1">
        <f>MCP_or_generator_list!AB40</f>
        <v>0</v>
      </c>
      <c r="W16" s="1">
        <f>MCP_or_generator_list!AC40</f>
        <v>0</v>
      </c>
      <c r="X16" s="1">
        <f>MCP_or_generator_list!AD40</f>
        <v>0</v>
      </c>
      <c r="Y16" s="1">
        <f>MCP_or_generator_list!AE40</f>
        <v>0</v>
      </c>
      <c r="Z16" s="1">
        <f>MCP_or_generator_list!AF40</f>
        <v>0</v>
      </c>
      <c r="AA16" s="1">
        <f>MCP_or_generator_list!AG40</f>
        <v>0</v>
      </c>
      <c r="AB16" s="1">
        <f>MCP_or_generator_list!AH40</f>
        <v>0</v>
      </c>
      <c r="AC16" s="1">
        <f>MCP_or_generator_list!AI40</f>
        <v>0</v>
      </c>
      <c r="AD16" s="3">
        <f>MCP_or_generator_list!AJ40</f>
        <v>0</v>
      </c>
      <c r="AE16" s="1">
        <f>MCP_or_generator_list!AA40</f>
        <v>0</v>
      </c>
      <c r="AF16" s="1">
        <f>MCP_or_generator_list!H40</f>
        <v>0</v>
      </c>
      <c r="AG16" s="1" t="str">
        <f>IF(ISERROR(SEARCH("mobile",MCP_or_generator_list!G40)),"No","Yes")</f>
        <v>No</v>
      </c>
      <c r="AH16" s="1">
        <f>MCP_or_generator_list!C40</f>
        <v>0</v>
      </c>
    </row>
    <row r="19" spans="1:34" x14ac:dyDescent="0.35">
      <c r="A19" s="4" t="s">
        <v>96</v>
      </c>
      <c r="B19" s="4" t="s">
        <v>97</v>
      </c>
      <c r="I19" t="s">
        <v>98</v>
      </c>
      <c r="J19" t="s">
        <v>99</v>
      </c>
      <c r="K19" t="s">
        <v>100</v>
      </c>
      <c r="L19" t="s">
        <v>101</v>
      </c>
      <c r="M19" t="s">
        <v>102</v>
      </c>
      <c r="N19" t="s">
        <v>103</v>
      </c>
      <c r="O19" t="s">
        <v>104</v>
      </c>
      <c r="P19" t="s">
        <v>105</v>
      </c>
      <c r="Q19"/>
      <c r="R19" t="s">
        <v>106</v>
      </c>
      <c r="S19" t="s">
        <v>107</v>
      </c>
      <c r="T19" t="s">
        <v>108</v>
      </c>
      <c r="U19" t="s">
        <v>109</v>
      </c>
      <c r="V19" t="s">
        <v>110</v>
      </c>
      <c r="W19" t="s">
        <v>111</v>
      </c>
      <c r="X19" t="s">
        <v>112</v>
      </c>
      <c r="Y19" t="s">
        <v>113</v>
      </c>
      <c r="Z19" t="s">
        <v>114</v>
      </c>
      <c r="AA19" t="s">
        <v>115</v>
      </c>
      <c r="AB19" t="s">
        <v>116</v>
      </c>
      <c r="AC19" t="s">
        <v>117</v>
      </c>
      <c r="AD19" t="s">
        <v>118</v>
      </c>
    </row>
    <row r="20" spans="1:34" x14ac:dyDescent="0.35">
      <c r="A20" s="1" t="s">
        <v>119</v>
      </c>
      <c r="B20" s="1" t="str">
        <f>IF(ISERROR(SEARCH("Mobile",MCP_or_generator_list!G5)),"No","Yes")</f>
        <v>No</v>
      </c>
    </row>
    <row r="21" spans="1:34" x14ac:dyDescent="0.35">
      <c r="A21" s="1" t="s">
        <v>120</v>
      </c>
      <c r="B21" t="str">
        <f>MCP_or_generator_list!C5</f>
        <v>J63</v>
      </c>
    </row>
    <row r="23" spans="1:34" customFormat="1" x14ac:dyDescent="0.35">
      <c r="A23" s="1" t="s">
        <v>0</v>
      </c>
      <c r="B23" s="1" t="s">
        <v>0</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row>
    <row r="24" spans="1:34" customFormat="1" x14ac:dyDescent="0.35">
      <c r="A24" s="1" t="s">
        <v>65</v>
      </c>
      <c r="B24" s="1" t="s">
        <v>121</v>
      </c>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row>
    <row r="25" spans="1:34" customFormat="1" x14ac:dyDescent="0.35">
      <c r="A25" s="1" t="s">
        <v>66</v>
      </c>
      <c r="B25" s="1" t="s">
        <v>3</v>
      </c>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row>
    <row r="26" spans="1:34" customFormat="1" x14ac:dyDescent="0.35">
      <c r="A26" s="1" t="s">
        <v>67</v>
      </c>
      <c r="B26" s="1" t="s">
        <v>4</v>
      </c>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row>
    <row r="27" spans="1:34" customFormat="1" x14ac:dyDescent="0.35">
      <c r="A27" s="1" t="s">
        <v>7</v>
      </c>
      <c r="B27" s="1" t="s">
        <v>7</v>
      </c>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row>
    <row r="28" spans="1:34" customFormat="1" x14ac:dyDescent="0.35">
      <c r="A28" s="1" t="s">
        <v>8</v>
      </c>
      <c r="B28" s="1" t="s">
        <v>8</v>
      </c>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row>
    <row r="29" spans="1:34" customFormat="1" x14ac:dyDescent="0.35">
      <c r="A29" s="1" t="s">
        <v>68</v>
      </c>
      <c r="B29" s="1" t="s">
        <v>68</v>
      </c>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row>
    <row r="30" spans="1:34" customFormat="1" x14ac:dyDescent="0.35">
      <c r="A30" s="1" t="s">
        <v>69</v>
      </c>
      <c r="B30" s="1" t="s">
        <v>69</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row>
    <row r="31" spans="1:34" customFormat="1" x14ac:dyDescent="0.35">
      <c r="A31" s="1" t="s">
        <v>70</v>
      </c>
      <c r="B31" s="1" t="s">
        <v>122</v>
      </c>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row>
    <row r="32" spans="1:34" customFormat="1" x14ac:dyDescent="0.35">
      <c r="A32" s="1" t="s">
        <v>71</v>
      </c>
      <c r="B32" s="1" t="s">
        <v>123</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row>
    <row r="33" spans="1:34" customFormat="1" x14ac:dyDescent="0.35">
      <c r="A33" s="1" t="s">
        <v>72</v>
      </c>
      <c r="B33" s="1" t="s">
        <v>124</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row>
    <row r="34" spans="1:34" customFormat="1" x14ac:dyDescent="0.35">
      <c r="A34" s="1" t="s">
        <v>73</v>
      </c>
      <c r="B34" s="1" t="s">
        <v>125</v>
      </c>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row>
    <row r="35" spans="1:34" customFormat="1" x14ac:dyDescent="0.35">
      <c r="A35" s="1" t="s">
        <v>126</v>
      </c>
      <c r="B35" s="1" t="s">
        <v>126</v>
      </c>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row>
    <row r="36" spans="1:34" customFormat="1" x14ac:dyDescent="0.35">
      <c r="A36" s="1" t="s">
        <v>127</v>
      </c>
      <c r="B36" s="1">
        <v>0</v>
      </c>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row>
    <row r="37" spans="1:34" customFormat="1" x14ac:dyDescent="0.35">
      <c r="A37" s="1" t="s">
        <v>128</v>
      </c>
      <c r="B37" s="1">
        <v>0</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row>
    <row r="38" spans="1:34" customFormat="1" x14ac:dyDescent="0.35">
      <c r="A38" s="1" t="s">
        <v>129</v>
      </c>
      <c r="B38" s="1">
        <v>0</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row>
    <row r="39" spans="1:34" customFormat="1" x14ac:dyDescent="0.35">
      <c r="A39" s="1" t="s">
        <v>130</v>
      </c>
      <c r="B39" s="1">
        <v>0</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row>
    <row r="40" spans="1:34" customFormat="1" x14ac:dyDescent="0.35">
      <c r="A40" s="1" t="s">
        <v>131</v>
      </c>
      <c r="B40" s="1" t="s">
        <v>131</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row>
    <row r="41" spans="1:34" customFormat="1" x14ac:dyDescent="0.35">
      <c r="A41" s="1" t="s">
        <v>132</v>
      </c>
      <c r="B41" s="1" t="s">
        <v>133</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row>
    <row r="42" spans="1:34" customFormat="1" x14ac:dyDescent="0.35">
      <c r="A42" s="1" t="s">
        <v>78</v>
      </c>
      <c r="B42" s="1" t="s">
        <v>134</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row>
    <row r="43" spans="1:34" customFormat="1" x14ac:dyDescent="0.35">
      <c r="A43" s="1" t="s">
        <v>77</v>
      </c>
      <c r="B43" s="1" t="s">
        <v>135</v>
      </c>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row>
    <row r="44" spans="1:34" customFormat="1" x14ac:dyDescent="0.35">
      <c r="A44" s="1" t="s">
        <v>80</v>
      </c>
      <c r="B44" s="1" t="s">
        <v>136</v>
      </c>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row>
    <row r="45" spans="1:34" customFormat="1" x14ac:dyDescent="0.35">
      <c r="A45" s="1" t="s">
        <v>83</v>
      </c>
      <c r="B45" s="1" t="s">
        <v>137</v>
      </c>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row>
    <row r="46" spans="1:34" customFormat="1" x14ac:dyDescent="0.35">
      <c r="A46" s="1" t="s">
        <v>84</v>
      </c>
      <c r="B46" s="1" t="s">
        <v>138</v>
      </c>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row>
    <row r="47" spans="1:34" customFormat="1" x14ac:dyDescent="0.35">
      <c r="A47" s="1" t="s">
        <v>85</v>
      </c>
      <c r="B47" s="1" t="s">
        <v>139</v>
      </c>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row>
    <row r="48" spans="1:34" customFormat="1" x14ac:dyDescent="0.35">
      <c r="A48" s="1" t="s">
        <v>86</v>
      </c>
      <c r="B48" s="1" t="s">
        <v>140</v>
      </c>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row>
    <row r="49" spans="1:34" customFormat="1" x14ac:dyDescent="0.35">
      <c r="A49" s="1" t="s">
        <v>87</v>
      </c>
      <c r="B49" s="1" t="s">
        <v>141</v>
      </c>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row>
    <row r="50" spans="1:34" customFormat="1" x14ac:dyDescent="0.35">
      <c r="A50" s="1" t="s">
        <v>88</v>
      </c>
      <c r="B50" s="1" t="s">
        <v>142</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row>
    <row r="51" spans="1:34" customFormat="1" x14ac:dyDescent="0.35">
      <c r="A51" s="1" t="s">
        <v>81</v>
      </c>
      <c r="B51" s="1" t="s">
        <v>143</v>
      </c>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row>
    <row r="52" spans="1:34" customFormat="1" x14ac:dyDescent="0.35">
      <c r="A52" s="1" t="s">
        <v>89</v>
      </c>
      <c r="B52" s="1" t="s">
        <v>144</v>
      </c>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row>
    <row r="53" spans="1:34" customFormat="1" x14ac:dyDescent="0.35">
      <c r="A53" s="1" t="s">
        <v>90</v>
      </c>
      <c r="B53" s="1" t="s">
        <v>145</v>
      </c>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row>
    <row r="54" spans="1:34" customFormat="1" x14ac:dyDescent="0.35">
      <c r="A54" s="1" t="s">
        <v>79</v>
      </c>
      <c r="B54" s="1" t="s">
        <v>146</v>
      </c>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row>
  </sheetData>
  <pageMargins left="0.70000000000000007" right="0.70000000000000007" top="0.75" bottom="0.75" header="0.30000000000000004" footer="0.30000000000000004"/>
  <pageSetup paperSize="0" fitToWidth="0" fitToHeight="0" orientation="portrait" horizontalDpi="0" verticalDpi="0" copies="0"/>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41</Value>
      <Value>49</Value>
      <Value>11</Value>
      <Value>32</Value>
      <Value>14</Value>
    </TaxCatchAll>
    <lcf76f155ced4ddcb4097134ff3c332f xmlns="36f166ca-06f6-44d6-8731-6d518cdf1bc5">
      <Terms xmlns="http://schemas.microsoft.com/office/infopath/2007/PartnerControls"/>
    </lcf76f155ced4ddcb4097134ff3c332f>
    <EAReceivedDate xmlns="eebef177-55b5-4448-a5fb-28ea454417ee">2026-07-08T23:00:00+00:00</EAReceivedDate>
    <ga477587807b4e8dbd9d142e03c014fa xmlns="dbe221e7-66db-4bdb-a92c-aa517c005f15">
      <Terms xmlns="http://schemas.microsoft.com/office/infopath/2007/PartnerControls"/>
    </ga477587807b4e8dbd9d142e03c014fa>
    <PermitNumber xmlns="eebef177-55b5-4448-a5fb-28ea454417ee">EPR-TP3621MM</PermitNumber>
    <bf174f8632e04660b372cf372c1956fe xmlns="dbe221e7-66db-4bdb-a92c-aa517c005f15">
      <Terms xmlns="http://schemas.microsoft.com/office/infopath/2007/PartnerControls"/>
    </bf174f8632e04660b372cf372c1956fe>
    <CessationDate xmlns="eebef177-55b5-4448-a5fb-28ea454417ee" xsi:nil="true"/>
    <NationalSecurity xmlns="eebef177-55b5-4448-a5fb-28ea454417ee">No</NationalSecurity>
    <OtherReference xmlns="eebef177-55b5-4448-a5fb-28ea454417ee">EPR/TP3621MM</OtherReference>
    <EventLink xmlns="5ffd8e36-f429-4edc-ab50-c5be84842779" xsi:nil="true"/>
    <Customer_x002f_OperatorName xmlns="eebef177-55b5-4448-a5fb-28ea454417ee">AMAZON DATA SERVICES UK LIMITED</Customer_x002f_OperatorName>
    <m63bd5d2e6554c968a3f4ff9289590fe xmlns="dbe221e7-66db-4bdb-a92c-aa517c005f15">
      <Terms xmlns="http://schemas.microsoft.com/office/infopath/2007/PartnerControls"/>
    </m63bd5d2e6554c968a3f4ff9289590fe>
    <ncb1594ff73b435992550f571a78c184 xmlns="dbe221e7-66db-4bdb-a92c-aa517c005f15">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22401b98bfe4ec6b8dacbec81c66a1e xmlns="dbe221e7-66db-4bdb-a92c-aa517c005f15">
      <Terms xmlns="http://schemas.microsoft.com/office/infopath/2007/PartnerControls"/>
    </d22401b98bfe4ec6b8dacbec81c66a1e>
    <DocumentDate xmlns="eebef177-55b5-4448-a5fb-28ea454417ee">2026-07-08T23:00:00+00:00</DocumentDate>
    <CurrentPermit xmlns="eebef177-55b5-4448-a5fb-28ea454417ee">N/A - Do not select for New Permits</CurrentPermit>
    <c52c737aaa794145b5e1ab0b33580095 xmlns="dbe221e7-66db-4bdb-a92c-aa517c005f15">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f91636ce86a943e5a85e589048b494b2 xmlns="dbe221e7-66db-4bdb-a92c-aa517c005f15">
      <Terms xmlns="http://schemas.microsoft.com/office/infopath/2007/PartnerControls"/>
    </f91636ce86a943e5a85e589048b494b2>
    <mb0b523b12654e57a98fd73f451222f6 xmlns="dbe221e7-66db-4bdb-a92c-aa517c005f15">
      <Terms xmlns="http://schemas.microsoft.com/office/infopath/2007/PartnerControls"/>
    </mb0b523b12654e57a98fd73f451222f6>
    <d3564be703db47eda46ec138bc1ba091 xmlns="dbe221e7-66db-4bdb-a92c-aa517c005f15">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EPRNumber xmlns="eebef177-55b5-4448-a5fb-28ea454417ee">EPR/TP3621MM</EPRNumber>
    <FacilityAddressPostcode xmlns="eebef177-55b5-4448-a5fb-28ea454417ee">SL0 9JQ</FacilityAddressPostcode>
    <ed3cfd1978f244c4af5dc9d642a18018 xmlns="dbe221e7-66db-4bdb-a92c-aa517c005f15">
      <Terms xmlns="http://schemas.microsoft.com/office/infopath/2007/PartnerControls"/>
    </ed3cfd1978f244c4af5dc9d642a18018>
    <ExternalAuthor xmlns="eebef177-55b5-4448-a5fb-28ea454417ee">Applicant</ExternalAuthor>
    <SiteName xmlns="eebef177-55b5-4448-a5fb-28ea454417ee">Ridgeway Data Centre Emergency Back Up Generation Facility</SiteName>
    <p517ccc45a7e4674ae144f9410147bb3 xmlns="dbe221e7-66db-4bdb-a92c-aa517c005f15">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FacilityAddress xmlns="eebef177-55b5-4448-a5fb-28ea454417ee">Ridgeway Trading Estate, Iver, Buckinghamshire, SL0 9JQ </FacilityAddress>
    <la34db7254a948be973d9738b9f07ba7 xmlns="dbe221e7-66db-4bdb-a92c-aa517c005f15">
      <Terms xmlns="http://schemas.microsoft.com/office/infopath/2007/PartnerControls">
        <TermInfo xmlns="http://schemas.microsoft.com/office/infopath/2007/PartnerControls">
          <TermName xmlns="http://schemas.microsoft.com/office/infopath/2007/PartnerControls">Bespoke</TermName>
          <TermId xmlns="http://schemas.microsoft.com/office/infopath/2007/PartnerControls">743fbb82-64b4-442a-8bac-afa632175399</TermId>
        </TermInfo>
      </Terms>
    </la34db7254a948be973d9738b9f07ba7>
  </documentManagement>
</p:properties>
</file>

<file path=customXml/item3.xml><?xml version="1.0" encoding="utf-8"?>
<ct:contentTypeSchema xmlns:ct="http://schemas.microsoft.com/office/2006/metadata/contentType" xmlns:ma="http://schemas.microsoft.com/office/2006/metadata/properties/metaAttributes" ct:_="" ma:_="" ma:contentTypeName="Permit File" ma:contentTypeID="0x0101000E9AD557692E154F9D2697C8C6432F7600AE63457114087445B7539258F5139544" ma:contentTypeVersion="41" ma:contentTypeDescription="Create a new document." ma:contentTypeScope="" ma:versionID="1d735fc2798ff93ca495af053a6d8ae5">
  <xsd:schema xmlns:xsd="http://www.w3.org/2001/XMLSchema" xmlns:xs="http://www.w3.org/2001/XMLSchema" xmlns:p="http://schemas.microsoft.com/office/2006/metadata/properties" xmlns:ns2="dbe221e7-66db-4bdb-a92c-aa517c005f15" xmlns:ns3="662745e8-e224-48e8-a2e3-254862b8c2f5" xmlns:ns4="eebef177-55b5-4448-a5fb-28ea454417ee" xmlns:ns5="5ffd8e36-f429-4edc-ab50-c5be84842779" xmlns:ns6="36f166ca-06f6-44d6-8731-6d518cdf1bc5" targetNamespace="http://schemas.microsoft.com/office/2006/metadata/properties" ma:root="true" ma:fieldsID="45440febd1ce955e548102559ae16fb2" ns2:_="" ns3:_="" ns4:_="" ns5:_="" ns6:_="">
    <xsd:import namespace="dbe221e7-66db-4bdb-a92c-aa517c005f15"/>
    <xsd:import namespace="662745e8-e224-48e8-a2e3-254862b8c2f5"/>
    <xsd:import namespace="eebef177-55b5-4448-a5fb-28ea454417ee"/>
    <xsd:import namespace="5ffd8e36-f429-4edc-ab50-c5be84842779"/>
    <xsd:import namespace="36f166ca-06f6-44d6-8731-6d518cdf1bc5"/>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SearchProperties" minOccurs="0"/>
                <xsd:element ref="ns6:MediaServiceDateTaken" minOccurs="0"/>
                <xsd:element ref="ns6:lcf76f155ced4ddcb4097134ff3c332f" minOccurs="0"/>
                <xsd:element ref="ns6:MediaServiceOCR" minOccurs="0"/>
                <xsd:element ref="ns6:MediaServiceGenerationTime" minOccurs="0"/>
                <xsd:element ref="ns6:MediaServiceEventHashCode" minOccurs="0"/>
                <xsd:element ref="ns6:MediaServiceLocatio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221e7-66db-4bdb-a92c-aa517c005f15"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1;#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48;#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543e4e61-1be0-4b06-bd98-8598df83c830}" ma:internalName="TaxCatchAll" ma:showField="CatchAllData" ma:web="dbe221e7-66db-4bdb-a92c-aa517c005f1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43e4e61-1be0-4b06-bd98-8598df83c830}" ma:internalName="TaxCatchAllLabel" ma:readOnly="true" ma:showField="CatchAllDataLabel" ma:web="dbe221e7-66db-4bdb-a92c-aa517c005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dexed="tru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f166ca-06f6-44d6-8731-6d518cdf1bc5"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MediaServiceDateTaken" ma:index="51" nillable="true" ma:displayName="MediaServiceDateTaken" ma:hidden="true" ma:indexed="true" ma:internalName="MediaServiceDateTaken" ma:readOnly="true">
      <xsd:simpleType>
        <xsd:restriction base="dms:Text"/>
      </xsd:simpleType>
    </xsd:element>
    <xsd:element name="lcf76f155ced4ddcb4097134ff3c332f" ma:index="53"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54" nillable="true" ma:displayName="Extracted Text" ma:internalName="MediaServiceOCR" ma:readOnly="true">
      <xsd:simpleType>
        <xsd:restriction base="dms:Note">
          <xsd:maxLength value="255"/>
        </xsd:restriction>
      </xsd:simpleType>
    </xsd:element>
    <xsd:element name="MediaServiceGenerationTime" ma:index="55" nillable="true" ma:displayName="MediaServiceGenerationTime" ma:hidden="true" ma:internalName="MediaServiceGenerationTime" ma:readOnly="true">
      <xsd:simpleType>
        <xsd:restriction base="dms:Text"/>
      </xsd:simpleType>
    </xsd:element>
    <xsd:element name="MediaServiceEventHashCode" ma:index="56" nillable="true" ma:displayName="MediaServiceEventHashCode" ma:hidden="true" ma:internalName="MediaServiceEventHashCode" ma:readOnly="true">
      <xsd:simpleType>
        <xsd:restriction base="dms:Text"/>
      </xsd:simpleType>
    </xsd:element>
    <xsd:element name="MediaServiceLocation" ma:index="57" nillable="true" ma:displayName="Location" ma:indexed="true"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C84385-B4C0-4DE6-98C9-F558095045FC}">
  <ds:schemaRefs>
    <ds:schemaRef ds:uri="http://schemas.microsoft.com/sharepoint/v3/contenttype/forms"/>
  </ds:schemaRefs>
</ds:datastoreItem>
</file>

<file path=customXml/itemProps2.xml><?xml version="1.0" encoding="utf-8"?>
<ds:datastoreItem xmlns:ds="http://schemas.openxmlformats.org/officeDocument/2006/customXml" ds:itemID="{5BEEC529-C078-4BD1-ADF3-3FC88D093160}">
  <ds:schemaRefs>
    <ds:schemaRef ds:uri="http://schemas.microsoft.com/office/2006/metadata/properties"/>
    <ds:schemaRef ds:uri="http://schemas.microsoft.com/office/infopath/2007/PartnerControls"/>
    <ds:schemaRef ds:uri="03d0cecb-1283-4a84-bb5e-5c607c8005cb"/>
    <ds:schemaRef ds:uri="20715cbe-93cc-4867-8af3-0b30a86c363e"/>
  </ds:schemaRefs>
</ds:datastoreItem>
</file>

<file path=customXml/itemProps3.xml><?xml version="1.0" encoding="utf-8"?>
<ds:datastoreItem xmlns:ds="http://schemas.openxmlformats.org/officeDocument/2006/customXml" ds:itemID="{80AF95DE-27B0-4AB0-9F23-7E8EFBC334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MCP_or_generator_list</vt:lpstr>
      <vt:lpstr>Thermal Input Rating Calc</vt:lpstr>
      <vt:lpstr>Resp_1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Steve Power</dc:creator>
  <dc:description/>
  <cp:lastModifiedBy>Peter Kelly</cp:lastModifiedBy>
  <dcterms:created xsi:type="dcterms:W3CDTF">2019-03-11T10:18:38Z</dcterms:created>
  <dcterms:modified xsi:type="dcterms:W3CDTF">2026-07-13T14:09:32Z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OGovernmentSecurityClassification">
    <vt:lpwstr>6;#Official|14c80daa-741b-422c-9722-f71693c9ede4</vt:lpwstr>
  </property>
  <property fmtid="{D5CDD505-2E9C-101B-9397-08002B2CF9AE}" pid="3" name="OrganisationalUnit">
    <vt:lpwstr>8;#EA|d5f78ddb-b1b6-4328-9877-d7e3ed06fdac</vt:lpwstr>
  </property>
  <property fmtid="{D5CDD505-2E9C-101B-9397-08002B2CF9AE}" pid="4" name="MediaServiceImageTags">
    <vt:lpwstr/>
  </property>
  <property fmtid="{D5CDD505-2E9C-101B-9397-08002B2CF9AE}" pid="5" name="HOSiteType">
    <vt:lpwstr>10;#Work Delivery|388f4f80-46e6-4bcd-8bd1-cea0059da8bd</vt:lpwstr>
  </property>
  <property fmtid="{D5CDD505-2E9C-101B-9397-08002B2CF9AE}" pid="6" name="Distribution">
    <vt:lpwstr>9;#External|1104eb68-55d8-494f-b6ba-c5473579de73</vt:lpwstr>
  </property>
  <property fmtid="{D5CDD505-2E9C-101B-9397-08002B2CF9AE}" pid="7" name="TaxCatchAll">
    <vt:lpwstr>6;#Official|14c80daa-741b-422c-9722-f71693c9ede4;#10;#Work Delivery|388f4f80-46e6-4bcd-8bd1-cea0059da8bd;#9;#External|1104eb68-55d8-494f-b6ba-c5473579de73;#8;#EA|d5f78ddb-b1b6-4328-9877-d7e3ed06fdac;#7;#Crown|69589897-2828-4761-976e-717fd8e631c9</vt:lpwstr>
  </property>
  <property fmtid="{D5CDD505-2E9C-101B-9397-08002B2CF9AE}" pid="8" name="HOCopyrightLevel">
    <vt:lpwstr>7;#Crown|69589897-2828-4761-976e-717fd8e631c9</vt:lpwstr>
  </property>
  <property fmtid="{D5CDD505-2E9C-101B-9397-08002B2CF9AE}" pid="9" name="lcf76f155ced4ddcb4097134ff3c332f">
    <vt:lpwstr/>
  </property>
  <property fmtid="{D5CDD505-2E9C-101B-9397-08002B2CF9AE}" pid="10" name="cf401361b24e474cb011be6eb76c0e76">
    <vt:lpwstr>Crown|69589897-2828-4761-976e-717fd8e631c9</vt:lpwstr>
  </property>
  <property fmtid="{D5CDD505-2E9C-101B-9397-08002B2CF9AE}" pid="11" name="WorkArea">
    <vt:lpwstr/>
  </property>
  <property fmtid="{D5CDD505-2E9C-101B-9397-08002B2CF9AE}" pid="12" name="HOMigrated">
    <vt:lpwstr>0</vt:lpwstr>
  </property>
  <property fmtid="{D5CDD505-2E9C-101B-9397-08002B2CF9AE}" pid="13" name="DocumentType">
    <vt:lpwstr/>
  </property>
  <property fmtid="{D5CDD505-2E9C-101B-9397-08002B2CF9AE}" pid="14" name="ddeb1fd0a9ad4436a96525d34737dc44">
    <vt:lpwstr>External|1104eb68-55d8-494f-b6ba-c5473579de73</vt:lpwstr>
  </property>
  <property fmtid="{D5CDD505-2E9C-101B-9397-08002B2CF9AE}" pid="15" name="lae2bfa7b6474897ab4a53f76ea236c7">
    <vt:lpwstr>Official|14c80daa-741b-422c-9722-f71693c9ede4</vt:lpwstr>
  </property>
  <property fmtid="{D5CDD505-2E9C-101B-9397-08002B2CF9AE}" pid="16" name="fe59e9859d6a491389c5b03567f5dda5">
    <vt:lpwstr>EA|d5f78ddb-b1b6-4328-9877-d7e3ed06fdac</vt:lpwstr>
  </property>
  <property fmtid="{D5CDD505-2E9C-101B-9397-08002B2CF9AE}" pid="17" name="n7493b4506bf40e28c373b1e51a33445">
    <vt:lpwstr>Work Delivery|388f4f80-46e6-4bcd-8bd1-cea0059da8bd</vt:lpwstr>
  </property>
  <property fmtid="{D5CDD505-2E9C-101B-9397-08002B2CF9AE}" pid="18" name="ContentTypeId">
    <vt:lpwstr>0x0101000E9AD557692E154F9D2697C8C6432F7600AE63457114087445B7539258F5139544</vt:lpwstr>
  </property>
  <property fmtid="{D5CDD505-2E9C-101B-9397-08002B2CF9AE}" pid="19" name="PermitDocumentType">
    <vt:lpwstr/>
  </property>
  <property fmtid="{D5CDD505-2E9C-101B-9397-08002B2CF9AE}" pid="20" name="TypeofPermit">
    <vt:lpwstr>32;#Bespoke|743fbb82-64b4-442a-8bac-afa632175399</vt:lpwstr>
  </property>
  <property fmtid="{D5CDD505-2E9C-101B-9397-08002B2CF9AE}" pid="21" name="DisclosureStatus">
    <vt:lpwstr>41;#Public Register|f1fcf6a6-5d97-4f1d-964e-a2f916eb1f18</vt:lpwstr>
  </property>
  <property fmtid="{D5CDD505-2E9C-101B-9397-08002B2CF9AE}" pid="22" name="ActivityGrouping">
    <vt:lpwstr>14;#Application ＆ Associated Docs|5eadfd3c-6deb-44e1-b7e1-16accd427bec</vt:lpwstr>
  </property>
  <property fmtid="{D5CDD505-2E9C-101B-9397-08002B2CF9AE}" pid="23" name="Catchment">
    <vt:lpwstr/>
  </property>
  <property fmtid="{D5CDD505-2E9C-101B-9397-08002B2CF9AE}" pid="24" name="MajorProjectID">
    <vt:lpwstr/>
  </property>
  <property fmtid="{D5CDD505-2E9C-101B-9397-08002B2CF9AE}" pid="25" name="StandardRulesID">
    <vt:lpwstr/>
  </property>
  <property fmtid="{D5CDD505-2E9C-101B-9397-08002B2CF9AE}" pid="26" name="CessationStatus">
    <vt:lpwstr/>
  </property>
  <property fmtid="{D5CDD505-2E9C-101B-9397-08002B2CF9AE}" pid="27" name="Regime">
    <vt:lpwstr>11;#EPR|0e5af97d-1a8c-4d8f-a20b-528a11cab1f6</vt:lpwstr>
  </property>
  <property fmtid="{D5CDD505-2E9C-101B-9397-08002B2CF9AE}" pid="28" name="RegulatedActivitySub_x002d_Class">
    <vt:lpwstr/>
  </property>
  <property fmtid="{D5CDD505-2E9C-101B-9397-08002B2CF9AE}" pid="29" name="RegulatedActivitySub-Class">
    <vt:lpwstr/>
  </property>
  <property fmtid="{D5CDD505-2E9C-101B-9397-08002B2CF9AE}" pid="30" name="EventType1">
    <vt:lpwstr/>
  </property>
  <property fmtid="{D5CDD505-2E9C-101B-9397-08002B2CF9AE}" pid="31" name="RegulatedActivityClass">
    <vt:lpwstr>49;#Installations|645f1c9c-65df-490a-9ce3-4a2aa7c5ff7f</vt:lpwstr>
  </property>
</Properties>
</file>