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hugill\Desktop\Consultations\Polytech Liquid Polymers Limited\"/>
    </mc:Choice>
  </mc:AlternateContent>
  <xr:revisionPtr revIDLastSave="0" documentId="8_{D68AE9A7-F2A5-4E75-8BDC-6587874E7340}" xr6:coauthVersionLast="47" xr6:coauthVersionMax="47" xr10:uidLastSave="{00000000-0000-0000-0000-000000000000}"/>
  <bookViews>
    <workbookView xWindow="-110" yWindow="-110" windowWidth="19420" windowHeight="10420" xr2:uid="{29FE7BD8-40FA-4BC3-8408-481776EAC94C}"/>
  </bookViews>
  <sheets>
    <sheet name="Emissions" sheetId="1" r:id="rId1"/>
    <sheet name="% Load Calculations" sheetId="3" r:id="rId2"/>
    <sheet name="Schematic of EP's" sheetId="4" r:id="rId3"/>
    <sheet name="Limits" sheetId="2" r:id="rId4"/>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3" l="1"/>
  <c r="L25" i="3"/>
  <c r="L24" i="3" l="1"/>
  <c r="N24" i="3" s="1"/>
  <c r="N24" i="1" s="1"/>
  <c r="N6" i="1"/>
  <c r="N7" i="1"/>
  <c r="N16" i="1"/>
  <c r="N17" i="1"/>
  <c r="N18" i="1"/>
  <c r="N19" i="1"/>
  <c r="N21" i="1"/>
  <c r="L4" i="3"/>
  <c r="N4" i="3" s="1"/>
  <c r="N4" i="1" s="1"/>
  <c r="L5" i="3"/>
  <c r="N5" i="3" s="1"/>
  <c r="N5" i="1" s="1"/>
  <c r="L6" i="3"/>
  <c r="L7" i="3"/>
  <c r="L12" i="3"/>
  <c r="N12" i="3" s="1"/>
  <c r="N12" i="1" s="1"/>
  <c r="L13" i="3"/>
  <c r="N13" i="3" s="1"/>
  <c r="N13" i="1" s="1"/>
  <c r="L14" i="3"/>
  <c r="N14" i="3" s="1"/>
  <c r="N14" i="1" s="1"/>
  <c r="L15" i="3"/>
  <c r="N15" i="3" s="1"/>
  <c r="N15" i="1" s="1"/>
  <c r="L16" i="3"/>
  <c r="L17" i="3"/>
  <c r="L18" i="3"/>
  <c r="L19" i="3"/>
  <c r="L20" i="3"/>
  <c r="N20" i="3" s="1"/>
  <c r="N20" i="1" s="1"/>
  <c r="L21" i="3"/>
  <c r="L22" i="3"/>
  <c r="N22" i="3" s="1"/>
  <c r="N22" i="1" s="1"/>
  <c r="L23" i="3"/>
  <c r="N23" i="3" s="1"/>
  <c r="N23" i="1" s="1"/>
  <c r="N25" i="1"/>
  <c r="L8" i="3"/>
  <c r="N8" i="3" s="1"/>
  <c r="N8" i="1" s="1"/>
  <c r="L9" i="3"/>
  <c r="N9" i="3" s="1"/>
  <c r="N9" i="1" s="1"/>
  <c r="L10" i="3"/>
  <c r="N10" i="3" s="1"/>
  <c r="N10" i="1" s="1"/>
  <c r="L11" i="3"/>
  <c r="N11" i="3" s="1"/>
  <c r="N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tc={3CCA215E-8B72-465A-97A3-AB5E1734E7B6}</author>
  </authors>
  <commentList>
    <comment ref="O3" authorId="0" shapeId="0" xr:uid="{3CCA215E-8B72-465A-97A3-AB5E1734E7B6}">
      <text>
        <t>[Threaded comment]
Your version of Excel allows you to read this threaded comment; however, any edits to it will get removed if the file is opened in a newer version of Excel. Learn more: https://go.microsoft.com/fwlink/?linkid=870924
Comment:
    % of year that this emits or time the process runs.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tc={BFE07679-9A65-4C43-B159-780C8CFDE096}</author>
    <author>tc={FCBD3EC0-0AFC-4585-8C20-E51983EEABB9}</author>
    <author>tc={289D7CFA-9C31-4174-B285-A1A5FD36D277}</author>
    <author>tc={A7830182-F9F9-4E17-A5C6-72900F2905C5}</author>
    <author>tc={5A18235C-31E0-44C7-8C9D-BC10F9C9D15E}</author>
    <author>tc={15434B6B-242C-4AFC-9717-8FB80210437F}</author>
    <author>tc={19B944E1-B30E-4F4D-87D5-E4661CF946B4}</author>
    <author>tc={7179C041-A431-4DB1-9BE3-37CDA40FC295}</author>
    <author>tc={AE18F4FE-99D5-454A-BEC1-A0F16E255449}</author>
    <author>tc={2E482112-1A84-4896-950E-189033ABCAA5}</author>
    <author>tc={03261F7B-7FC3-4474-B3E4-A3FBAA756853}</author>
    <author>tc={B0B902F1-49BE-4BBD-9E77-54F7F52DF5FD}</author>
    <author>tc={3A7891B3-645C-41CE-96DF-0C053F4AAA33}</author>
    <author>tc={2F2D68F3-ED4B-434B-8A6F-0367132D8DBF}</author>
    <author>tc={13B94DD6-57BC-4016-BC93-D6ACB879366F}</author>
    <author>tc={E7219847-4BDA-4282-9452-CFFDD5B974AA}</author>
    <author>tc={E773E472-AC5D-4AA1-A597-01BAF1F57041}</author>
  </authors>
  <commentList>
    <comment ref="K4" authorId="0" shapeId="0" xr:uid="{BFE07679-9A65-4C43-B159-780C8CFDE096}">
      <text>
        <t>[Threaded comment]
Your version of Excel allows you to read this threaded comment; however, any edits to it will get removed if the file is opened in a newer version of Excel. Learn more: https://go.microsoft.com/fwlink/?linkid=870924
Comment:
    Runs everyday.</t>
      </text>
    </comment>
    <comment ref="K5" authorId="1" shapeId="0" xr:uid="{FCBD3EC0-0AFC-4585-8C20-E51983EEABB9}">
      <text>
        <t>[Threaded comment]
Your version of Excel allows you to read this threaded comment; however, any edits to it will get removed if the file is opened in a newer version of Excel. Learn more: https://go.microsoft.com/fwlink/?linkid=870924
Comment:
    132 from Oct to January figures</t>
      </text>
    </comment>
    <comment ref="K8" authorId="2" shapeId="0" xr:uid="{289D7CFA-9C31-4174-B285-A1A5FD36D277}">
      <text>
        <t>[Threaded comment]
Your version of Excel allows you to read this threaded comment; however, any edits to it will get removed if the file is opened in a newer version of Excel. Learn more: https://go.microsoft.com/fwlink/?linkid=870924
Comment:
    16hours of running equals 960 minutes.</t>
      </text>
    </comment>
    <comment ref="K9" authorId="3" shapeId="0" xr:uid="{A7830182-F9F9-4E17-A5C6-72900F2905C5}">
      <text>
        <t>[Threaded comment]
Your version of Excel allows you to read this threaded comment; however, any edits to it will get removed if the file is opened in a newer version of Excel. Learn more: https://go.microsoft.com/fwlink/?linkid=870924
Comment:
    148 batches and 3 samples per batch.</t>
      </text>
    </comment>
    <comment ref="K10" authorId="4" shapeId="0" xr:uid="{5A18235C-31E0-44C7-8C9D-BC10F9C9D15E}">
      <text>
        <t>[Threaded comment]
Your version of Excel allows you to read this threaded comment; however, any edits to it will get removed if the file is opened in a newer version of Excel. Learn more: https://go.microsoft.com/fwlink/?linkid=870924
Comment:
    No. of batches</t>
      </text>
    </comment>
    <comment ref="K11" authorId="5" shapeId="0" xr:uid="{15434B6B-242C-4AFC-9717-8FB80210437F}">
      <text>
        <t>[Threaded comment]
Your version of Excel allows you to read this threaded comment; however, any edits to it will get removed if the file is opened in a newer version of Excel. Learn more: https://go.microsoft.com/fwlink/?linkid=870924
Comment:
    No. of batches.</t>
      </text>
    </comment>
    <comment ref="K12" authorId="6" shapeId="0" xr:uid="{19B944E1-B30E-4F4D-87D5-E4661CF946B4}">
      <text>
        <t>[Threaded comment]
Your version of Excel allows you to read this threaded comment; however, any edits to it will get removed if the file is opened in a newer version of Excel. Learn more: https://go.microsoft.com/fwlink/?linkid=870924
Comment:
    41 batches multiplied by 38 drums</t>
      </text>
    </comment>
    <comment ref="K13" authorId="7" shapeId="0" xr:uid="{7179C041-A431-4DB1-9BE3-37CDA40FC295}">
      <text>
        <t>[Threaded comment]
Your version of Excel allows you to read this threaded comment; however, any edits to it will get removed if the file is opened in a newer version of Excel. Learn more: https://go.microsoft.com/fwlink/?linkid=870924
Comment:
    155 tins multiplied by 148 batches.</t>
      </text>
    </comment>
    <comment ref="K14" authorId="8" shapeId="0" xr:uid="{AE18F4FE-99D5-454A-BEC1-A0F16E255449}">
      <text>
        <t>[Threaded comment]
Your version of Excel allows you to read this threaded comment; however, any edits to it will get removed if the file is opened in a newer version of Excel. Learn more: https://go.microsoft.com/fwlink/?linkid=870924
Comment:
    No of batches requiring Phos acid.</t>
      </text>
    </comment>
    <comment ref="K15" authorId="9" shapeId="0" xr:uid="{2E482112-1A84-4896-950E-189033ABCAA5}">
      <text>
        <t>[Threaded comment]
Your version of Excel allows you to read this threaded comment; however, any edits to it will get removed if the file is opened in a newer version of Excel. Learn more: https://go.microsoft.com/fwlink/?linkid=870924
Comment:
    No. of batches.</t>
      </text>
    </comment>
    <comment ref="K20" authorId="10" shapeId="0" xr:uid="{03261F7B-7FC3-4474-B3E4-A3FBAA756853}">
      <text>
        <t>[Threaded comment]
Your version of Excel allows you to read this threaded comment; however, any edits to it will get removed if the file is opened in a newer version of Excel. Learn more: https://go.microsoft.com/fwlink/?linkid=870924
Comment:
    16 hours of running. Day and also next day.</t>
      </text>
    </comment>
    <comment ref="K22" authorId="11" shapeId="0" xr:uid="{B0B902F1-49BE-4BBD-9E77-54F7F52DF5FD}">
      <text>
        <t>[Threaded comment]
Your version of Excel allows you to read this threaded comment; however, any edits to it will get removed if the file is opened in a newer version of Excel. Learn more: https://go.microsoft.com/fwlink/?linkid=870924
Comment:
    No. of batches.</t>
      </text>
    </comment>
    <comment ref="K23" authorId="12" shapeId="0" xr:uid="{3A7891B3-645C-41CE-96DF-0C053F4AAA33}">
      <text>
        <t>[Threaded comment]
Your version of Excel allows you to read this threaded comment; however, any edits to it will get removed if the file is opened in a newer version of Excel. Learn more: https://go.microsoft.com/fwlink/?linkid=870924
Comment:
    30 seconds multiplied by 155 tins</t>
      </text>
    </comment>
    <comment ref="K24" authorId="13" shapeId="0" xr:uid="{2F2D68F3-ED4B-434B-8A6F-0367132D8DBF}">
      <text>
        <t>[Threaded comment]
Your version of Excel allows you to read this threaded comment; however, any edits to it will get removed if the file is opened in a newer version of Excel. Learn more: https://go.microsoft.com/fwlink/?linkid=870924
Comment:
    41 batches multiplied by 38 drums.</t>
      </text>
    </comment>
    <comment ref="K25" authorId="14" shapeId="0" xr:uid="{13B94DD6-57BC-4016-BC93-D6ACB879366F}">
      <text>
        <t>[Threaded comment]
Your version of Excel allows you to read this threaded comment; however, any edits to it will get removed if the file is opened in a newer version of Excel. Learn more: https://go.microsoft.com/fwlink/?linkid=870924
Comment:
    148 Batches.</t>
      </text>
    </comment>
    <comment ref="J26" authorId="15" shapeId="0" xr:uid="{E7219847-4BDA-4282-9452-CFFDD5B974AA}">
      <text>
        <t>[Threaded comment]
Your version of Excel allows you to read this threaded comment; however, any edits to it will get removed if the file is opened in a newer version of Excel. Learn more: https://go.microsoft.com/fwlink/?linkid=870924
Comment:
    114 Pureflex cycles at 330L (20L Steam, 310L Water) and 160 Centaur cycles at 115L 915L Steam, 100L water) = 61m2 annually.</t>
      </text>
    </comment>
    <comment ref="L27" authorId="16" shapeId="0" xr:uid="{E773E472-AC5D-4AA1-A597-01BAF1F57041}">
      <text>
        <t>[Threaded comment]
Your version of Excel allows you to read this threaded comment; however, any edits to it will get removed if the file is opened in a newer version of Excel. Learn more: https://go.microsoft.com/fwlink/?linkid=870924
Comment:
    See Rainwater calculations on Emissions Sheet - comments section.</t>
      </text>
    </comment>
  </commentList>
</comments>
</file>

<file path=xl/sharedStrings.xml><?xml version="1.0" encoding="utf-8"?>
<sst xmlns="http://schemas.openxmlformats.org/spreadsheetml/2006/main" count="661" uniqueCount="209">
  <si>
    <t>Location</t>
  </si>
  <si>
    <t>X-Plant</t>
  </si>
  <si>
    <t>Area</t>
  </si>
  <si>
    <t>Process</t>
  </si>
  <si>
    <t>Description</t>
  </si>
  <si>
    <t>Emission No.</t>
  </si>
  <si>
    <t>Boiler</t>
  </si>
  <si>
    <t>Steam Generation</t>
  </si>
  <si>
    <t xml:space="preserve">Emission </t>
  </si>
  <si>
    <t>Emission type</t>
  </si>
  <si>
    <t>2.27MW Input Boiler</t>
  </si>
  <si>
    <t>Air</t>
  </si>
  <si>
    <t>NOX, SOX, dust</t>
  </si>
  <si>
    <t>2.27MW Boiler</t>
  </si>
  <si>
    <t>Water</t>
  </si>
  <si>
    <t>Blow down</t>
  </si>
  <si>
    <t>Drum heater oven</t>
  </si>
  <si>
    <t>Oven with steam heat and extraction</t>
  </si>
  <si>
    <t>Isocyanates</t>
  </si>
  <si>
    <t>Flue through the roof.</t>
  </si>
  <si>
    <t>Pipe on walkway to ground.</t>
  </si>
  <si>
    <t>Through wall to high level over walkway</t>
  </si>
  <si>
    <t>Vacuum distillation</t>
  </si>
  <si>
    <t>Drawing off Xylene from a vessel</t>
  </si>
  <si>
    <t xml:space="preserve">Xylene </t>
  </si>
  <si>
    <t>Sample Port</t>
  </si>
  <si>
    <t>Sampling</t>
  </si>
  <si>
    <t>Catch pot</t>
  </si>
  <si>
    <t>Liquid catch pot after condenser</t>
  </si>
  <si>
    <t>Reactor 2 pumping in of raw materials</t>
  </si>
  <si>
    <t>Charging</t>
  </si>
  <si>
    <t>Filling</t>
  </si>
  <si>
    <t>Reactor 2 pumping out of finished products</t>
  </si>
  <si>
    <t>Packdown</t>
  </si>
  <si>
    <t>Filling of tins with product</t>
  </si>
  <si>
    <t>Under vessel - extract with LEV</t>
  </si>
  <si>
    <t>Addition of raw materials</t>
  </si>
  <si>
    <t>Tundish point</t>
  </si>
  <si>
    <t>Chiller</t>
  </si>
  <si>
    <t>Storage Tank</t>
  </si>
  <si>
    <t>Overflow situation</t>
  </si>
  <si>
    <t>Rear yard Chiller tank high level</t>
  </si>
  <si>
    <t>To the external tank farm bund</t>
  </si>
  <si>
    <t>Underneath Reactor 3</t>
  </si>
  <si>
    <t>Flowline pumping station at Reactor 3</t>
  </si>
  <si>
    <t>Ethyl Acetate, Isocyanates</t>
  </si>
  <si>
    <t>Xylene, Isocyanate</t>
  </si>
  <si>
    <t>Ethyl Acetate, Phosphoric Acid</t>
  </si>
  <si>
    <t>On top of reactor 2.</t>
  </si>
  <si>
    <t>Water with Chemical treatment</t>
  </si>
  <si>
    <t>Isocyanates, Dibasic Ester</t>
  </si>
  <si>
    <t>Polytech</t>
  </si>
  <si>
    <t>Filling Reactor</t>
  </si>
  <si>
    <t>Drum pumping station</t>
  </si>
  <si>
    <t>Atmospheric balancing</t>
  </si>
  <si>
    <t>Top vent</t>
  </si>
  <si>
    <t>Top of tank</t>
  </si>
  <si>
    <t>MDI</t>
  </si>
  <si>
    <t>Various</t>
  </si>
  <si>
    <t>Tank Cleaning</t>
  </si>
  <si>
    <t>Vessels</t>
  </si>
  <si>
    <t>Water &amp; Solid Product</t>
  </si>
  <si>
    <t>Base of Reactor 2 on recirc line</t>
  </si>
  <si>
    <t>IPDI</t>
  </si>
  <si>
    <t>H1 Assessment</t>
  </si>
  <si>
    <t>Abatement measure</t>
  </si>
  <si>
    <t>Y</t>
  </si>
  <si>
    <t>Amount</t>
  </si>
  <si>
    <t>Air &amp; Surface Water Emission Points - March 2022</t>
  </si>
  <si>
    <t>Packing down/filling direct from the vessel</t>
  </si>
  <si>
    <t>Process Contribtion included (PC)</t>
  </si>
  <si>
    <t>Comments</t>
  </si>
  <si>
    <t>Yes</t>
  </si>
  <si>
    <t>No - Insignificant Environmental Impact</t>
  </si>
  <si>
    <t>Yes - Xylene, No - Isocyanate - Insignificant Enviromental Impact</t>
  </si>
  <si>
    <t>Yes - Ethyl Acetate, No - Isocyanate - Insignificant Enviromental Impact</t>
  </si>
  <si>
    <t>Site is not within an Air Quality Management Area (AQMA).</t>
  </si>
  <si>
    <t>Yes - Xylene, No - Phosphoric Acid - Insignificant Enviromental Impact</t>
  </si>
  <si>
    <t>Gas Oil only has emission level of NOX and does not include SOX &amp; Dust but will measure it for benchmarking.  Compliance required after 2029.</t>
  </si>
  <si>
    <t>N</t>
  </si>
  <si>
    <t>N/A</t>
  </si>
  <si>
    <t>Predicted Environmental Concentration (PEC)</t>
  </si>
  <si>
    <t>Low volatility of reactants.   Low volumes.</t>
  </si>
  <si>
    <t>Isocyanate - Low volatility of reactants.   Low volumes.</t>
  </si>
  <si>
    <t>Not until 2029.</t>
  </si>
  <si>
    <t>All calculations are theoretical and based on H1 Software calculations.</t>
  </si>
  <si>
    <t>Point Source Emissions to Air - Compliance to Section 6 and Appendix A of BS EN 15259</t>
  </si>
  <si>
    <t>Reflux of Ethyl Acetate in vessel</t>
  </si>
  <si>
    <t>Reactor 2 condenser</t>
  </si>
  <si>
    <t>151kg/yr</t>
  </si>
  <si>
    <t>Carbon Filter and cold water condenser.   Confirm the emission with monitoring in 2022.</t>
  </si>
  <si>
    <t>1182kg/yr</t>
  </si>
  <si>
    <t>0kg/yr</t>
  </si>
  <si>
    <t>1 - A4 (Emission Point 1)</t>
  </si>
  <si>
    <t>2- A1 (Emission Point 5)</t>
  </si>
  <si>
    <t>3 - A1 (Emission Point 6)</t>
  </si>
  <si>
    <t>4- A1 (Emission Point 7)</t>
  </si>
  <si>
    <t>5 - A2 (Emission Point 8)</t>
  </si>
  <si>
    <t>6 - A2 (Emission Point 9)</t>
  </si>
  <si>
    <t>7 - A1 (Emission Point 10)</t>
  </si>
  <si>
    <t>H1 Release Point/ Activity/ (H1 Air Release Points)</t>
  </si>
  <si>
    <t>8 - A2 (Emission Point 11)</t>
  </si>
  <si>
    <t>9 - A1 (Emission Point 12)</t>
  </si>
  <si>
    <t>11 - A2 (Emission Point 17)</t>
  </si>
  <si>
    <t>Efflux Velocity                                      (m/s)</t>
  </si>
  <si>
    <t>Total Flow                                     (m3/hr)</t>
  </si>
  <si>
    <t>% Load</t>
  </si>
  <si>
    <t>Conc. (mg/m3)</t>
  </si>
  <si>
    <t>Release Rate (g/s)</t>
  </si>
  <si>
    <t>Measurement basis</t>
  </si>
  <si>
    <t>Long Term Effects</t>
  </si>
  <si>
    <t>Short Term Effects</t>
  </si>
  <si>
    <t>Annual Rate (Tonnes/yr)</t>
  </si>
  <si>
    <t>ELV Conc. (mg/m3)</t>
  </si>
  <si>
    <t>16 hours</t>
  </si>
  <si>
    <t>Isocyanate - Low volatility of reactants.   Low volumes.  Very low emissions considered so after review regarded as insignificant.</t>
  </si>
  <si>
    <t>Phosphoric acid - Low volatility of reactants.   Low volumes.  Very low emissions considered so after review regarded as insignificant.</t>
  </si>
  <si>
    <t>Using H1 Assessment Tool</t>
  </si>
  <si>
    <t>Flowline pumping station at Reactor 2</t>
  </si>
  <si>
    <t>Flowline pumping station at Reactor 2 - flexible LEV</t>
  </si>
  <si>
    <t>Reactor 3</t>
  </si>
  <si>
    <t>Packdown and Charging - flexible LEV</t>
  </si>
  <si>
    <t>Ethyl Acetate, Polyol</t>
  </si>
  <si>
    <t>Only Polyol.  Could be Ethyl Acetate in the future.</t>
  </si>
  <si>
    <t xml:space="preserve"> </t>
  </si>
  <si>
    <t>Reactor 2/3</t>
  </si>
  <si>
    <t>Reactor 2 Filter Pot &amp; Reactor 3 conveyor line</t>
  </si>
  <si>
    <t>Mobile between 2 points</t>
  </si>
  <si>
    <t>12 - A2 (Emission Point 20)</t>
  </si>
  <si>
    <t>Isocyanate - Low volatility of reactants.   Low volumes.  2" bung with diptube in - very low emissions caused.</t>
  </si>
  <si>
    <t>15 min</t>
  </si>
  <si>
    <t>Xylene</t>
  </si>
  <si>
    <t>13 - A3 (Emission Point 2)</t>
  </si>
  <si>
    <t>10 - A2 (Emission Point 19)</t>
  </si>
  <si>
    <t>10 - A1 (Emission Point 19)</t>
  </si>
  <si>
    <t>Used Benzene on the H1 Software Tool</t>
  </si>
  <si>
    <t>Minutes run per cycle</t>
  </si>
  <si>
    <t>No. of batches</t>
  </si>
  <si>
    <t>No of hours run per year</t>
  </si>
  <si>
    <t xml:space="preserve">No of available hours per year </t>
  </si>
  <si>
    <t>EAL's</t>
  </si>
  <si>
    <t>Ambient Air Directive Limit Values</t>
  </si>
  <si>
    <t>Air emissions risk assessment for your environmental permit - GOV.UK (www.gov.uk)</t>
  </si>
  <si>
    <t>=4.41mg</t>
  </si>
  <si>
    <t>=0.0044g</t>
  </si>
  <si>
    <t>=0.005mg</t>
  </si>
  <si>
    <t>=0.000005g</t>
  </si>
  <si>
    <t>10 min</t>
  </si>
  <si>
    <t>7.3kg/yr</t>
  </si>
  <si>
    <t>3 min</t>
  </si>
  <si>
    <t>3 min fill</t>
  </si>
  <si>
    <t>Condenser and carbon filter on the vessel.</t>
  </si>
  <si>
    <t>This reduces emissions significantly.</t>
  </si>
  <si>
    <t>Ethyl Acetate, Isocyanate</t>
  </si>
  <si>
    <t>1 min</t>
  </si>
  <si>
    <t>16 hour</t>
  </si>
  <si>
    <t>77 min</t>
  </si>
  <si>
    <t>129kg/yr</t>
  </si>
  <si>
    <t>This abatement measure will reduce the emissions significantly.</t>
  </si>
  <si>
    <t>6 hour</t>
  </si>
  <si>
    <t>% Load entered into H1</t>
  </si>
  <si>
    <t>% Load (from other Tab)</t>
  </si>
  <si>
    <t>167kg/yr</t>
  </si>
  <si>
    <t>4532kg/yr</t>
  </si>
  <si>
    <t>193kg/yr</t>
  </si>
  <si>
    <t>407kg/yr</t>
  </si>
  <si>
    <t>Low impact. Insignificant emission.</t>
  </si>
  <si>
    <t xml:space="preserve">Low impact. Insignificant emission. </t>
  </si>
  <si>
    <t>High Airflow on LEV extraction of ~680m3 at many points affects the calculated tonnage in the H1 Software.</t>
  </si>
  <si>
    <t>H1 Tool  asks for concentration of a chemical and relies on the Ideal Gas Law calculation to give value.</t>
  </si>
  <si>
    <t>The calculated concentration gives a maximum concentration in an enclosed space and some of these emission points are not enclosed and therefore the emision will not be as high as the theoretical value, and in most cases will be significantly lower.</t>
  </si>
  <si>
    <t>Formal monitoring at emission points will take place in mid 2022 to be able to confirm the calculations and priotise concerns and take a risk based approach to abatement.</t>
  </si>
  <si>
    <t>See comments below.</t>
  </si>
  <si>
    <t>This exercise has demonstrated worst case scenarios before abatement measures that has allowed for focus on further assessment.</t>
  </si>
  <si>
    <t>Manhole</t>
  </si>
  <si>
    <t>R3 Manhole</t>
  </si>
  <si>
    <t>Manhole on top of reactor</t>
  </si>
  <si>
    <t>Xylene, Isocyanates</t>
  </si>
  <si>
    <t>14 - A2 (Emission Point 21)</t>
  </si>
  <si>
    <t>Schematic of Emission Points</t>
  </si>
  <si>
    <t>Effective Stack Height                     (m)</t>
  </si>
  <si>
    <t>26.6kg/yr</t>
  </si>
  <si>
    <t>MCERTS testing booked for end of April 2022.</t>
  </si>
  <si>
    <t>Key</t>
  </si>
  <si>
    <t xml:space="preserve">Low volume. Runs to ground.  </t>
  </si>
  <si>
    <t>Closed system. Runs to ground.</t>
  </si>
  <si>
    <t>Non-routine activity. Water collected in IBC's and disposed of with a licenced waste disposal contractor.</t>
  </si>
  <si>
    <t>Tank Farm</t>
  </si>
  <si>
    <t>Rainwater collection</t>
  </si>
  <si>
    <t>Rainwater into a bund</t>
  </si>
  <si>
    <t>External Tank Farm</t>
  </si>
  <si>
    <t>Rainwater</t>
  </si>
  <si>
    <t>Reactor 1, 2 &amp; 3</t>
  </si>
  <si>
    <t>Heating/cooling</t>
  </si>
  <si>
    <t>Discharge at back of building</t>
  </si>
  <si>
    <t>Bund rainwater calculations - Bund footprint is 138m2 (132m2 plus 6m2) multiplied by average UK rainfall in 2021 (1077mm) in m2.  Divided by 12 for monthly figure.</t>
  </si>
  <si>
    <t>148m2/yr</t>
  </si>
  <si>
    <t>Visual inspection before being discharged to ground.</t>
  </si>
  <si>
    <t>Discharge to ground.</t>
  </si>
  <si>
    <t>1077mm/yr</t>
  </si>
  <si>
    <t>138m2</t>
  </si>
  <si>
    <t>148m3</t>
  </si>
  <si>
    <t>See comments</t>
  </si>
  <si>
    <t>Air &amp; Surface Water Emission Points - February 2023</t>
  </si>
  <si>
    <t>Bund water and process heating and cooling water is not treated at the point of being released.  The nearest foul sewer is 1700m away.  The discharge is not hazardous.</t>
  </si>
  <si>
    <t>There are no formal drains on this site with surface water and run off running to ground (old quarry).</t>
  </si>
  <si>
    <t>Knowledge of the heating/cooling process and schematic demonstrates that this is a closed loop system and will not become contaminated with hazardous substances.</t>
  </si>
  <si>
    <t>Bund water analysis will prevent spills from being discharged.</t>
  </si>
  <si>
    <t>61m2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</si>
</sst>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style="thin">
        <color auto="1"/>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top style="thin">
        <color auto="1"/>
      </top>
      <bottom/>
      <diagonal/>
    </border>
    <border>
      <left/>
      <right/>
      <top style="thin">
        <color auto="1"/>
      </top>
      <bottom style="thin">
        <color auto="1"/>
      </bottom>
      <diagonal/>
    </border>
    <border>
      <left style="medium">
        <color indexed="64"/>
      </left>
      <right/>
      <top style="medium">
        <color indexed="64"/>
      </top>
      <bottom style="thin">
        <color auto="1"/>
      </bottom>
      <diagonal/>
    </border>
    <border>
      <left style="thin">
        <color auto="1"/>
      </left>
      <right/>
      <top style="thin">
        <color auto="1"/>
      </top>
      <bottom style="medium">
        <color auto="1"/>
      </bottom>
      <diagonal/>
    </border>
  </borders>
  <cellStyleXfs count="2">
    <xf numFmtId="0" fontId="0" fillId="0" borderId="0"/>
    <xf numFmtId="0" fontId="4" fillId="0" borderId="0" applyNumberFormat="0" applyFill="0" applyBorder="0" applyAlignment="0" applyProtection="0"/>
  </cellStyleXfs>
  <cellXfs count="104">
    <xf numFmtId="0" fontId="0" fillId="0" borderId="0" xfId="0"/>
    <xf numFmtId="0" fontId="2" fillId="0" borderId="0" xfId="0" applyFont="1"/>
    <xf numFmtId="0" fontId="1"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12" xfId="0" applyFont="1" applyBorder="1" applyAlignment="1">
      <alignment vertical="center"/>
    </xf>
    <xf numFmtId="0" fontId="2" fillId="0" borderId="12" xfId="0" applyFont="1" applyBorder="1" applyAlignment="1">
      <alignment horizontal="center" vertical="center" wrapText="1"/>
    </xf>
    <xf numFmtId="0" fontId="0" fillId="0" borderId="18" xfId="0" applyBorder="1"/>
    <xf numFmtId="0" fontId="2" fillId="2" borderId="5" xfId="0" applyFont="1" applyFill="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 xfId="0" applyFont="1" applyFill="1" applyBorder="1" applyAlignment="1">
      <alignment vertical="center"/>
    </xf>
    <xf numFmtId="0" fontId="2" fillId="4" borderId="1" xfId="0" applyFont="1" applyFill="1" applyBorder="1" applyAlignment="1">
      <alignment vertical="center" wrapText="1"/>
    </xf>
    <xf numFmtId="0" fontId="2" fillId="4" borderId="1" xfId="0" applyFont="1" applyFill="1" applyBorder="1" applyAlignment="1">
      <alignment horizontal="center" vertical="center"/>
    </xf>
    <xf numFmtId="0" fontId="2" fillId="4" borderId="8" xfId="0" applyFont="1" applyFill="1" applyBorder="1" applyAlignment="1">
      <alignment vertical="center"/>
    </xf>
    <xf numFmtId="0" fontId="2" fillId="4" borderId="20" xfId="0" applyFont="1" applyFill="1" applyBorder="1" applyAlignment="1">
      <alignment horizontal="center" vertical="center"/>
    </xf>
    <xf numFmtId="0" fontId="2" fillId="4" borderId="10" xfId="0" applyFont="1" applyFill="1" applyBorder="1" applyAlignment="1">
      <alignment vertical="center"/>
    </xf>
    <xf numFmtId="0" fontId="2" fillId="4" borderId="10" xfId="0" applyFont="1" applyFill="1" applyBorder="1" applyAlignment="1">
      <alignment vertical="center" wrapText="1"/>
    </xf>
    <xf numFmtId="0" fontId="2" fillId="4" borderId="10" xfId="0" applyFont="1" applyFill="1" applyBorder="1" applyAlignment="1">
      <alignment horizontal="center" vertical="center"/>
    </xf>
    <xf numFmtId="0" fontId="2" fillId="4" borderId="11" xfId="0" applyFont="1" applyFill="1" applyBorder="1" applyAlignment="1">
      <alignment vertical="center"/>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8" xfId="0" applyFont="1" applyFill="1" applyBorder="1" applyAlignment="1">
      <alignment horizontal="center" vertical="center"/>
    </xf>
    <xf numFmtId="0" fontId="2" fillId="6" borderId="7" xfId="0" applyFont="1" applyFill="1" applyBorder="1" applyAlignment="1">
      <alignment vertical="center"/>
    </xf>
    <xf numFmtId="0" fontId="2" fillId="6" borderId="1" xfId="0" applyFont="1" applyFill="1" applyBorder="1" applyAlignment="1">
      <alignment vertical="center"/>
    </xf>
    <xf numFmtId="0" fontId="2" fillId="6" borderId="7" xfId="0" applyFont="1" applyFill="1" applyBorder="1" applyAlignment="1">
      <alignment vertical="center" wrapText="1"/>
    </xf>
    <xf numFmtId="0" fontId="2" fillId="6" borderId="1" xfId="0" applyFont="1" applyFill="1" applyBorder="1" applyAlignment="1">
      <alignment vertical="center" wrapText="1"/>
    </xf>
    <xf numFmtId="0" fontId="2" fillId="6" borderId="1" xfId="0" applyFont="1" applyFill="1" applyBorder="1" applyAlignment="1">
      <alignment horizontal="left" vertical="center"/>
    </xf>
    <xf numFmtId="0" fontId="2" fillId="6" borderId="10" xfId="0" applyFont="1" applyFill="1" applyBorder="1" applyAlignment="1">
      <alignment vertical="center"/>
    </xf>
    <xf numFmtId="0" fontId="2" fillId="4" borderId="21" xfId="0" applyFont="1" applyFill="1" applyBorder="1" applyAlignment="1">
      <alignment horizontal="center" vertical="center"/>
    </xf>
    <xf numFmtId="0" fontId="2" fillId="4" borderId="22" xfId="0" applyFont="1" applyFill="1" applyBorder="1" applyAlignment="1">
      <alignment vertical="center"/>
    </xf>
    <xf numFmtId="0" fontId="2" fillId="4" borderId="22" xfId="0" applyFont="1" applyFill="1" applyBorder="1" applyAlignment="1">
      <alignment vertical="center" wrapText="1"/>
    </xf>
    <xf numFmtId="0" fontId="2" fillId="4" borderId="22" xfId="0" applyFont="1" applyFill="1" applyBorder="1" applyAlignment="1">
      <alignment horizontal="center" vertical="center"/>
    </xf>
    <xf numFmtId="0" fontId="2" fillId="4" borderId="23" xfId="0" applyFont="1" applyFill="1" applyBorder="1" applyAlignment="1">
      <alignment vertical="center"/>
    </xf>
    <xf numFmtId="0" fontId="2" fillId="3" borderId="24"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0" fontId="2" fillId="6" borderId="24" xfId="0" applyFont="1" applyFill="1" applyBorder="1" applyAlignment="1">
      <alignment vertical="center"/>
    </xf>
    <xf numFmtId="0" fontId="2" fillId="6" borderId="22" xfId="0" applyFont="1" applyFill="1" applyBorder="1" applyAlignment="1">
      <alignment vertical="center"/>
    </xf>
    <xf numFmtId="0" fontId="2" fillId="0" borderId="0" xfId="0" applyFont="1" applyAlignment="1">
      <alignment vertical="center"/>
    </xf>
    <xf numFmtId="0" fontId="2" fillId="6" borderId="25" xfId="0" applyFont="1" applyFill="1" applyBorder="1" applyAlignment="1">
      <alignment vertical="center"/>
    </xf>
    <xf numFmtId="0" fontId="2" fillId="6" borderId="13" xfId="0" applyFont="1" applyFill="1" applyBorder="1" applyAlignment="1">
      <alignment vertical="center"/>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7" xfId="0" applyFont="1" applyFill="1" applyBorder="1" applyAlignment="1">
      <alignment horizontal="center" vertical="center"/>
    </xf>
    <xf numFmtId="2" fontId="2" fillId="2" borderId="8"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xf>
    <xf numFmtId="0" fontId="4" fillId="0" borderId="0" xfId="1"/>
    <xf numFmtId="0" fontId="0" fillId="0" borderId="0" xfId="0" quotePrefix="1"/>
    <xf numFmtId="0" fontId="2" fillId="6" borderId="10" xfId="0" applyFont="1" applyFill="1" applyBorder="1" applyAlignment="1">
      <alignment vertical="center" wrapText="1"/>
    </xf>
    <xf numFmtId="0" fontId="2" fillId="2" borderId="29" xfId="0" applyFont="1" applyFill="1" applyBorder="1" applyAlignment="1">
      <alignment horizontal="center" vertical="center" wrapText="1"/>
    </xf>
    <xf numFmtId="1" fontId="2" fillId="5" borderId="1" xfId="0" applyNumberFormat="1" applyFont="1" applyFill="1" applyBorder="1" applyAlignment="1">
      <alignment horizontal="center" vertical="center"/>
    </xf>
    <xf numFmtId="164" fontId="2" fillId="2" borderId="30" xfId="0" applyNumberFormat="1" applyFont="1" applyFill="1" applyBorder="1" applyAlignment="1">
      <alignment horizontal="center" vertical="center"/>
    </xf>
    <xf numFmtId="0" fontId="2" fillId="2" borderId="30" xfId="0" applyFont="1" applyFill="1" applyBorder="1" applyAlignment="1">
      <alignment horizontal="center" vertical="center"/>
    </xf>
    <xf numFmtId="2" fontId="2" fillId="2" borderId="11" xfId="0" applyNumberFormat="1" applyFont="1" applyFill="1" applyBorder="1" applyAlignment="1">
      <alignment horizontal="center" vertical="center"/>
    </xf>
    <xf numFmtId="2" fontId="2" fillId="5" borderId="28" xfId="0" applyNumberFormat="1" applyFont="1" applyFill="1" applyBorder="1" applyAlignment="1">
      <alignment horizontal="center" vertical="center"/>
    </xf>
    <xf numFmtId="0" fontId="2" fillId="3" borderId="25"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6"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2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6" borderId="24" xfId="0" applyFont="1" applyFill="1" applyBorder="1" applyAlignment="1">
      <alignment vertical="center" wrapText="1"/>
    </xf>
    <xf numFmtId="0" fontId="2" fillId="6" borderId="22" xfId="0" applyFont="1" applyFill="1" applyBorder="1" applyAlignment="1">
      <alignment vertical="center" wrapText="1"/>
    </xf>
    <xf numFmtId="164" fontId="2" fillId="2" borderId="27" xfId="0" applyNumberFormat="1" applyFont="1" applyFill="1" applyBorder="1" applyAlignment="1">
      <alignment horizontal="center" vertical="center"/>
    </xf>
    <xf numFmtId="2" fontId="2" fillId="2" borderId="23" xfId="0" applyNumberFormat="1"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8" xfId="0" applyFont="1" applyFill="1" applyBorder="1" applyAlignment="1">
      <alignment horizontal="left" vertical="center"/>
    </xf>
    <xf numFmtId="0" fontId="2" fillId="6" borderId="1" xfId="0" applyFont="1" applyFill="1" applyBorder="1" applyAlignment="1">
      <alignment horizontal="left" vertical="center" wrapText="1"/>
    </xf>
    <xf numFmtId="0" fontId="2" fillId="6" borderId="23" xfId="0" applyFont="1" applyFill="1" applyBorder="1" applyAlignment="1">
      <alignment horizontal="left" vertical="center" wrapText="1"/>
    </xf>
    <xf numFmtId="0" fontId="2" fillId="6" borderId="22" xfId="0" applyFont="1" applyFill="1" applyBorder="1" applyAlignment="1">
      <alignment horizontal="left" vertical="center"/>
    </xf>
    <xf numFmtId="0" fontId="2" fillId="6" borderId="23" xfId="0" applyFont="1" applyFill="1" applyBorder="1" applyAlignment="1">
      <alignment horizontal="left" vertical="center"/>
    </xf>
    <xf numFmtId="0" fontId="2" fillId="6" borderId="13" xfId="0" applyFont="1" applyFill="1" applyBorder="1" applyAlignment="1">
      <alignment horizontal="left" vertical="center"/>
    </xf>
    <xf numFmtId="0" fontId="2" fillId="6" borderId="26" xfId="0" applyFont="1" applyFill="1" applyBorder="1" applyAlignment="1">
      <alignment horizontal="left" vertical="center"/>
    </xf>
    <xf numFmtId="0" fontId="2" fillId="6" borderId="10" xfId="0" applyFont="1" applyFill="1" applyBorder="1" applyAlignment="1">
      <alignment horizontal="left" vertical="center"/>
    </xf>
    <xf numFmtId="0" fontId="2" fillId="6" borderId="11" xfId="0" applyFont="1" applyFill="1" applyBorder="1" applyAlignment="1">
      <alignment horizontal="left" vertical="center"/>
    </xf>
    <xf numFmtId="0" fontId="1" fillId="0" borderId="0" xfId="0" applyFont="1" applyAlignment="1">
      <alignment horizontal="center"/>
    </xf>
    <xf numFmtId="0" fontId="2" fillId="4" borderId="9" xfId="0" applyFont="1" applyFill="1" applyBorder="1" applyAlignment="1">
      <alignment horizontal="center" vertical="center"/>
    </xf>
    <xf numFmtId="2" fontId="2" fillId="5" borderId="24" xfId="0" applyNumberFormat="1" applyFont="1" applyFill="1" applyBorder="1" applyAlignment="1">
      <alignment horizontal="center" vertical="center"/>
    </xf>
    <xf numFmtId="0" fontId="2" fillId="6" borderId="9" xfId="0" applyFont="1" applyFill="1" applyBorder="1" applyAlignment="1">
      <alignment vertical="center"/>
    </xf>
    <xf numFmtId="164" fontId="2" fillId="2" borderId="1" xfId="0" applyNumberFormat="1" applyFont="1" applyFill="1" applyBorder="1" applyAlignment="1">
      <alignment horizontal="center" vertical="center"/>
    </xf>
    <xf numFmtId="0" fontId="0" fillId="2" borderId="16" xfId="0" applyFill="1" applyBorder="1" applyAlignment="1">
      <alignment horizontal="center"/>
    </xf>
    <xf numFmtId="0" fontId="0" fillId="2" borderId="5"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7"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85725</xdr:colOff>
      <xdr:row>15</xdr:row>
      <xdr:rowOff>76200</xdr:rowOff>
    </xdr:from>
    <xdr:to>
      <xdr:col>19</xdr:col>
      <xdr:colOff>523875</xdr:colOff>
      <xdr:row>24</xdr:row>
      <xdr:rowOff>161925</xdr:rowOff>
    </xdr:to>
    <xdr:sp macro="" textlink="">
      <xdr:nvSpPr>
        <xdr:cNvPr id="2" name="Oval 1">
          <a:extLst>
            <a:ext uri="{FF2B5EF4-FFF2-40B4-BE49-F238E27FC236}">
              <a16:creationId xmlns:a16="http://schemas.microsoft.com/office/drawing/2014/main" id="{F1C71BBF-8F96-4555-B0D0-1A9DFAB72DCF}"/>
            </a:ext>
          </a:extLst>
        </xdr:cNvPr>
        <xdr:cNvSpPr/>
      </xdr:nvSpPr>
      <xdr:spPr>
        <a:xfrm>
          <a:off x="10448925" y="2933700"/>
          <a:ext cx="1657350" cy="1800225"/>
        </a:xfrm>
        <a:prstGeom prst="ellipse">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2000">
            <a:solidFill>
              <a:srgbClr val="FF0000"/>
            </a:solidFill>
          </a:endParaRPr>
        </a:p>
        <a:p>
          <a:pPr algn="ctr"/>
          <a:r>
            <a:rPr lang="en-GB" sz="2000">
              <a:solidFill>
                <a:srgbClr val="FF0000"/>
              </a:solidFill>
            </a:rPr>
            <a:t>REACTOR</a:t>
          </a:r>
          <a:r>
            <a:rPr lang="en-GB" sz="2000" baseline="0">
              <a:solidFill>
                <a:srgbClr val="FF0000"/>
              </a:solidFill>
            </a:rPr>
            <a:t> 1</a:t>
          </a:r>
          <a:endParaRPr lang="en-GB" sz="2000">
            <a:solidFill>
              <a:srgbClr val="FF0000"/>
            </a:solidFill>
          </a:endParaRPr>
        </a:p>
      </xdr:txBody>
    </xdr:sp>
    <xdr:clientData/>
  </xdr:twoCellAnchor>
  <xdr:twoCellAnchor>
    <xdr:from>
      <xdr:col>10</xdr:col>
      <xdr:colOff>171450</xdr:colOff>
      <xdr:row>15</xdr:row>
      <xdr:rowOff>66675</xdr:rowOff>
    </xdr:from>
    <xdr:to>
      <xdr:col>13</xdr:col>
      <xdr:colOff>0</xdr:colOff>
      <xdr:row>24</xdr:row>
      <xdr:rowOff>152400</xdr:rowOff>
    </xdr:to>
    <xdr:sp macro="" textlink="">
      <xdr:nvSpPr>
        <xdr:cNvPr id="3" name="Oval 2">
          <a:extLst>
            <a:ext uri="{FF2B5EF4-FFF2-40B4-BE49-F238E27FC236}">
              <a16:creationId xmlns:a16="http://schemas.microsoft.com/office/drawing/2014/main" id="{68A8CD2D-1364-4C9C-A58C-18A0C330FF7D}"/>
            </a:ext>
          </a:extLst>
        </xdr:cNvPr>
        <xdr:cNvSpPr/>
      </xdr:nvSpPr>
      <xdr:spPr>
        <a:xfrm>
          <a:off x="6267450" y="2924175"/>
          <a:ext cx="1657350" cy="1800225"/>
        </a:xfrm>
        <a:prstGeom prst="ellipse">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2000">
            <a:solidFill>
              <a:srgbClr val="FF0000"/>
            </a:solidFill>
          </a:endParaRPr>
        </a:p>
        <a:p>
          <a:pPr algn="ctr"/>
          <a:r>
            <a:rPr lang="en-GB" sz="2000">
              <a:solidFill>
                <a:srgbClr val="FF0000"/>
              </a:solidFill>
            </a:rPr>
            <a:t>REACTOR</a:t>
          </a:r>
          <a:r>
            <a:rPr lang="en-GB" sz="2000" baseline="0">
              <a:solidFill>
                <a:srgbClr val="FF0000"/>
              </a:solidFill>
            </a:rPr>
            <a:t> 2</a:t>
          </a:r>
          <a:endParaRPr lang="en-GB" sz="2000">
            <a:solidFill>
              <a:srgbClr val="FF0000"/>
            </a:solidFill>
          </a:endParaRPr>
        </a:p>
      </xdr:txBody>
    </xdr:sp>
    <xdr:clientData/>
  </xdr:twoCellAnchor>
  <xdr:twoCellAnchor>
    <xdr:from>
      <xdr:col>3</xdr:col>
      <xdr:colOff>371475</xdr:colOff>
      <xdr:row>15</xdr:row>
      <xdr:rowOff>57150</xdr:rowOff>
    </xdr:from>
    <xdr:to>
      <xdr:col>6</xdr:col>
      <xdr:colOff>200025</xdr:colOff>
      <xdr:row>24</xdr:row>
      <xdr:rowOff>142875</xdr:rowOff>
    </xdr:to>
    <xdr:sp macro="" textlink="">
      <xdr:nvSpPr>
        <xdr:cNvPr id="4" name="Oval 3">
          <a:extLst>
            <a:ext uri="{FF2B5EF4-FFF2-40B4-BE49-F238E27FC236}">
              <a16:creationId xmlns:a16="http://schemas.microsoft.com/office/drawing/2014/main" id="{461BC00F-9E07-4F57-9C54-0B8BA7C0999C}"/>
            </a:ext>
          </a:extLst>
        </xdr:cNvPr>
        <xdr:cNvSpPr/>
      </xdr:nvSpPr>
      <xdr:spPr>
        <a:xfrm>
          <a:off x="2200275" y="2914650"/>
          <a:ext cx="1657350" cy="1800225"/>
        </a:xfrm>
        <a:prstGeom prst="ellipse">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2000">
            <a:solidFill>
              <a:srgbClr val="FF0000"/>
            </a:solidFill>
          </a:endParaRPr>
        </a:p>
        <a:p>
          <a:pPr algn="ctr"/>
          <a:r>
            <a:rPr lang="en-GB" sz="2000">
              <a:solidFill>
                <a:srgbClr val="FF0000"/>
              </a:solidFill>
            </a:rPr>
            <a:t>REACTOR</a:t>
          </a:r>
          <a:r>
            <a:rPr lang="en-GB" sz="2000" baseline="0">
              <a:solidFill>
                <a:srgbClr val="FF0000"/>
              </a:solidFill>
            </a:rPr>
            <a:t> 3</a:t>
          </a:r>
          <a:endParaRPr lang="en-GB" sz="2000">
            <a:solidFill>
              <a:srgbClr val="FF0000"/>
            </a:solidFill>
          </a:endParaRPr>
        </a:p>
      </xdr:txBody>
    </xdr:sp>
    <xdr:clientData/>
  </xdr:twoCellAnchor>
  <xdr:twoCellAnchor>
    <xdr:from>
      <xdr:col>19</xdr:col>
      <xdr:colOff>590550</xdr:colOff>
      <xdr:row>22</xdr:row>
      <xdr:rowOff>133350</xdr:rowOff>
    </xdr:from>
    <xdr:to>
      <xdr:col>22</xdr:col>
      <xdr:colOff>419100</xdr:colOff>
      <xdr:row>27</xdr:row>
      <xdr:rowOff>171450</xdr:rowOff>
    </xdr:to>
    <xdr:sp macro="" textlink="">
      <xdr:nvSpPr>
        <xdr:cNvPr id="5" name="Rectangle: Rounded Corners 4">
          <a:extLst>
            <a:ext uri="{FF2B5EF4-FFF2-40B4-BE49-F238E27FC236}">
              <a16:creationId xmlns:a16="http://schemas.microsoft.com/office/drawing/2014/main" id="{55A0144A-862D-4D56-A13D-9EECC9905524}"/>
            </a:ext>
          </a:extLst>
        </xdr:cNvPr>
        <xdr:cNvSpPr/>
      </xdr:nvSpPr>
      <xdr:spPr>
        <a:xfrm>
          <a:off x="12172950" y="4324350"/>
          <a:ext cx="1657350" cy="990600"/>
        </a:xfrm>
        <a:prstGeom prst="roundRect">
          <a:avLst/>
        </a:prstGeom>
        <a:solidFill>
          <a:schemeClr val="accent1">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50">
              <a:solidFill>
                <a:srgbClr val="FF0000"/>
              </a:solidFill>
            </a:rPr>
            <a:t>R1</a:t>
          </a:r>
        </a:p>
        <a:p>
          <a:pPr algn="ctr"/>
          <a:r>
            <a:rPr lang="en-GB" sz="1050">
              <a:solidFill>
                <a:srgbClr val="FF0000"/>
              </a:solidFill>
            </a:rPr>
            <a:t>H1-Not listed</a:t>
          </a:r>
        </a:p>
        <a:p>
          <a:pPr algn="ctr"/>
          <a:r>
            <a:rPr lang="en-GB" sz="1050">
              <a:solidFill>
                <a:srgbClr val="FF0000"/>
              </a:solidFill>
            </a:rPr>
            <a:t>EMP - Not listed</a:t>
          </a:r>
        </a:p>
        <a:p>
          <a:pPr algn="ctr"/>
          <a:r>
            <a:rPr lang="en-GB" sz="1050">
              <a:solidFill>
                <a:srgbClr val="FF0000"/>
              </a:solidFill>
            </a:rPr>
            <a:t>Polyol</a:t>
          </a:r>
          <a:r>
            <a:rPr lang="en-GB" sz="1050" baseline="0">
              <a:solidFill>
                <a:srgbClr val="FF0000"/>
              </a:solidFill>
            </a:rPr>
            <a:t> now</a:t>
          </a:r>
        </a:p>
        <a:p>
          <a:pPr algn="ctr"/>
          <a:r>
            <a:rPr lang="en-GB" sz="1050">
              <a:solidFill>
                <a:srgbClr val="FF0000"/>
              </a:solidFill>
            </a:rPr>
            <a:t>Ethyl Acetate in future</a:t>
          </a:r>
        </a:p>
      </xdr:txBody>
    </xdr:sp>
    <xdr:clientData/>
  </xdr:twoCellAnchor>
  <xdr:twoCellAnchor>
    <xdr:from>
      <xdr:col>21</xdr:col>
      <xdr:colOff>600074</xdr:colOff>
      <xdr:row>22</xdr:row>
      <xdr:rowOff>0</xdr:rowOff>
    </xdr:from>
    <xdr:to>
      <xdr:col>22</xdr:col>
      <xdr:colOff>342900</xdr:colOff>
      <xdr:row>24</xdr:row>
      <xdr:rowOff>168275</xdr:rowOff>
    </xdr:to>
    <xdr:sp macro="" textlink="">
      <xdr:nvSpPr>
        <xdr:cNvPr id="6" name="Freeform: Shape 5">
          <a:extLst>
            <a:ext uri="{FF2B5EF4-FFF2-40B4-BE49-F238E27FC236}">
              <a16:creationId xmlns:a16="http://schemas.microsoft.com/office/drawing/2014/main" id="{0BC4430B-0585-4B64-89AB-B9F7F28E2809}"/>
            </a:ext>
          </a:extLst>
        </xdr:cNvPr>
        <xdr:cNvSpPr/>
      </xdr:nvSpPr>
      <xdr:spPr>
        <a:xfrm>
          <a:off x="13401674" y="4191000"/>
          <a:ext cx="352426" cy="549275"/>
        </a:xfrm>
        <a:custGeom>
          <a:avLst/>
          <a:gdLst>
            <a:gd name="connsiteX0" fmla="*/ 0 w 1809750"/>
            <a:gd name="connsiteY0" fmla="*/ 1047750 h 1854200"/>
            <a:gd name="connsiteX1" fmla="*/ 596900 w 1809750"/>
            <a:gd name="connsiteY1" fmla="*/ 920750 h 1854200"/>
            <a:gd name="connsiteX2" fmla="*/ 781050 w 1809750"/>
            <a:gd name="connsiteY2" fmla="*/ 850900 h 1854200"/>
            <a:gd name="connsiteX3" fmla="*/ 882650 w 1809750"/>
            <a:gd name="connsiteY3" fmla="*/ 673100 h 1854200"/>
            <a:gd name="connsiteX4" fmla="*/ 1358900 w 1809750"/>
            <a:gd name="connsiteY4" fmla="*/ 0 h 1854200"/>
            <a:gd name="connsiteX5" fmla="*/ 1809750 w 1809750"/>
            <a:gd name="connsiteY5" fmla="*/ 387350 h 1854200"/>
            <a:gd name="connsiteX6" fmla="*/ 1155700 w 1809750"/>
            <a:gd name="connsiteY6" fmla="*/ 1174750 h 1854200"/>
            <a:gd name="connsiteX7" fmla="*/ 958850 w 1809750"/>
            <a:gd name="connsiteY7" fmla="*/ 1854200 h 1854200"/>
            <a:gd name="connsiteX8" fmla="*/ 565150 w 1809750"/>
            <a:gd name="connsiteY8" fmla="*/ 1454150 h 1854200"/>
            <a:gd name="connsiteX9" fmla="*/ 0 w 1809750"/>
            <a:gd name="connsiteY9" fmla="*/ 1047750 h 18542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09750" h="1854200">
              <a:moveTo>
                <a:pt x="0" y="1047750"/>
              </a:moveTo>
              <a:lnTo>
                <a:pt x="596900" y="920750"/>
              </a:lnTo>
              <a:lnTo>
                <a:pt x="781050" y="850900"/>
              </a:lnTo>
              <a:lnTo>
                <a:pt x="882650" y="673100"/>
              </a:lnTo>
              <a:lnTo>
                <a:pt x="1358900" y="0"/>
              </a:lnTo>
              <a:lnTo>
                <a:pt x="1809750" y="387350"/>
              </a:lnTo>
              <a:lnTo>
                <a:pt x="1155700" y="1174750"/>
              </a:lnTo>
              <a:lnTo>
                <a:pt x="958850" y="1854200"/>
              </a:lnTo>
              <a:lnTo>
                <a:pt x="565150" y="1454150"/>
              </a:lnTo>
              <a:lnTo>
                <a:pt x="0" y="1047750"/>
              </a:lnTo>
              <a:close/>
            </a:path>
          </a:pathLst>
        </a:cu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257175</xdr:colOff>
      <xdr:row>10</xdr:row>
      <xdr:rowOff>161925</xdr:rowOff>
    </xdr:from>
    <xdr:to>
      <xdr:col>15</xdr:col>
      <xdr:colOff>85725</xdr:colOff>
      <xdr:row>16</xdr:row>
      <xdr:rowOff>9525</xdr:rowOff>
    </xdr:to>
    <xdr:sp macro="" textlink="">
      <xdr:nvSpPr>
        <xdr:cNvPr id="7" name="Rectangle: Rounded Corners 6">
          <a:extLst>
            <a:ext uri="{FF2B5EF4-FFF2-40B4-BE49-F238E27FC236}">
              <a16:creationId xmlns:a16="http://schemas.microsoft.com/office/drawing/2014/main" id="{157A93E1-129F-4BDF-AF82-05D2D658FC70}"/>
            </a:ext>
          </a:extLst>
        </xdr:cNvPr>
        <xdr:cNvSpPr/>
      </xdr:nvSpPr>
      <xdr:spPr>
        <a:xfrm>
          <a:off x="7572375" y="2066925"/>
          <a:ext cx="1657350" cy="990600"/>
        </a:xfrm>
        <a:prstGeom prst="roundRect">
          <a:avLst/>
        </a:prstGeom>
        <a:solidFill>
          <a:schemeClr val="accent1">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50">
              <a:solidFill>
                <a:srgbClr val="FF0000"/>
              </a:solidFill>
            </a:rPr>
            <a:t>R2 - Tundish</a:t>
          </a:r>
        </a:p>
        <a:p>
          <a:pPr algn="ctr"/>
          <a:r>
            <a:rPr lang="en-GB" sz="1050">
              <a:solidFill>
                <a:srgbClr val="FF0000"/>
              </a:solidFill>
            </a:rPr>
            <a:t>H1 - 8</a:t>
          </a:r>
        </a:p>
        <a:p>
          <a:pPr algn="ctr"/>
          <a:r>
            <a:rPr lang="en-GB" sz="1050">
              <a:solidFill>
                <a:srgbClr val="FF0000"/>
              </a:solidFill>
            </a:rPr>
            <a:t>EMP - 11</a:t>
          </a:r>
        </a:p>
        <a:p>
          <a:pPr algn="ctr"/>
          <a:r>
            <a:rPr lang="en-GB" sz="1050">
              <a:solidFill>
                <a:srgbClr val="FF0000"/>
              </a:solidFill>
            </a:rPr>
            <a:t>Ethyl Acetate</a:t>
          </a:r>
        </a:p>
      </xdr:txBody>
    </xdr:sp>
    <xdr:clientData/>
  </xdr:twoCellAnchor>
  <xdr:twoCellAnchor>
    <xdr:from>
      <xdr:col>14</xdr:col>
      <xdr:colOff>209550</xdr:colOff>
      <xdr:row>10</xdr:row>
      <xdr:rowOff>19050</xdr:rowOff>
    </xdr:from>
    <xdr:to>
      <xdr:col>14</xdr:col>
      <xdr:colOff>561976</xdr:colOff>
      <xdr:row>12</xdr:row>
      <xdr:rowOff>187325</xdr:rowOff>
    </xdr:to>
    <xdr:sp macro="" textlink="">
      <xdr:nvSpPr>
        <xdr:cNvPr id="8" name="Freeform: Shape 7">
          <a:extLst>
            <a:ext uri="{FF2B5EF4-FFF2-40B4-BE49-F238E27FC236}">
              <a16:creationId xmlns:a16="http://schemas.microsoft.com/office/drawing/2014/main" id="{81B12E26-D870-4C4D-9FDD-40D917224473}"/>
            </a:ext>
          </a:extLst>
        </xdr:cNvPr>
        <xdr:cNvSpPr/>
      </xdr:nvSpPr>
      <xdr:spPr>
        <a:xfrm>
          <a:off x="8743950" y="1924050"/>
          <a:ext cx="352426" cy="549275"/>
        </a:xfrm>
        <a:custGeom>
          <a:avLst/>
          <a:gdLst>
            <a:gd name="connsiteX0" fmla="*/ 0 w 1809750"/>
            <a:gd name="connsiteY0" fmla="*/ 1047750 h 1854200"/>
            <a:gd name="connsiteX1" fmla="*/ 596900 w 1809750"/>
            <a:gd name="connsiteY1" fmla="*/ 920750 h 1854200"/>
            <a:gd name="connsiteX2" fmla="*/ 781050 w 1809750"/>
            <a:gd name="connsiteY2" fmla="*/ 850900 h 1854200"/>
            <a:gd name="connsiteX3" fmla="*/ 882650 w 1809750"/>
            <a:gd name="connsiteY3" fmla="*/ 673100 h 1854200"/>
            <a:gd name="connsiteX4" fmla="*/ 1358900 w 1809750"/>
            <a:gd name="connsiteY4" fmla="*/ 0 h 1854200"/>
            <a:gd name="connsiteX5" fmla="*/ 1809750 w 1809750"/>
            <a:gd name="connsiteY5" fmla="*/ 387350 h 1854200"/>
            <a:gd name="connsiteX6" fmla="*/ 1155700 w 1809750"/>
            <a:gd name="connsiteY6" fmla="*/ 1174750 h 1854200"/>
            <a:gd name="connsiteX7" fmla="*/ 958850 w 1809750"/>
            <a:gd name="connsiteY7" fmla="*/ 1854200 h 1854200"/>
            <a:gd name="connsiteX8" fmla="*/ 565150 w 1809750"/>
            <a:gd name="connsiteY8" fmla="*/ 1454150 h 1854200"/>
            <a:gd name="connsiteX9" fmla="*/ 0 w 1809750"/>
            <a:gd name="connsiteY9" fmla="*/ 1047750 h 18542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09750" h="1854200">
              <a:moveTo>
                <a:pt x="0" y="1047750"/>
              </a:moveTo>
              <a:lnTo>
                <a:pt x="596900" y="920750"/>
              </a:lnTo>
              <a:lnTo>
                <a:pt x="781050" y="850900"/>
              </a:lnTo>
              <a:lnTo>
                <a:pt x="882650" y="673100"/>
              </a:lnTo>
              <a:lnTo>
                <a:pt x="1358900" y="0"/>
              </a:lnTo>
              <a:lnTo>
                <a:pt x="1809750" y="387350"/>
              </a:lnTo>
              <a:lnTo>
                <a:pt x="1155700" y="1174750"/>
              </a:lnTo>
              <a:lnTo>
                <a:pt x="958850" y="1854200"/>
              </a:lnTo>
              <a:lnTo>
                <a:pt x="565150" y="1454150"/>
              </a:lnTo>
              <a:lnTo>
                <a:pt x="0" y="1047750"/>
              </a:lnTo>
              <a:close/>
            </a:path>
          </a:pathLst>
        </a:cu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276225</xdr:colOff>
      <xdr:row>23</xdr:row>
      <xdr:rowOff>180975</xdr:rowOff>
    </xdr:from>
    <xdr:to>
      <xdr:col>15</xdr:col>
      <xdr:colOff>104775</xdr:colOff>
      <xdr:row>29</xdr:row>
      <xdr:rowOff>28575</xdr:rowOff>
    </xdr:to>
    <xdr:sp macro="" textlink="">
      <xdr:nvSpPr>
        <xdr:cNvPr id="9" name="Rectangle: Rounded Corners 8">
          <a:extLst>
            <a:ext uri="{FF2B5EF4-FFF2-40B4-BE49-F238E27FC236}">
              <a16:creationId xmlns:a16="http://schemas.microsoft.com/office/drawing/2014/main" id="{6D64BDB4-FCAC-4179-9CD1-BDB2DB24B657}"/>
            </a:ext>
          </a:extLst>
        </xdr:cNvPr>
        <xdr:cNvSpPr/>
      </xdr:nvSpPr>
      <xdr:spPr>
        <a:xfrm>
          <a:off x="7591425" y="4562475"/>
          <a:ext cx="1657350" cy="990600"/>
        </a:xfrm>
        <a:prstGeom prst="roundRect">
          <a:avLst/>
        </a:prstGeom>
        <a:solidFill>
          <a:schemeClr val="accent1">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50">
              <a:solidFill>
                <a:srgbClr val="FF0000"/>
              </a:solidFill>
            </a:rPr>
            <a:t>R2 - Sampling</a:t>
          </a:r>
        </a:p>
        <a:p>
          <a:pPr algn="ctr"/>
          <a:r>
            <a:rPr lang="en-GB" sz="1050">
              <a:solidFill>
                <a:srgbClr val="FF0000"/>
              </a:solidFill>
            </a:rPr>
            <a:t>H1 - 3</a:t>
          </a:r>
        </a:p>
        <a:p>
          <a:pPr algn="ctr"/>
          <a:r>
            <a:rPr lang="en-GB" sz="1050">
              <a:solidFill>
                <a:srgbClr val="FF0000"/>
              </a:solidFill>
            </a:rPr>
            <a:t>EMP - 6</a:t>
          </a:r>
        </a:p>
        <a:p>
          <a:pPr algn="ctr"/>
          <a:r>
            <a:rPr lang="en-GB" sz="1050">
              <a:solidFill>
                <a:srgbClr val="FF0000"/>
              </a:solidFill>
            </a:rPr>
            <a:t>Ethyl Acetate</a:t>
          </a:r>
        </a:p>
      </xdr:txBody>
    </xdr:sp>
    <xdr:clientData/>
  </xdr:twoCellAnchor>
  <xdr:twoCellAnchor>
    <xdr:from>
      <xdr:col>14</xdr:col>
      <xdr:colOff>352425</xdr:colOff>
      <xdr:row>23</xdr:row>
      <xdr:rowOff>104775</xdr:rowOff>
    </xdr:from>
    <xdr:to>
      <xdr:col>15</xdr:col>
      <xdr:colOff>95251</xdr:colOff>
      <xdr:row>26</xdr:row>
      <xdr:rowOff>82550</xdr:rowOff>
    </xdr:to>
    <xdr:sp macro="" textlink="">
      <xdr:nvSpPr>
        <xdr:cNvPr id="10" name="Freeform: Shape 9">
          <a:extLst>
            <a:ext uri="{FF2B5EF4-FFF2-40B4-BE49-F238E27FC236}">
              <a16:creationId xmlns:a16="http://schemas.microsoft.com/office/drawing/2014/main" id="{382EB9CF-4FFD-4DA4-AF4E-9DDBF902E353}"/>
            </a:ext>
          </a:extLst>
        </xdr:cNvPr>
        <xdr:cNvSpPr/>
      </xdr:nvSpPr>
      <xdr:spPr>
        <a:xfrm>
          <a:off x="8886825" y="4486275"/>
          <a:ext cx="352426" cy="549275"/>
        </a:xfrm>
        <a:custGeom>
          <a:avLst/>
          <a:gdLst>
            <a:gd name="connsiteX0" fmla="*/ 0 w 1809750"/>
            <a:gd name="connsiteY0" fmla="*/ 1047750 h 1854200"/>
            <a:gd name="connsiteX1" fmla="*/ 596900 w 1809750"/>
            <a:gd name="connsiteY1" fmla="*/ 920750 h 1854200"/>
            <a:gd name="connsiteX2" fmla="*/ 781050 w 1809750"/>
            <a:gd name="connsiteY2" fmla="*/ 850900 h 1854200"/>
            <a:gd name="connsiteX3" fmla="*/ 882650 w 1809750"/>
            <a:gd name="connsiteY3" fmla="*/ 673100 h 1854200"/>
            <a:gd name="connsiteX4" fmla="*/ 1358900 w 1809750"/>
            <a:gd name="connsiteY4" fmla="*/ 0 h 1854200"/>
            <a:gd name="connsiteX5" fmla="*/ 1809750 w 1809750"/>
            <a:gd name="connsiteY5" fmla="*/ 387350 h 1854200"/>
            <a:gd name="connsiteX6" fmla="*/ 1155700 w 1809750"/>
            <a:gd name="connsiteY6" fmla="*/ 1174750 h 1854200"/>
            <a:gd name="connsiteX7" fmla="*/ 958850 w 1809750"/>
            <a:gd name="connsiteY7" fmla="*/ 1854200 h 1854200"/>
            <a:gd name="connsiteX8" fmla="*/ 565150 w 1809750"/>
            <a:gd name="connsiteY8" fmla="*/ 1454150 h 1854200"/>
            <a:gd name="connsiteX9" fmla="*/ 0 w 1809750"/>
            <a:gd name="connsiteY9" fmla="*/ 1047750 h 18542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09750" h="1854200">
              <a:moveTo>
                <a:pt x="0" y="1047750"/>
              </a:moveTo>
              <a:lnTo>
                <a:pt x="596900" y="920750"/>
              </a:lnTo>
              <a:lnTo>
                <a:pt x="781050" y="850900"/>
              </a:lnTo>
              <a:lnTo>
                <a:pt x="882650" y="673100"/>
              </a:lnTo>
              <a:lnTo>
                <a:pt x="1358900" y="0"/>
              </a:lnTo>
              <a:lnTo>
                <a:pt x="1809750" y="387350"/>
              </a:lnTo>
              <a:lnTo>
                <a:pt x="1155700" y="1174750"/>
              </a:lnTo>
              <a:lnTo>
                <a:pt x="958850" y="1854200"/>
              </a:lnTo>
              <a:lnTo>
                <a:pt x="565150" y="1454150"/>
              </a:lnTo>
              <a:lnTo>
                <a:pt x="0" y="1047750"/>
              </a:lnTo>
              <a:close/>
            </a:path>
          </a:pathLst>
        </a:cu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555171</xdr:colOff>
      <xdr:row>1</xdr:row>
      <xdr:rowOff>23132</xdr:rowOff>
    </xdr:from>
    <xdr:to>
      <xdr:col>9</xdr:col>
      <xdr:colOff>383721</xdr:colOff>
      <xdr:row>6</xdr:row>
      <xdr:rowOff>61232</xdr:rowOff>
    </xdr:to>
    <xdr:sp macro="" textlink="">
      <xdr:nvSpPr>
        <xdr:cNvPr id="11" name="Rectangle: Rounded Corners 10">
          <a:extLst>
            <a:ext uri="{FF2B5EF4-FFF2-40B4-BE49-F238E27FC236}">
              <a16:creationId xmlns:a16="http://schemas.microsoft.com/office/drawing/2014/main" id="{9F4983D4-F465-498B-94A1-7DF7545FC1A1}"/>
            </a:ext>
          </a:extLst>
        </xdr:cNvPr>
        <xdr:cNvSpPr/>
      </xdr:nvSpPr>
      <xdr:spPr>
        <a:xfrm>
          <a:off x="4212771" y="213632"/>
          <a:ext cx="1657350" cy="990600"/>
        </a:xfrm>
        <a:prstGeom prst="roundRect">
          <a:avLst/>
        </a:prstGeom>
        <a:solidFill>
          <a:schemeClr val="accent1">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50">
              <a:solidFill>
                <a:srgbClr val="FF0000"/>
              </a:solidFill>
            </a:rPr>
            <a:t>R2 - Condenser</a:t>
          </a:r>
        </a:p>
        <a:p>
          <a:pPr algn="ctr"/>
          <a:r>
            <a:rPr lang="en-GB" sz="1050">
              <a:solidFill>
                <a:srgbClr val="FF0000"/>
              </a:solidFill>
            </a:rPr>
            <a:t>H1 - 11</a:t>
          </a:r>
        </a:p>
        <a:p>
          <a:pPr algn="ctr"/>
          <a:r>
            <a:rPr lang="en-GB" sz="1050">
              <a:solidFill>
                <a:srgbClr val="FF0000"/>
              </a:solidFill>
            </a:rPr>
            <a:t>EMP - 17</a:t>
          </a:r>
        </a:p>
        <a:p>
          <a:pPr algn="ctr"/>
          <a:r>
            <a:rPr lang="en-GB" sz="1050">
              <a:solidFill>
                <a:srgbClr val="FF0000"/>
              </a:solidFill>
            </a:rPr>
            <a:t>Ethyl Acetate</a:t>
          </a:r>
        </a:p>
      </xdr:txBody>
    </xdr:sp>
    <xdr:clientData/>
  </xdr:twoCellAnchor>
  <xdr:twoCellAnchor>
    <xdr:from>
      <xdr:col>8</xdr:col>
      <xdr:colOff>525235</xdr:colOff>
      <xdr:row>1</xdr:row>
      <xdr:rowOff>39461</xdr:rowOff>
    </xdr:from>
    <xdr:to>
      <xdr:col>9</xdr:col>
      <xdr:colOff>337456</xdr:colOff>
      <xdr:row>1</xdr:row>
      <xdr:rowOff>172811</xdr:rowOff>
    </xdr:to>
    <xdr:grpSp>
      <xdr:nvGrpSpPr>
        <xdr:cNvPr id="12" name="Group 11">
          <a:extLst>
            <a:ext uri="{FF2B5EF4-FFF2-40B4-BE49-F238E27FC236}">
              <a16:creationId xmlns:a16="http://schemas.microsoft.com/office/drawing/2014/main" id="{E0445657-2383-4690-96D8-6317D85F05D3}"/>
            </a:ext>
          </a:extLst>
        </xdr:cNvPr>
        <xdr:cNvGrpSpPr/>
      </xdr:nvGrpSpPr>
      <xdr:grpSpPr>
        <a:xfrm>
          <a:off x="5402035" y="223611"/>
          <a:ext cx="421821" cy="133350"/>
          <a:chOff x="3943350" y="1724025"/>
          <a:chExt cx="762000" cy="219075"/>
        </a:xfrm>
      </xdr:grpSpPr>
      <xdr:sp macro="" textlink="">
        <xdr:nvSpPr>
          <xdr:cNvPr id="13" name="Rectangle: Rounded Corners 12">
            <a:extLst>
              <a:ext uri="{FF2B5EF4-FFF2-40B4-BE49-F238E27FC236}">
                <a16:creationId xmlns:a16="http://schemas.microsoft.com/office/drawing/2014/main" id="{18BF9B29-589F-4D99-A40A-A39B0ECA4F92}"/>
              </a:ext>
            </a:extLst>
          </xdr:cNvPr>
          <xdr:cNvSpPr/>
        </xdr:nvSpPr>
        <xdr:spPr>
          <a:xfrm>
            <a:off x="4114800" y="1724025"/>
            <a:ext cx="428625" cy="219075"/>
          </a:xfrm>
          <a:prstGeom prst="roundRect">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 name="Rectangle 13">
            <a:extLst>
              <a:ext uri="{FF2B5EF4-FFF2-40B4-BE49-F238E27FC236}">
                <a16:creationId xmlns:a16="http://schemas.microsoft.com/office/drawing/2014/main" id="{BF831629-4406-4BC9-AA62-96408B8B4140}"/>
              </a:ext>
            </a:extLst>
          </xdr:cNvPr>
          <xdr:cNvSpPr/>
        </xdr:nvSpPr>
        <xdr:spPr>
          <a:xfrm>
            <a:off x="3943350" y="1809750"/>
            <a:ext cx="762000" cy="45719"/>
          </a:xfrm>
          <a:prstGeom prst="rect">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3</xdr:col>
      <xdr:colOff>544286</xdr:colOff>
      <xdr:row>1</xdr:row>
      <xdr:rowOff>25854</xdr:rowOff>
    </xdr:from>
    <xdr:to>
      <xdr:col>6</xdr:col>
      <xdr:colOff>372835</xdr:colOff>
      <xdr:row>6</xdr:row>
      <xdr:rowOff>63954</xdr:rowOff>
    </xdr:to>
    <xdr:sp macro="" textlink="">
      <xdr:nvSpPr>
        <xdr:cNvPr id="15" name="Rectangle: Rounded Corners 14">
          <a:extLst>
            <a:ext uri="{FF2B5EF4-FFF2-40B4-BE49-F238E27FC236}">
              <a16:creationId xmlns:a16="http://schemas.microsoft.com/office/drawing/2014/main" id="{2FDE2A8A-59BE-4393-90E3-67854756794E}"/>
            </a:ext>
          </a:extLst>
        </xdr:cNvPr>
        <xdr:cNvSpPr/>
      </xdr:nvSpPr>
      <xdr:spPr>
        <a:xfrm>
          <a:off x="2373086" y="216354"/>
          <a:ext cx="1657349" cy="990600"/>
        </a:xfrm>
        <a:prstGeom prst="roundRect">
          <a:avLst/>
        </a:prstGeom>
        <a:solidFill>
          <a:schemeClr val="accent1">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50">
              <a:solidFill>
                <a:srgbClr val="FF0000"/>
              </a:solidFill>
            </a:rPr>
            <a:t>R3 - Condenser</a:t>
          </a:r>
        </a:p>
        <a:p>
          <a:pPr algn="ctr"/>
          <a:r>
            <a:rPr lang="en-GB" sz="1050">
              <a:solidFill>
                <a:srgbClr val="FF0000"/>
              </a:solidFill>
            </a:rPr>
            <a:t>H1 - 2</a:t>
          </a:r>
        </a:p>
        <a:p>
          <a:pPr algn="ctr"/>
          <a:r>
            <a:rPr lang="en-GB" sz="1050">
              <a:solidFill>
                <a:srgbClr val="FF0000"/>
              </a:solidFill>
            </a:rPr>
            <a:t>EMP - 5</a:t>
          </a:r>
        </a:p>
        <a:p>
          <a:pPr algn="ctr"/>
          <a:r>
            <a:rPr lang="en-GB" sz="1050">
              <a:solidFill>
                <a:srgbClr val="FF0000"/>
              </a:solidFill>
            </a:rPr>
            <a:t>Xylene</a:t>
          </a:r>
        </a:p>
      </xdr:txBody>
    </xdr:sp>
    <xdr:clientData/>
  </xdr:twoCellAnchor>
  <xdr:twoCellAnchor>
    <xdr:from>
      <xdr:col>5</xdr:col>
      <xdr:colOff>512990</xdr:colOff>
      <xdr:row>1</xdr:row>
      <xdr:rowOff>53068</xdr:rowOff>
    </xdr:from>
    <xdr:to>
      <xdr:col>6</xdr:col>
      <xdr:colOff>322489</xdr:colOff>
      <xdr:row>1</xdr:row>
      <xdr:rowOff>186418</xdr:rowOff>
    </xdr:to>
    <xdr:grpSp>
      <xdr:nvGrpSpPr>
        <xdr:cNvPr id="16" name="Group 15">
          <a:extLst>
            <a:ext uri="{FF2B5EF4-FFF2-40B4-BE49-F238E27FC236}">
              <a16:creationId xmlns:a16="http://schemas.microsoft.com/office/drawing/2014/main" id="{D1CEF2D7-C9CC-45BF-A768-F41CDFA994D7}"/>
            </a:ext>
          </a:extLst>
        </xdr:cNvPr>
        <xdr:cNvGrpSpPr/>
      </xdr:nvGrpSpPr>
      <xdr:grpSpPr>
        <a:xfrm>
          <a:off x="3560990" y="237218"/>
          <a:ext cx="419099" cy="133350"/>
          <a:chOff x="3943350" y="1724025"/>
          <a:chExt cx="762000" cy="219075"/>
        </a:xfrm>
      </xdr:grpSpPr>
      <xdr:sp macro="" textlink="">
        <xdr:nvSpPr>
          <xdr:cNvPr id="17" name="Rectangle: Rounded Corners 16">
            <a:extLst>
              <a:ext uri="{FF2B5EF4-FFF2-40B4-BE49-F238E27FC236}">
                <a16:creationId xmlns:a16="http://schemas.microsoft.com/office/drawing/2014/main" id="{14299DC9-EDB5-41AC-934E-BD99B8202E32}"/>
              </a:ext>
            </a:extLst>
          </xdr:cNvPr>
          <xdr:cNvSpPr/>
        </xdr:nvSpPr>
        <xdr:spPr>
          <a:xfrm>
            <a:off x="4114800" y="1724025"/>
            <a:ext cx="428625" cy="219075"/>
          </a:xfrm>
          <a:prstGeom prst="roundRect">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 name="Rectangle 17">
            <a:extLst>
              <a:ext uri="{FF2B5EF4-FFF2-40B4-BE49-F238E27FC236}">
                <a16:creationId xmlns:a16="http://schemas.microsoft.com/office/drawing/2014/main" id="{22C3BD52-91C0-4D40-A9B9-A7086019E182}"/>
              </a:ext>
            </a:extLst>
          </xdr:cNvPr>
          <xdr:cNvSpPr/>
        </xdr:nvSpPr>
        <xdr:spPr>
          <a:xfrm>
            <a:off x="3943350" y="1809750"/>
            <a:ext cx="762000" cy="45719"/>
          </a:xfrm>
          <a:prstGeom prst="rect">
            <a:avLst/>
          </a:prstGeom>
          <a:solidFill>
            <a:srgbClr val="FFFF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3</xdr:col>
      <xdr:colOff>438150</xdr:colOff>
      <xdr:row>27</xdr:row>
      <xdr:rowOff>76200</xdr:rowOff>
    </xdr:from>
    <xdr:to>
      <xdr:col>6</xdr:col>
      <xdr:colOff>266700</xdr:colOff>
      <xdr:row>32</xdr:row>
      <xdr:rowOff>114300</xdr:rowOff>
    </xdr:to>
    <xdr:sp macro="" textlink="">
      <xdr:nvSpPr>
        <xdr:cNvPr id="19" name="Rectangle: Rounded Corners 18">
          <a:extLst>
            <a:ext uri="{FF2B5EF4-FFF2-40B4-BE49-F238E27FC236}">
              <a16:creationId xmlns:a16="http://schemas.microsoft.com/office/drawing/2014/main" id="{52113E6A-0978-4438-B03D-68D636DE9B18}"/>
            </a:ext>
          </a:extLst>
        </xdr:cNvPr>
        <xdr:cNvSpPr/>
      </xdr:nvSpPr>
      <xdr:spPr>
        <a:xfrm>
          <a:off x="2266950" y="5219700"/>
          <a:ext cx="1657350" cy="990600"/>
        </a:xfrm>
        <a:prstGeom prst="roundRect">
          <a:avLst/>
        </a:prstGeom>
        <a:solidFill>
          <a:schemeClr val="accent1">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50">
              <a:solidFill>
                <a:srgbClr val="FF0000"/>
              </a:solidFill>
            </a:rPr>
            <a:t>R2 - Charging</a:t>
          </a:r>
        </a:p>
        <a:p>
          <a:pPr algn="ctr"/>
          <a:r>
            <a:rPr lang="en-GB" sz="1050">
              <a:solidFill>
                <a:srgbClr val="FF0000"/>
              </a:solidFill>
            </a:rPr>
            <a:t>H1 - 5</a:t>
          </a:r>
        </a:p>
        <a:p>
          <a:pPr algn="ctr"/>
          <a:r>
            <a:rPr lang="en-GB" sz="1050">
              <a:solidFill>
                <a:srgbClr val="FF0000"/>
              </a:solidFill>
            </a:rPr>
            <a:t>EMP - 8</a:t>
          </a:r>
        </a:p>
        <a:p>
          <a:pPr algn="ctr"/>
          <a:r>
            <a:rPr lang="en-GB" sz="1050">
              <a:solidFill>
                <a:srgbClr val="FF0000"/>
              </a:solidFill>
            </a:rPr>
            <a:t>Ethyl Acetate</a:t>
          </a:r>
        </a:p>
      </xdr:txBody>
    </xdr:sp>
    <xdr:clientData/>
  </xdr:twoCellAnchor>
  <xdr:twoCellAnchor>
    <xdr:from>
      <xdr:col>6</xdr:col>
      <xdr:colOff>361950</xdr:colOff>
      <xdr:row>23</xdr:row>
      <xdr:rowOff>76200</xdr:rowOff>
    </xdr:from>
    <xdr:to>
      <xdr:col>9</xdr:col>
      <xdr:colOff>190500</xdr:colOff>
      <xdr:row>28</xdr:row>
      <xdr:rowOff>114300</xdr:rowOff>
    </xdr:to>
    <xdr:sp macro="" textlink="">
      <xdr:nvSpPr>
        <xdr:cNvPr id="20" name="Rectangle: Rounded Corners 19">
          <a:extLst>
            <a:ext uri="{FF2B5EF4-FFF2-40B4-BE49-F238E27FC236}">
              <a16:creationId xmlns:a16="http://schemas.microsoft.com/office/drawing/2014/main" id="{FAD23DCC-16A3-4529-B393-F353E470160A}"/>
            </a:ext>
          </a:extLst>
        </xdr:cNvPr>
        <xdr:cNvSpPr/>
      </xdr:nvSpPr>
      <xdr:spPr>
        <a:xfrm>
          <a:off x="4019550" y="4457700"/>
          <a:ext cx="1657350" cy="990600"/>
        </a:xfrm>
        <a:prstGeom prst="roundRect">
          <a:avLst/>
        </a:prstGeom>
        <a:solidFill>
          <a:schemeClr val="accent1">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50">
              <a:solidFill>
                <a:srgbClr val="FF0000"/>
              </a:solidFill>
            </a:rPr>
            <a:t>R2 - Packdown</a:t>
          </a:r>
        </a:p>
        <a:p>
          <a:pPr algn="ctr"/>
          <a:r>
            <a:rPr lang="en-GB" sz="1050">
              <a:solidFill>
                <a:srgbClr val="FF0000"/>
              </a:solidFill>
            </a:rPr>
            <a:t>H1 - 6</a:t>
          </a:r>
        </a:p>
        <a:p>
          <a:pPr algn="ctr"/>
          <a:r>
            <a:rPr lang="en-GB" sz="1050">
              <a:solidFill>
                <a:srgbClr val="FF0000"/>
              </a:solidFill>
            </a:rPr>
            <a:t>EMP - 9</a:t>
          </a:r>
        </a:p>
        <a:p>
          <a:pPr algn="ctr"/>
          <a:r>
            <a:rPr lang="en-GB" sz="1050">
              <a:solidFill>
                <a:srgbClr val="FF0000"/>
              </a:solidFill>
            </a:rPr>
            <a:t>Ethyl Acetate</a:t>
          </a:r>
        </a:p>
      </xdr:txBody>
    </xdr:sp>
    <xdr:clientData/>
  </xdr:twoCellAnchor>
  <xdr:twoCellAnchor>
    <xdr:from>
      <xdr:col>5</xdr:col>
      <xdr:colOff>447675</xdr:colOff>
      <xdr:row>26</xdr:row>
      <xdr:rowOff>142875</xdr:rowOff>
    </xdr:from>
    <xdr:to>
      <xdr:col>6</xdr:col>
      <xdr:colOff>190501</xdr:colOff>
      <xdr:row>29</xdr:row>
      <xdr:rowOff>120650</xdr:rowOff>
    </xdr:to>
    <xdr:sp macro="" textlink="">
      <xdr:nvSpPr>
        <xdr:cNvPr id="21" name="Freeform: Shape 20">
          <a:extLst>
            <a:ext uri="{FF2B5EF4-FFF2-40B4-BE49-F238E27FC236}">
              <a16:creationId xmlns:a16="http://schemas.microsoft.com/office/drawing/2014/main" id="{4EDE2EB7-5409-440A-B337-18631A70627B}"/>
            </a:ext>
          </a:extLst>
        </xdr:cNvPr>
        <xdr:cNvSpPr/>
      </xdr:nvSpPr>
      <xdr:spPr>
        <a:xfrm>
          <a:off x="3495675" y="5095875"/>
          <a:ext cx="352426" cy="549275"/>
        </a:xfrm>
        <a:custGeom>
          <a:avLst/>
          <a:gdLst>
            <a:gd name="connsiteX0" fmla="*/ 0 w 1809750"/>
            <a:gd name="connsiteY0" fmla="*/ 1047750 h 1854200"/>
            <a:gd name="connsiteX1" fmla="*/ 596900 w 1809750"/>
            <a:gd name="connsiteY1" fmla="*/ 920750 h 1854200"/>
            <a:gd name="connsiteX2" fmla="*/ 781050 w 1809750"/>
            <a:gd name="connsiteY2" fmla="*/ 850900 h 1854200"/>
            <a:gd name="connsiteX3" fmla="*/ 882650 w 1809750"/>
            <a:gd name="connsiteY3" fmla="*/ 673100 h 1854200"/>
            <a:gd name="connsiteX4" fmla="*/ 1358900 w 1809750"/>
            <a:gd name="connsiteY4" fmla="*/ 0 h 1854200"/>
            <a:gd name="connsiteX5" fmla="*/ 1809750 w 1809750"/>
            <a:gd name="connsiteY5" fmla="*/ 387350 h 1854200"/>
            <a:gd name="connsiteX6" fmla="*/ 1155700 w 1809750"/>
            <a:gd name="connsiteY6" fmla="*/ 1174750 h 1854200"/>
            <a:gd name="connsiteX7" fmla="*/ 958850 w 1809750"/>
            <a:gd name="connsiteY7" fmla="*/ 1854200 h 1854200"/>
            <a:gd name="connsiteX8" fmla="*/ 565150 w 1809750"/>
            <a:gd name="connsiteY8" fmla="*/ 1454150 h 1854200"/>
            <a:gd name="connsiteX9" fmla="*/ 0 w 1809750"/>
            <a:gd name="connsiteY9" fmla="*/ 1047750 h 18542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09750" h="1854200">
              <a:moveTo>
                <a:pt x="0" y="1047750"/>
              </a:moveTo>
              <a:lnTo>
                <a:pt x="596900" y="920750"/>
              </a:lnTo>
              <a:lnTo>
                <a:pt x="781050" y="850900"/>
              </a:lnTo>
              <a:lnTo>
                <a:pt x="882650" y="673100"/>
              </a:lnTo>
              <a:lnTo>
                <a:pt x="1358900" y="0"/>
              </a:lnTo>
              <a:lnTo>
                <a:pt x="1809750" y="387350"/>
              </a:lnTo>
              <a:lnTo>
                <a:pt x="1155700" y="1174750"/>
              </a:lnTo>
              <a:lnTo>
                <a:pt x="958850" y="1854200"/>
              </a:lnTo>
              <a:lnTo>
                <a:pt x="565150" y="1454150"/>
              </a:lnTo>
              <a:lnTo>
                <a:pt x="0" y="1047750"/>
              </a:lnTo>
              <a:close/>
            </a:path>
          </a:pathLst>
        </a:cu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421821</xdr:colOff>
      <xdr:row>20</xdr:row>
      <xdr:rowOff>136071</xdr:rowOff>
    </xdr:from>
    <xdr:to>
      <xdr:col>3</xdr:col>
      <xdr:colOff>250371</xdr:colOff>
      <xdr:row>25</xdr:row>
      <xdr:rowOff>174171</xdr:rowOff>
    </xdr:to>
    <xdr:sp macro="" textlink="">
      <xdr:nvSpPr>
        <xdr:cNvPr id="22" name="Rectangle: Rounded Corners 21">
          <a:extLst>
            <a:ext uri="{FF2B5EF4-FFF2-40B4-BE49-F238E27FC236}">
              <a16:creationId xmlns:a16="http://schemas.microsoft.com/office/drawing/2014/main" id="{C50F44E3-CC77-4E64-B051-4D6FB51B13E9}"/>
            </a:ext>
          </a:extLst>
        </xdr:cNvPr>
        <xdr:cNvSpPr/>
      </xdr:nvSpPr>
      <xdr:spPr>
        <a:xfrm>
          <a:off x="421821" y="3946071"/>
          <a:ext cx="1657350" cy="990600"/>
        </a:xfrm>
        <a:prstGeom prst="roundRect">
          <a:avLst/>
        </a:prstGeom>
        <a:solidFill>
          <a:schemeClr val="accent1">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50">
              <a:solidFill>
                <a:srgbClr val="FF0000"/>
              </a:solidFill>
            </a:rPr>
            <a:t>R2 - Packdown</a:t>
          </a:r>
        </a:p>
        <a:p>
          <a:pPr algn="ctr"/>
          <a:r>
            <a:rPr lang="en-GB" sz="1050">
              <a:solidFill>
                <a:srgbClr val="FF0000"/>
              </a:solidFill>
            </a:rPr>
            <a:t>H1 - 7</a:t>
          </a:r>
        </a:p>
        <a:p>
          <a:pPr algn="ctr"/>
          <a:r>
            <a:rPr lang="en-GB" sz="1050">
              <a:solidFill>
                <a:srgbClr val="FF0000"/>
              </a:solidFill>
            </a:rPr>
            <a:t>EMP - 10</a:t>
          </a:r>
        </a:p>
        <a:p>
          <a:pPr algn="ctr"/>
          <a:r>
            <a:rPr lang="en-GB" sz="1050">
              <a:solidFill>
                <a:srgbClr val="FF0000"/>
              </a:solidFill>
            </a:rPr>
            <a:t>Xylene</a:t>
          </a:r>
        </a:p>
      </xdr:txBody>
    </xdr:sp>
    <xdr:clientData/>
  </xdr:twoCellAnchor>
  <xdr:twoCellAnchor>
    <xdr:from>
      <xdr:col>0</xdr:col>
      <xdr:colOff>500063</xdr:colOff>
      <xdr:row>12</xdr:row>
      <xdr:rowOff>39688</xdr:rowOff>
    </xdr:from>
    <xdr:to>
      <xdr:col>3</xdr:col>
      <xdr:colOff>328613</xdr:colOff>
      <xdr:row>17</xdr:row>
      <xdr:rowOff>77788</xdr:rowOff>
    </xdr:to>
    <xdr:sp macro="" textlink="">
      <xdr:nvSpPr>
        <xdr:cNvPr id="23" name="Rectangle: Rounded Corners 22">
          <a:extLst>
            <a:ext uri="{FF2B5EF4-FFF2-40B4-BE49-F238E27FC236}">
              <a16:creationId xmlns:a16="http://schemas.microsoft.com/office/drawing/2014/main" id="{1BE54FC4-64D8-49B5-B25E-2AEE0A222039}"/>
            </a:ext>
          </a:extLst>
        </xdr:cNvPr>
        <xdr:cNvSpPr/>
      </xdr:nvSpPr>
      <xdr:spPr>
        <a:xfrm>
          <a:off x="500063" y="2325688"/>
          <a:ext cx="1657350" cy="990600"/>
        </a:xfrm>
        <a:prstGeom prst="roundRect">
          <a:avLst/>
        </a:prstGeom>
        <a:solidFill>
          <a:schemeClr val="accent1">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50">
              <a:solidFill>
                <a:srgbClr val="FF0000"/>
              </a:solidFill>
            </a:rPr>
            <a:t>R3 - Packdown</a:t>
          </a:r>
        </a:p>
        <a:p>
          <a:pPr algn="ctr"/>
          <a:r>
            <a:rPr lang="en-GB" sz="1050">
              <a:solidFill>
                <a:srgbClr val="FF0000"/>
              </a:solidFill>
            </a:rPr>
            <a:t>H1 - 9</a:t>
          </a:r>
        </a:p>
        <a:p>
          <a:pPr algn="ctr"/>
          <a:r>
            <a:rPr lang="en-GB" sz="1050">
              <a:solidFill>
                <a:srgbClr val="FF0000"/>
              </a:solidFill>
            </a:rPr>
            <a:t>EMP - 12</a:t>
          </a:r>
        </a:p>
        <a:p>
          <a:pPr algn="ctr"/>
          <a:r>
            <a:rPr lang="en-GB" sz="1050">
              <a:solidFill>
                <a:srgbClr val="FF0000"/>
              </a:solidFill>
            </a:rPr>
            <a:t>Xylene</a:t>
          </a:r>
        </a:p>
      </xdr:txBody>
    </xdr:sp>
    <xdr:clientData/>
  </xdr:twoCellAnchor>
  <xdr:twoCellAnchor>
    <xdr:from>
      <xdr:col>3</xdr:col>
      <xdr:colOff>7937</xdr:colOff>
      <xdr:row>10</xdr:row>
      <xdr:rowOff>182563</xdr:rowOff>
    </xdr:from>
    <xdr:to>
      <xdr:col>3</xdr:col>
      <xdr:colOff>361950</xdr:colOff>
      <xdr:row>13</xdr:row>
      <xdr:rowOff>160338</xdr:rowOff>
    </xdr:to>
    <xdr:sp macro="" textlink="">
      <xdr:nvSpPr>
        <xdr:cNvPr id="24" name="Freeform: Shape 23">
          <a:extLst>
            <a:ext uri="{FF2B5EF4-FFF2-40B4-BE49-F238E27FC236}">
              <a16:creationId xmlns:a16="http://schemas.microsoft.com/office/drawing/2014/main" id="{EC3711A4-6576-4C52-9CCD-E5E41A1CB5BD}"/>
            </a:ext>
          </a:extLst>
        </xdr:cNvPr>
        <xdr:cNvSpPr/>
      </xdr:nvSpPr>
      <xdr:spPr>
        <a:xfrm>
          <a:off x="1836737" y="2087563"/>
          <a:ext cx="354013" cy="549275"/>
        </a:xfrm>
        <a:custGeom>
          <a:avLst/>
          <a:gdLst>
            <a:gd name="connsiteX0" fmla="*/ 0 w 1809750"/>
            <a:gd name="connsiteY0" fmla="*/ 1047750 h 1854200"/>
            <a:gd name="connsiteX1" fmla="*/ 596900 w 1809750"/>
            <a:gd name="connsiteY1" fmla="*/ 920750 h 1854200"/>
            <a:gd name="connsiteX2" fmla="*/ 781050 w 1809750"/>
            <a:gd name="connsiteY2" fmla="*/ 850900 h 1854200"/>
            <a:gd name="connsiteX3" fmla="*/ 882650 w 1809750"/>
            <a:gd name="connsiteY3" fmla="*/ 673100 h 1854200"/>
            <a:gd name="connsiteX4" fmla="*/ 1358900 w 1809750"/>
            <a:gd name="connsiteY4" fmla="*/ 0 h 1854200"/>
            <a:gd name="connsiteX5" fmla="*/ 1809750 w 1809750"/>
            <a:gd name="connsiteY5" fmla="*/ 387350 h 1854200"/>
            <a:gd name="connsiteX6" fmla="*/ 1155700 w 1809750"/>
            <a:gd name="connsiteY6" fmla="*/ 1174750 h 1854200"/>
            <a:gd name="connsiteX7" fmla="*/ 958850 w 1809750"/>
            <a:gd name="connsiteY7" fmla="*/ 1854200 h 1854200"/>
            <a:gd name="connsiteX8" fmla="*/ 565150 w 1809750"/>
            <a:gd name="connsiteY8" fmla="*/ 1454150 h 1854200"/>
            <a:gd name="connsiteX9" fmla="*/ 0 w 1809750"/>
            <a:gd name="connsiteY9" fmla="*/ 1047750 h 18542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09750" h="1854200">
              <a:moveTo>
                <a:pt x="0" y="1047750"/>
              </a:moveTo>
              <a:lnTo>
                <a:pt x="596900" y="920750"/>
              </a:lnTo>
              <a:lnTo>
                <a:pt x="781050" y="850900"/>
              </a:lnTo>
              <a:lnTo>
                <a:pt x="882650" y="673100"/>
              </a:lnTo>
              <a:lnTo>
                <a:pt x="1358900" y="0"/>
              </a:lnTo>
              <a:lnTo>
                <a:pt x="1809750" y="387350"/>
              </a:lnTo>
              <a:lnTo>
                <a:pt x="1155700" y="1174750"/>
              </a:lnTo>
              <a:lnTo>
                <a:pt x="958850" y="1854200"/>
              </a:lnTo>
              <a:lnTo>
                <a:pt x="565150" y="1454150"/>
              </a:lnTo>
              <a:lnTo>
                <a:pt x="0" y="1047750"/>
              </a:lnTo>
              <a:close/>
            </a:path>
          </a:pathLst>
        </a:cu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273050</xdr:colOff>
      <xdr:row>14</xdr:row>
      <xdr:rowOff>115888</xdr:rowOff>
    </xdr:from>
    <xdr:to>
      <xdr:col>9</xdr:col>
      <xdr:colOff>103188</xdr:colOff>
      <xdr:row>19</xdr:row>
      <xdr:rowOff>153988</xdr:rowOff>
    </xdr:to>
    <xdr:sp macro="" textlink="">
      <xdr:nvSpPr>
        <xdr:cNvPr id="25" name="Rectangle: Rounded Corners 24">
          <a:extLst>
            <a:ext uri="{FF2B5EF4-FFF2-40B4-BE49-F238E27FC236}">
              <a16:creationId xmlns:a16="http://schemas.microsoft.com/office/drawing/2014/main" id="{90E8A8C6-7D7B-408C-A3A5-76EFB3F9A5B6}"/>
            </a:ext>
          </a:extLst>
        </xdr:cNvPr>
        <xdr:cNvSpPr/>
      </xdr:nvSpPr>
      <xdr:spPr>
        <a:xfrm>
          <a:off x="3930650" y="2782888"/>
          <a:ext cx="1658938" cy="990600"/>
        </a:xfrm>
        <a:prstGeom prst="roundRect">
          <a:avLst/>
        </a:prstGeom>
        <a:solidFill>
          <a:schemeClr val="accent1">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50">
              <a:solidFill>
                <a:srgbClr val="FF0000"/>
              </a:solidFill>
            </a:rPr>
            <a:t>R3 - Catch pot</a:t>
          </a:r>
        </a:p>
        <a:p>
          <a:pPr algn="ctr"/>
          <a:r>
            <a:rPr lang="en-GB" sz="1050">
              <a:solidFill>
                <a:srgbClr val="FF0000"/>
              </a:solidFill>
            </a:rPr>
            <a:t>H1-4</a:t>
          </a:r>
        </a:p>
        <a:p>
          <a:pPr algn="ctr"/>
          <a:r>
            <a:rPr lang="en-GB" sz="1050">
              <a:solidFill>
                <a:srgbClr val="FF0000"/>
              </a:solidFill>
            </a:rPr>
            <a:t>EMP - 7</a:t>
          </a:r>
        </a:p>
        <a:p>
          <a:pPr algn="ctr"/>
          <a:r>
            <a:rPr lang="en-GB" sz="1050">
              <a:solidFill>
                <a:srgbClr val="FF0000"/>
              </a:solidFill>
            </a:rPr>
            <a:t>Xylene</a:t>
          </a:r>
        </a:p>
      </xdr:txBody>
    </xdr:sp>
    <xdr:clientData/>
  </xdr:twoCellAnchor>
  <xdr:twoCellAnchor>
    <xdr:from>
      <xdr:col>8</xdr:col>
      <xdr:colOff>368300</xdr:colOff>
      <xdr:row>13</xdr:row>
      <xdr:rowOff>77787</xdr:rowOff>
    </xdr:from>
    <xdr:to>
      <xdr:col>9</xdr:col>
      <xdr:colOff>112713</xdr:colOff>
      <xdr:row>16</xdr:row>
      <xdr:rowOff>55562</xdr:rowOff>
    </xdr:to>
    <xdr:sp macro="" textlink="">
      <xdr:nvSpPr>
        <xdr:cNvPr id="26" name="Freeform: Shape 25">
          <a:extLst>
            <a:ext uri="{FF2B5EF4-FFF2-40B4-BE49-F238E27FC236}">
              <a16:creationId xmlns:a16="http://schemas.microsoft.com/office/drawing/2014/main" id="{4C41AE87-BAAA-441D-B8D0-AE9506830C32}"/>
            </a:ext>
          </a:extLst>
        </xdr:cNvPr>
        <xdr:cNvSpPr/>
      </xdr:nvSpPr>
      <xdr:spPr>
        <a:xfrm>
          <a:off x="5245100" y="2554287"/>
          <a:ext cx="354013" cy="549275"/>
        </a:xfrm>
        <a:custGeom>
          <a:avLst/>
          <a:gdLst>
            <a:gd name="connsiteX0" fmla="*/ 0 w 1809750"/>
            <a:gd name="connsiteY0" fmla="*/ 1047750 h 1854200"/>
            <a:gd name="connsiteX1" fmla="*/ 596900 w 1809750"/>
            <a:gd name="connsiteY1" fmla="*/ 920750 h 1854200"/>
            <a:gd name="connsiteX2" fmla="*/ 781050 w 1809750"/>
            <a:gd name="connsiteY2" fmla="*/ 850900 h 1854200"/>
            <a:gd name="connsiteX3" fmla="*/ 882650 w 1809750"/>
            <a:gd name="connsiteY3" fmla="*/ 673100 h 1854200"/>
            <a:gd name="connsiteX4" fmla="*/ 1358900 w 1809750"/>
            <a:gd name="connsiteY4" fmla="*/ 0 h 1854200"/>
            <a:gd name="connsiteX5" fmla="*/ 1809750 w 1809750"/>
            <a:gd name="connsiteY5" fmla="*/ 387350 h 1854200"/>
            <a:gd name="connsiteX6" fmla="*/ 1155700 w 1809750"/>
            <a:gd name="connsiteY6" fmla="*/ 1174750 h 1854200"/>
            <a:gd name="connsiteX7" fmla="*/ 958850 w 1809750"/>
            <a:gd name="connsiteY7" fmla="*/ 1854200 h 1854200"/>
            <a:gd name="connsiteX8" fmla="*/ 565150 w 1809750"/>
            <a:gd name="connsiteY8" fmla="*/ 1454150 h 1854200"/>
            <a:gd name="connsiteX9" fmla="*/ 0 w 1809750"/>
            <a:gd name="connsiteY9" fmla="*/ 1047750 h 18542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09750" h="1854200">
              <a:moveTo>
                <a:pt x="0" y="1047750"/>
              </a:moveTo>
              <a:lnTo>
                <a:pt x="596900" y="920750"/>
              </a:lnTo>
              <a:lnTo>
                <a:pt x="781050" y="850900"/>
              </a:lnTo>
              <a:lnTo>
                <a:pt x="882650" y="673100"/>
              </a:lnTo>
              <a:lnTo>
                <a:pt x="1358900" y="0"/>
              </a:lnTo>
              <a:lnTo>
                <a:pt x="1809750" y="387350"/>
              </a:lnTo>
              <a:lnTo>
                <a:pt x="1155700" y="1174750"/>
              </a:lnTo>
              <a:lnTo>
                <a:pt x="958850" y="1854200"/>
              </a:lnTo>
              <a:lnTo>
                <a:pt x="565150" y="1454150"/>
              </a:lnTo>
              <a:lnTo>
                <a:pt x="0" y="1047750"/>
              </a:lnTo>
              <a:close/>
            </a:path>
          </a:pathLst>
        </a:cu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447675</xdr:colOff>
      <xdr:row>20</xdr:row>
      <xdr:rowOff>38100</xdr:rowOff>
    </xdr:from>
    <xdr:to>
      <xdr:col>3</xdr:col>
      <xdr:colOff>152400</xdr:colOff>
      <xdr:row>22</xdr:row>
      <xdr:rowOff>38100</xdr:rowOff>
    </xdr:to>
    <xdr:grpSp>
      <xdr:nvGrpSpPr>
        <xdr:cNvPr id="27" name="Group 26">
          <a:extLst>
            <a:ext uri="{FF2B5EF4-FFF2-40B4-BE49-F238E27FC236}">
              <a16:creationId xmlns:a16="http://schemas.microsoft.com/office/drawing/2014/main" id="{205988B7-9FB8-439D-8C9F-2730A40AB2F3}"/>
            </a:ext>
          </a:extLst>
        </xdr:cNvPr>
        <xdr:cNvGrpSpPr/>
      </xdr:nvGrpSpPr>
      <xdr:grpSpPr>
        <a:xfrm>
          <a:off x="1666875" y="3721100"/>
          <a:ext cx="314325" cy="368300"/>
          <a:chOff x="838200" y="895350"/>
          <a:chExt cx="314325" cy="381000"/>
        </a:xfrm>
      </xdr:grpSpPr>
      <xdr:sp macro="" textlink="">
        <xdr:nvSpPr>
          <xdr:cNvPr id="28" name="Oval 27">
            <a:extLst>
              <a:ext uri="{FF2B5EF4-FFF2-40B4-BE49-F238E27FC236}">
                <a16:creationId xmlns:a16="http://schemas.microsoft.com/office/drawing/2014/main" id="{DBA6875E-3B7B-4040-9A02-071E32A39299}"/>
              </a:ext>
            </a:extLst>
          </xdr:cNvPr>
          <xdr:cNvSpPr/>
        </xdr:nvSpPr>
        <xdr:spPr>
          <a:xfrm>
            <a:off x="838200" y="895350"/>
            <a:ext cx="314325" cy="381000"/>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9" name="Oval 28">
            <a:extLst>
              <a:ext uri="{FF2B5EF4-FFF2-40B4-BE49-F238E27FC236}">
                <a16:creationId xmlns:a16="http://schemas.microsoft.com/office/drawing/2014/main" id="{DD0F4FC0-1774-43D3-8066-2988D7B9D4EA}"/>
              </a:ext>
            </a:extLst>
          </xdr:cNvPr>
          <xdr:cNvSpPr/>
        </xdr:nvSpPr>
        <xdr:spPr>
          <a:xfrm>
            <a:off x="933450" y="1019175"/>
            <a:ext cx="123825" cy="152400"/>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4</xdr:col>
      <xdr:colOff>495300</xdr:colOff>
      <xdr:row>8</xdr:row>
      <xdr:rowOff>38100</xdr:rowOff>
    </xdr:from>
    <xdr:to>
      <xdr:col>7</xdr:col>
      <xdr:colOff>325438</xdr:colOff>
      <xdr:row>13</xdr:row>
      <xdr:rowOff>76200</xdr:rowOff>
    </xdr:to>
    <xdr:sp macro="" textlink="">
      <xdr:nvSpPr>
        <xdr:cNvPr id="30" name="Rectangle: Rounded Corners 29">
          <a:extLst>
            <a:ext uri="{FF2B5EF4-FFF2-40B4-BE49-F238E27FC236}">
              <a16:creationId xmlns:a16="http://schemas.microsoft.com/office/drawing/2014/main" id="{D9149AC1-11A5-42C7-BA0E-E8BABD21390E}"/>
            </a:ext>
          </a:extLst>
        </xdr:cNvPr>
        <xdr:cNvSpPr/>
      </xdr:nvSpPr>
      <xdr:spPr>
        <a:xfrm>
          <a:off x="2933700" y="1562100"/>
          <a:ext cx="1658938" cy="990600"/>
        </a:xfrm>
        <a:prstGeom prst="roundRect">
          <a:avLst/>
        </a:prstGeom>
        <a:solidFill>
          <a:schemeClr val="accent1">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50">
              <a:solidFill>
                <a:srgbClr val="FF0000"/>
              </a:solidFill>
            </a:rPr>
            <a:t>R3 - Manhole</a:t>
          </a:r>
        </a:p>
        <a:p>
          <a:pPr algn="ctr"/>
          <a:r>
            <a:rPr lang="en-GB" sz="1050">
              <a:solidFill>
                <a:srgbClr val="FF0000"/>
              </a:solidFill>
            </a:rPr>
            <a:t>H1-14</a:t>
          </a:r>
        </a:p>
        <a:p>
          <a:pPr algn="ctr"/>
          <a:r>
            <a:rPr lang="en-GB" sz="1050">
              <a:solidFill>
                <a:srgbClr val="FF0000"/>
              </a:solidFill>
            </a:rPr>
            <a:t>EMP - 21</a:t>
          </a:r>
        </a:p>
        <a:p>
          <a:pPr algn="ctr"/>
          <a:r>
            <a:rPr lang="en-GB" sz="1050">
              <a:solidFill>
                <a:srgbClr val="FF0000"/>
              </a:solidFill>
            </a:rPr>
            <a:t>Xylene</a:t>
          </a:r>
        </a:p>
      </xdr:txBody>
    </xdr:sp>
    <xdr:clientData/>
  </xdr:twoCellAnchor>
  <xdr:twoCellAnchor>
    <xdr:from>
      <xdr:col>3</xdr:col>
      <xdr:colOff>361950</xdr:colOff>
      <xdr:row>13</xdr:row>
      <xdr:rowOff>161925</xdr:rowOff>
    </xdr:from>
    <xdr:to>
      <xdr:col>6</xdr:col>
      <xdr:colOff>276225</xdr:colOff>
      <xdr:row>15</xdr:row>
      <xdr:rowOff>85725</xdr:rowOff>
    </xdr:to>
    <xdr:cxnSp macro="">
      <xdr:nvCxnSpPr>
        <xdr:cNvPr id="31" name="Straight Arrow Connector 30">
          <a:extLst>
            <a:ext uri="{FF2B5EF4-FFF2-40B4-BE49-F238E27FC236}">
              <a16:creationId xmlns:a16="http://schemas.microsoft.com/office/drawing/2014/main" id="{30CF3F4B-95E3-424F-9A34-B1E595A0795F}"/>
            </a:ext>
          </a:extLst>
        </xdr:cNvPr>
        <xdr:cNvCxnSpPr/>
      </xdr:nvCxnSpPr>
      <xdr:spPr>
        <a:xfrm>
          <a:off x="2190750" y="2638425"/>
          <a:ext cx="1743075" cy="304800"/>
        </a:xfrm>
        <a:prstGeom prst="straightConnector1">
          <a:avLst/>
        </a:prstGeom>
        <a:ln>
          <a:solidFill>
            <a:schemeClr val="accent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530225</xdr:colOff>
      <xdr:row>7</xdr:row>
      <xdr:rowOff>71437</xdr:rowOff>
    </xdr:from>
    <xdr:to>
      <xdr:col>7</xdr:col>
      <xdr:colOff>273050</xdr:colOff>
      <xdr:row>10</xdr:row>
      <xdr:rowOff>49212</xdr:rowOff>
    </xdr:to>
    <xdr:sp macro="" textlink="">
      <xdr:nvSpPr>
        <xdr:cNvPr id="32" name="Freeform: Shape 31">
          <a:extLst>
            <a:ext uri="{FF2B5EF4-FFF2-40B4-BE49-F238E27FC236}">
              <a16:creationId xmlns:a16="http://schemas.microsoft.com/office/drawing/2014/main" id="{631637A6-558C-4F30-9E76-37ACD52C99F0}"/>
            </a:ext>
          </a:extLst>
        </xdr:cNvPr>
        <xdr:cNvSpPr/>
      </xdr:nvSpPr>
      <xdr:spPr>
        <a:xfrm>
          <a:off x="4187825" y="1404937"/>
          <a:ext cx="352425" cy="549275"/>
        </a:xfrm>
        <a:custGeom>
          <a:avLst/>
          <a:gdLst>
            <a:gd name="connsiteX0" fmla="*/ 0 w 1809750"/>
            <a:gd name="connsiteY0" fmla="*/ 1047750 h 1854200"/>
            <a:gd name="connsiteX1" fmla="*/ 596900 w 1809750"/>
            <a:gd name="connsiteY1" fmla="*/ 920750 h 1854200"/>
            <a:gd name="connsiteX2" fmla="*/ 781050 w 1809750"/>
            <a:gd name="connsiteY2" fmla="*/ 850900 h 1854200"/>
            <a:gd name="connsiteX3" fmla="*/ 882650 w 1809750"/>
            <a:gd name="connsiteY3" fmla="*/ 673100 h 1854200"/>
            <a:gd name="connsiteX4" fmla="*/ 1358900 w 1809750"/>
            <a:gd name="connsiteY4" fmla="*/ 0 h 1854200"/>
            <a:gd name="connsiteX5" fmla="*/ 1809750 w 1809750"/>
            <a:gd name="connsiteY5" fmla="*/ 387350 h 1854200"/>
            <a:gd name="connsiteX6" fmla="*/ 1155700 w 1809750"/>
            <a:gd name="connsiteY6" fmla="*/ 1174750 h 1854200"/>
            <a:gd name="connsiteX7" fmla="*/ 958850 w 1809750"/>
            <a:gd name="connsiteY7" fmla="*/ 1854200 h 1854200"/>
            <a:gd name="connsiteX8" fmla="*/ 565150 w 1809750"/>
            <a:gd name="connsiteY8" fmla="*/ 1454150 h 1854200"/>
            <a:gd name="connsiteX9" fmla="*/ 0 w 1809750"/>
            <a:gd name="connsiteY9" fmla="*/ 1047750 h 18542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09750" h="1854200">
              <a:moveTo>
                <a:pt x="0" y="1047750"/>
              </a:moveTo>
              <a:lnTo>
                <a:pt x="596900" y="920750"/>
              </a:lnTo>
              <a:lnTo>
                <a:pt x="781050" y="850900"/>
              </a:lnTo>
              <a:lnTo>
                <a:pt x="882650" y="673100"/>
              </a:lnTo>
              <a:lnTo>
                <a:pt x="1358900" y="0"/>
              </a:lnTo>
              <a:lnTo>
                <a:pt x="1809750" y="387350"/>
              </a:lnTo>
              <a:lnTo>
                <a:pt x="1155700" y="1174750"/>
              </a:lnTo>
              <a:lnTo>
                <a:pt x="958850" y="1854200"/>
              </a:lnTo>
              <a:lnTo>
                <a:pt x="565150" y="1454150"/>
              </a:lnTo>
              <a:lnTo>
                <a:pt x="0" y="1047750"/>
              </a:lnTo>
              <a:close/>
            </a:path>
          </a:pathLst>
        </a:cu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381000</xdr:colOff>
      <xdr:row>28</xdr:row>
      <xdr:rowOff>142875</xdr:rowOff>
    </xdr:from>
    <xdr:to>
      <xdr:col>3</xdr:col>
      <xdr:colOff>209550</xdr:colOff>
      <xdr:row>33</xdr:row>
      <xdr:rowOff>180975</xdr:rowOff>
    </xdr:to>
    <xdr:sp macro="" textlink="">
      <xdr:nvSpPr>
        <xdr:cNvPr id="33" name="Rectangle: Rounded Corners 32">
          <a:extLst>
            <a:ext uri="{FF2B5EF4-FFF2-40B4-BE49-F238E27FC236}">
              <a16:creationId xmlns:a16="http://schemas.microsoft.com/office/drawing/2014/main" id="{8A496C61-EBD5-4637-B4C0-E01090AD13B9}"/>
            </a:ext>
          </a:extLst>
        </xdr:cNvPr>
        <xdr:cNvSpPr/>
      </xdr:nvSpPr>
      <xdr:spPr>
        <a:xfrm>
          <a:off x="381000" y="5476875"/>
          <a:ext cx="1657350" cy="990600"/>
        </a:xfrm>
        <a:prstGeom prst="roundRect">
          <a:avLst/>
        </a:prstGeom>
        <a:solidFill>
          <a:schemeClr val="accent1">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50">
              <a:solidFill>
                <a:srgbClr val="FF0000"/>
              </a:solidFill>
            </a:rPr>
            <a:t>R2 - Filter pot</a:t>
          </a:r>
        </a:p>
        <a:p>
          <a:pPr algn="ctr"/>
          <a:r>
            <a:rPr lang="en-GB" sz="1050">
              <a:solidFill>
                <a:srgbClr val="FF0000"/>
              </a:solidFill>
            </a:rPr>
            <a:t>H1 - 10</a:t>
          </a:r>
        </a:p>
        <a:p>
          <a:pPr algn="ctr"/>
          <a:r>
            <a:rPr lang="en-GB" sz="1050">
              <a:solidFill>
                <a:srgbClr val="FF0000"/>
              </a:solidFill>
            </a:rPr>
            <a:t>EMP - 19</a:t>
          </a:r>
        </a:p>
        <a:p>
          <a:pPr algn="ctr"/>
          <a:r>
            <a:rPr lang="en-GB" sz="1050">
              <a:solidFill>
                <a:srgbClr val="FF0000"/>
              </a:solidFill>
            </a:rPr>
            <a:t>Ethyl Acetate</a:t>
          </a:r>
        </a:p>
      </xdr:txBody>
    </xdr:sp>
    <xdr:clientData/>
  </xdr:twoCellAnchor>
  <xdr:twoCellAnchor>
    <xdr:from>
      <xdr:col>1</xdr:col>
      <xdr:colOff>600075</xdr:colOff>
      <xdr:row>25</xdr:row>
      <xdr:rowOff>174171</xdr:rowOff>
    </xdr:from>
    <xdr:to>
      <xdr:col>2</xdr:col>
      <xdr:colOff>31296</xdr:colOff>
      <xdr:row>28</xdr:row>
      <xdr:rowOff>142875</xdr:rowOff>
    </xdr:to>
    <xdr:cxnSp macro="">
      <xdr:nvCxnSpPr>
        <xdr:cNvPr id="34" name="Straight Arrow Connector 33">
          <a:extLst>
            <a:ext uri="{FF2B5EF4-FFF2-40B4-BE49-F238E27FC236}">
              <a16:creationId xmlns:a16="http://schemas.microsoft.com/office/drawing/2014/main" id="{452A4525-7BCD-46FC-9482-44F336168AE7}"/>
            </a:ext>
          </a:extLst>
        </xdr:cNvPr>
        <xdr:cNvCxnSpPr>
          <a:stCxn id="22" idx="2"/>
          <a:endCxn id="33" idx="0"/>
        </xdr:cNvCxnSpPr>
      </xdr:nvCxnSpPr>
      <xdr:spPr>
        <a:xfrm flipH="1">
          <a:off x="1209675" y="4936671"/>
          <a:ext cx="40821" cy="540204"/>
        </a:xfrm>
        <a:prstGeom prst="straightConnector1">
          <a:avLst/>
        </a:prstGeom>
        <a:ln>
          <a:solidFill>
            <a:schemeClr val="accent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495300</xdr:colOff>
      <xdr:row>27</xdr:row>
      <xdr:rowOff>95250</xdr:rowOff>
    </xdr:from>
    <xdr:to>
      <xdr:col>3</xdr:col>
      <xdr:colOff>239713</xdr:colOff>
      <xdr:row>30</xdr:row>
      <xdr:rowOff>73025</xdr:rowOff>
    </xdr:to>
    <xdr:sp macro="" textlink="">
      <xdr:nvSpPr>
        <xdr:cNvPr id="35" name="Freeform: Shape 34">
          <a:extLst>
            <a:ext uri="{FF2B5EF4-FFF2-40B4-BE49-F238E27FC236}">
              <a16:creationId xmlns:a16="http://schemas.microsoft.com/office/drawing/2014/main" id="{36B7A36B-AEC6-4CD8-978B-16D0AE6DCFCA}"/>
            </a:ext>
          </a:extLst>
        </xdr:cNvPr>
        <xdr:cNvSpPr/>
      </xdr:nvSpPr>
      <xdr:spPr>
        <a:xfrm>
          <a:off x="1714500" y="5238750"/>
          <a:ext cx="354013" cy="549275"/>
        </a:xfrm>
        <a:custGeom>
          <a:avLst/>
          <a:gdLst>
            <a:gd name="connsiteX0" fmla="*/ 0 w 1809750"/>
            <a:gd name="connsiteY0" fmla="*/ 1047750 h 1854200"/>
            <a:gd name="connsiteX1" fmla="*/ 596900 w 1809750"/>
            <a:gd name="connsiteY1" fmla="*/ 920750 h 1854200"/>
            <a:gd name="connsiteX2" fmla="*/ 781050 w 1809750"/>
            <a:gd name="connsiteY2" fmla="*/ 850900 h 1854200"/>
            <a:gd name="connsiteX3" fmla="*/ 882650 w 1809750"/>
            <a:gd name="connsiteY3" fmla="*/ 673100 h 1854200"/>
            <a:gd name="connsiteX4" fmla="*/ 1358900 w 1809750"/>
            <a:gd name="connsiteY4" fmla="*/ 0 h 1854200"/>
            <a:gd name="connsiteX5" fmla="*/ 1809750 w 1809750"/>
            <a:gd name="connsiteY5" fmla="*/ 387350 h 1854200"/>
            <a:gd name="connsiteX6" fmla="*/ 1155700 w 1809750"/>
            <a:gd name="connsiteY6" fmla="*/ 1174750 h 1854200"/>
            <a:gd name="connsiteX7" fmla="*/ 958850 w 1809750"/>
            <a:gd name="connsiteY7" fmla="*/ 1854200 h 1854200"/>
            <a:gd name="connsiteX8" fmla="*/ 565150 w 1809750"/>
            <a:gd name="connsiteY8" fmla="*/ 1454150 h 1854200"/>
            <a:gd name="connsiteX9" fmla="*/ 0 w 1809750"/>
            <a:gd name="connsiteY9" fmla="*/ 1047750 h 18542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09750" h="1854200">
              <a:moveTo>
                <a:pt x="0" y="1047750"/>
              </a:moveTo>
              <a:lnTo>
                <a:pt x="596900" y="920750"/>
              </a:lnTo>
              <a:lnTo>
                <a:pt x="781050" y="850900"/>
              </a:lnTo>
              <a:lnTo>
                <a:pt x="882650" y="673100"/>
              </a:lnTo>
              <a:lnTo>
                <a:pt x="1358900" y="0"/>
              </a:lnTo>
              <a:lnTo>
                <a:pt x="1809750" y="387350"/>
              </a:lnTo>
              <a:lnTo>
                <a:pt x="1155700" y="1174750"/>
              </a:lnTo>
              <a:lnTo>
                <a:pt x="958850" y="1854200"/>
              </a:lnTo>
              <a:lnTo>
                <a:pt x="565150" y="1454150"/>
              </a:lnTo>
              <a:lnTo>
                <a:pt x="0" y="1047750"/>
              </a:lnTo>
              <a:close/>
            </a:path>
          </a:pathLst>
        </a:cu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495300</xdr:colOff>
      <xdr:row>23</xdr:row>
      <xdr:rowOff>47625</xdr:rowOff>
    </xdr:from>
    <xdr:to>
      <xdr:col>9</xdr:col>
      <xdr:colOff>104775</xdr:colOff>
      <xdr:row>24</xdr:row>
      <xdr:rowOff>180975</xdr:rowOff>
    </xdr:to>
    <xdr:grpSp>
      <xdr:nvGrpSpPr>
        <xdr:cNvPr id="36" name="Group 35">
          <a:extLst>
            <a:ext uri="{FF2B5EF4-FFF2-40B4-BE49-F238E27FC236}">
              <a16:creationId xmlns:a16="http://schemas.microsoft.com/office/drawing/2014/main" id="{9344C27D-B7D4-4BB6-AD5D-052D8D7C7D9E}"/>
            </a:ext>
          </a:extLst>
        </xdr:cNvPr>
        <xdr:cNvGrpSpPr/>
      </xdr:nvGrpSpPr>
      <xdr:grpSpPr>
        <a:xfrm>
          <a:off x="5372100" y="4283075"/>
          <a:ext cx="219075" cy="317500"/>
          <a:chOff x="6734175" y="723900"/>
          <a:chExt cx="466725" cy="638175"/>
        </a:xfrm>
      </xdr:grpSpPr>
      <xdr:sp macro="" textlink="">
        <xdr:nvSpPr>
          <xdr:cNvPr id="37" name="Rectangle 36">
            <a:extLst>
              <a:ext uri="{FF2B5EF4-FFF2-40B4-BE49-F238E27FC236}">
                <a16:creationId xmlns:a16="http://schemas.microsoft.com/office/drawing/2014/main" id="{FBA2B0C2-75BB-4D3B-9682-FF22128A5270}"/>
              </a:ext>
            </a:extLst>
          </xdr:cNvPr>
          <xdr:cNvSpPr/>
        </xdr:nvSpPr>
        <xdr:spPr>
          <a:xfrm>
            <a:off x="6734175" y="723900"/>
            <a:ext cx="466725" cy="4095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8" name="Rectangle 37">
            <a:extLst>
              <a:ext uri="{FF2B5EF4-FFF2-40B4-BE49-F238E27FC236}">
                <a16:creationId xmlns:a16="http://schemas.microsoft.com/office/drawing/2014/main" id="{3F65050C-0A79-4F0A-AA42-7A376D1730AC}"/>
              </a:ext>
            </a:extLst>
          </xdr:cNvPr>
          <xdr:cNvSpPr/>
        </xdr:nvSpPr>
        <xdr:spPr>
          <a:xfrm>
            <a:off x="6791325" y="952500"/>
            <a:ext cx="76201" cy="4095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15</xdr:col>
      <xdr:colOff>104775</xdr:colOff>
      <xdr:row>25</xdr:row>
      <xdr:rowOff>57150</xdr:rowOff>
    </xdr:from>
    <xdr:to>
      <xdr:col>19</xdr:col>
      <xdr:colOff>590550</xdr:colOff>
      <xdr:row>26</xdr:row>
      <xdr:rowOff>66675</xdr:rowOff>
    </xdr:to>
    <xdr:cxnSp macro="">
      <xdr:nvCxnSpPr>
        <xdr:cNvPr id="39" name="Straight Arrow Connector 38">
          <a:extLst>
            <a:ext uri="{FF2B5EF4-FFF2-40B4-BE49-F238E27FC236}">
              <a16:creationId xmlns:a16="http://schemas.microsoft.com/office/drawing/2014/main" id="{C4FF4A2F-2CB2-4E36-B80C-B1ECC3B8D29A}"/>
            </a:ext>
          </a:extLst>
        </xdr:cNvPr>
        <xdr:cNvCxnSpPr>
          <a:endCxn id="5" idx="1"/>
        </xdr:cNvCxnSpPr>
      </xdr:nvCxnSpPr>
      <xdr:spPr>
        <a:xfrm flipV="1">
          <a:off x="9248775" y="4819650"/>
          <a:ext cx="2924175" cy="200025"/>
        </a:xfrm>
        <a:prstGeom prst="straightConnector1">
          <a:avLst/>
        </a:prstGeom>
        <a:ln>
          <a:solidFill>
            <a:schemeClr val="accent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219075</xdr:colOff>
      <xdr:row>1</xdr:row>
      <xdr:rowOff>28575</xdr:rowOff>
    </xdr:from>
    <xdr:to>
      <xdr:col>23</xdr:col>
      <xdr:colOff>47625</xdr:colOff>
      <xdr:row>6</xdr:row>
      <xdr:rowOff>66675</xdr:rowOff>
    </xdr:to>
    <xdr:sp macro="" textlink="">
      <xdr:nvSpPr>
        <xdr:cNvPr id="40" name="Rectangle: Rounded Corners 39">
          <a:extLst>
            <a:ext uri="{FF2B5EF4-FFF2-40B4-BE49-F238E27FC236}">
              <a16:creationId xmlns:a16="http://schemas.microsoft.com/office/drawing/2014/main" id="{7FBA0EDC-7204-40A9-8DF0-0F71A550D785}"/>
            </a:ext>
          </a:extLst>
        </xdr:cNvPr>
        <xdr:cNvSpPr/>
      </xdr:nvSpPr>
      <xdr:spPr>
        <a:xfrm>
          <a:off x="12411075" y="219075"/>
          <a:ext cx="1657350" cy="990600"/>
        </a:xfrm>
        <a:prstGeom prst="roundRect">
          <a:avLst/>
        </a:prstGeom>
        <a:solidFill>
          <a:schemeClr val="accent1">
            <a:lumMod val="20000"/>
            <a:lumOff val="80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050">
              <a:solidFill>
                <a:srgbClr val="FF0000"/>
              </a:solidFill>
            </a:rPr>
            <a:t>Reactor</a:t>
          </a:r>
          <a:r>
            <a:rPr lang="en-GB" sz="1050" baseline="0">
              <a:solidFill>
                <a:srgbClr val="FF0000"/>
              </a:solidFill>
            </a:rPr>
            <a:t> No.</a:t>
          </a:r>
          <a:r>
            <a:rPr lang="en-GB" sz="1050">
              <a:solidFill>
                <a:srgbClr val="FF0000"/>
              </a:solidFill>
            </a:rPr>
            <a:t> - Description</a:t>
          </a:r>
        </a:p>
        <a:p>
          <a:pPr algn="ctr"/>
          <a:r>
            <a:rPr lang="en-GB" sz="1050">
              <a:solidFill>
                <a:srgbClr val="FF0000"/>
              </a:solidFill>
            </a:rPr>
            <a:t>H1 - Ref</a:t>
          </a:r>
          <a:r>
            <a:rPr lang="en-GB" sz="1050" baseline="0">
              <a:solidFill>
                <a:srgbClr val="FF0000"/>
              </a:solidFill>
            </a:rPr>
            <a:t> No.</a:t>
          </a:r>
          <a:endParaRPr lang="en-GB" sz="1050">
            <a:solidFill>
              <a:srgbClr val="FF0000"/>
            </a:solidFill>
          </a:endParaRPr>
        </a:p>
        <a:p>
          <a:pPr algn="ctr"/>
          <a:r>
            <a:rPr lang="en-GB" sz="1050">
              <a:solidFill>
                <a:srgbClr val="FF0000"/>
              </a:solidFill>
            </a:rPr>
            <a:t>EMP - Emission Point No.</a:t>
          </a:r>
        </a:p>
        <a:p>
          <a:pPr algn="ctr"/>
          <a:r>
            <a:rPr lang="en-GB" sz="1050">
              <a:solidFill>
                <a:srgbClr val="FF0000"/>
              </a:solidFill>
            </a:rPr>
            <a:t>Chemical emitted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4</xdr:row>
      <xdr:rowOff>28575</xdr:rowOff>
    </xdr:from>
    <xdr:to>
      <xdr:col>8</xdr:col>
      <xdr:colOff>485183</xdr:colOff>
      <xdr:row>16</xdr:row>
      <xdr:rowOff>9242</xdr:rowOff>
    </xdr:to>
    <xdr:pic>
      <xdr:nvPicPr>
        <xdr:cNvPr id="2" name="Picture 1">
          <a:extLst>
            <a:ext uri="{FF2B5EF4-FFF2-40B4-BE49-F238E27FC236}">
              <a16:creationId xmlns:a16="http://schemas.microsoft.com/office/drawing/2014/main" id="{CB6045A1-903C-4A2B-85D3-07A63A31F4CA}"/>
            </a:ext>
          </a:extLst>
        </xdr:cNvPr>
        <xdr:cNvPicPr>
          <a:picLocks noChangeAspect="1"/>
        </xdr:cNvPicPr>
      </xdr:nvPicPr>
      <xdr:blipFill>
        <a:blip xmlns:r="http://schemas.openxmlformats.org/officeDocument/2006/relationships" r:embed="rId1"/>
        <a:stretch>
          <a:fillRect/>
        </a:stretch>
      </xdr:blipFill>
      <xdr:spPr>
        <a:xfrm>
          <a:off x="628650" y="790575"/>
          <a:ext cx="4733333" cy="2266667"/>
        </a:xfrm>
        <a:prstGeom prst="rect">
          <a:avLst/>
        </a:prstGeom>
      </xdr:spPr>
    </xdr:pic>
    <xdr:clientData/>
  </xdr:twoCellAnchor>
  <xdr:twoCellAnchor editAs="oneCell">
    <xdr:from>
      <xdr:col>0</xdr:col>
      <xdr:colOff>590550</xdr:colOff>
      <xdr:row>25</xdr:row>
      <xdr:rowOff>66675</xdr:rowOff>
    </xdr:from>
    <xdr:to>
      <xdr:col>8</xdr:col>
      <xdr:colOff>485179</xdr:colOff>
      <xdr:row>28</xdr:row>
      <xdr:rowOff>76127</xdr:rowOff>
    </xdr:to>
    <xdr:pic>
      <xdr:nvPicPr>
        <xdr:cNvPr id="3" name="Picture 2">
          <a:extLst>
            <a:ext uri="{FF2B5EF4-FFF2-40B4-BE49-F238E27FC236}">
              <a16:creationId xmlns:a16="http://schemas.microsoft.com/office/drawing/2014/main" id="{ABAE90D4-4C87-4F44-997E-3C98C357EE14}"/>
            </a:ext>
          </a:extLst>
        </xdr:cNvPr>
        <xdr:cNvPicPr>
          <a:picLocks noChangeAspect="1"/>
        </xdr:cNvPicPr>
      </xdr:nvPicPr>
      <xdr:blipFill>
        <a:blip xmlns:r="http://schemas.openxmlformats.org/officeDocument/2006/relationships" r:embed="rId2"/>
        <a:stretch>
          <a:fillRect/>
        </a:stretch>
      </xdr:blipFill>
      <xdr:spPr>
        <a:xfrm>
          <a:off x="590550" y="4829175"/>
          <a:ext cx="4771429" cy="580952"/>
        </a:xfrm>
        <a:prstGeom prst="rect">
          <a:avLst/>
        </a:prstGeom>
      </xdr:spPr>
    </xdr:pic>
    <xdr:clientData/>
  </xdr:twoCellAnchor>
  <xdr:twoCellAnchor editAs="oneCell">
    <xdr:from>
      <xdr:col>1</xdr:col>
      <xdr:colOff>114300</xdr:colOff>
      <xdr:row>21</xdr:row>
      <xdr:rowOff>0</xdr:rowOff>
    </xdr:from>
    <xdr:to>
      <xdr:col>9</xdr:col>
      <xdr:colOff>27976</xdr:colOff>
      <xdr:row>25</xdr:row>
      <xdr:rowOff>95143</xdr:rowOff>
    </xdr:to>
    <xdr:pic>
      <xdr:nvPicPr>
        <xdr:cNvPr id="4" name="Picture 3">
          <a:extLst>
            <a:ext uri="{FF2B5EF4-FFF2-40B4-BE49-F238E27FC236}">
              <a16:creationId xmlns:a16="http://schemas.microsoft.com/office/drawing/2014/main" id="{473C09EF-344B-4E67-8AEC-A8EAD29A5E06}"/>
            </a:ext>
          </a:extLst>
        </xdr:cNvPr>
        <xdr:cNvPicPr>
          <a:picLocks noChangeAspect="1"/>
        </xdr:cNvPicPr>
      </xdr:nvPicPr>
      <xdr:blipFill>
        <a:blip xmlns:r="http://schemas.openxmlformats.org/officeDocument/2006/relationships" r:embed="rId3"/>
        <a:stretch>
          <a:fillRect/>
        </a:stretch>
      </xdr:blipFill>
      <xdr:spPr>
        <a:xfrm>
          <a:off x="723900" y="4000500"/>
          <a:ext cx="4790476" cy="85714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ndy Beardmore" id="{3CA34F85-FC5E-4543-847A-6449B54AE127}" userId="S::andy.beardmore@mri-polytech.com::df68ae1d-41a8-4b60-9b5f-7510d5a51b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3" dT="2022-04-07T06:51:54.72" personId="{3CA34F85-FC5E-4543-847A-6449B54AE127}" id="{3CCA215E-8B72-465A-97A3-AB5E1734E7B6}">
    <text>% of year that this emits or time the process runs.</text>
  </threadedComment>
</ThreadedComments>
</file>

<file path=xl/threadedComments/threadedComment2.xml><?xml version="1.0" encoding="utf-8"?>
<ThreadedComments xmlns="http://schemas.microsoft.com/office/spreadsheetml/2018/threadedcomments" xmlns:x="http://schemas.openxmlformats.org/spreadsheetml/2006/main">
  <threadedComment ref="K4" dT="2022-04-08T06:25:08.49" personId="{3CA34F85-FC5E-4543-847A-6449B54AE127}" id="{BFE07679-9A65-4C43-B159-780C8CFDE096}">
    <text>Runs everyday.</text>
  </threadedComment>
  <threadedComment ref="K5" dT="2022-04-07T15:01:35.46" personId="{3CA34F85-FC5E-4543-847A-6449B54AE127}" id="{FCBD3EC0-0AFC-4585-8C20-E51983EEABB9}">
    <text>132 from Oct to January figures</text>
  </threadedComment>
  <threadedComment ref="K8" dT="2022-04-07T14:26:03.79" personId="{3CA34F85-FC5E-4543-847A-6449B54AE127}" id="{289D7CFA-9C31-4174-B285-A1A5FD36D277}">
    <text>16hours of running equals 960 minutes.</text>
  </threadedComment>
  <threadedComment ref="K9" dT="2022-04-07T14:24:39.33" personId="{3CA34F85-FC5E-4543-847A-6449B54AE127}" id="{A7830182-F9F9-4E17-A5C6-72900F2905C5}">
    <text>148 batches and 3 samples per batch.</text>
  </threadedComment>
  <threadedComment ref="K10" dT="2022-04-07T15:01:53.08" personId="{3CA34F85-FC5E-4543-847A-6449B54AE127}" id="{5A18235C-31E0-44C7-8C9D-BC10F9C9D15E}">
    <text>No. of batches</text>
  </threadedComment>
  <threadedComment ref="K11" dT="2022-04-07T15:02:07.87" personId="{3CA34F85-FC5E-4543-847A-6449B54AE127}" id="{15434B6B-242C-4AFC-9717-8FB80210437F}">
    <text>No. of batches.</text>
  </threadedComment>
  <threadedComment ref="K12" dT="2022-04-07T14:44:11.41" personId="{3CA34F85-FC5E-4543-847A-6449B54AE127}" id="{19B944E1-B30E-4F4D-87D5-E4661CF946B4}">
    <text>41 batches multiplied by 38 drums</text>
  </threadedComment>
  <threadedComment ref="K13" dT="2022-04-07T14:47:55.27" personId="{3CA34F85-FC5E-4543-847A-6449B54AE127}" id="{7179C041-A431-4DB1-9BE3-37CDA40FC295}">
    <text>155 tins multiplied by 148 batches.</text>
  </threadedComment>
  <threadedComment ref="K14" dT="2022-04-07T15:02:32.40" personId="{3CA34F85-FC5E-4543-847A-6449B54AE127}" id="{AE18F4FE-99D5-454A-BEC1-A0F16E255449}">
    <text>No of batches requiring Phos acid.</text>
  </threadedComment>
  <threadedComment ref="K15" dT="2022-04-08T10:40:42.12" personId="{3CA34F85-FC5E-4543-847A-6449B54AE127}" id="{2E482112-1A84-4896-950E-189033ABCAA5}">
    <text>No. of batches.</text>
  </threadedComment>
  <threadedComment ref="K20" dT="2022-04-07T14:32:48.19" personId="{3CA34F85-FC5E-4543-847A-6449B54AE127}" id="{03261F7B-7FC3-4474-B3E4-A3FBAA756853}">
    <text>16 hours of running. Day and also next day.</text>
  </threadedComment>
  <threadedComment ref="K22" dT="2022-04-07T15:02:49.12" personId="{3CA34F85-FC5E-4543-847A-6449B54AE127}" id="{B0B902F1-49BE-4BBD-9E77-54F7F52DF5FD}">
    <text>No. of batches.</text>
  </threadedComment>
  <threadedComment ref="K23" dT="2022-04-07T14:38:55.43" personId="{3CA34F85-FC5E-4543-847A-6449B54AE127}" id="{3A7891B3-645C-41CE-96DF-0C053F4AAA33}">
    <text>30 seconds multiplied by 155 tins</text>
  </threadedComment>
  <threadedComment ref="K24" dT="2022-04-07T14:44:45.45" personId="{3CA34F85-FC5E-4543-847A-6449B54AE127}" id="{2F2D68F3-ED4B-434B-8A6F-0367132D8DBF}">
    <text>41 batches multiplied by 38 drums.</text>
  </threadedComment>
  <threadedComment ref="K25" dT="2022-04-07T14:44:45.45" personId="{3CA34F85-FC5E-4543-847A-6449B54AE127}" id="{13B94DD6-57BC-4016-BC93-D6ACB879366F}">
    <text>148 Batches.</text>
  </threadedComment>
  <threadedComment ref="J26" dT="2023-02-15T11:12:05.52" personId="{3CA34F85-FC5E-4543-847A-6449B54AE127}" id="{E7219847-4BDA-4282-9452-CFFDD5B974AA}">
    <text>114 Pureflex cycles at 330L (20L Steam, 310L Water) and 160 Centaur cycles at 115L 915L Steam, 100L water) = 61m2 annually.</text>
  </threadedComment>
  <threadedComment ref="L27" dT="2023-02-14T10:22:55.03" personId="{3CA34F85-FC5E-4543-847A-6449B54AE127}" id="{E773E472-AC5D-4AA1-A597-01BAF1F57041}">
    <text>See Rainwater calculations on Emissions Sheet - comments section.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gov.uk/guidance/air-emissions-risk-assessment-for-your-environmental-permi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84C7E-74E9-4963-818B-54FA5E5F98DF}">
  <sheetPr>
    <pageSetUpPr fitToPage="1"/>
  </sheetPr>
  <dimension ref="A1:AK53"/>
  <sheetViews>
    <sheetView tabSelected="1" zoomScale="80" zoomScaleNormal="80" workbookViewId="0">
      <pane ySplit="3" topLeftCell="A4" activePane="bottomLeft" state="frozen"/>
      <selection pane="bottomLeft" activeCell="L52" sqref="L52"/>
    </sheetView>
  </sheetViews>
  <sheetFormatPr defaultRowHeight="14.5" x14ac:dyDescent="0.35"/>
  <cols>
    <col min="1" max="1" width="10" customWidth="1"/>
    <col min="2" max="2" width="10.1796875" customWidth="1"/>
    <col min="3" max="3" width="19.54296875" customWidth="1"/>
    <col min="4" max="4" width="27.453125" customWidth="1"/>
    <col min="5" max="5" width="23.1796875" customWidth="1"/>
    <col min="6" max="6" width="9.7265625" customWidth="1"/>
    <col min="7" max="7" width="20.26953125" customWidth="1"/>
    <col min="8" max="8" width="9.7265625" customWidth="1"/>
    <col min="9" max="9" width="23.7265625" customWidth="1"/>
    <col min="10" max="10" width="2.26953125" customWidth="1"/>
    <col min="11" max="23" width="12.7265625" customWidth="1"/>
    <col min="24" max="24" width="2.26953125" customWidth="1"/>
    <col min="25" max="25" width="29.453125" customWidth="1"/>
    <col min="26" max="26" width="29.453125" hidden="1" customWidth="1"/>
    <col min="27" max="27" width="15.7265625" customWidth="1"/>
    <col min="28" max="28" width="31.26953125" customWidth="1"/>
    <col min="29" max="29" width="39.54296875" customWidth="1"/>
  </cols>
  <sheetData>
    <row r="1" spans="1:37" ht="15" thickBot="1" x14ac:dyDescent="0.4">
      <c r="A1" s="2" t="s">
        <v>203</v>
      </c>
    </row>
    <row r="2" spans="1:37" ht="15" thickBot="1" x14ac:dyDescent="0.4">
      <c r="A2" t="s">
        <v>117</v>
      </c>
      <c r="O2" s="10"/>
      <c r="P2" s="99" t="s">
        <v>110</v>
      </c>
      <c r="Q2" s="100"/>
      <c r="R2" s="100"/>
      <c r="S2" s="101" t="s">
        <v>111</v>
      </c>
      <c r="T2" s="102"/>
      <c r="U2" s="103"/>
    </row>
    <row r="3" spans="1:37" ht="49.5" customHeight="1" x14ac:dyDescent="0.35">
      <c r="A3" s="5" t="s">
        <v>5</v>
      </c>
      <c r="B3" s="11" t="s">
        <v>2</v>
      </c>
      <c r="C3" s="6" t="s">
        <v>3</v>
      </c>
      <c r="D3" s="6" t="s">
        <v>4</v>
      </c>
      <c r="E3" s="6" t="s">
        <v>0</v>
      </c>
      <c r="F3" s="6" t="s">
        <v>9</v>
      </c>
      <c r="G3" s="6" t="s">
        <v>8</v>
      </c>
      <c r="H3" s="6" t="s">
        <v>64</v>
      </c>
      <c r="I3" s="7" t="s">
        <v>100</v>
      </c>
      <c r="J3" s="9"/>
      <c r="K3" s="5" t="s">
        <v>180</v>
      </c>
      <c r="L3" s="6" t="s">
        <v>104</v>
      </c>
      <c r="M3" s="7" t="s">
        <v>105</v>
      </c>
      <c r="N3" s="64" t="s">
        <v>161</v>
      </c>
      <c r="O3" s="6" t="s">
        <v>160</v>
      </c>
      <c r="P3" s="3" t="s">
        <v>107</v>
      </c>
      <c r="Q3" s="3" t="s">
        <v>108</v>
      </c>
      <c r="R3" s="3" t="s">
        <v>109</v>
      </c>
      <c r="S3" s="3" t="s">
        <v>107</v>
      </c>
      <c r="T3" s="3" t="s">
        <v>108</v>
      </c>
      <c r="U3" s="3" t="s">
        <v>109</v>
      </c>
      <c r="V3" s="6" t="s">
        <v>112</v>
      </c>
      <c r="W3" s="7" t="s">
        <v>113</v>
      </c>
      <c r="X3" s="12"/>
      <c r="Y3" s="5" t="s">
        <v>70</v>
      </c>
      <c r="Z3" s="6" t="s">
        <v>81</v>
      </c>
      <c r="AA3" s="14" t="s">
        <v>67</v>
      </c>
      <c r="AB3" s="14" t="s">
        <v>65</v>
      </c>
      <c r="AC3" s="15" t="s">
        <v>71</v>
      </c>
      <c r="AD3" s="1"/>
      <c r="AE3" s="1"/>
      <c r="AF3" s="1"/>
      <c r="AG3" s="1"/>
      <c r="AH3" s="1"/>
      <c r="AI3" s="1"/>
      <c r="AJ3" s="1"/>
      <c r="AK3" s="1"/>
    </row>
    <row r="4" spans="1:37" ht="41.25" customHeight="1" x14ac:dyDescent="0.35">
      <c r="A4" s="19">
        <v>1</v>
      </c>
      <c r="B4" s="20" t="s">
        <v>6</v>
      </c>
      <c r="C4" s="20" t="s">
        <v>7</v>
      </c>
      <c r="D4" s="21" t="s">
        <v>10</v>
      </c>
      <c r="E4" s="21" t="s">
        <v>19</v>
      </c>
      <c r="F4" s="22" t="s">
        <v>11</v>
      </c>
      <c r="G4" s="20" t="s">
        <v>12</v>
      </c>
      <c r="H4" s="22" t="s">
        <v>66</v>
      </c>
      <c r="I4" s="23" t="s">
        <v>93</v>
      </c>
      <c r="J4" s="8"/>
      <c r="K4" s="16">
        <v>10</v>
      </c>
      <c r="L4" s="17"/>
      <c r="M4" s="18"/>
      <c r="N4" s="69">
        <f>'% Load Calculations'!N4</f>
        <v>100</v>
      </c>
      <c r="O4" s="30"/>
      <c r="P4" s="30"/>
      <c r="Q4" s="30"/>
      <c r="R4" s="30"/>
      <c r="S4" s="30"/>
      <c r="T4" s="30"/>
      <c r="U4" s="30"/>
      <c r="V4" s="30"/>
      <c r="W4" s="31"/>
      <c r="X4" s="13"/>
      <c r="Y4" s="32" t="s">
        <v>72</v>
      </c>
      <c r="Z4" s="33" t="s">
        <v>84</v>
      </c>
      <c r="AA4" s="33"/>
      <c r="AB4" s="36" t="s">
        <v>182</v>
      </c>
      <c r="AC4" s="84" t="s">
        <v>78</v>
      </c>
      <c r="AD4" s="1"/>
      <c r="AE4" s="1"/>
      <c r="AF4" s="1"/>
      <c r="AG4" s="1"/>
      <c r="AH4" s="1"/>
      <c r="AI4" s="1"/>
      <c r="AJ4" s="1"/>
      <c r="AK4" s="1"/>
    </row>
    <row r="5" spans="1:37" ht="35.15" customHeight="1" x14ac:dyDescent="0.35">
      <c r="A5" s="19">
        <v>2</v>
      </c>
      <c r="B5" s="20" t="s">
        <v>51</v>
      </c>
      <c r="C5" s="20" t="s">
        <v>31</v>
      </c>
      <c r="D5" s="21" t="s">
        <v>52</v>
      </c>
      <c r="E5" s="21" t="s">
        <v>53</v>
      </c>
      <c r="F5" s="22" t="s">
        <v>11</v>
      </c>
      <c r="G5" s="20" t="s">
        <v>50</v>
      </c>
      <c r="H5" s="22" t="s">
        <v>66</v>
      </c>
      <c r="I5" s="23" t="s">
        <v>132</v>
      </c>
      <c r="J5" s="8"/>
      <c r="K5" s="16">
        <v>0</v>
      </c>
      <c r="L5" s="17">
        <v>0.17499999999999999</v>
      </c>
      <c r="M5" s="18">
        <v>632</v>
      </c>
      <c r="N5" s="69">
        <f>'% Load Calculations'!N5</f>
        <v>0.25114155251141551</v>
      </c>
      <c r="O5" s="30">
        <v>0.25</v>
      </c>
      <c r="P5" s="30">
        <v>530</v>
      </c>
      <c r="Q5" s="30">
        <v>9.3044000000000002E-2</v>
      </c>
      <c r="R5" s="30" t="s">
        <v>147</v>
      </c>
      <c r="S5" s="30">
        <v>530</v>
      </c>
      <c r="T5" s="30">
        <v>9.3044000000000009E-3</v>
      </c>
      <c r="U5" s="30" t="s">
        <v>147</v>
      </c>
      <c r="V5" s="30">
        <v>7.3000000000000001E-3</v>
      </c>
      <c r="W5" s="31"/>
      <c r="X5" s="13"/>
      <c r="Y5" s="32"/>
      <c r="Z5" s="33" t="s">
        <v>80</v>
      </c>
      <c r="AA5" s="33" t="s">
        <v>148</v>
      </c>
      <c r="AB5" s="36" t="s">
        <v>166</v>
      </c>
      <c r="AC5" s="85" t="s">
        <v>135</v>
      </c>
      <c r="AD5" s="1"/>
      <c r="AE5" s="1"/>
      <c r="AF5" s="1"/>
      <c r="AG5" s="1"/>
      <c r="AH5" s="1"/>
      <c r="AI5" s="1"/>
      <c r="AJ5" s="1"/>
      <c r="AK5" s="1"/>
    </row>
    <row r="6" spans="1:37" ht="35.15" customHeight="1" x14ac:dyDescent="0.35">
      <c r="A6" s="19">
        <v>3</v>
      </c>
      <c r="B6" s="20" t="s">
        <v>51</v>
      </c>
      <c r="C6" s="20" t="s">
        <v>54</v>
      </c>
      <c r="D6" s="21" t="s">
        <v>55</v>
      </c>
      <c r="E6" s="21" t="s">
        <v>56</v>
      </c>
      <c r="F6" s="22" t="s">
        <v>11</v>
      </c>
      <c r="G6" s="20" t="s">
        <v>57</v>
      </c>
      <c r="H6" s="22" t="s">
        <v>79</v>
      </c>
      <c r="I6" s="23" t="s">
        <v>80</v>
      </c>
      <c r="J6" s="8"/>
      <c r="K6" s="16" t="s">
        <v>80</v>
      </c>
      <c r="L6" s="17" t="s">
        <v>80</v>
      </c>
      <c r="M6" s="18" t="s">
        <v>80</v>
      </c>
      <c r="N6" s="69" t="str">
        <f>'% Load Calculations'!N6</f>
        <v>N/A</v>
      </c>
      <c r="O6" s="30" t="s">
        <v>80</v>
      </c>
      <c r="P6" s="30" t="s">
        <v>80</v>
      </c>
      <c r="Q6" s="30" t="s">
        <v>80</v>
      </c>
      <c r="R6" s="30" t="s">
        <v>80</v>
      </c>
      <c r="S6" s="30" t="s">
        <v>80</v>
      </c>
      <c r="T6" s="30" t="s">
        <v>80</v>
      </c>
      <c r="U6" s="30" t="s">
        <v>80</v>
      </c>
      <c r="V6" s="30" t="s">
        <v>80</v>
      </c>
      <c r="W6" s="31"/>
      <c r="X6" s="13"/>
      <c r="Y6" s="32" t="s">
        <v>73</v>
      </c>
      <c r="Z6" s="33" t="s">
        <v>80</v>
      </c>
      <c r="AA6" s="33" t="s">
        <v>80</v>
      </c>
      <c r="AB6" s="36" t="s">
        <v>80</v>
      </c>
      <c r="AC6" s="85" t="s">
        <v>82</v>
      </c>
      <c r="AD6" s="1"/>
      <c r="AE6" s="1"/>
      <c r="AF6" s="1"/>
      <c r="AG6" s="1"/>
      <c r="AH6" s="1"/>
      <c r="AI6" s="1"/>
      <c r="AJ6" s="1"/>
      <c r="AK6" s="1"/>
    </row>
    <row r="7" spans="1:37" ht="35.15" customHeight="1" x14ac:dyDescent="0.35">
      <c r="A7" s="19">
        <v>4</v>
      </c>
      <c r="B7" s="20" t="s">
        <v>1</v>
      </c>
      <c r="C7" s="20" t="s">
        <v>16</v>
      </c>
      <c r="D7" s="21" t="s">
        <v>17</v>
      </c>
      <c r="E7" s="21" t="s">
        <v>21</v>
      </c>
      <c r="F7" s="22" t="s">
        <v>11</v>
      </c>
      <c r="G7" s="21" t="s">
        <v>18</v>
      </c>
      <c r="H7" s="22" t="s">
        <v>79</v>
      </c>
      <c r="I7" s="23" t="s">
        <v>80</v>
      </c>
      <c r="J7" s="8"/>
      <c r="K7" s="16" t="s">
        <v>80</v>
      </c>
      <c r="L7" s="17" t="s">
        <v>80</v>
      </c>
      <c r="M7" s="18" t="s">
        <v>80</v>
      </c>
      <c r="N7" s="69" t="str">
        <f>'% Load Calculations'!N7</f>
        <v>N/A</v>
      </c>
      <c r="O7" s="30" t="s">
        <v>80</v>
      </c>
      <c r="P7" s="30" t="s">
        <v>80</v>
      </c>
      <c r="Q7" s="30" t="s">
        <v>80</v>
      </c>
      <c r="R7" s="30" t="s">
        <v>80</v>
      </c>
      <c r="S7" s="30" t="s">
        <v>80</v>
      </c>
      <c r="T7" s="30" t="s">
        <v>80</v>
      </c>
      <c r="U7" s="30" t="s">
        <v>80</v>
      </c>
      <c r="V7" s="30" t="s">
        <v>80</v>
      </c>
      <c r="W7" s="31"/>
      <c r="X7" s="13"/>
      <c r="Y7" s="32" t="s">
        <v>73</v>
      </c>
      <c r="Z7" s="33" t="s">
        <v>80</v>
      </c>
      <c r="AA7" s="33" t="s">
        <v>80</v>
      </c>
      <c r="AB7" s="36" t="s">
        <v>80</v>
      </c>
      <c r="AC7" s="85" t="s">
        <v>82</v>
      </c>
      <c r="AD7" s="1"/>
      <c r="AE7" s="1"/>
      <c r="AF7" s="1"/>
      <c r="AG7" s="1"/>
      <c r="AH7" s="1"/>
      <c r="AI7" s="1"/>
      <c r="AJ7" s="1"/>
      <c r="AK7" s="1"/>
    </row>
    <row r="8" spans="1:37" ht="35.15" customHeight="1" x14ac:dyDescent="0.35">
      <c r="A8" s="19">
        <v>5</v>
      </c>
      <c r="B8" s="20" t="s">
        <v>1</v>
      </c>
      <c r="C8" s="20" t="s">
        <v>22</v>
      </c>
      <c r="D8" s="21" t="s">
        <v>23</v>
      </c>
      <c r="E8" s="21" t="s">
        <v>42</v>
      </c>
      <c r="F8" s="22" t="s">
        <v>11</v>
      </c>
      <c r="G8" s="21" t="s">
        <v>24</v>
      </c>
      <c r="H8" s="22" t="s">
        <v>66</v>
      </c>
      <c r="I8" s="23" t="s">
        <v>94</v>
      </c>
      <c r="J8" s="8"/>
      <c r="K8" s="16">
        <v>0</v>
      </c>
      <c r="L8" s="17">
        <v>0.13800000000000001</v>
      </c>
      <c r="M8" s="18">
        <v>0.5</v>
      </c>
      <c r="N8" s="69">
        <f>'% Load Calculations'!N8</f>
        <v>27.031963470319635</v>
      </c>
      <c r="O8" s="65">
        <v>27</v>
      </c>
      <c r="P8" s="30">
        <v>128412</v>
      </c>
      <c r="Q8" s="30">
        <v>1.7835E-2</v>
      </c>
      <c r="R8" s="30" t="s">
        <v>114</v>
      </c>
      <c r="S8" s="30">
        <v>475600</v>
      </c>
      <c r="T8" s="30">
        <v>6.6056000000000004E-2</v>
      </c>
      <c r="U8" s="30" t="s">
        <v>114</v>
      </c>
      <c r="V8" s="30">
        <v>0.15190000000000001</v>
      </c>
      <c r="W8" s="31"/>
      <c r="X8" s="13"/>
      <c r="Y8" s="32" t="s">
        <v>72</v>
      </c>
      <c r="Z8" s="33"/>
      <c r="AA8" s="33" t="s">
        <v>89</v>
      </c>
      <c r="AB8" s="86" t="s">
        <v>90</v>
      </c>
      <c r="AC8" s="87" t="s">
        <v>158</v>
      </c>
      <c r="AD8" s="1"/>
      <c r="AE8" s="1"/>
      <c r="AF8" s="1"/>
      <c r="AG8" s="1"/>
      <c r="AH8" s="1"/>
      <c r="AI8" s="1"/>
      <c r="AJ8" s="1"/>
      <c r="AK8" s="1"/>
    </row>
    <row r="9" spans="1:37" ht="37.5" customHeight="1" x14ac:dyDescent="0.35">
      <c r="A9" s="19">
        <v>6</v>
      </c>
      <c r="B9" s="20" t="s">
        <v>1</v>
      </c>
      <c r="C9" s="20" t="s">
        <v>25</v>
      </c>
      <c r="D9" s="21" t="s">
        <v>26</v>
      </c>
      <c r="E9" s="21" t="s">
        <v>62</v>
      </c>
      <c r="F9" s="22" t="s">
        <v>11</v>
      </c>
      <c r="G9" s="21" t="s">
        <v>153</v>
      </c>
      <c r="H9" s="22" t="s">
        <v>66</v>
      </c>
      <c r="I9" s="23" t="s">
        <v>95</v>
      </c>
      <c r="J9" s="8"/>
      <c r="K9" s="16">
        <v>0</v>
      </c>
      <c r="L9" s="17">
        <v>0</v>
      </c>
      <c r="M9" s="18">
        <v>0</v>
      </c>
      <c r="N9" s="69">
        <f>'% Load Calculations'!N9</f>
        <v>8.4474885844748854E-2</v>
      </c>
      <c r="O9" s="30">
        <v>0</v>
      </c>
      <c r="P9" s="30">
        <v>0</v>
      </c>
      <c r="Q9" s="30">
        <v>0</v>
      </c>
      <c r="R9" s="30">
        <v>0</v>
      </c>
      <c r="S9" s="30">
        <v>0</v>
      </c>
      <c r="T9" s="30">
        <v>0</v>
      </c>
      <c r="U9" s="30">
        <v>0</v>
      </c>
      <c r="V9" s="30">
        <v>0</v>
      </c>
      <c r="W9" s="31"/>
      <c r="X9" s="13"/>
      <c r="Y9" s="34" t="s">
        <v>74</v>
      </c>
      <c r="Z9" s="35"/>
      <c r="AA9" s="36">
        <v>0</v>
      </c>
      <c r="AB9" s="36" t="s">
        <v>167</v>
      </c>
      <c r="AC9" s="84" t="s">
        <v>115</v>
      </c>
      <c r="AD9" s="1"/>
      <c r="AE9" s="1"/>
      <c r="AF9" s="1"/>
      <c r="AG9" s="1"/>
      <c r="AH9" s="1"/>
      <c r="AI9" s="1"/>
      <c r="AJ9" s="1"/>
      <c r="AK9" s="1"/>
    </row>
    <row r="10" spans="1:37" ht="35.15" customHeight="1" x14ac:dyDescent="0.35">
      <c r="A10" s="19">
        <v>7</v>
      </c>
      <c r="B10" s="20" t="s">
        <v>1</v>
      </c>
      <c r="C10" s="20" t="s">
        <v>27</v>
      </c>
      <c r="D10" s="21" t="s">
        <v>28</v>
      </c>
      <c r="E10" s="21" t="s">
        <v>43</v>
      </c>
      <c r="F10" s="22" t="s">
        <v>11</v>
      </c>
      <c r="G10" s="21" t="s">
        <v>24</v>
      </c>
      <c r="H10" s="22" t="s">
        <v>66</v>
      </c>
      <c r="I10" s="23" t="s">
        <v>96</v>
      </c>
      <c r="J10" s="8"/>
      <c r="K10" s="16">
        <v>0</v>
      </c>
      <c r="L10" s="17">
        <v>2.75E-2</v>
      </c>
      <c r="M10" s="18">
        <v>99</v>
      </c>
      <c r="N10" s="69">
        <f>'% Load Calculations'!N10</f>
        <v>0.4223744292237443</v>
      </c>
      <c r="O10" s="30">
        <v>0.42</v>
      </c>
      <c r="P10" s="30">
        <v>46000</v>
      </c>
      <c r="Q10" s="30">
        <v>1.2649999999999999</v>
      </c>
      <c r="R10" s="30" t="s">
        <v>130</v>
      </c>
      <c r="S10" s="30">
        <v>46000</v>
      </c>
      <c r="T10" s="30">
        <v>1.2649999999999999</v>
      </c>
      <c r="U10" s="30" t="s">
        <v>130</v>
      </c>
      <c r="V10" s="30">
        <v>0.1676</v>
      </c>
      <c r="W10" s="31"/>
      <c r="X10" s="13"/>
      <c r="Y10" s="32" t="s">
        <v>72</v>
      </c>
      <c r="Z10" s="33"/>
      <c r="AA10" s="33" t="s">
        <v>162</v>
      </c>
      <c r="AB10" s="36" t="s">
        <v>172</v>
      </c>
      <c r="AC10" s="85"/>
      <c r="AD10" s="1"/>
      <c r="AE10" s="1"/>
      <c r="AF10" s="1"/>
      <c r="AG10" s="1"/>
      <c r="AH10" s="1"/>
      <c r="AI10" s="1"/>
      <c r="AJ10" s="1"/>
      <c r="AK10" s="1"/>
    </row>
    <row r="11" spans="1:37" ht="35.15" customHeight="1" x14ac:dyDescent="0.35">
      <c r="A11" s="19">
        <v>8</v>
      </c>
      <c r="B11" s="20" t="s">
        <v>1</v>
      </c>
      <c r="C11" s="20" t="s">
        <v>30</v>
      </c>
      <c r="D11" s="21" t="s">
        <v>29</v>
      </c>
      <c r="E11" s="21" t="s">
        <v>119</v>
      </c>
      <c r="F11" s="22" t="s">
        <v>11</v>
      </c>
      <c r="G11" s="21" t="s">
        <v>45</v>
      </c>
      <c r="H11" s="22" t="s">
        <v>66</v>
      </c>
      <c r="I11" s="23" t="s">
        <v>97</v>
      </c>
      <c r="J11" s="8"/>
      <c r="K11" s="16">
        <v>0</v>
      </c>
      <c r="L11" s="17">
        <v>0.188</v>
      </c>
      <c r="M11" s="18">
        <v>680</v>
      </c>
      <c r="N11" s="69">
        <f>'% Load Calculations'!N11</f>
        <v>0.46803652968036524</v>
      </c>
      <c r="O11" s="30">
        <v>0.47</v>
      </c>
      <c r="P11" s="29">
        <v>36000</v>
      </c>
      <c r="Q11" s="29">
        <v>6.8</v>
      </c>
      <c r="R11" s="29" t="s">
        <v>159</v>
      </c>
      <c r="S11" s="29">
        <v>36000</v>
      </c>
      <c r="T11" s="29">
        <v>6.8</v>
      </c>
      <c r="U11" s="29" t="s">
        <v>159</v>
      </c>
      <c r="V11" s="29">
        <v>1.0079</v>
      </c>
      <c r="W11" s="31"/>
      <c r="X11" s="13"/>
      <c r="Y11" s="34" t="s">
        <v>75</v>
      </c>
      <c r="Z11" s="35"/>
      <c r="AA11" s="33" t="s">
        <v>92</v>
      </c>
      <c r="AB11" s="36" t="s">
        <v>166</v>
      </c>
      <c r="AC11" s="84" t="s">
        <v>129</v>
      </c>
      <c r="AD11" s="1"/>
      <c r="AE11" s="1"/>
      <c r="AF11" s="1"/>
      <c r="AG11" s="1"/>
      <c r="AH11" s="1"/>
      <c r="AI11" s="1"/>
      <c r="AJ11" s="1"/>
      <c r="AK11" s="1"/>
    </row>
    <row r="12" spans="1:37" ht="35.15" customHeight="1" x14ac:dyDescent="0.35">
      <c r="A12" s="19">
        <v>9</v>
      </c>
      <c r="B12" s="20" t="s">
        <v>1</v>
      </c>
      <c r="C12" s="20" t="s">
        <v>31</v>
      </c>
      <c r="D12" s="21" t="s">
        <v>32</v>
      </c>
      <c r="E12" s="21" t="s">
        <v>118</v>
      </c>
      <c r="F12" s="22" t="s">
        <v>11</v>
      </c>
      <c r="G12" s="21" t="s">
        <v>45</v>
      </c>
      <c r="H12" s="22" t="s">
        <v>66</v>
      </c>
      <c r="I12" s="23" t="s">
        <v>98</v>
      </c>
      <c r="J12" s="8"/>
      <c r="K12" s="16">
        <v>0</v>
      </c>
      <c r="L12" s="17">
        <v>0.188</v>
      </c>
      <c r="M12" s="18">
        <v>680</v>
      </c>
      <c r="N12" s="69">
        <f>'% Load Calculations'!N12</f>
        <v>0.88926940639269414</v>
      </c>
      <c r="O12" s="30">
        <v>0.89</v>
      </c>
      <c r="P12" s="30">
        <v>85500</v>
      </c>
      <c r="Q12" s="30">
        <v>16.149999999999999</v>
      </c>
      <c r="R12" s="30" t="s">
        <v>149</v>
      </c>
      <c r="S12" s="30">
        <v>85500</v>
      </c>
      <c r="T12" s="30">
        <v>16.149999999999999</v>
      </c>
      <c r="U12" s="30" t="s">
        <v>150</v>
      </c>
      <c r="V12" s="30">
        <v>4.5327999999999999</v>
      </c>
      <c r="W12" s="31"/>
      <c r="X12" s="13"/>
      <c r="Y12" s="34" t="s">
        <v>74</v>
      </c>
      <c r="Z12" s="35"/>
      <c r="AA12" s="33" t="s">
        <v>163</v>
      </c>
      <c r="AB12" s="36" t="s">
        <v>172</v>
      </c>
      <c r="AC12" s="85" t="s">
        <v>83</v>
      </c>
      <c r="AD12" s="1"/>
      <c r="AE12" s="1"/>
      <c r="AF12" s="1"/>
      <c r="AG12" s="1"/>
      <c r="AH12" s="1"/>
      <c r="AI12" s="1"/>
      <c r="AJ12" s="1"/>
      <c r="AK12" s="1"/>
    </row>
    <row r="13" spans="1:37" ht="35.15" customHeight="1" x14ac:dyDescent="0.35">
      <c r="A13" s="19">
        <v>10</v>
      </c>
      <c r="B13" s="20" t="s">
        <v>1</v>
      </c>
      <c r="C13" s="20" t="s">
        <v>33</v>
      </c>
      <c r="D13" s="21" t="s">
        <v>34</v>
      </c>
      <c r="E13" s="21" t="s">
        <v>35</v>
      </c>
      <c r="F13" s="22" t="s">
        <v>11</v>
      </c>
      <c r="G13" s="21" t="s">
        <v>46</v>
      </c>
      <c r="H13" s="22" t="s">
        <v>66</v>
      </c>
      <c r="I13" s="23" t="s">
        <v>99</v>
      </c>
      <c r="J13" s="8"/>
      <c r="K13" s="16">
        <v>0</v>
      </c>
      <c r="L13" s="17">
        <v>0.188</v>
      </c>
      <c r="M13" s="18">
        <v>680</v>
      </c>
      <c r="N13" s="69">
        <f>'% Load Calculations'!N13</f>
        <v>4.3645357686453581</v>
      </c>
      <c r="O13" s="30">
        <v>4.3600000000000003</v>
      </c>
      <c r="P13" s="30">
        <v>743.4</v>
      </c>
      <c r="Q13" s="30">
        <v>0.14041999999999999</v>
      </c>
      <c r="R13" s="30" t="s">
        <v>154</v>
      </c>
      <c r="S13" s="30">
        <v>743.4</v>
      </c>
      <c r="T13" s="30">
        <v>0.14041999999999999</v>
      </c>
      <c r="U13" s="30" t="s">
        <v>154</v>
      </c>
      <c r="V13" s="30">
        <v>0.193</v>
      </c>
      <c r="W13" s="31"/>
      <c r="X13" s="13"/>
      <c r="Y13" s="34" t="s">
        <v>74</v>
      </c>
      <c r="Z13" s="35"/>
      <c r="AA13" s="33" t="s">
        <v>164</v>
      </c>
      <c r="AB13" s="36" t="s">
        <v>172</v>
      </c>
      <c r="AC13" s="85"/>
      <c r="AD13" s="1"/>
      <c r="AE13" s="1"/>
      <c r="AF13" s="1"/>
      <c r="AG13" s="1"/>
      <c r="AH13" s="1"/>
      <c r="AI13" s="1"/>
      <c r="AJ13" s="1"/>
      <c r="AK13" s="1"/>
    </row>
    <row r="14" spans="1:37" ht="35.15" customHeight="1" x14ac:dyDescent="0.35">
      <c r="A14" s="19">
        <v>11</v>
      </c>
      <c r="B14" s="20" t="s">
        <v>1</v>
      </c>
      <c r="C14" s="20" t="s">
        <v>36</v>
      </c>
      <c r="D14" s="21" t="s">
        <v>37</v>
      </c>
      <c r="E14" s="21" t="s">
        <v>48</v>
      </c>
      <c r="F14" s="22" t="s">
        <v>11</v>
      </c>
      <c r="G14" s="21" t="s">
        <v>47</v>
      </c>
      <c r="H14" s="22" t="s">
        <v>66</v>
      </c>
      <c r="I14" s="23" t="s">
        <v>101</v>
      </c>
      <c r="J14" s="8"/>
      <c r="K14" s="16">
        <v>0</v>
      </c>
      <c r="L14" s="17">
        <v>0.188</v>
      </c>
      <c r="M14" s="18">
        <v>680</v>
      </c>
      <c r="N14" s="69">
        <f>'% Load Calculations'!N14</f>
        <v>3.2343987823439881E-3</v>
      </c>
      <c r="O14" s="30">
        <v>0</v>
      </c>
      <c r="P14" s="30">
        <v>0</v>
      </c>
      <c r="Q14" s="30">
        <v>0</v>
      </c>
      <c r="R14" s="30">
        <v>0</v>
      </c>
      <c r="S14" s="30">
        <v>0</v>
      </c>
      <c r="T14" s="30">
        <v>0</v>
      </c>
      <c r="U14" s="30">
        <v>0</v>
      </c>
      <c r="V14" s="30">
        <v>0</v>
      </c>
      <c r="W14" s="31"/>
      <c r="X14" s="13"/>
      <c r="Y14" s="34" t="s">
        <v>77</v>
      </c>
      <c r="Z14" s="35">
        <v>0</v>
      </c>
      <c r="AA14" s="33" t="s">
        <v>92</v>
      </c>
      <c r="AB14" s="36" t="s">
        <v>166</v>
      </c>
      <c r="AC14" s="84" t="s">
        <v>116</v>
      </c>
      <c r="AD14" s="1"/>
      <c r="AE14" s="1"/>
      <c r="AF14" s="1"/>
      <c r="AG14" s="1"/>
      <c r="AH14" s="1"/>
      <c r="AI14" s="1"/>
      <c r="AJ14" s="1"/>
      <c r="AK14" s="1"/>
    </row>
    <row r="15" spans="1:37" ht="35.15" customHeight="1" x14ac:dyDescent="0.35">
      <c r="A15" s="19">
        <v>12</v>
      </c>
      <c r="B15" s="20" t="s">
        <v>1</v>
      </c>
      <c r="C15" s="20" t="s">
        <v>33</v>
      </c>
      <c r="D15" s="21" t="s">
        <v>69</v>
      </c>
      <c r="E15" s="21" t="s">
        <v>35</v>
      </c>
      <c r="F15" s="22" t="s">
        <v>11</v>
      </c>
      <c r="G15" s="21" t="s">
        <v>46</v>
      </c>
      <c r="H15" s="22" t="s">
        <v>66</v>
      </c>
      <c r="I15" s="23" t="s">
        <v>102</v>
      </c>
      <c r="J15" s="8"/>
      <c r="K15" s="16">
        <v>0</v>
      </c>
      <c r="L15" s="17">
        <v>0.188</v>
      </c>
      <c r="M15" s="18">
        <v>680</v>
      </c>
      <c r="N15" s="69">
        <f>'% Load Calculations'!N15</f>
        <v>0.4223744292237443</v>
      </c>
      <c r="O15" s="30">
        <v>0.42</v>
      </c>
      <c r="P15" s="30">
        <v>0</v>
      </c>
      <c r="Q15" s="30">
        <v>0</v>
      </c>
      <c r="R15" s="30">
        <v>0</v>
      </c>
      <c r="S15" s="30">
        <v>0</v>
      </c>
      <c r="T15" s="30">
        <v>0</v>
      </c>
      <c r="U15" s="30">
        <v>0</v>
      </c>
      <c r="V15" s="30">
        <v>0</v>
      </c>
      <c r="W15" s="31"/>
      <c r="X15" s="13"/>
      <c r="Y15" s="34" t="s">
        <v>74</v>
      </c>
      <c r="Z15" s="35">
        <v>0</v>
      </c>
      <c r="AA15" s="33" t="s">
        <v>92</v>
      </c>
      <c r="AB15" s="36" t="s">
        <v>166</v>
      </c>
      <c r="AC15" s="84" t="s">
        <v>129</v>
      </c>
      <c r="AD15" s="1"/>
      <c r="AE15" s="1"/>
      <c r="AF15" s="1"/>
      <c r="AG15" s="1"/>
      <c r="AH15" s="1"/>
      <c r="AI15" s="1"/>
      <c r="AJ15" s="1"/>
      <c r="AK15" s="1"/>
    </row>
    <row r="16" spans="1:37" ht="35.15" customHeight="1" x14ac:dyDescent="0.35">
      <c r="A16" s="19">
        <v>13</v>
      </c>
      <c r="B16" s="20" t="s">
        <v>1</v>
      </c>
      <c r="C16" s="20" t="s">
        <v>30</v>
      </c>
      <c r="D16" s="21" t="s">
        <v>29</v>
      </c>
      <c r="E16" s="21" t="s">
        <v>44</v>
      </c>
      <c r="F16" s="22" t="s">
        <v>11</v>
      </c>
      <c r="G16" s="21" t="s">
        <v>63</v>
      </c>
      <c r="H16" s="22" t="s">
        <v>79</v>
      </c>
      <c r="I16" s="23" t="s">
        <v>80</v>
      </c>
      <c r="J16" s="8"/>
      <c r="K16" s="16" t="s">
        <v>80</v>
      </c>
      <c r="L16" s="17" t="s">
        <v>80</v>
      </c>
      <c r="M16" s="18" t="s">
        <v>80</v>
      </c>
      <c r="N16" s="69" t="str">
        <f>'% Load Calculations'!N16</f>
        <v>N/A</v>
      </c>
      <c r="O16" s="30" t="s">
        <v>80</v>
      </c>
      <c r="P16" s="30" t="s">
        <v>80</v>
      </c>
      <c r="Q16" s="30" t="s">
        <v>80</v>
      </c>
      <c r="R16" s="30" t="s">
        <v>80</v>
      </c>
      <c r="S16" s="30" t="s">
        <v>80</v>
      </c>
      <c r="T16" s="30" t="s">
        <v>80</v>
      </c>
      <c r="U16" s="30" t="s">
        <v>80</v>
      </c>
      <c r="V16" s="30" t="s">
        <v>80</v>
      </c>
      <c r="W16" s="31"/>
      <c r="X16" s="13"/>
      <c r="Y16" s="32" t="s">
        <v>73</v>
      </c>
      <c r="Z16" s="33" t="s">
        <v>80</v>
      </c>
      <c r="AA16" s="33" t="s">
        <v>80</v>
      </c>
      <c r="AB16" s="36" t="s">
        <v>80</v>
      </c>
      <c r="AC16" s="85" t="s">
        <v>82</v>
      </c>
      <c r="AD16" s="1"/>
      <c r="AE16" s="1"/>
      <c r="AF16" s="1"/>
      <c r="AG16" s="1"/>
      <c r="AH16" s="1"/>
      <c r="AI16" s="1"/>
      <c r="AJ16" s="1"/>
      <c r="AK16" s="1"/>
    </row>
    <row r="17" spans="1:37" ht="35.15" customHeight="1" x14ac:dyDescent="0.35">
      <c r="A17" s="19">
        <v>14</v>
      </c>
      <c r="B17" s="20" t="s">
        <v>6</v>
      </c>
      <c r="C17" s="20" t="s">
        <v>15</v>
      </c>
      <c r="D17" s="21" t="s">
        <v>13</v>
      </c>
      <c r="E17" s="21" t="s">
        <v>20</v>
      </c>
      <c r="F17" s="22" t="s">
        <v>14</v>
      </c>
      <c r="G17" s="21" t="s">
        <v>14</v>
      </c>
      <c r="H17" s="22" t="s">
        <v>79</v>
      </c>
      <c r="I17" s="23" t="s">
        <v>80</v>
      </c>
      <c r="J17" s="8"/>
      <c r="K17" s="16" t="s">
        <v>80</v>
      </c>
      <c r="L17" s="17" t="s">
        <v>80</v>
      </c>
      <c r="M17" s="18" t="s">
        <v>80</v>
      </c>
      <c r="N17" s="69" t="str">
        <f>'% Load Calculations'!N17</f>
        <v>N/A</v>
      </c>
      <c r="O17" s="30" t="s">
        <v>80</v>
      </c>
      <c r="P17" s="30" t="s">
        <v>80</v>
      </c>
      <c r="Q17" s="30" t="s">
        <v>80</v>
      </c>
      <c r="R17" s="30" t="s">
        <v>80</v>
      </c>
      <c r="S17" s="30" t="s">
        <v>80</v>
      </c>
      <c r="T17" s="30" t="s">
        <v>80</v>
      </c>
      <c r="U17" s="30" t="s">
        <v>80</v>
      </c>
      <c r="V17" s="30" t="s">
        <v>80</v>
      </c>
      <c r="W17" s="31"/>
      <c r="X17" s="13"/>
      <c r="Y17" s="32" t="s">
        <v>73</v>
      </c>
      <c r="Z17" s="33" t="s">
        <v>80</v>
      </c>
      <c r="AA17" s="33" t="s">
        <v>80</v>
      </c>
      <c r="AB17" s="36" t="s">
        <v>80</v>
      </c>
      <c r="AC17" s="85" t="s">
        <v>184</v>
      </c>
      <c r="AD17" s="1"/>
      <c r="AE17" s="1"/>
      <c r="AF17" s="1"/>
      <c r="AG17" s="1"/>
      <c r="AH17" s="1"/>
      <c r="AI17" s="1"/>
      <c r="AJ17" s="1"/>
      <c r="AK17" s="1"/>
    </row>
    <row r="18" spans="1:37" ht="35.15" customHeight="1" x14ac:dyDescent="0.35">
      <c r="A18" s="19">
        <v>15</v>
      </c>
      <c r="B18" s="20" t="s">
        <v>38</v>
      </c>
      <c r="C18" s="20" t="s">
        <v>39</v>
      </c>
      <c r="D18" s="21" t="s">
        <v>40</v>
      </c>
      <c r="E18" s="21" t="s">
        <v>41</v>
      </c>
      <c r="F18" s="22" t="s">
        <v>14</v>
      </c>
      <c r="G18" s="21" t="s">
        <v>49</v>
      </c>
      <c r="H18" s="22" t="s">
        <v>79</v>
      </c>
      <c r="I18" s="23" t="s">
        <v>80</v>
      </c>
      <c r="J18" s="8"/>
      <c r="K18" s="16" t="s">
        <v>80</v>
      </c>
      <c r="L18" s="17" t="s">
        <v>80</v>
      </c>
      <c r="M18" s="18" t="s">
        <v>80</v>
      </c>
      <c r="N18" s="69" t="str">
        <f>'% Load Calculations'!N18</f>
        <v>N/A</v>
      </c>
      <c r="O18" s="30" t="s">
        <v>80</v>
      </c>
      <c r="P18" s="30" t="s">
        <v>80</v>
      </c>
      <c r="Q18" s="30" t="s">
        <v>80</v>
      </c>
      <c r="R18" s="30" t="s">
        <v>80</v>
      </c>
      <c r="S18" s="30" t="s">
        <v>80</v>
      </c>
      <c r="T18" s="30" t="s">
        <v>80</v>
      </c>
      <c r="U18" s="30" t="s">
        <v>80</v>
      </c>
      <c r="V18" s="30" t="s">
        <v>80</v>
      </c>
      <c r="W18" s="31"/>
      <c r="X18" s="13"/>
      <c r="Y18" s="32" t="s">
        <v>73</v>
      </c>
      <c r="Z18" s="33" t="s">
        <v>80</v>
      </c>
      <c r="AA18" s="33" t="s">
        <v>80</v>
      </c>
      <c r="AB18" s="36" t="s">
        <v>80</v>
      </c>
      <c r="AC18" s="85" t="s">
        <v>185</v>
      </c>
      <c r="AD18" s="1"/>
      <c r="AE18" s="1"/>
      <c r="AF18" s="1"/>
      <c r="AG18" s="1"/>
      <c r="AH18" s="1"/>
      <c r="AI18" s="1"/>
      <c r="AJ18" s="1"/>
      <c r="AK18" s="1"/>
    </row>
    <row r="19" spans="1:37" ht="35.15" customHeight="1" x14ac:dyDescent="0.35">
      <c r="A19" s="19">
        <v>16</v>
      </c>
      <c r="B19" s="20" t="s">
        <v>58</v>
      </c>
      <c r="C19" s="20" t="s">
        <v>59</v>
      </c>
      <c r="D19" s="21" t="s">
        <v>59</v>
      </c>
      <c r="E19" s="21" t="s">
        <v>60</v>
      </c>
      <c r="F19" s="22" t="s">
        <v>14</v>
      </c>
      <c r="G19" s="21" t="s">
        <v>61</v>
      </c>
      <c r="H19" s="22" t="s">
        <v>79</v>
      </c>
      <c r="I19" s="23" t="s">
        <v>80</v>
      </c>
      <c r="J19" s="8"/>
      <c r="K19" s="16" t="s">
        <v>80</v>
      </c>
      <c r="L19" s="17" t="s">
        <v>80</v>
      </c>
      <c r="M19" s="18" t="s">
        <v>80</v>
      </c>
      <c r="N19" s="69" t="str">
        <f>'% Load Calculations'!N19</f>
        <v>N/A</v>
      </c>
      <c r="O19" s="30" t="s">
        <v>80</v>
      </c>
      <c r="P19" s="30" t="s">
        <v>80</v>
      </c>
      <c r="Q19" s="30" t="s">
        <v>80</v>
      </c>
      <c r="R19" s="30" t="s">
        <v>80</v>
      </c>
      <c r="S19" s="30" t="s">
        <v>80</v>
      </c>
      <c r="T19" s="30" t="s">
        <v>80</v>
      </c>
      <c r="U19" s="30" t="s">
        <v>80</v>
      </c>
      <c r="V19" s="30" t="s">
        <v>80</v>
      </c>
      <c r="W19" s="31"/>
      <c r="X19" s="13"/>
      <c r="Y19" s="32" t="s">
        <v>73</v>
      </c>
      <c r="Z19" s="33" t="s">
        <v>80</v>
      </c>
      <c r="AA19" s="33" t="s">
        <v>80</v>
      </c>
      <c r="AB19" s="36" t="s">
        <v>80</v>
      </c>
      <c r="AC19" s="84" t="s">
        <v>186</v>
      </c>
      <c r="AD19" s="1"/>
      <c r="AE19" s="1"/>
      <c r="AF19" s="1"/>
      <c r="AG19" s="1"/>
      <c r="AH19" s="1"/>
      <c r="AI19" s="1"/>
      <c r="AJ19" s="1"/>
      <c r="AK19" s="1"/>
    </row>
    <row r="20" spans="1:37" ht="35.15" customHeight="1" x14ac:dyDescent="0.35">
      <c r="A20" s="38">
        <v>17</v>
      </c>
      <c r="B20" s="39" t="s">
        <v>1</v>
      </c>
      <c r="C20" s="39" t="s">
        <v>88</v>
      </c>
      <c r="D20" s="40" t="s">
        <v>87</v>
      </c>
      <c r="E20" s="40" t="s">
        <v>42</v>
      </c>
      <c r="F20" s="41" t="s">
        <v>11</v>
      </c>
      <c r="G20" s="40" t="s">
        <v>45</v>
      </c>
      <c r="H20" s="41" t="s">
        <v>66</v>
      </c>
      <c r="I20" s="42" t="s">
        <v>103</v>
      </c>
      <c r="J20" s="8"/>
      <c r="K20" s="43">
        <v>0</v>
      </c>
      <c r="L20" s="44">
        <v>0.13800000000000001</v>
      </c>
      <c r="M20" s="45">
        <v>0.5</v>
      </c>
      <c r="N20" s="69">
        <f>'% Load Calculations'!N20</f>
        <v>7.4885844748858439</v>
      </c>
      <c r="O20" s="46">
        <v>7.49</v>
      </c>
      <c r="P20" s="46">
        <v>3600000</v>
      </c>
      <c r="Q20" s="46">
        <v>0.5</v>
      </c>
      <c r="R20" s="46" t="s">
        <v>114</v>
      </c>
      <c r="S20" s="46">
        <v>3600000</v>
      </c>
      <c r="T20" s="46">
        <v>0.5</v>
      </c>
      <c r="U20" s="46" t="s">
        <v>155</v>
      </c>
      <c r="V20" s="46">
        <v>1.1826000000000001</v>
      </c>
      <c r="W20" s="47"/>
      <c r="X20" s="13"/>
      <c r="Y20" s="48" t="s">
        <v>72</v>
      </c>
      <c r="Z20" s="49"/>
      <c r="AA20" s="49" t="s">
        <v>91</v>
      </c>
      <c r="AB20" s="88" t="s">
        <v>151</v>
      </c>
      <c r="AC20" s="89" t="s">
        <v>152</v>
      </c>
      <c r="AD20" s="1"/>
      <c r="AE20" s="1"/>
      <c r="AF20" s="1"/>
      <c r="AG20" s="1"/>
      <c r="AH20" s="1"/>
      <c r="AI20" s="1"/>
      <c r="AJ20" s="1"/>
      <c r="AK20" s="1"/>
    </row>
    <row r="21" spans="1:37" ht="35.15" customHeight="1" x14ac:dyDescent="0.35">
      <c r="A21" s="38">
        <v>18</v>
      </c>
      <c r="B21" s="39" t="s">
        <v>1</v>
      </c>
      <c r="C21" s="39" t="s">
        <v>120</v>
      </c>
      <c r="D21" s="40" t="s">
        <v>121</v>
      </c>
      <c r="E21" s="40" t="s">
        <v>44</v>
      </c>
      <c r="F21" s="41" t="s">
        <v>11</v>
      </c>
      <c r="G21" s="40" t="s">
        <v>122</v>
      </c>
      <c r="H21" s="41" t="s">
        <v>79</v>
      </c>
      <c r="I21" s="42" t="s">
        <v>80</v>
      </c>
      <c r="J21" s="8"/>
      <c r="K21" s="43">
        <v>0</v>
      </c>
      <c r="L21" s="44">
        <v>0.13800000000000001</v>
      </c>
      <c r="M21" s="45">
        <v>0.5</v>
      </c>
      <c r="N21" s="69" t="str">
        <f>'% Load Calculations'!N21</f>
        <v>N/A</v>
      </c>
      <c r="O21" s="46" t="s">
        <v>80</v>
      </c>
      <c r="P21" s="46" t="s">
        <v>80</v>
      </c>
      <c r="Q21" s="46" t="s">
        <v>80</v>
      </c>
      <c r="R21" s="46" t="s">
        <v>80</v>
      </c>
      <c r="S21" s="46" t="s">
        <v>80</v>
      </c>
      <c r="T21" s="46" t="s">
        <v>80</v>
      </c>
      <c r="U21" s="46" t="s">
        <v>80</v>
      </c>
      <c r="V21" s="46" t="s">
        <v>80</v>
      </c>
      <c r="W21" s="47"/>
      <c r="X21" s="13"/>
      <c r="Y21" s="32" t="s">
        <v>73</v>
      </c>
      <c r="Z21" s="33" t="s">
        <v>80</v>
      </c>
      <c r="AA21" s="33" t="s">
        <v>80</v>
      </c>
      <c r="AB21" s="36" t="s">
        <v>166</v>
      </c>
      <c r="AC21" s="85" t="s">
        <v>123</v>
      </c>
      <c r="AD21" s="1"/>
      <c r="AE21" s="1"/>
      <c r="AF21" s="1"/>
      <c r="AG21" s="1"/>
      <c r="AH21" s="1"/>
      <c r="AI21" s="1"/>
      <c r="AJ21" s="1"/>
      <c r="AK21" s="1"/>
    </row>
    <row r="22" spans="1:37" ht="35.15" customHeight="1" x14ac:dyDescent="0.35">
      <c r="A22" s="19">
        <v>19</v>
      </c>
      <c r="B22" s="20" t="s">
        <v>1</v>
      </c>
      <c r="C22" s="20" t="s">
        <v>125</v>
      </c>
      <c r="D22" s="21" t="s">
        <v>126</v>
      </c>
      <c r="E22" s="21" t="s">
        <v>127</v>
      </c>
      <c r="F22" s="22" t="s">
        <v>11</v>
      </c>
      <c r="G22" s="21" t="s">
        <v>153</v>
      </c>
      <c r="H22" s="22" t="s">
        <v>66</v>
      </c>
      <c r="I22" s="23" t="s">
        <v>134</v>
      </c>
      <c r="J22" s="50"/>
      <c r="K22" s="16">
        <v>0</v>
      </c>
      <c r="L22" s="17">
        <v>0.13800000000000001</v>
      </c>
      <c r="M22" s="18">
        <v>0.5</v>
      </c>
      <c r="N22" s="69">
        <f>'% Load Calculations'!N22</f>
        <v>7.8006088280060878E-2</v>
      </c>
      <c r="O22" s="30">
        <v>0.08</v>
      </c>
      <c r="P22" s="30">
        <v>85500</v>
      </c>
      <c r="Q22" s="30">
        <v>1.615</v>
      </c>
      <c r="R22" s="30" t="s">
        <v>147</v>
      </c>
      <c r="S22" s="30">
        <v>743.4</v>
      </c>
      <c r="T22" s="30">
        <v>0.1404</v>
      </c>
      <c r="U22" s="30" t="s">
        <v>147</v>
      </c>
      <c r="V22" s="30">
        <v>0.40699999999999997</v>
      </c>
      <c r="W22" s="31"/>
      <c r="X22" s="13"/>
      <c r="Y22" s="32"/>
      <c r="Z22" s="33"/>
      <c r="AA22" s="33" t="s">
        <v>165</v>
      </c>
      <c r="AB22" s="36" t="s">
        <v>172</v>
      </c>
      <c r="AC22" s="85"/>
      <c r="AD22" s="1"/>
      <c r="AE22" s="1"/>
      <c r="AF22" s="1"/>
      <c r="AG22" s="1"/>
      <c r="AH22" s="1"/>
      <c r="AI22" s="1"/>
      <c r="AJ22" s="1"/>
      <c r="AK22" s="1"/>
    </row>
    <row r="23" spans="1:37" ht="35.15" customHeight="1" x14ac:dyDescent="0.35">
      <c r="A23" s="19">
        <v>19</v>
      </c>
      <c r="B23" s="20" t="s">
        <v>1</v>
      </c>
      <c r="C23" s="20" t="s">
        <v>125</v>
      </c>
      <c r="D23" s="21" t="s">
        <v>126</v>
      </c>
      <c r="E23" s="21" t="s">
        <v>127</v>
      </c>
      <c r="F23" s="22" t="s">
        <v>11</v>
      </c>
      <c r="G23" s="21" t="s">
        <v>131</v>
      </c>
      <c r="H23" s="22" t="s">
        <v>66</v>
      </c>
      <c r="I23" s="23" t="s">
        <v>133</v>
      </c>
      <c r="J23" s="50"/>
      <c r="K23" s="16">
        <v>0</v>
      </c>
      <c r="L23" s="17">
        <v>0.13800000000000001</v>
      </c>
      <c r="M23" s="18">
        <v>0.5</v>
      </c>
      <c r="N23" s="69">
        <f>'% Load Calculations'!N23</f>
        <v>2.1681887366818873</v>
      </c>
      <c r="O23" s="30">
        <v>2.17</v>
      </c>
      <c r="P23" s="30">
        <v>1000</v>
      </c>
      <c r="Q23" s="30">
        <v>0.18889</v>
      </c>
      <c r="R23" s="30" t="s">
        <v>156</v>
      </c>
      <c r="S23" s="30">
        <v>1000</v>
      </c>
      <c r="T23" s="30">
        <v>1.8890000000000001E-2</v>
      </c>
      <c r="U23" s="30" t="s">
        <v>156</v>
      </c>
      <c r="V23" s="30">
        <v>0.1293</v>
      </c>
      <c r="W23" s="31"/>
      <c r="X23" s="13"/>
      <c r="Y23" s="51"/>
      <c r="Z23" s="52"/>
      <c r="AA23" s="52" t="s">
        <v>157</v>
      </c>
      <c r="AB23" s="90" t="s">
        <v>172</v>
      </c>
      <c r="AC23" s="91"/>
      <c r="AD23" s="1"/>
      <c r="AE23" s="1"/>
      <c r="AF23" s="1"/>
      <c r="AG23" s="1"/>
      <c r="AH23" s="1"/>
      <c r="AI23" s="1"/>
      <c r="AJ23" s="1"/>
      <c r="AK23" s="1"/>
    </row>
    <row r="24" spans="1:37" ht="35.15" customHeight="1" x14ac:dyDescent="0.35">
      <c r="A24" s="38">
        <v>20</v>
      </c>
      <c r="B24" s="39" t="s">
        <v>1</v>
      </c>
      <c r="C24" s="39" t="s">
        <v>33</v>
      </c>
      <c r="D24" s="40" t="s">
        <v>33</v>
      </c>
      <c r="E24" s="40" t="s">
        <v>124</v>
      </c>
      <c r="F24" s="41" t="s">
        <v>11</v>
      </c>
      <c r="G24" s="40" t="s">
        <v>45</v>
      </c>
      <c r="H24" s="41" t="s">
        <v>66</v>
      </c>
      <c r="I24" s="42" t="s">
        <v>128</v>
      </c>
      <c r="J24" s="50"/>
      <c r="K24" s="70">
        <v>0</v>
      </c>
      <c r="L24" s="71">
        <v>0.188</v>
      </c>
      <c r="M24" s="72">
        <v>680</v>
      </c>
      <c r="N24" s="69">
        <f>'% Load Calculations'!N24</f>
        <v>0.88926940639269414</v>
      </c>
      <c r="O24" s="73">
        <v>0.89</v>
      </c>
      <c r="P24" s="73">
        <v>85500</v>
      </c>
      <c r="Q24" s="73">
        <v>16.149999999999999</v>
      </c>
      <c r="R24" s="73" t="s">
        <v>149</v>
      </c>
      <c r="S24" s="73">
        <v>85500</v>
      </c>
      <c r="T24" s="73">
        <v>16.149999999999999</v>
      </c>
      <c r="U24" s="73" t="s">
        <v>150</v>
      </c>
      <c r="V24" s="73">
        <v>4.5327999999999999</v>
      </c>
      <c r="W24" s="74"/>
      <c r="X24" s="13"/>
      <c r="Y24" s="80" t="s">
        <v>74</v>
      </c>
      <c r="Z24" s="81"/>
      <c r="AA24" s="49" t="s">
        <v>163</v>
      </c>
      <c r="AB24" s="88" t="s">
        <v>172</v>
      </c>
      <c r="AC24" s="87" t="s">
        <v>83</v>
      </c>
      <c r="AD24" s="1"/>
      <c r="AE24" s="1"/>
      <c r="AF24" s="1"/>
      <c r="AG24" s="1"/>
      <c r="AH24" s="1"/>
      <c r="AI24" s="1"/>
      <c r="AJ24" s="1"/>
      <c r="AK24" s="1"/>
    </row>
    <row r="25" spans="1:37" ht="35.15" customHeight="1" x14ac:dyDescent="0.35">
      <c r="A25" s="38">
        <v>21</v>
      </c>
      <c r="B25" s="39" t="s">
        <v>1</v>
      </c>
      <c r="C25" s="39" t="s">
        <v>174</v>
      </c>
      <c r="D25" s="40" t="s">
        <v>175</v>
      </c>
      <c r="E25" s="40" t="s">
        <v>176</v>
      </c>
      <c r="F25" s="41" t="s">
        <v>11</v>
      </c>
      <c r="G25" s="40" t="s">
        <v>177</v>
      </c>
      <c r="H25" s="41" t="s">
        <v>66</v>
      </c>
      <c r="I25" s="42" t="s">
        <v>178</v>
      </c>
      <c r="J25" s="50"/>
      <c r="K25" s="43">
        <v>0</v>
      </c>
      <c r="L25" s="44">
        <v>0.188</v>
      </c>
      <c r="M25" s="45">
        <v>680</v>
      </c>
      <c r="N25" s="96" t="str">
        <f>'% Load Calculations'!N27</f>
        <v>N/A</v>
      </c>
      <c r="O25" s="46">
        <v>0.03</v>
      </c>
      <c r="P25" s="46">
        <v>14862</v>
      </c>
      <c r="Q25" s="46">
        <v>2.867267</v>
      </c>
      <c r="R25" s="46" t="s">
        <v>154</v>
      </c>
      <c r="S25" s="46">
        <v>14682</v>
      </c>
      <c r="T25" s="46">
        <v>2.867267</v>
      </c>
      <c r="U25" s="46" t="s">
        <v>154</v>
      </c>
      <c r="V25" s="46">
        <v>2.6599999999999999E-2</v>
      </c>
      <c r="W25" s="47"/>
      <c r="X25" s="13"/>
      <c r="Y25" s="80" t="s">
        <v>74</v>
      </c>
      <c r="Z25" s="81"/>
      <c r="AA25" s="49" t="s">
        <v>181</v>
      </c>
      <c r="AB25" s="88" t="s">
        <v>166</v>
      </c>
      <c r="AC25" s="87" t="s">
        <v>83</v>
      </c>
      <c r="AD25" s="1"/>
      <c r="AE25" s="1"/>
      <c r="AF25" s="1"/>
      <c r="AG25" s="1"/>
      <c r="AH25" s="1"/>
      <c r="AI25" s="1"/>
      <c r="AJ25" s="1"/>
      <c r="AK25" s="1"/>
    </row>
    <row r="26" spans="1:37" ht="35.15" customHeight="1" x14ac:dyDescent="0.35">
      <c r="A26" s="38">
        <v>22</v>
      </c>
      <c r="B26" s="39" t="s">
        <v>1</v>
      </c>
      <c r="C26" s="39" t="s">
        <v>192</v>
      </c>
      <c r="D26" s="40" t="s">
        <v>193</v>
      </c>
      <c r="E26" s="40" t="s">
        <v>194</v>
      </c>
      <c r="F26" s="41" t="s">
        <v>14</v>
      </c>
      <c r="G26" s="21" t="s">
        <v>49</v>
      </c>
      <c r="H26" s="41" t="s">
        <v>79</v>
      </c>
      <c r="I26" s="42" t="s">
        <v>80</v>
      </c>
      <c r="J26" s="50"/>
      <c r="K26" s="16" t="s">
        <v>80</v>
      </c>
      <c r="L26" s="17" t="s">
        <v>80</v>
      </c>
      <c r="M26" s="18" t="s">
        <v>80</v>
      </c>
      <c r="N26" s="30" t="s">
        <v>80</v>
      </c>
      <c r="O26" s="30" t="s">
        <v>80</v>
      </c>
      <c r="P26" s="30" t="s">
        <v>80</v>
      </c>
      <c r="Q26" s="30" t="s">
        <v>80</v>
      </c>
      <c r="R26" s="30" t="s">
        <v>80</v>
      </c>
      <c r="S26" s="30" t="s">
        <v>80</v>
      </c>
      <c r="T26" s="30" t="s">
        <v>80</v>
      </c>
      <c r="U26" s="30" t="s">
        <v>80</v>
      </c>
      <c r="V26" s="30" t="s">
        <v>80</v>
      </c>
      <c r="W26" s="47"/>
      <c r="X26" s="13"/>
      <c r="Y26" s="32" t="s">
        <v>73</v>
      </c>
      <c r="Z26" s="81"/>
      <c r="AA26" s="49" t="s">
        <v>208</v>
      </c>
      <c r="AB26" s="36" t="s">
        <v>166</v>
      </c>
      <c r="AC26" s="87" t="s">
        <v>197</v>
      </c>
      <c r="AD26" s="1"/>
      <c r="AE26" s="1"/>
      <c r="AF26" s="1"/>
      <c r="AG26" s="1"/>
      <c r="AH26" s="1"/>
      <c r="AI26" s="1"/>
      <c r="AJ26" s="1"/>
      <c r="AK26" s="1"/>
    </row>
    <row r="27" spans="1:37" ht="35.15" customHeight="1" thickBot="1" x14ac:dyDescent="0.4">
      <c r="A27" s="95">
        <v>23</v>
      </c>
      <c r="B27" s="25" t="s">
        <v>187</v>
      </c>
      <c r="C27" s="25" t="s">
        <v>188</v>
      </c>
      <c r="D27" s="26" t="s">
        <v>189</v>
      </c>
      <c r="E27" s="26" t="s">
        <v>190</v>
      </c>
      <c r="F27" s="27" t="s">
        <v>14</v>
      </c>
      <c r="G27" s="26" t="s">
        <v>191</v>
      </c>
      <c r="H27" s="27" t="s">
        <v>79</v>
      </c>
      <c r="I27" s="28" t="s">
        <v>80</v>
      </c>
      <c r="J27" s="50"/>
      <c r="K27" s="75" t="s">
        <v>80</v>
      </c>
      <c r="L27" s="76" t="s">
        <v>80</v>
      </c>
      <c r="M27" s="77" t="s">
        <v>80</v>
      </c>
      <c r="N27" s="78" t="s">
        <v>80</v>
      </c>
      <c r="O27" s="78" t="s">
        <v>80</v>
      </c>
      <c r="P27" s="78" t="s">
        <v>80</v>
      </c>
      <c r="Q27" s="78" t="s">
        <v>80</v>
      </c>
      <c r="R27" s="78" t="s">
        <v>80</v>
      </c>
      <c r="S27" s="78" t="s">
        <v>80</v>
      </c>
      <c r="T27" s="78" t="s">
        <v>80</v>
      </c>
      <c r="U27" s="78" t="s">
        <v>80</v>
      </c>
      <c r="V27" s="78" t="s">
        <v>80</v>
      </c>
      <c r="W27" s="79"/>
      <c r="X27" s="13"/>
      <c r="Y27" s="97" t="s">
        <v>73</v>
      </c>
      <c r="Z27" s="63"/>
      <c r="AA27" s="37" t="s">
        <v>196</v>
      </c>
      <c r="AB27" s="92" t="s">
        <v>166</v>
      </c>
      <c r="AC27" s="93" t="s">
        <v>198</v>
      </c>
      <c r="AD27" s="1"/>
      <c r="AE27" s="1"/>
      <c r="AF27" s="1"/>
      <c r="AG27" s="1"/>
      <c r="AH27" s="1"/>
      <c r="AI27" s="1"/>
      <c r="AJ27" s="1"/>
      <c r="AK27" s="1"/>
    </row>
    <row r="28" spans="1:37" x14ac:dyDescent="0.3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5">
      <c r="A29" s="2" t="s">
        <v>86</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5">
      <c r="A31" t="s">
        <v>85</v>
      </c>
      <c r="B31" s="1"/>
      <c r="C31" s="1"/>
      <c r="D31" s="1"/>
      <c r="E31" s="1"/>
      <c r="F31" s="1"/>
      <c r="G31" s="1"/>
      <c r="H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5">
      <c r="B32" s="1"/>
      <c r="C32" s="1"/>
      <c r="D32" s="1"/>
      <c r="E32" s="1"/>
      <c r="F32" s="1"/>
      <c r="G32" s="1"/>
      <c r="H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5">
      <c r="A33" t="s">
        <v>76</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x14ac:dyDescent="0.3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x14ac:dyDescent="0.35">
      <c r="A35" t="s">
        <v>168</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x14ac:dyDescent="0.3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35">
      <c r="A37" t="s">
        <v>169</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x14ac:dyDescent="0.3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x14ac:dyDescent="0.35">
      <c r="A39" t="s">
        <v>170</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7" x14ac:dyDescent="0.3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x14ac:dyDescent="0.35">
      <c r="A41" t="s">
        <v>173</v>
      </c>
    </row>
    <row r="42" spans="1:37" x14ac:dyDescent="0.3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35">
      <c r="A43" t="s">
        <v>171</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3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35">
      <c r="A45" t="s">
        <v>195</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7" spans="1:37" x14ac:dyDescent="0.35">
      <c r="A47" t="s">
        <v>204</v>
      </c>
    </row>
    <row r="49" spans="1:1" x14ac:dyDescent="0.35">
      <c r="A49" t="s">
        <v>205</v>
      </c>
    </row>
    <row r="51" spans="1:1" x14ac:dyDescent="0.35">
      <c r="A51" t="s">
        <v>206</v>
      </c>
    </row>
    <row r="53" spans="1:1" x14ac:dyDescent="0.35">
      <c r="A53" t="s">
        <v>207</v>
      </c>
    </row>
  </sheetData>
  <sortState xmlns:xlrd2="http://schemas.microsoft.com/office/spreadsheetml/2017/richdata2" ref="A4:AB21">
    <sortCondition ref="F4:F21"/>
  </sortState>
  <mergeCells count="2">
    <mergeCell ref="P2:R2"/>
    <mergeCell ref="S2:U2"/>
  </mergeCells>
  <phoneticPr fontId="3" type="noConversion"/>
  <pageMargins left="0.31496062992125984" right="0.31496062992125984" top="0.35433070866141736" bottom="0.35433070866141736" header="0.31496062992125984" footer="0.31496062992125984"/>
  <pageSetup paperSize="9" scale="50" fitToWidth="0"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BC64B-0FD8-46CD-8310-3FD471936DB7}">
  <sheetPr>
    <pageSetUpPr fitToPage="1"/>
  </sheetPr>
  <dimension ref="A1:W46"/>
  <sheetViews>
    <sheetView topLeftCell="E1" zoomScale="90" zoomScaleNormal="90" workbookViewId="0">
      <pane ySplit="3" topLeftCell="A20" activePane="bottomLeft" state="frozen"/>
      <selection pane="bottomLeft" activeCell="E28" sqref="E28"/>
    </sheetView>
  </sheetViews>
  <sheetFormatPr defaultRowHeight="14.5" x14ac:dyDescent="0.35"/>
  <cols>
    <col min="1" max="1" width="10" customWidth="1"/>
    <col min="2" max="2" width="10.1796875" customWidth="1"/>
    <col min="3" max="3" width="19.54296875" customWidth="1"/>
    <col min="4" max="4" width="27.453125" customWidth="1"/>
    <col min="5" max="5" width="23.1796875" customWidth="1"/>
    <col min="6" max="6" width="9.7265625" customWidth="1"/>
    <col min="7" max="7" width="20.26953125" customWidth="1"/>
    <col min="8" max="8" width="23.7265625" customWidth="1"/>
    <col min="9" max="9" width="2.26953125" customWidth="1"/>
    <col min="10" max="14" width="12.7265625" customWidth="1"/>
    <col min="15" max="15" width="2.26953125" customWidth="1"/>
  </cols>
  <sheetData>
    <row r="1" spans="1:23" x14ac:dyDescent="0.35">
      <c r="A1" s="2" t="s">
        <v>68</v>
      </c>
    </row>
    <row r="2" spans="1:23" ht="15" thickBot="1" x14ac:dyDescent="0.4">
      <c r="A2" t="s">
        <v>117</v>
      </c>
    </row>
    <row r="3" spans="1:23" ht="49.5" customHeight="1" x14ac:dyDescent="0.35">
      <c r="A3" s="5" t="s">
        <v>5</v>
      </c>
      <c r="B3" s="11" t="s">
        <v>2</v>
      </c>
      <c r="C3" s="6" t="s">
        <v>3</v>
      </c>
      <c r="D3" s="6" t="s">
        <v>4</v>
      </c>
      <c r="E3" s="6" t="s">
        <v>0</v>
      </c>
      <c r="F3" s="6" t="s">
        <v>9</v>
      </c>
      <c r="G3" s="6" t="s">
        <v>8</v>
      </c>
      <c r="H3" s="7" t="s">
        <v>100</v>
      </c>
      <c r="I3" s="9"/>
      <c r="J3" s="5" t="s">
        <v>136</v>
      </c>
      <c r="K3" s="6" t="s">
        <v>137</v>
      </c>
      <c r="L3" s="53" t="s">
        <v>138</v>
      </c>
      <c r="M3" s="53" t="s">
        <v>139</v>
      </c>
      <c r="N3" s="7" t="s">
        <v>106</v>
      </c>
      <c r="O3" s="12"/>
      <c r="P3" s="1"/>
      <c r="Q3" s="1"/>
      <c r="R3" s="1"/>
      <c r="S3" s="1"/>
      <c r="T3" s="1"/>
      <c r="U3" s="1"/>
      <c r="V3" s="1"/>
      <c r="W3" s="1"/>
    </row>
    <row r="4" spans="1:23" ht="41.25" customHeight="1" x14ac:dyDescent="0.35">
      <c r="A4" s="19">
        <v>1</v>
      </c>
      <c r="B4" s="20" t="s">
        <v>6</v>
      </c>
      <c r="C4" s="20" t="s">
        <v>7</v>
      </c>
      <c r="D4" s="21" t="s">
        <v>10</v>
      </c>
      <c r="E4" s="21" t="s">
        <v>19</v>
      </c>
      <c r="F4" s="22" t="s">
        <v>11</v>
      </c>
      <c r="G4" s="20" t="s">
        <v>12</v>
      </c>
      <c r="H4" s="23" t="s">
        <v>93</v>
      </c>
      <c r="I4" s="8"/>
      <c r="J4" s="16">
        <v>1440</v>
      </c>
      <c r="K4" s="17">
        <v>365</v>
      </c>
      <c r="L4" s="60">
        <f t="shared" ref="L4:L7" si="0">SUM(J4/60)*K4</f>
        <v>8760</v>
      </c>
      <c r="M4" s="55">
        <v>8760</v>
      </c>
      <c r="N4" s="59">
        <f t="shared" ref="N4:N5" si="1">SUM(L4/M4)*100</f>
        <v>100</v>
      </c>
      <c r="O4" s="13"/>
      <c r="P4" s="1"/>
      <c r="Q4" s="1"/>
      <c r="R4" s="1"/>
      <c r="S4" s="1"/>
      <c r="T4" s="1"/>
      <c r="U4" s="1"/>
      <c r="V4" s="1"/>
      <c r="W4" s="1"/>
    </row>
    <row r="5" spans="1:23" ht="35.15" customHeight="1" x14ac:dyDescent="0.35">
      <c r="A5" s="19">
        <v>2</v>
      </c>
      <c r="B5" s="20" t="s">
        <v>51</v>
      </c>
      <c r="C5" s="20" t="s">
        <v>31</v>
      </c>
      <c r="D5" s="21" t="s">
        <v>52</v>
      </c>
      <c r="E5" s="21" t="s">
        <v>53</v>
      </c>
      <c r="F5" s="22" t="s">
        <v>11</v>
      </c>
      <c r="G5" s="20" t="s">
        <v>50</v>
      </c>
      <c r="H5" s="23" t="s">
        <v>132</v>
      </c>
      <c r="I5" s="8"/>
      <c r="J5" s="16">
        <v>10</v>
      </c>
      <c r="K5" s="17">
        <v>132</v>
      </c>
      <c r="L5" s="60">
        <f t="shared" si="0"/>
        <v>22</v>
      </c>
      <c r="M5" s="55">
        <v>8760</v>
      </c>
      <c r="N5" s="59">
        <f t="shared" si="1"/>
        <v>0.25114155251141551</v>
      </c>
      <c r="O5" s="13"/>
      <c r="P5" s="1"/>
      <c r="Q5" s="1"/>
      <c r="R5" s="1"/>
      <c r="S5" s="1"/>
      <c r="T5" s="1"/>
      <c r="U5" s="1"/>
      <c r="V5" s="1"/>
      <c r="W5" s="1"/>
    </row>
    <row r="6" spans="1:23" ht="35.15" customHeight="1" x14ac:dyDescent="0.35">
      <c r="A6" s="19">
        <v>3</v>
      </c>
      <c r="B6" s="20" t="s">
        <v>51</v>
      </c>
      <c r="C6" s="20" t="s">
        <v>54</v>
      </c>
      <c r="D6" s="21" t="s">
        <v>55</v>
      </c>
      <c r="E6" s="21" t="s">
        <v>56</v>
      </c>
      <c r="F6" s="22" t="s">
        <v>11</v>
      </c>
      <c r="G6" s="20" t="s">
        <v>57</v>
      </c>
      <c r="H6" s="23" t="s">
        <v>80</v>
      </c>
      <c r="I6" s="8"/>
      <c r="J6" s="54"/>
      <c r="K6" s="4"/>
      <c r="L6" s="60">
        <f t="shared" si="0"/>
        <v>0</v>
      </c>
      <c r="M6" s="55"/>
      <c r="N6" s="59" t="s">
        <v>80</v>
      </c>
      <c r="O6" s="13"/>
      <c r="P6" s="1"/>
      <c r="Q6" s="1"/>
      <c r="R6" s="1"/>
      <c r="S6" s="1"/>
      <c r="T6" s="1"/>
      <c r="U6" s="1"/>
      <c r="V6" s="1"/>
      <c r="W6" s="1"/>
    </row>
    <row r="7" spans="1:23" ht="35.15" customHeight="1" x14ac:dyDescent="0.35">
      <c r="A7" s="19">
        <v>4</v>
      </c>
      <c r="B7" s="20" t="s">
        <v>1</v>
      </c>
      <c r="C7" s="20" t="s">
        <v>16</v>
      </c>
      <c r="D7" s="21" t="s">
        <v>17</v>
      </c>
      <c r="E7" s="21" t="s">
        <v>21</v>
      </c>
      <c r="F7" s="22" t="s">
        <v>11</v>
      </c>
      <c r="G7" s="21" t="s">
        <v>18</v>
      </c>
      <c r="H7" s="23" t="s">
        <v>80</v>
      </c>
      <c r="I7" s="8"/>
      <c r="J7" s="54"/>
      <c r="K7" s="4"/>
      <c r="L7" s="60">
        <f t="shared" si="0"/>
        <v>0</v>
      </c>
      <c r="M7" s="55"/>
      <c r="N7" s="59" t="s">
        <v>80</v>
      </c>
      <c r="O7" s="13"/>
      <c r="P7" s="1"/>
      <c r="Q7" s="1"/>
      <c r="R7" s="1"/>
      <c r="S7" s="1"/>
      <c r="T7" s="1"/>
      <c r="U7" s="1"/>
      <c r="V7" s="1"/>
      <c r="W7" s="1"/>
    </row>
    <row r="8" spans="1:23" ht="35.15" customHeight="1" x14ac:dyDescent="0.35">
      <c r="A8" s="19">
        <v>5</v>
      </c>
      <c r="B8" s="20" t="s">
        <v>1</v>
      </c>
      <c r="C8" s="20" t="s">
        <v>22</v>
      </c>
      <c r="D8" s="21" t="s">
        <v>23</v>
      </c>
      <c r="E8" s="21" t="s">
        <v>42</v>
      </c>
      <c r="F8" s="22" t="s">
        <v>11</v>
      </c>
      <c r="G8" s="21" t="s">
        <v>24</v>
      </c>
      <c r="H8" s="23" t="s">
        <v>94</v>
      </c>
      <c r="I8" s="8"/>
      <c r="J8" s="16">
        <v>960</v>
      </c>
      <c r="K8" s="17">
        <v>148</v>
      </c>
      <c r="L8" s="60">
        <f t="shared" ref="L8:L9" si="2">SUM(J8/60)*K8</f>
        <v>2368</v>
      </c>
      <c r="M8" s="55">
        <v>8760</v>
      </c>
      <c r="N8" s="59">
        <f t="shared" ref="N8:N9" si="3">SUM(L8/M8)*100</f>
        <v>27.031963470319635</v>
      </c>
      <c r="O8" s="13"/>
      <c r="P8" s="1"/>
      <c r="Q8" s="1"/>
      <c r="R8" s="1"/>
      <c r="S8" s="1"/>
      <c r="T8" s="1"/>
      <c r="U8" s="1"/>
      <c r="V8" s="1"/>
      <c r="W8" s="1"/>
    </row>
    <row r="9" spans="1:23" ht="37.5" customHeight="1" x14ac:dyDescent="0.35">
      <c r="A9" s="19">
        <v>6</v>
      </c>
      <c r="B9" s="20" t="s">
        <v>1</v>
      </c>
      <c r="C9" s="20" t="s">
        <v>25</v>
      </c>
      <c r="D9" s="21" t="s">
        <v>26</v>
      </c>
      <c r="E9" s="21" t="s">
        <v>62</v>
      </c>
      <c r="F9" s="22" t="s">
        <v>11</v>
      </c>
      <c r="G9" s="21" t="s">
        <v>153</v>
      </c>
      <c r="H9" s="23" t="s">
        <v>95</v>
      </c>
      <c r="I9" s="8"/>
      <c r="J9" s="16">
        <v>1</v>
      </c>
      <c r="K9" s="17">
        <v>444</v>
      </c>
      <c r="L9" s="60">
        <f t="shared" si="2"/>
        <v>7.3999999999999995</v>
      </c>
      <c r="M9" s="55">
        <v>8760</v>
      </c>
      <c r="N9" s="59">
        <f t="shared" si="3"/>
        <v>8.4474885844748854E-2</v>
      </c>
      <c r="O9" s="13"/>
      <c r="P9" s="1"/>
      <c r="Q9" s="1"/>
      <c r="R9" s="1"/>
      <c r="S9" s="1"/>
      <c r="T9" s="1"/>
      <c r="U9" s="1"/>
      <c r="V9" s="1"/>
      <c r="W9" s="1"/>
    </row>
    <row r="10" spans="1:23" ht="35.15" customHeight="1" x14ac:dyDescent="0.35">
      <c r="A10" s="19">
        <v>7</v>
      </c>
      <c r="B10" s="20" t="s">
        <v>1</v>
      </c>
      <c r="C10" s="20" t="s">
        <v>27</v>
      </c>
      <c r="D10" s="21" t="s">
        <v>28</v>
      </c>
      <c r="E10" s="21" t="s">
        <v>43</v>
      </c>
      <c r="F10" s="22" t="s">
        <v>11</v>
      </c>
      <c r="G10" s="21" t="s">
        <v>24</v>
      </c>
      <c r="H10" s="23" t="s">
        <v>96</v>
      </c>
      <c r="I10" s="8"/>
      <c r="J10" s="16">
        <v>15</v>
      </c>
      <c r="K10" s="17">
        <v>148</v>
      </c>
      <c r="L10" s="60">
        <f>SUM(J10/60)*K10</f>
        <v>37</v>
      </c>
      <c r="M10" s="55">
        <v>8760</v>
      </c>
      <c r="N10" s="59">
        <f>SUM(L10/M10)*100</f>
        <v>0.4223744292237443</v>
      </c>
      <c r="O10" s="13"/>
      <c r="P10" s="1"/>
      <c r="Q10" s="1"/>
      <c r="R10" s="1"/>
      <c r="S10" s="1"/>
      <c r="T10" s="1"/>
      <c r="U10" s="1"/>
      <c r="V10" s="1"/>
      <c r="W10" s="1"/>
    </row>
    <row r="11" spans="1:23" ht="35.15" customHeight="1" x14ac:dyDescent="0.35">
      <c r="A11" s="19">
        <v>8</v>
      </c>
      <c r="B11" s="20" t="s">
        <v>1</v>
      </c>
      <c r="C11" s="20" t="s">
        <v>30</v>
      </c>
      <c r="D11" s="21" t="s">
        <v>29</v>
      </c>
      <c r="E11" s="21" t="s">
        <v>119</v>
      </c>
      <c r="F11" s="22" t="s">
        <v>11</v>
      </c>
      <c r="G11" s="21" t="s">
        <v>45</v>
      </c>
      <c r="H11" s="23" t="s">
        <v>97</v>
      </c>
      <c r="I11" s="8"/>
      <c r="J11" s="16">
        <v>60</v>
      </c>
      <c r="K11" s="17">
        <v>41</v>
      </c>
      <c r="L11" s="60">
        <f>SUM(J11/60)*K11</f>
        <v>41</v>
      </c>
      <c r="M11" s="55">
        <v>8760</v>
      </c>
      <c r="N11" s="59">
        <f>SUM(L11/M11)*100</f>
        <v>0.46803652968036524</v>
      </c>
      <c r="O11" s="13"/>
      <c r="P11" s="1"/>
      <c r="Q11" s="1"/>
      <c r="R11" s="1"/>
      <c r="S11" s="1"/>
      <c r="T11" s="1"/>
      <c r="U11" s="1"/>
      <c r="V11" s="1"/>
      <c r="W11" s="1"/>
    </row>
    <row r="12" spans="1:23" ht="35.15" customHeight="1" x14ac:dyDescent="0.35">
      <c r="A12" s="19">
        <v>9</v>
      </c>
      <c r="B12" s="20" t="s">
        <v>1</v>
      </c>
      <c r="C12" s="20" t="s">
        <v>31</v>
      </c>
      <c r="D12" s="21" t="s">
        <v>32</v>
      </c>
      <c r="E12" s="21" t="s">
        <v>118</v>
      </c>
      <c r="F12" s="22" t="s">
        <v>11</v>
      </c>
      <c r="G12" s="21" t="s">
        <v>45</v>
      </c>
      <c r="H12" s="23" t="s">
        <v>98</v>
      </c>
      <c r="I12" s="8"/>
      <c r="J12" s="16">
        <v>3</v>
      </c>
      <c r="K12" s="17">
        <v>1558</v>
      </c>
      <c r="L12" s="60">
        <f t="shared" ref="L12:L23" si="4">SUM(J12/60)*K12</f>
        <v>77.900000000000006</v>
      </c>
      <c r="M12" s="55">
        <v>8760</v>
      </c>
      <c r="N12" s="59">
        <f t="shared" ref="N12:N23" si="5">SUM(L12/M12)*100</f>
        <v>0.88926940639269414</v>
      </c>
      <c r="O12" s="13"/>
      <c r="P12" s="1"/>
      <c r="Q12" s="1"/>
      <c r="R12" s="1"/>
      <c r="S12" s="1"/>
      <c r="T12" s="1"/>
      <c r="U12" s="1"/>
      <c r="V12" s="1"/>
      <c r="W12" s="1"/>
    </row>
    <row r="13" spans="1:23" ht="35.15" customHeight="1" x14ac:dyDescent="0.35">
      <c r="A13" s="19">
        <v>10</v>
      </c>
      <c r="B13" s="20" t="s">
        <v>1</v>
      </c>
      <c r="C13" s="20" t="s">
        <v>33</v>
      </c>
      <c r="D13" s="21" t="s">
        <v>34</v>
      </c>
      <c r="E13" s="21" t="s">
        <v>35</v>
      </c>
      <c r="F13" s="22" t="s">
        <v>11</v>
      </c>
      <c r="G13" s="21" t="s">
        <v>46</v>
      </c>
      <c r="H13" s="23" t="s">
        <v>99</v>
      </c>
      <c r="I13" s="8"/>
      <c r="J13" s="16">
        <v>1</v>
      </c>
      <c r="K13" s="17">
        <v>22940</v>
      </c>
      <c r="L13" s="60">
        <f t="shared" si="4"/>
        <v>382.33333333333331</v>
      </c>
      <c r="M13" s="55">
        <v>8760</v>
      </c>
      <c r="N13" s="59">
        <f t="shared" si="5"/>
        <v>4.3645357686453581</v>
      </c>
      <c r="O13" s="13"/>
      <c r="P13" s="1"/>
      <c r="Q13" s="1"/>
      <c r="R13" s="1"/>
      <c r="S13" s="1"/>
      <c r="T13" s="1"/>
      <c r="U13" s="1"/>
      <c r="V13" s="1"/>
      <c r="W13" s="1"/>
    </row>
    <row r="14" spans="1:23" ht="35.15" customHeight="1" x14ac:dyDescent="0.35">
      <c r="A14" s="19">
        <v>11</v>
      </c>
      <c r="B14" s="20" t="s">
        <v>1</v>
      </c>
      <c r="C14" s="20" t="s">
        <v>36</v>
      </c>
      <c r="D14" s="21" t="s">
        <v>37</v>
      </c>
      <c r="E14" s="21" t="s">
        <v>48</v>
      </c>
      <c r="F14" s="22" t="s">
        <v>11</v>
      </c>
      <c r="G14" s="21" t="s">
        <v>47</v>
      </c>
      <c r="H14" s="23" t="s">
        <v>101</v>
      </c>
      <c r="I14" s="8"/>
      <c r="J14" s="16">
        <v>1</v>
      </c>
      <c r="K14" s="17">
        <v>17</v>
      </c>
      <c r="L14" s="60">
        <f t="shared" si="4"/>
        <v>0.28333333333333333</v>
      </c>
      <c r="M14" s="55">
        <v>8760</v>
      </c>
      <c r="N14" s="59">
        <f t="shared" si="5"/>
        <v>3.2343987823439881E-3</v>
      </c>
      <c r="O14" s="13"/>
      <c r="P14" s="1"/>
      <c r="Q14" s="1"/>
      <c r="R14" s="1"/>
      <c r="S14" s="1"/>
      <c r="T14" s="1"/>
      <c r="U14" s="1"/>
      <c r="V14" s="1"/>
      <c r="W14" s="1"/>
    </row>
    <row r="15" spans="1:23" ht="35.15" customHeight="1" x14ac:dyDescent="0.35">
      <c r="A15" s="19">
        <v>12</v>
      </c>
      <c r="B15" s="20" t="s">
        <v>1</v>
      </c>
      <c r="C15" s="20" t="s">
        <v>33</v>
      </c>
      <c r="D15" s="21" t="s">
        <v>69</v>
      </c>
      <c r="E15" s="21" t="s">
        <v>35</v>
      </c>
      <c r="F15" s="22" t="s">
        <v>11</v>
      </c>
      <c r="G15" s="21" t="s">
        <v>46</v>
      </c>
      <c r="H15" s="23" t="s">
        <v>102</v>
      </c>
      <c r="I15" s="8"/>
      <c r="J15" s="16">
        <v>15</v>
      </c>
      <c r="K15" s="17">
        <v>148</v>
      </c>
      <c r="L15" s="60">
        <f t="shared" si="4"/>
        <v>37</v>
      </c>
      <c r="M15" s="55">
        <v>8760</v>
      </c>
      <c r="N15" s="59">
        <f t="shared" si="5"/>
        <v>0.4223744292237443</v>
      </c>
      <c r="O15" s="13"/>
      <c r="P15" s="1"/>
      <c r="Q15" s="1"/>
      <c r="R15" s="1"/>
      <c r="S15" s="1"/>
      <c r="T15" s="1"/>
      <c r="U15" s="1"/>
      <c r="V15" s="1"/>
      <c r="W15" s="1"/>
    </row>
    <row r="16" spans="1:23" ht="35.15" customHeight="1" x14ac:dyDescent="0.35">
      <c r="A16" s="19">
        <v>13</v>
      </c>
      <c r="B16" s="20" t="s">
        <v>1</v>
      </c>
      <c r="C16" s="20" t="s">
        <v>30</v>
      </c>
      <c r="D16" s="21" t="s">
        <v>29</v>
      </c>
      <c r="E16" s="21" t="s">
        <v>44</v>
      </c>
      <c r="F16" s="22" t="s">
        <v>11</v>
      </c>
      <c r="G16" s="21" t="s">
        <v>63</v>
      </c>
      <c r="H16" s="23" t="s">
        <v>80</v>
      </c>
      <c r="I16" s="8"/>
      <c r="J16" s="54"/>
      <c r="K16" s="4"/>
      <c r="L16" s="60">
        <f t="shared" si="4"/>
        <v>0</v>
      </c>
      <c r="M16" s="55"/>
      <c r="N16" s="59" t="s">
        <v>80</v>
      </c>
      <c r="O16" s="13"/>
      <c r="P16" s="1"/>
      <c r="Q16" s="1"/>
      <c r="R16" s="1"/>
      <c r="S16" s="1"/>
      <c r="T16" s="1"/>
      <c r="U16" s="1"/>
      <c r="V16" s="1"/>
      <c r="W16" s="1"/>
    </row>
    <row r="17" spans="1:23" ht="35.15" customHeight="1" x14ac:dyDescent="0.35">
      <c r="A17" s="19">
        <v>14</v>
      </c>
      <c r="B17" s="20" t="s">
        <v>6</v>
      </c>
      <c r="C17" s="20" t="s">
        <v>15</v>
      </c>
      <c r="D17" s="21" t="s">
        <v>13</v>
      </c>
      <c r="E17" s="21" t="s">
        <v>20</v>
      </c>
      <c r="F17" s="22" t="s">
        <v>14</v>
      </c>
      <c r="G17" s="21" t="s">
        <v>14</v>
      </c>
      <c r="H17" s="23" t="s">
        <v>80</v>
      </c>
      <c r="I17" s="8"/>
      <c r="J17" s="54"/>
      <c r="K17" s="4"/>
      <c r="L17" s="60">
        <f t="shared" si="4"/>
        <v>0</v>
      </c>
      <c r="M17" s="55"/>
      <c r="N17" s="59" t="s">
        <v>80</v>
      </c>
      <c r="O17" s="13"/>
      <c r="P17" s="1"/>
      <c r="Q17" s="1"/>
      <c r="R17" s="1"/>
      <c r="S17" s="1"/>
      <c r="T17" s="1"/>
      <c r="U17" s="1"/>
      <c r="V17" s="1"/>
      <c r="W17" s="1"/>
    </row>
    <row r="18" spans="1:23" ht="35.15" customHeight="1" x14ac:dyDescent="0.35">
      <c r="A18" s="19">
        <v>15</v>
      </c>
      <c r="B18" s="20" t="s">
        <v>38</v>
      </c>
      <c r="C18" s="20" t="s">
        <v>39</v>
      </c>
      <c r="D18" s="21" t="s">
        <v>40</v>
      </c>
      <c r="E18" s="21" t="s">
        <v>41</v>
      </c>
      <c r="F18" s="22" t="s">
        <v>14</v>
      </c>
      <c r="G18" s="21" t="s">
        <v>49</v>
      </c>
      <c r="H18" s="23" t="s">
        <v>80</v>
      </c>
      <c r="I18" s="8"/>
      <c r="J18" s="54"/>
      <c r="K18" s="4"/>
      <c r="L18" s="60">
        <f t="shared" si="4"/>
        <v>0</v>
      </c>
      <c r="M18" s="55"/>
      <c r="N18" s="59" t="s">
        <v>80</v>
      </c>
      <c r="O18" s="13"/>
      <c r="P18" s="1"/>
      <c r="Q18" s="1"/>
      <c r="R18" s="1"/>
      <c r="S18" s="1"/>
      <c r="T18" s="1"/>
      <c r="U18" s="1"/>
      <c r="V18" s="1"/>
      <c r="W18" s="1"/>
    </row>
    <row r="19" spans="1:23" ht="35.15" customHeight="1" x14ac:dyDescent="0.35">
      <c r="A19" s="19">
        <v>16</v>
      </c>
      <c r="B19" s="20" t="s">
        <v>58</v>
      </c>
      <c r="C19" s="20" t="s">
        <v>59</v>
      </c>
      <c r="D19" s="21" t="s">
        <v>59</v>
      </c>
      <c r="E19" s="21" t="s">
        <v>60</v>
      </c>
      <c r="F19" s="22" t="s">
        <v>14</v>
      </c>
      <c r="G19" s="21" t="s">
        <v>61</v>
      </c>
      <c r="H19" s="23" t="s">
        <v>80</v>
      </c>
      <c r="I19" s="8"/>
      <c r="J19" s="54"/>
      <c r="K19" s="4"/>
      <c r="L19" s="60">
        <f t="shared" si="4"/>
        <v>0</v>
      </c>
      <c r="M19" s="55"/>
      <c r="N19" s="59" t="s">
        <v>80</v>
      </c>
      <c r="O19" s="13"/>
      <c r="P19" s="1"/>
      <c r="Q19" s="1"/>
      <c r="R19" s="1"/>
      <c r="S19" s="1"/>
      <c r="T19" s="1"/>
      <c r="U19" s="1"/>
      <c r="V19" s="1"/>
      <c r="W19" s="1"/>
    </row>
    <row r="20" spans="1:23" ht="35.15" customHeight="1" x14ac:dyDescent="0.35">
      <c r="A20" s="38">
        <v>17</v>
      </c>
      <c r="B20" s="39" t="s">
        <v>1</v>
      </c>
      <c r="C20" s="39" t="s">
        <v>88</v>
      </c>
      <c r="D20" s="40" t="s">
        <v>87</v>
      </c>
      <c r="E20" s="40" t="s">
        <v>42</v>
      </c>
      <c r="F20" s="41" t="s">
        <v>11</v>
      </c>
      <c r="G20" s="40" t="s">
        <v>45</v>
      </c>
      <c r="H20" s="42" t="s">
        <v>103</v>
      </c>
      <c r="I20" s="8"/>
      <c r="J20" s="43">
        <v>960</v>
      </c>
      <c r="K20" s="44">
        <v>41</v>
      </c>
      <c r="L20" s="60">
        <f t="shared" si="4"/>
        <v>656</v>
      </c>
      <c r="M20" s="58">
        <v>8760</v>
      </c>
      <c r="N20" s="59">
        <f t="shared" si="5"/>
        <v>7.4885844748858439</v>
      </c>
      <c r="O20" s="13"/>
      <c r="P20" s="1"/>
      <c r="Q20" s="1"/>
      <c r="R20" s="1"/>
      <c r="S20" s="1"/>
      <c r="T20" s="1"/>
      <c r="U20" s="1"/>
      <c r="V20" s="1"/>
      <c r="W20" s="1"/>
    </row>
    <row r="21" spans="1:23" ht="35.15" customHeight="1" x14ac:dyDescent="0.35">
      <c r="A21" s="38">
        <v>18</v>
      </c>
      <c r="B21" s="39" t="s">
        <v>1</v>
      </c>
      <c r="C21" s="39" t="s">
        <v>120</v>
      </c>
      <c r="D21" s="40" t="s">
        <v>121</v>
      </c>
      <c r="E21" s="40" t="s">
        <v>44</v>
      </c>
      <c r="F21" s="41" t="s">
        <v>11</v>
      </c>
      <c r="G21" s="40" t="s">
        <v>122</v>
      </c>
      <c r="H21" s="42" t="s">
        <v>80</v>
      </c>
      <c r="I21" s="8"/>
      <c r="J21" s="56"/>
      <c r="K21" s="57"/>
      <c r="L21" s="60">
        <f t="shared" si="4"/>
        <v>0</v>
      </c>
      <c r="M21" s="58"/>
      <c r="N21" s="59" t="s">
        <v>80</v>
      </c>
      <c r="O21" s="13"/>
      <c r="P21" s="1"/>
      <c r="Q21" s="1"/>
      <c r="R21" s="1"/>
      <c r="S21" s="1"/>
      <c r="T21" s="1"/>
      <c r="U21" s="1"/>
      <c r="V21" s="1"/>
      <c r="W21" s="1"/>
    </row>
    <row r="22" spans="1:23" ht="35.15" customHeight="1" x14ac:dyDescent="0.35">
      <c r="A22" s="19">
        <v>19</v>
      </c>
      <c r="B22" s="20" t="s">
        <v>1</v>
      </c>
      <c r="C22" s="20" t="s">
        <v>125</v>
      </c>
      <c r="D22" s="21" t="s">
        <v>126</v>
      </c>
      <c r="E22" s="21" t="s">
        <v>127</v>
      </c>
      <c r="F22" s="22" t="s">
        <v>11</v>
      </c>
      <c r="G22" s="21" t="s">
        <v>153</v>
      </c>
      <c r="H22" s="23" t="s">
        <v>134</v>
      </c>
      <c r="I22" s="50"/>
      <c r="J22" s="16">
        <v>10</v>
      </c>
      <c r="K22" s="17">
        <v>41</v>
      </c>
      <c r="L22" s="60">
        <f t="shared" si="4"/>
        <v>6.833333333333333</v>
      </c>
      <c r="M22" s="55">
        <v>8760</v>
      </c>
      <c r="N22" s="59">
        <f t="shared" si="5"/>
        <v>7.8006088280060878E-2</v>
      </c>
      <c r="O22" s="13"/>
      <c r="P22" s="1"/>
      <c r="Q22" s="1"/>
      <c r="R22" s="1"/>
      <c r="S22" s="1"/>
      <c r="T22" s="1"/>
      <c r="U22" s="1"/>
      <c r="V22" s="1"/>
      <c r="W22" s="1"/>
    </row>
    <row r="23" spans="1:23" ht="35.15" customHeight="1" x14ac:dyDescent="0.35">
      <c r="A23" s="19">
        <v>19</v>
      </c>
      <c r="B23" s="20" t="s">
        <v>1</v>
      </c>
      <c r="C23" s="20" t="s">
        <v>125</v>
      </c>
      <c r="D23" s="21" t="s">
        <v>126</v>
      </c>
      <c r="E23" s="21" t="s">
        <v>127</v>
      </c>
      <c r="F23" s="22" t="s">
        <v>11</v>
      </c>
      <c r="G23" s="21" t="s">
        <v>131</v>
      </c>
      <c r="H23" s="23" t="s">
        <v>133</v>
      </c>
      <c r="I23" s="50"/>
      <c r="J23" s="16">
        <v>77</v>
      </c>
      <c r="K23" s="17">
        <v>148</v>
      </c>
      <c r="L23" s="60">
        <f t="shared" si="4"/>
        <v>189.93333333333334</v>
      </c>
      <c r="M23" s="55">
        <v>8760</v>
      </c>
      <c r="N23" s="59">
        <f t="shared" si="5"/>
        <v>2.1681887366818873</v>
      </c>
      <c r="O23" s="13"/>
      <c r="P23" s="1"/>
      <c r="Q23" s="1"/>
      <c r="R23" s="1"/>
      <c r="S23" s="1"/>
      <c r="T23" s="1"/>
      <c r="U23" s="1"/>
      <c r="V23" s="1"/>
      <c r="W23" s="1"/>
    </row>
    <row r="24" spans="1:23" ht="35.15" customHeight="1" x14ac:dyDescent="0.35">
      <c r="A24" s="38">
        <v>20</v>
      </c>
      <c r="B24" s="39" t="s">
        <v>1</v>
      </c>
      <c r="C24" s="39" t="s">
        <v>33</v>
      </c>
      <c r="D24" s="40" t="s">
        <v>33</v>
      </c>
      <c r="E24" s="40" t="s">
        <v>124</v>
      </c>
      <c r="F24" s="41" t="s">
        <v>11</v>
      </c>
      <c r="G24" s="40" t="s">
        <v>45</v>
      </c>
      <c r="H24" s="42" t="s">
        <v>128</v>
      </c>
      <c r="I24" s="50"/>
      <c r="J24" s="70">
        <v>3</v>
      </c>
      <c r="K24" s="71">
        <v>1558</v>
      </c>
      <c r="L24" s="82">
        <f t="shared" ref="L24:L25" si="6">SUM(J24/60)*K24</f>
        <v>77.900000000000006</v>
      </c>
      <c r="M24" s="58">
        <v>8760</v>
      </c>
      <c r="N24" s="83">
        <f t="shared" ref="N24:N25" si="7">SUM(L24/M24)*100</f>
        <v>0.88926940639269414</v>
      </c>
      <c r="O24" s="13"/>
      <c r="P24" s="1"/>
      <c r="Q24" s="1"/>
      <c r="R24" s="1"/>
      <c r="S24" s="1"/>
      <c r="T24" s="1"/>
      <c r="U24" s="1"/>
      <c r="V24" s="1"/>
      <c r="W24" s="1"/>
    </row>
    <row r="25" spans="1:23" ht="35.15" customHeight="1" x14ac:dyDescent="0.35">
      <c r="A25" s="38">
        <v>21</v>
      </c>
      <c r="B25" s="39" t="s">
        <v>1</v>
      </c>
      <c r="C25" s="39" t="s">
        <v>174</v>
      </c>
      <c r="D25" s="40" t="s">
        <v>175</v>
      </c>
      <c r="E25" s="40" t="s">
        <v>176</v>
      </c>
      <c r="F25" s="41" t="s">
        <v>11</v>
      </c>
      <c r="G25" s="40" t="s">
        <v>177</v>
      </c>
      <c r="H25" s="42" t="s">
        <v>178</v>
      </c>
      <c r="I25" s="50"/>
      <c r="J25" s="43">
        <v>1</v>
      </c>
      <c r="K25" s="44">
        <v>148</v>
      </c>
      <c r="L25" s="82">
        <f t="shared" si="6"/>
        <v>2.4666666666666668</v>
      </c>
      <c r="M25" s="58">
        <v>8760</v>
      </c>
      <c r="N25" s="83">
        <f t="shared" si="7"/>
        <v>2.8158295281582955E-2</v>
      </c>
      <c r="O25" s="13"/>
      <c r="P25" s="1"/>
      <c r="Q25" s="1"/>
      <c r="R25" s="1"/>
      <c r="S25" s="1"/>
      <c r="T25" s="1"/>
      <c r="U25" s="1"/>
      <c r="V25" s="1"/>
      <c r="W25" s="1"/>
    </row>
    <row r="26" spans="1:23" ht="35.15" customHeight="1" x14ac:dyDescent="0.35">
      <c r="A26" s="38">
        <v>22</v>
      </c>
      <c r="B26" s="39" t="s">
        <v>1</v>
      </c>
      <c r="C26" s="39" t="s">
        <v>192</v>
      </c>
      <c r="D26" s="40" t="s">
        <v>193</v>
      </c>
      <c r="E26" s="40" t="s">
        <v>194</v>
      </c>
      <c r="F26" s="41" t="s">
        <v>14</v>
      </c>
      <c r="G26" s="21" t="s">
        <v>49</v>
      </c>
      <c r="H26" s="42" t="s">
        <v>80</v>
      </c>
      <c r="I26" s="50"/>
      <c r="J26" s="16" t="s">
        <v>202</v>
      </c>
      <c r="K26" s="17" t="s">
        <v>80</v>
      </c>
      <c r="L26" s="98" t="s">
        <v>80</v>
      </c>
      <c r="M26" s="4" t="s">
        <v>80</v>
      </c>
      <c r="N26" s="59" t="s">
        <v>80</v>
      </c>
      <c r="O26" s="13"/>
      <c r="P26" s="1"/>
      <c r="Q26" s="1"/>
      <c r="R26" s="1"/>
      <c r="S26" s="1"/>
      <c r="T26" s="1"/>
      <c r="U26" s="1"/>
      <c r="V26" s="1"/>
      <c r="W26" s="1"/>
    </row>
    <row r="27" spans="1:23" ht="35.15" customHeight="1" thickBot="1" x14ac:dyDescent="0.4">
      <c r="A27" s="24">
        <v>23</v>
      </c>
      <c r="B27" s="25" t="s">
        <v>187</v>
      </c>
      <c r="C27" s="25" t="s">
        <v>188</v>
      </c>
      <c r="D27" s="26" t="s">
        <v>189</v>
      </c>
      <c r="E27" s="26" t="s">
        <v>190</v>
      </c>
      <c r="F27" s="27" t="s">
        <v>14</v>
      </c>
      <c r="G27" s="26" t="s">
        <v>191</v>
      </c>
      <c r="H27" s="28" t="s">
        <v>80</v>
      </c>
      <c r="I27" s="50"/>
      <c r="J27" s="75" t="s">
        <v>199</v>
      </c>
      <c r="K27" s="76" t="s">
        <v>200</v>
      </c>
      <c r="L27" s="66" t="s">
        <v>201</v>
      </c>
      <c r="M27" s="67" t="s">
        <v>80</v>
      </c>
      <c r="N27" s="68" t="s">
        <v>80</v>
      </c>
      <c r="O27" s="13"/>
      <c r="P27" s="1"/>
      <c r="Q27" s="1"/>
      <c r="R27" s="1"/>
      <c r="S27" s="1"/>
      <c r="T27" s="1"/>
      <c r="U27" s="1"/>
      <c r="V27" s="1"/>
      <c r="W27" s="1"/>
    </row>
    <row r="28" spans="1:23" x14ac:dyDescent="0.35">
      <c r="B28" s="1"/>
      <c r="C28" s="1"/>
      <c r="D28" s="1"/>
      <c r="E28" s="1"/>
      <c r="F28" s="1"/>
      <c r="G28" s="1"/>
      <c r="H28" s="1"/>
      <c r="I28" s="1"/>
      <c r="J28" s="1"/>
      <c r="K28" s="1"/>
      <c r="L28" s="1"/>
      <c r="M28" s="1"/>
      <c r="N28" s="1"/>
      <c r="O28" s="1"/>
      <c r="P28" s="1"/>
      <c r="Q28" s="1"/>
      <c r="R28" s="1"/>
      <c r="S28" s="1"/>
      <c r="T28" s="1"/>
      <c r="U28" s="1"/>
      <c r="V28" s="1"/>
      <c r="W28" s="1"/>
    </row>
    <row r="29" spans="1:23" x14ac:dyDescent="0.35">
      <c r="A29" s="2"/>
      <c r="B29" s="1"/>
      <c r="C29" s="1"/>
      <c r="D29" s="1"/>
      <c r="E29" s="1"/>
      <c r="F29" s="1"/>
      <c r="G29" s="1"/>
      <c r="H29" s="1"/>
      <c r="I29" s="1"/>
      <c r="J29" s="1"/>
      <c r="K29" s="1"/>
      <c r="L29" s="1"/>
      <c r="M29" s="1"/>
      <c r="N29" s="1"/>
      <c r="O29" s="1"/>
      <c r="P29" s="1"/>
      <c r="Q29" s="1"/>
      <c r="R29" s="1"/>
      <c r="S29" s="1"/>
      <c r="T29" s="1"/>
      <c r="U29" s="1"/>
      <c r="V29" s="1"/>
      <c r="W29" s="1"/>
    </row>
    <row r="30" spans="1:23" x14ac:dyDescent="0.35">
      <c r="B30" s="1"/>
      <c r="C30" s="1"/>
      <c r="D30" s="1"/>
      <c r="E30" s="1"/>
      <c r="F30" s="1"/>
      <c r="G30" s="1"/>
      <c r="H30" s="1"/>
      <c r="I30" s="1"/>
      <c r="J30" s="1"/>
      <c r="K30" s="1"/>
      <c r="L30" s="1"/>
      <c r="M30" s="1"/>
      <c r="N30" s="1"/>
      <c r="O30" s="1"/>
      <c r="P30" s="1"/>
      <c r="Q30" s="1"/>
      <c r="R30" s="1"/>
      <c r="S30" s="1"/>
      <c r="T30" s="1"/>
      <c r="U30" s="1"/>
      <c r="V30" s="1"/>
      <c r="W30" s="1"/>
    </row>
    <row r="31" spans="1:23" x14ac:dyDescent="0.35">
      <c r="B31" s="1"/>
      <c r="C31" s="1"/>
      <c r="D31" s="1"/>
      <c r="E31" s="1"/>
      <c r="F31" s="1"/>
      <c r="G31" s="1"/>
      <c r="I31" s="1"/>
      <c r="J31" s="1"/>
      <c r="K31" s="1"/>
      <c r="L31" s="1"/>
      <c r="M31" s="1"/>
      <c r="N31" s="1"/>
      <c r="O31" s="1"/>
      <c r="P31" s="1"/>
      <c r="Q31" s="1"/>
      <c r="R31" s="1"/>
      <c r="S31" s="1"/>
      <c r="T31" s="1"/>
      <c r="U31" s="1"/>
      <c r="V31" s="1"/>
      <c r="W31" s="1"/>
    </row>
    <row r="32" spans="1:23" x14ac:dyDescent="0.35">
      <c r="B32" s="1"/>
      <c r="C32" s="1"/>
      <c r="D32" s="1"/>
      <c r="E32" s="1"/>
      <c r="F32" s="1"/>
      <c r="G32" s="1"/>
      <c r="H32" s="1"/>
      <c r="I32" s="1"/>
      <c r="J32" s="1"/>
      <c r="K32" s="1"/>
      <c r="L32" s="1"/>
      <c r="M32" s="1"/>
      <c r="N32" s="1"/>
      <c r="O32" s="1"/>
      <c r="P32" s="1"/>
      <c r="Q32" s="1"/>
      <c r="R32" s="1"/>
      <c r="S32" s="1"/>
      <c r="T32" s="1"/>
      <c r="U32" s="1"/>
      <c r="V32" s="1"/>
      <c r="W32" s="1"/>
    </row>
    <row r="33" spans="2:23" x14ac:dyDescent="0.35">
      <c r="B33" s="1"/>
      <c r="C33" s="1"/>
      <c r="D33" s="1"/>
      <c r="E33" s="1"/>
      <c r="F33" s="1"/>
      <c r="G33" s="1"/>
      <c r="H33" s="1"/>
      <c r="I33" s="1"/>
      <c r="J33" s="1"/>
      <c r="K33" s="1"/>
      <c r="L33" s="1"/>
      <c r="M33" s="1"/>
      <c r="N33" s="1"/>
      <c r="O33" s="1"/>
      <c r="P33" s="1"/>
      <c r="Q33" s="1"/>
      <c r="R33" s="1"/>
      <c r="S33" s="1"/>
      <c r="T33" s="1"/>
      <c r="U33" s="1"/>
      <c r="V33" s="1"/>
      <c r="W33" s="1"/>
    </row>
    <row r="34" spans="2:23" x14ac:dyDescent="0.35">
      <c r="B34" s="1"/>
      <c r="C34" s="1"/>
      <c r="D34" s="1"/>
      <c r="E34" s="1"/>
      <c r="F34" s="1"/>
      <c r="G34" s="1"/>
      <c r="H34" s="1"/>
      <c r="I34" s="1"/>
      <c r="J34" s="1"/>
      <c r="K34" s="1"/>
      <c r="L34" s="1"/>
      <c r="M34" s="1"/>
      <c r="N34" s="1"/>
      <c r="O34" s="1"/>
      <c r="P34" s="1"/>
      <c r="Q34" s="1"/>
      <c r="R34" s="1"/>
      <c r="S34" s="1"/>
      <c r="T34" s="1"/>
      <c r="U34" s="1"/>
      <c r="V34" s="1"/>
      <c r="W34" s="1"/>
    </row>
    <row r="35" spans="2:23" x14ac:dyDescent="0.35">
      <c r="B35" s="1"/>
      <c r="C35" s="1"/>
      <c r="D35" s="1"/>
      <c r="E35" s="1"/>
      <c r="F35" s="1"/>
      <c r="G35" s="1"/>
      <c r="H35" s="1"/>
      <c r="I35" s="1"/>
      <c r="J35" s="1"/>
      <c r="K35" s="1"/>
      <c r="L35" s="1"/>
      <c r="M35" s="1"/>
      <c r="N35" s="1"/>
      <c r="O35" s="1"/>
      <c r="P35" s="1"/>
      <c r="Q35" s="1"/>
      <c r="R35" s="1"/>
      <c r="S35" s="1"/>
      <c r="T35" s="1"/>
      <c r="U35" s="1"/>
      <c r="V35" s="1"/>
      <c r="W35" s="1"/>
    </row>
    <row r="36" spans="2:23" x14ac:dyDescent="0.35">
      <c r="B36" s="1"/>
      <c r="C36" s="1"/>
      <c r="D36" s="1"/>
      <c r="E36" s="1"/>
      <c r="F36" s="1"/>
      <c r="G36" s="1"/>
      <c r="H36" s="1"/>
      <c r="I36" s="1"/>
      <c r="J36" s="1"/>
      <c r="K36" s="1"/>
      <c r="L36" s="1"/>
      <c r="M36" s="1"/>
      <c r="N36" s="1"/>
      <c r="O36" s="1"/>
      <c r="P36" s="1"/>
      <c r="Q36" s="1"/>
      <c r="R36" s="1"/>
      <c r="S36" s="1"/>
      <c r="T36" s="1"/>
      <c r="U36" s="1"/>
      <c r="V36" s="1"/>
      <c r="W36" s="1"/>
    </row>
    <row r="37" spans="2:23" x14ac:dyDescent="0.35">
      <c r="B37" s="1"/>
      <c r="C37" s="1"/>
      <c r="D37" s="1"/>
      <c r="E37" s="1"/>
      <c r="F37" s="1"/>
      <c r="G37" s="1"/>
      <c r="H37" s="1"/>
      <c r="I37" s="1"/>
      <c r="J37" s="1"/>
      <c r="K37" s="1"/>
      <c r="L37" s="1"/>
      <c r="M37" s="1"/>
      <c r="N37" s="1"/>
      <c r="O37" s="1"/>
      <c r="P37" s="1"/>
      <c r="Q37" s="1"/>
      <c r="R37" s="1"/>
      <c r="S37" s="1"/>
      <c r="T37" s="1"/>
      <c r="U37" s="1"/>
      <c r="V37" s="1"/>
      <c r="W37" s="1"/>
    </row>
    <row r="38" spans="2:23" x14ac:dyDescent="0.35">
      <c r="B38" s="1"/>
      <c r="C38" s="1"/>
      <c r="D38" s="1"/>
      <c r="E38" s="1"/>
      <c r="F38" s="1"/>
      <c r="G38" s="1"/>
      <c r="H38" s="1"/>
      <c r="I38" s="1"/>
      <c r="J38" s="1"/>
      <c r="K38" s="1"/>
      <c r="L38" s="1"/>
      <c r="M38" s="1"/>
      <c r="N38" s="1"/>
      <c r="O38" s="1"/>
      <c r="P38" s="1"/>
      <c r="Q38" s="1"/>
      <c r="R38" s="1"/>
      <c r="S38" s="1"/>
      <c r="T38" s="1"/>
      <c r="U38" s="1"/>
      <c r="V38" s="1"/>
      <c r="W38" s="1"/>
    </row>
    <row r="39" spans="2:23" x14ac:dyDescent="0.35">
      <c r="B39" s="1"/>
      <c r="C39" s="1"/>
      <c r="D39" s="1"/>
      <c r="E39" s="1"/>
      <c r="F39" s="1"/>
      <c r="G39" s="1"/>
      <c r="H39" s="1"/>
      <c r="I39" s="1"/>
      <c r="J39" s="1"/>
      <c r="K39" s="1"/>
      <c r="L39" s="1"/>
      <c r="M39" s="1"/>
      <c r="N39" s="1"/>
      <c r="O39" s="1"/>
      <c r="P39" s="1"/>
      <c r="Q39" s="1"/>
      <c r="R39" s="1"/>
      <c r="S39" s="1"/>
      <c r="T39" s="1"/>
      <c r="U39" s="1"/>
      <c r="V39" s="1"/>
      <c r="W39" s="1"/>
    </row>
    <row r="40" spans="2:23" x14ac:dyDescent="0.35">
      <c r="B40" s="1"/>
      <c r="C40" s="1"/>
      <c r="D40" s="1"/>
      <c r="E40" s="1"/>
      <c r="F40" s="1"/>
      <c r="G40" s="1"/>
      <c r="H40" s="1"/>
      <c r="I40" s="1"/>
      <c r="J40" s="1"/>
      <c r="K40" s="1"/>
      <c r="L40" s="1"/>
      <c r="M40" s="1"/>
      <c r="N40" s="1"/>
      <c r="O40" s="1"/>
      <c r="P40" s="1"/>
      <c r="Q40" s="1"/>
      <c r="R40" s="1"/>
      <c r="S40" s="1"/>
      <c r="T40" s="1"/>
      <c r="U40" s="1"/>
      <c r="V40" s="1"/>
      <c r="W40" s="1"/>
    </row>
    <row r="41" spans="2:23" x14ac:dyDescent="0.35">
      <c r="B41" s="1"/>
      <c r="C41" s="1"/>
      <c r="D41" s="1"/>
      <c r="E41" s="1"/>
      <c r="F41" s="1"/>
      <c r="G41" s="1"/>
      <c r="H41" s="1"/>
      <c r="I41" s="1"/>
      <c r="J41" s="1"/>
      <c r="K41" s="1"/>
      <c r="L41" s="1"/>
      <c r="M41" s="1"/>
      <c r="N41" s="1"/>
      <c r="O41" s="1"/>
      <c r="P41" s="1"/>
      <c r="Q41" s="1"/>
      <c r="R41" s="1"/>
      <c r="S41" s="1"/>
      <c r="T41" s="1"/>
      <c r="U41" s="1"/>
      <c r="V41" s="1"/>
      <c r="W41" s="1"/>
    </row>
    <row r="42" spans="2:23" x14ac:dyDescent="0.35">
      <c r="B42" s="1"/>
      <c r="C42" s="1"/>
      <c r="D42" s="1"/>
      <c r="E42" s="1"/>
      <c r="F42" s="1"/>
      <c r="G42" s="1"/>
      <c r="H42" s="1"/>
      <c r="I42" s="1"/>
      <c r="J42" s="1"/>
      <c r="K42" s="1"/>
      <c r="L42" s="1"/>
      <c r="M42" s="1"/>
      <c r="N42" s="1"/>
      <c r="O42" s="1"/>
      <c r="P42" s="1"/>
      <c r="Q42" s="1"/>
      <c r="R42" s="1"/>
      <c r="S42" s="1"/>
      <c r="T42" s="1"/>
      <c r="U42" s="1"/>
      <c r="V42" s="1"/>
      <c r="W42" s="1"/>
    </row>
    <row r="43" spans="2:23" x14ac:dyDescent="0.35">
      <c r="B43" s="1"/>
      <c r="C43" s="1"/>
      <c r="D43" s="1"/>
      <c r="E43" s="1"/>
      <c r="F43" s="1"/>
      <c r="G43" s="1"/>
      <c r="H43" s="1"/>
      <c r="I43" s="1"/>
      <c r="J43" s="1"/>
      <c r="K43" s="1"/>
      <c r="L43" s="1"/>
      <c r="M43" s="1"/>
      <c r="N43" s="1"/>
      <c r="O43" s="1"/>
      <c r="P43" s="1"/>
      <c r="Q43" s="1"/>
      <c r="R43" s="1"/>
      <c r="S43" s="1"/>
      <c r="T43" s="1"/>
      <c r="U43" s="1"/>
      <c r="V43" s="1"/>
      <c r="W43" s="1"/>
    </row>
    <row r="44" spans="2:23" x14ac:dyDescent="0.35">
      <c r="B44" s="1"/>
      <c r="C44" s="1"/>
      <c r="D44" s="1"/>
      <c r="E44" s="1"/>
      <c r="F44" s="1"/>
      <c r="G44" s="1"/>
      <c r="H44" s="1"/>
      <c r="I44" s="1"/>
      <c r="J44" s="1"/>
      <c r="K44" s="1"/>
      <c r="L44" s="1"/>
      <c r="M44" s="1"/>
      <c r="N44" s="1"/>
      <c r="O44" s="1"/>
      <c r="P44" s="1"/>
      <c r="Q44" s="1"/>
      <c r="R44" s="1"/>
      <c r="S44" s="1"/>
      <c r="T44" s="1"/>
      <c r="U44" s="1"/>
      <c r="V44" s="1"/>
      <c r="W44" s="1"/>
    </row>
    <row r="45" spans="2:23" x14ac:dyDescent="0.35">
      <c r="B45" s="1"/>
      <c r="C45" s="1"/>
      <c r="D45" s="1"/>
      <c r="E45" s="1"/>
      <c r="F45" s="1"/>
      <c r="G45" s="1"/>
      <c r="H45" s="1"/>
      <c r="I45" s="1"/>
      <c r="J45" s="1"/>
      <c r="K45" s="1"/>
      <c r="L45" s="1"/>
      <c r="M45" s="1"/>
      <c r="N45" s="1"/>
      <c r="O45" s="1"/>
      <c r="P45" s="1"/>
      <c r="Q45" s="1"/>
      <c r="R45" s="1"/>
      <c r="S45" s="1"/>
      <c r="T45" s="1"/>
      <c r="U45" s="1"/>
      <c r="V45" s="1"/>
      <c r="W45" s="1"/>
    </row>
    <row r="46" spans="2:23" x14ac:dyDescent="0.35">
      <c r="B46" s="1"/>
      <c r="C46" s="1"/>
      <c r="D46" s="1"/>
      <c r="E46" s="1"/>
      <c r="F46" s="1"/>
      <c r="G46" s="1"/>
      <c r="H46" s="1"/>
      <c r="I46" s="1"/>
      <c r="J46" s="1"/>
      <c r="K46" s="1"/>
      <c r="L46" s="1"/>
      <c r="M46" s="1"/>
      <c r="N46" s="1"/>
      <c r="O46" s="1"/>
      <c r="P46" s="1"/>
      <c r="Q46" s="1"/>
      <c r="R46" s="1"/>
      <c r="S46" s="1"/>
      <c r="T46" s="1"/>
      <c r="U46" s="1"/>
      <c r="V46" s="1"/>
      <c r="W46" s="1"/>
    </row>
  </sheetData>
  <pageMargins left="0.31496062992125984" right="0.31496062992125984" top="0.35433070866141736" bottom="0.35433070866141736" header="0.31496062992125984" footer="0.31496062992125984"/>
  <pageSetup paperSize="9" scale="60" fitToWidth="0" orientation="landscape" horizontalDpi="0" verticalDpi="0" r:id="rId1"/>
  <ignoredErrors>
    <ignoredError sqref="N22:N23"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A2109-67CC-4C95-A1AB-D1D93114AFB4}">
  <sheetPr>
    <pageSetUpPr fitToPage="1"/>
  </sheetPr>
  <dimension ref="A1:V1"/>
  <sheetViews>
    <sheetView showGridLines="0" topLeftCell="A22" zoomScaleNormal="100" workbookViewId="0">
      <selection sqref="A1:X35"/>
    </sheetView>
  </sheetViews>
  <sheetFormatPr defaultRowHeight="14.5" x14ac:dyDescent="0.35"/>
  <sheetData>
    <row r="1" spans="1:22" x14ac:dyDescent="0.35">
      <c r="A1" s="2" t="s">
        <v>179</v>
      </c>
      <c r="V1" s="94" t="s">
        <v>183</v>
      </c>
    </row>
  </sheetData>
  <pageMargins left="0.7" right="0.7" top="0.75" bottom="0.75" header="0.3" footer="0.3"/>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19B45-049D-49A2-AACA-4DA2BFD493C5}">
  <dimension ref="A1:K27"/>
  <sheetViews>
    <sheetView workbookViewId="0">
      <selection activeCell="M13" sqref="M13"/>
    </sheetView>
  </sheetViews>
  <sheetFormatPr defaultRowHeight="14.5" x14ac:dyDescent="0.35"/>
  <sheetData>
    <row r="1" spans="1:10" x14ac:dyDescent="0.35">
      <c r="A1" s="61" t="s">
        <v>142</v>
      </c>
    </row>
    <row r="3" spans="1:10" x14ac:dyDescent="0.35">
      <c r="A3" t="s">
        <v>141</v>
      </c>
    </row>
    <row r="13" spans="1:10" x14ac:dyDescent="0.35">
      <c r="J13" s="62" t="s">
        <v>145</v>
      </c>
    </row>
    <row r="14" spans="1:10" x14ac:dyDescent="0.35">
      <c r="J14" s="62" t="s">
        <v>146</v>
      </c>
    </row>
    <row r="20" spans="1:11" x14ac:dyDescent="0.35">
      <c r="A20" t="s">
        <v>140</v>
      </c>
    </row>
    <row r="26" spans="1:11" x14ac:dyDescent="0.35">
      <c r="K26" s="62" t="s">
        <v>143</v>
      </c>
    </row>
    <row r="27" spans="1:11" x14ac:dyDescent="0.35">
      <c r="K27" s="62" t="s">
        <v>144</v>
      </c>
    </row>
  </sheetData>
  <hyperlinks>
    <hyperlink ref="A1" r:id="rId1" location="environmental-standards-for-air-emissions" display="https://www.gov.uk/guidance/air-emissions-risk-assessment-for-your-environmental-permit - environmental-standards-for-air-emissions" xr:uid="{03D15212-D6C9-4B3E-9EC3-81A5C58C7F2E}"/>
  </hyperlinks>
  <pageMargins left="0.7" right="0.7" top="0.75" bottom="0.75" header="0.3" footer="0.3"/>
  <pageSetup paperSize="9" orientation="portrait" horizontalDpi="1200" verticalDpi="12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AReceivedDate xmlns="eebef177-55b5-4448-a5fb-28ea454417ee">2023-02-16T00:00:00+00:00</EAReceivedDate>
    <ga477587807b4e8dbd9d142e03c014fa xmlns="dbe221e7-66db-4bdb-a92c-aa517c005f15">
      <Terms xmlns="http://schemas.microsoft.com/office/infopath/2007/PartnerControls"/>
    </ga477587807b4e8dbd9d142e03c014fa>
    <PermitNumber xmlns="eebef177-55b5-4448-a5fb-28ea454417ee">EPR-QP3207LS</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OtherReference>
    <EventLink xmlns="5ffd8e36-f429-4edc-ab50-c5be84842779" xsi:nil="true"/>
    <Customer_x002f_OperatorName xmlns="eebef177-55b5-4448-a5fb-28ea454417ee">Polytech Liquid Polymers Limited</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_Flow_SignoffStatus xmlns="cff2e7f9-dcc6-4215-a910-ba6ae4f502ee" xsi:nil="true"/>
    <DocumentDate xmlns="eebef177-55b5-4448-a5fb-28ea454417ee">2023-02-16T00:00:00+00:00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EPR/QP3207LS/T001</EPRNumber>
    <FacilityAddressPostcode xmlns="eebef177-55b5-4448-a5fb-28ea454417ee">SK10 5SD</FacilityAddressPostcode>
    <ed3cfd1978f244c4af5dc9d642a18018 xmlns="dbe221e7-66db-4bdb-a92c-aa517c005f15">
      <Terms xmlns="http://schemas.microsoft.com/office/infopath/2007/PartnerControls"/>
    </ed3cfd1978f244c4af5dc9d642a18018>
    <TaxCatchAll xmlns="662745e8-e224-48e8-a2e3-254862b8c2f5">
      <Value>12</Value>
      <Value>480</Value>
      <Value>10</Value>
      <Value>9</Value>
      <Value>22</Value>
    </TaxCatchAll>
    <ExternalAuthor xmlns="eebef177-55b5-4448-a5fb-28ea454417ee">POLYTECH</ExternalAuthor>
    <SiteName xmlns="eebef177-55b5-4448-a5fb-28ea454417ee">Nab Works</SiteName>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Installations</TermName>
          <TermId xmlns="http://schemas.microsoft.com/office/infopath/2007/PartnerControls">645f1c9c-65df-490a-9ce3-4a2aa7c5ff7f</TermId>
        </TermInfo>
      </Terms>
    </p517ccc45a7e4674ae144f9410147bb3>
    <FacilityAddress xmlns="eebef177-55b5-4448-a5fb-28ea454417ee">Nab Works Long Lane Macclesfield Cheshire SK10 5SD</FacilityAddress>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lcf76f155ced4ddcb4097134ff3c332f xmlns="cff2e7f9-dcc6-4215-a910-ba6ae4f502e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ermit File" ma:contentTypeID="0x0101000E9AD557692E154F9D2697C8C6432F76003BFC1A260056BE448D0ED9916093864F" ma:contentTypeVersion="46" ma:contentTypeDescription="Create a new document." ma:contentTypeScope="" ma:versionID="929560e33c970e5288c5ceabf5f5226f">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cff2e7f9-dcc6-4215-a910-ba6ae4f502ee" targetNamespace="http://schemas.microsoft.com/office/2006/metadata/properties" ma:root="true" ma:fieldsID="32a90e7e01ad22a89793861c9aa3e6e5" ns2:_="" ns3:_="" ns4:_="" ns5:_="" ns6:_="">
    <xsd:import namespace="dbe221e7-66db-4bdb-a92c-aa517c005f15"/>
    <xsd:import namespace="662745e8-e224-48e8-a2e3-254862b8c2f5"/>
    <xsd:import namespace="eebef177-55b5-4448-a5fb-28ea454417ee"/>
    <xsd:import namespace="5ffd8e36-f429-4edc-ab50-c5be84842779"/>
    <xsd:import namespace="cff2e7f9-dcc6-4215-a910-ba6ae4f502ee"/>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DateTaken" minOccurs="0"/>
                <xsd:element ref="ns6:MediaServiceLocation" minOccurs="0"/>
                <xsd:element ref="ns6:MediaServiceAutoKeyPoints" minOccurs="0"/>
                <xsd:element ref="ns6:MediaServiceKeyPoints" minOccurs="0"/>
                <xsd:element ref="ns6:MediaLengthInSeconds" minOccurs="0"/>
                <xsd:element ref="ns2:SharedWithUsers" minOccurs="0"/>
                <xsd:element ref="ns2:SharedWithDetails" minOccurs="0"/>
                <xsd:element ref="ns6:lcf76f155ced4ddcb4097134ff3c332f" minOccurs="0"/>
                <xsd:element ref="ns6: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5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30a0cef-31bd-4a60-b0e5-fc8f8b8fd792}"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30a0cef-31bd-4a60-b0e5-fc8f8b8fd792}"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f2e7f9-dcc6-4215-a910-ba6ae4f502ee"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Tags" ma:index="50" nillable="true" ma:displayName="Tags" ma:internalName="MediaServiceAutoTags" ma:readOnly="true">
      <xsd:simpleType>
        <xsd:restriction base="dms:Text"/>
      </xsd:simpleType>
    </xsd:element>
    <xsd:element name="MediaServiceOCR" ma:index="51" nillable="true" ma:displayName="Extracted Text" ma:internalName="MediaServiceOCR" ma:readOnly="true">
      <xsd:simpleType>
        <xsd:restriction base="dms:Note">
          <xsd:maxLength value="255"/>
        </xsd:restriction>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DateTaken" ma:index="54" nillable="true" ma:displayName="MediaServiceDateTaken" ma:hidden="true" ma:internalName="MediaServiceDateTaken" ma:readOnly="true">
      <xsd:simpleType>
        <xsd:restriction base="dms:Text"/>
      </xsd:simpleType>
    </xsd:element>
    <xsd:element name="MediaServiceLocation" ma:index="55" nillable="true" ma:displayName="Location" ma:internalName="MediaServiceLocation" ma:readOnly="true">
      <xsd:simpleType>
        <xsd:restriction base="dms:Text"/>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element name="MediaLengthInSeconds" ma:index="58" nillable="true" ma:displayName="MediaLengthInSeconds" ma:hidden="true" ma:internalName="MediaLengthInSeconds" ma:readOnly="true">
      <xsd:simpleType>
        <xsd:restriction base="dms:Unknown"/>
      </xsd:simpleType>
    </xsd:element>
    <xsd:element name="lcf76f155ced4ddcb4097134ff3c332f" ma:index="62"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_Flow_SignoffStatus" ma:index="63"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880874-0DB7-4B15-9155-EE6D15C7F744}">
  <ds:schemaRefs>
    <ds:schemaRef ds:uri="http://purl.org/dc/terms/"/>
    <ds:schemaRef ds:uri="cff2e7f9-dcc6-4215-a910-ba6ae4f502ee"/>
    <ds:schemaRef ds:uri="http://schemas.microsoft.com/office/2006/metadata/properties"/>
    <ds:schemaRef ds:uri="http://schemas.openxmlformats.org/package/2006/metadata/core-properties"/>
    <ds:schemaRef ds:uri="http://schemas.microsoft.com/office/2006/documentManagement/types"/>
    <ds:schemaRef ds:uri="dbe221e7-66db-4bdb-a92c-aa517c005f15"/>
    <ds:schemaRef ds:uri="http://purl.org/dc/elements/1.1/"/>
    <ds:schemaRef ds:uri="http://schemas.microsoft.com/office/infopath/2007/PartnerControls"/>
    <ds:schemaRef ds:uri="http://www.w3.org/XML/1998/namespace"/>
    <ds:schemaRef ds:uri="5ffd8e36-f429-4edc-ab50-c5be84842779"/>
    <ds:schemaRef ds:uri="eebef177-55b5-4448-a5fb-28ea454417ee"/>
    <ds:schemaRef ds:uri="662745e8-e224-48e8-a2e3-254862b8c2f5"/>
    <ds:schemaRef ds:uri="http://purl.org/dc/dcmitype/"/>
  </ds:schemaRefs>
</ds:datastoreItem>
</file>

<file path=customXml/itemProps2.xml><?xml version="1.0" encoding="utf-8"?>
<ds:datastoreItem xmlns:ds="http://schemas.openxmlformats.org/officeDocument/2006/customXml" ds:itemID="{F3F762F1-8E31-4259-81E8-6FCF5C72BEDF}">
  <ds:schemaRefs>
    <ds:schemaRef ds:uri="http://schemas.microsoft.com/sharepoint/v3/contenttype/forms"/>
  </ds:schemaRefs>
</ds:datastoreItem>
</file>

<file path=customXml/itemProps3.xml><?xml version="1.0" encoding="utf-8"?>
<ds:datastoreItem xmlns:ds="http://schemas.openxmlformats.org/officeDocument/2006/customXml" ds:itemID="{9B2452B6-1752-4728-AB57-3D2F5771B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e221e7-66db-4bdb-a92c-aa517c005f15"/>
    <ds:schemaRef ds:uri="662745e8-e224-48e8-a2e3-254862b8c2f5"/>
    <ds:schemaRef ds:uri="eebef177-55b5-4448-a5fb-28ea454417ee"/>
    <ds:schemaRef ds:uri="5ffd8e36-f429-4edc-ab50-c5be84842779"/>
    <ds:schemaRef ds:uri="cff2e7f9-dcc6-4215-a910-ba6ae4f502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Emissions</vt:lpstr>
      <vt:lpstr>% Load Calculations</vt:lpstr>
      <vt:lpstr>Schematic of EP's</vt:lpstr>
      <vt:lpstr>Limits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Beardmore</dc:creator>
  <cp:lastModifiedBy>Connor Hugill</cp:lastModifiedBy>
  <cp:lastPrinted>2022-04-19T07:46:15Z</cp:lastPrinted>
  <dcterms:created xsi:type="dcterms:W3CDTF">2021-10-13T07:33:37Z</dcterms:created>
  <dcterms:modified xsi:type="dcterms:W3CDTF">2023-04-14T08:35:11Z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0x0101000E9AD557692E154F9D2697C8C6432F76003BFC1A260056BE448D0ED9916093864F</vt:lpwstr>
  </property>
  <property fmtid="{D5CDD505-2E9C-101B-9397-08002B2CF9AE}" pid="3" name="PermitDocumentType">
    <vt:lpwstr/>
  </property>
  <property fmtid="{D5CDD505-2E9C-101B-9397-08002B2CF9AE}" pid="4" name="MediaServiceImageTags">
    <vt:lpwstr/>
  </property>
  <property fmtid="{D5CDD505-2E9C-101B-9397-08002B2CF9AE}" pid="5" name="TypeofPermit">
    <vt:lpwstr>9;#N/A - Do not select for New Permits|0430e4c2-ee0a-4b2d-9af6-df735aafbcb2</vt:lpwstr>
  </property>
  <property fmtid="{D5CDD505-2E9C-101B-9397-08002B2CF9AE}" pid="6" name="DisclosureStatus">
    <vt:lpwstr>480;#Public Register|f1fcf6a6-5d97-4f1d-964e-a2f916eb1f18</vt:lpwstr>
  </property>
  <property fmtid="{D5CDD505-2E9C-101B-9397-08002B2CF9AE}" pid="7" name="RegulatedActivitySub-Class">
    <vt:lpwstr/>
  </property>
  <property fmtid="{D5CDD505-2E9C-101B-9397-08002B2CF9AE}" pid="8" name="EventType1">
    <vt:lpwstr/>
  </property>
  <property fmtid="{D5CDD505-2E9C-101B-9397-08002B2CF9AE}" pid="9" name="ActivityGrouping">
    <vt:lpwstr>12;#Application ＆ Associated Docs|5eadfd3c-6deb-44e1-b7e1-16accd427bec</vt:lpwstr>
  </property>
  <property fmtid="{D5CDD505-2E9C-101B-9397-08002B2CF9AE}" pid="10" name="RegulatedActivityClass">
    <vt:lpwstr>22;#Installations|645f1c9c-65df-490a-9ce3-4a2aa7c5ff7f</vt:lpwstr>
  </property>
  <property fmtid="{D5CDD505-2E9C-101B-9397-08002B2CF9AE}" pid="11" name="Catchment">
    <vt:lpwstr/>
  </property>
  <property fmtid="{D5CDD505-2E9C-101B-9397-08002B2CF9AE}" pid="12" name="MajorProjectID">
    <vt:lpwstr/>
  </property>
  <property fmtid="{D5CDD505-2E9C-101B-9397-08002B2CF9AE}" pid="13" name="StandardRulesID">
    <vt:lpwstr/>
  </property>
  <property fmtid="{D5CDD505-2E9C-101B-9397-08002B2CF9AE}" pid="14" name="CessationStatus">
    <vt:lpwstr/>
  </property>
  <property fmtid="{D5CDD505-2E9C-101B-9397-08002B2CF9AE}" pid="15" name="Regime">
    <vt:lpwstr>10;#EPR|0e5af97d-1a8c-4d8f-a20b-528a11cab1f6</vt:lpwstr>
  </property>
</Properties>
</file>