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w000090\Downloads\"/>
    </mc:Choice>
  </mc:AlternateContent>
  <xr:revisionPtr revIDLastSave="0" documentId="8_{BB3C0207-F8C0-4847-A069-AB49C09B0B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LB Auto Spares" sheetId="1" r:id="rId1"/>
  </sheets>
  <definedNames>
    <definedName name="Z_1698AB39_1123_4FAE_A4C2_23377B676EC1_.wvu.Cols" localSheetId="0" hidden="1">'MLB Auto Spares'!$A:$A</definedName>
    <definedName name="Z_1698AB39_1123_4FAE_A4C2_23377B676EC1_.wvu.Rows" localSheetId="0" hidden="1">'MLB Auto Spares'!$44:$77</definedName>
    <definedName name="Z_5EDCFC04_AD6F_4869_886F_E703A9191FC0_.wvu.Cols" localSheetId="0" hidden="1">'MLB Auto Spares'!$A:$A</definedName>
    <definedName name="Z_5EDCFC04_AD6F_4869_886F_E703A9191FC0_.wvu.PrintTitles" localSheetId="0" hidden="1">'MLB Auto Spares'!$17:$19</definedName>
    <definedName name="Z_5EDCFC04_AD6F_4869_886F_E703A9191FC0_.wvu.Rows" localSheetId="0" hidden="1">'MLB Auto Spares'!$44:$77</definedName>
    <definedName name="Z_629D68F6_3DCC_499F_B292_6E78578BC486_.wvu.Cols" localSheetId="0" hidden="1">'MLB Auto Spares'!$A:$A</definedName>
    <definedName name="Z_629D68F6_3DCC_499F_B292_6E78578BC486_.wvu.Rows" localSheetId="0" hidden="1">'MLB Auto Spares'!$44:$77</definedName>
    <definedName name="Z_662CECB0_A75B_44B7_BB9A_EAACFE354127_.wvu.Cols" localSheetId="0" hidden="1">'MLB Auto Spares'!$A:$A</definedName>
    <definedName name="Z_662CECB0_A75B_44B7_BB9A_EAACFE354127_.wvu.PrintTitles" localSheetId="0" hidden="1">'MLB Auto Spares'!$17:$19</definedName>
    <definedName name="Z_662CECB0_A75B_44B7_BB9A_EAACFE354127_.wvu.Rows" localSheetId="0" hidden="1">'MLB Auto Spares'!$44:$77</definedName>
    <definedName name="Z_6A5E2923_325F_46AF_9A39_63051D9E418B_.wvu.Cols" localSheetId="0" hidden="1">'MLB Auto Spares'!$A:$A</definedName>
    <definedName name="Z_6A5E2923_325F_46AF_9A39_63051D9E418B_.wvu.Rows" localSheetId="0" hidden="1">'MLB Auto Spares'!$44:$77</definedName>
    <definedName name="Z_AEF7376C_6B1F_46C7_983D_42A9EC3E36E9_.wvu.Cols" localSheetId="0" hidden="1">'MLB Auto Spares'!$A:$A</definedName>
    <definedName name="Z_AEF7376C_6B1F_46C7_983D_42A9EC3E36E9_.wvu.Rows" localSheetId="0" hidden="1">'MLB Auto Spares'!$44:$77</definedName>
    <definedName name="Z_B1049D00_D6BD_4A77_95DA_3F9B6148D9CE_.wvu.Cols" localSheetId="0" hidden="1">'MLB Auto Spares'!$A:$A</definedName>
    <definedName name="Z_B1049D00_D6BD_4A77_95DA_3F9B6148D9CE_.wvu.PrintTitles" localSheetId="0" hidden="1">'MLB Auto Spares'!$17:$19</definedName>
    <definedName name="Z_B1049D00_D6BD_4A77_95DA_3F9B6148D9CE_.wvu.Rows" localSheetId="0" hidden="1">'MLB Auto Spares'!$44:$77</definedName>
    <definedName name="Z_B3E7D859_15A9_4305_ABAC_EE5568598110_.wvu.Cols" localSheetId="0" hidden="1">'MLB Auto Spares'!$A:$A</definedName>
    <definedName name="Z_B3E7D859_15A9_4305_ABAC_EE5568598110_.wvu.Rows" localSheetId="0" hidden="1">'MLB Auto Spares'!$44:$77</definedName>
    <definedName name="Z_EF9E9EDC_ECD2_46C1_BB09_F0B9EF6D05E8_.wvu.Cols" localSheetId="0" hidden="1">'MLB Auto Spares'!$A:$A</definedName>
    <definedName name="Z_EF9E9EDC_ECD2_46C1_BB09_F0B9EF6D05E8_.wvu.PrintTitles" localSheetId="0" hidden="1">'MLB Auto Spares'!$17:$19</definedName>
    <definedName name="Z_EF9E9EDC_ECD2_46C1_BB09_F0B9EF6D05E8_.wvu.Rows" localSheetId="0" hidden="1">'MLB Auto Spares'!$44:$77</definedName>
  </definedNames>
  <calcPr calcId="191029"/>
  <customWorkbookViews>
    <customWorkbookView name="James Lilwall - Personal View" guid="{B3E7D859-15A9-4305-ABAC-EE5568598110}" mergeInterval="0" personalView="1" maximized="1" xWindow="-8" yWindow="-8" windowWidth="1696" windowHeight="1026" activeSheetId="1" showComments="commIndAndComment"/>
    <customWorkbookView name="MDUTTON - Personal View" guid="{6A5E2923-325F-46AF-9A39-63051D9E418B}" mergeInterval="0" personalView="1" maximized="1" xWindow="1" yWindow="1" windowWidth="1276" windowHeight="570" activeSheetId="1"/>
    <customWorkbookView name="Jlilwall - Personal View" guid="{5EDCFC04-AD6F-4869-886F-E703A9191FC0}" mergeInterval="0" personalView="1" maximized="1" xWindow="1" yWindow="1" windowWidth="1676" windowHeight="820" activeSheetId="1"/>
    <customWorkbookView name="twallis - Personal View" guid="{662CECB0-A75B-44B7-BB9A-EAACFE354127}" mergeInterval="0" personalView="1" maximized="1" xWindow="1" yWindow="1" windowWidth="1276" windowHeight="794" activeSheetId="1"/>
    <customWorkbookView name="eigurube - Personal View" guid="{B1049D00-D6BD-4A77-95DA-3F9B6148D9CE}" mergeInterval="0" personalView="1" maximized="1" xWindow="1" yWindow="1" windowWidth="1276" windowHeight="794" activeSheetId="1"/>
    <customWorkbookView name="hstephens - Personal View" guid="{EF9E9EDC-ECD2-46C1-BB09-F0B9EF6D05E8}" mergeInterval="0" personalView="1" maximized="1" xWindow="1" yWindow="1" windowWidth="1676" windowHeight="820" activeSheetId="1"/>
    <customWorkbookView name="aowers - Personal View" guid="{AEF7376C-6B1F-46C7-983D-42A9EC3E36E9}" mergeInterval="0" personalView="1" maximized="1" xWindow="1" yWindow="1" windowWidth="1676" windowHeight="820" activeSheetId="1" showComments="commIndAndComment"/>
    <customWorkbookView name="Environment Agency User - Personal View" guid="{629D68F6-3DCC-499F-B292-6E78578BC486}" mergeInterval="0" personalView="1" maximized="1" xWindow="1" yWindow="1" windowWidth="1916" windowHeight="850" activeSheetId="1"/>
    <customWorkbookView name="ncole - Personal View" guid="{1698AB39-1123-4FAE-A4C2-23377B676EC1}" mergeInterval="0" personalView="1" maximized="1" xWindow="1" yWindow="1" windowWidth="1020" windowHeight="53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J54" i="1" s="1"/>
  <c r="K54" i="1" s="1"/>
  <c r="I54" i="1"/>
  <c r="H55" i="1"/>
  <c r="I55" i="1"/>
  <c r="H56" i="1"/>
  <c r="I56" i="1"/>
  <c r="H57" i="1"/>
  <c r="I57" i="1"/>
  <c r="H58" i="1"/>
  <c r="J58" i="1" s="1"/>
  <c r="K58" i="1" s="1"/>
  <c r="I58" i="1"/>
  <c r="H59" i="1"/>
  <c r="I59" i="1"/>
  <c r="J59" i="1" s="1"/>
  <c r="K59" i="1" s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J67" i="1" s="1"/>
  <c r="K67" i="1" s="1"/>
  <c r="H68" i="1"/>
  <c r="I68" i="1"/>
  <c r="H69" i="1"/>
  <c r="I69" i="1"/>
  <c r="H70" i="1"/>
  <c r="I70" i="1"/>
  <c r="H71" i="1"/>
  <c r="I71" i="1"/>
  <c r="J71" i="1" s="1"/>
  <c r="K71" i="1" s="1"/>
  <c r="H72" i="1"/>
  <c r="I72" i="1"/>
  <c r="H73" i="1"/>
  <c r="J73" i="1" s="1"/>
  <c r="K73" i="1" s="1"/>
  <c r="I73" i="1"/>
  <c r="J70" i="1" l="1"/>
  <c r="K70" i="1" s="1"/>
  <c r="J63" i="1"/>
  <c r="K63" i="1" s="1"/>
  <c r="J62" i="1"/>
  <c r="K62" i="1" s="1"/>
  <c r="J66" i="1"/>
  <c r="K66" i="1" s="1"/>
  <c r="J65" i="1"/>
  <c r="K65" i="1" s="1"/>
  <c r="J55" i="1"/>
  <c r="K55" i="1" s="1"/>
  <c r="J72" i="1"/>
  <c r="K72" i="1" s="1"/>
  <c r="J64" i="1"/>
  <c r="K64" i="1" s="1"/>
  <c r="J57" i="1"/>
  <c r="K57" i="1" s="1"/>
  <c r="J68" i="1"/>
  <c r="K68" i="1" s="1"/>
  <c r="J69" i="1"/>
  <c r="K69" i="1" s="1"/>
  <c r="J60" i="1"/>
  <c r="K60" i="1" s="1"/>
  <c r="J56" i="1"/>
  <c r="K56" i="1" s="1"/>
  <c r="J61" i="1"/>
  <c r="K6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Roger Yearsley</author>
  </authors>
  <commentList>
    <comment ref="B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Receptors </t>
        </r>
        <r>
          <rPr>
            <sz val="9"/>
            <color indexed="81"/>
            <rFont val="Tahoma"/>
            <family val="2"/>
          </rPr>
          <t>to consider should include: atmosphere, land, surface waters, groundwater, humans, wildlife and their habitats. A single receptor may be at risk from several different sources and all must be addressed.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The </t>
        </r>
        <r>
          <rPr>
            <b/>
            <sz val="9"/>
            <color indexed="81"/>
            <rFont val="Tahoma"/>
            <family val="2"/>
          </rPr>
          <t>Source</t>
        </r>
        <r>
          <rPr>
            <sz val="9"/>
            <color indexed="81"/>
            <rFont val="Tahoma"/>
            <family val="2"/>
          </rPr>
          <t xml:space="preserve"> of hazard will be the activity or operation taking place for which a particular hazard may arise.</t>
        </r>
      </text>
    </comment>
    <comment ref="D1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Harm </t>
        </r>
        <r>
          <rPr>
            <sz val="9"/>
            <color indexed="81"/>
            <rFont val="Tahoma"/>
            <family val="2"/>
          </rPr>
          <t>may arise when a specific hazard is realised.</t>
        </r>
      </text>
    </comment>
    <comment ref="E1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Pathways</t>
        </r>
        <r>
          <rPr>
            <sz val="9"/>
            <color indexed="81"/>
            <rFont val="Tahoma"/>
            <family val="2"/>
          </rPr>
          <t xml:space="preserve"> are the routes or means by which defined hazards may potentially realise their consequences at the receptors.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Probability of  exposure</t>
        </r>
        <r>
          <rPr>
            <sz val="9"/>
            <color indexed="81"/>
            <rFont val="Tahoma"/>
            <family val="2"/>
          </rPr>
          <t xml:space="preserve"> is the likelihood of the receptors being exposed to the hazard.  Example definitions:
</t>
        </r>
        <r>
          <rPr>
            <b/>
            <sz val="9"/>
            <color indexed="81"/>
            <rFont val="Tahoma"/>
            <family val="2"/>
          </rPr>
          <t xml:space="preserve">High </t>
        </r>
        <r>
          <rPr>
            <sz val="9"/>
            <color indexed="81"/>
            <rFont val="Tahoma"/>
            <family val="2"/>
          </rPr>
          <t xml:space="preserve">– exposure is probable: direct exposure likely with no / few barriers between hazard source and receptor;
</t>
        </r>
        <r>
          <rPr>
            <b/>
            <sz val="9"/>
            <color indexed="81"/>
            <rFont val="Tahoma"/>
            <family val="2"/>
          </rPr>
          <t>Medium</t>
        </r>
        <r>
          <rPr>
            <sz val="9"/>
            <color indexed="81"/>
            <rFont val="Tahoma"/>
            <family val="2"/>
          </rPr>
          <t xml:space="preserve">  – exposure is fairly probable: feasible exposure possible - barriers to exposure less controllable;
</t>
        </r>
        <r>
          <rPr>
            <b/>
            <sz val="9"/>
            <color indexed="81"/>
            <rFont val="Tahoma"/>
            <family val="2"/>
          </rPr>
          <t>Low</t>
        </r>
        <r>
          <rPr>
            <sz val="9"/>
            <color indexed="81"/>
            <rFont val="Tahoma"/>
            <family val="2"/>
          </rPr>
          <t xml:space="preserve"> – exposure is unlikely: several barriers exist between hazards source and receptors to mitigate against exposure:
</t>
        </r>
        <r>
          <rPr>
            <b/>
            <sz val="9"/>
            <color indexed="81"/>
            <rFont val="Tahoma"/>
            <family val="2"/>
          </rPr>
          <t xml:space="preserve">Very Low </t>
        </r>
        <r>
          <rPr>
            <sz val="9"/>
            <color indexed="81"/>
            <rFont val="Tahoma"/>
            <family val="2"/>
          </rPr>
          <t>– exposure is very unlikely: effective, multiple barriers in place to mitigate against exposure.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8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The </t>
        </r>
        <r>
          <rPr>
            <b/>
            <sz val="9"/>
            <color indexed="81"/>
            <rFont val="Tahoma"/>
            <family val="2"/>
          </rPr>
          <t xml:space="preserve">consequences </t>
        </r>
        <r>
          <rPr>
            <sz val="9"/>
            <color indexed="81"/>
            <rFont val="Tahoma"/>
            <family val="2"/>
          </rPr>
          <t>of a hazard being realised may be actual or potential harm.  
This will include be on a high/medium/low/very low score using attributes and scaling to consider 'harm'.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Magnitude of the risk</t>
        </r>
        <r>
          <rPr>
            <sz val="9"/>
            <color indexed="81"/>
            <rFont val="Tahoma"/>
            <family val="2"/>
          </rPr>
          <t xml:space="preserve"> is determined by combining the probability with the magnitude of the potential consequences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High risks</t>
        </r>
        <r>
          <rPr>
            <sz val="9"/>
            <color indexed="81"/>
            <rFont val="Tahoma"/>
            <family val="2"/>
          </rPr>
          <t xml:space="preserve"> require additional assessment and active management
</t>
        </r>
        <r>
          <rPr>
            <b/>
            <sz val="9"/>
            <color indexed="81"/>
            <rFont val="Tahoma"/>
            <family val="2"/>
          </rPr>
          <t>Medium risks</t>
        </r>
        <r>
          <rPr>
            <sz val="9"/>
            <color indexed="81"/>
            <rFont val="Tahoma"/>
            <family val="2"/>
          </rPr>
          <t xml:space="preserve"> require additional assessment and may require active management/monitoring 
</t>
        </r>
        <r>
          <rPr>
            <b/>
            <sz val="9"/>
            <color indexed="81"/>
            <rFont val="Tahoma"/>
            <family val="2"/>
          </rPr>
          <t>Low and very low risks</t>
        </r>
        <r>
          <rPr>
            <sz val="9"/>
            <color indexed="81"/>
            <rFont val="Tahoma"/>
            <family val="2"/>
          </rPr>
          <t xml:space="preserve"> require periodic review.</t>
        </r>
      </text>
    </comment>
    <comment ref="J1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Risk management </t>
        </r>
        <r>
          <rPr>
            <sz val="9"/>
            <color indexed="81"/>
            <rFont val="Tahoma"/>
            <family val="2"/>
          </rPr>
          <t xml:space="preserve">involves breaking or limiting the source-pathway-receptor linkage to reduce risk. 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<sst xmlns="http://schemas.openxmlformats.org/spreadsheetml/2006/main" count="264" uniqueCount="143">
  <si>
    <t>Location:</t>
  </si>
  <si>
    <t>Risk assessment carried out by:</t>
  </si>
  <si>
    <t>Date:</t>
  </si>
  <si>
    <t>Data and information</t>
  </si>
  <si>
    <t>Judgement</t>
  </si>
  <si>
    <t>Receptor</t>
  </si>
  <si>
    <t>Source</t>
  </si>
  <si>
    <t>Harm</t>
  </si>
  <si>
    <t>Pathway</t>
  </si>
  <si>
    <t>Probability of exposure</t>
  </si>
  <si>
    <t>Consequence</t>
  </si>
  <si>
    <t>Magnitude of risk</t>
  </si>
  <si>
    <t>Justification for magnitude</t>
  </si>
  <si>
    <t>Risk management</t>
  </si>
  <si>
    <t>Residual risk</t>
  </si>
  <si>
    <t>What is at risk?           What do I wish to protect?</t>
  </si>
  <si>
    <t>What is the agent or process with potential to cause harm?</t>
  </si>
  <si>
    <t>What are the harmful consequences if things go wrong?</t>
  </si>
  <si>
    <t>How  might the receptor come into contact with the source?</t>
  </si>
  <si>
    <t>How likely is this contact?</t>
  </si>
  <si>
    <t>How severe will the consequences be if this occurs?</t>
  </si>
  <si>
    <t>What is the overall magnitude of the risk?</t>
  </si>
  <si>
    <t>On what did I base my judgement?</t>
  </si>
  <si>
    <t>How can I best manage the risk to reduce the magnitude?</t>
  </si>
  <si>
    <t>Very low</t>
  </si>
  <si>
    <t>Low</t>
  </si>
  <si>
    <t>Medium</t>
  </si>
  <si>
    <t>High</t>
  </si>
  <si>
    <t>Action (by permitting)</t>
  </si>
  <si>
    <t>What is the magnitude of the risk after management? (This residual risk will be controlled by Compliance Assessment).</t>
  </si>
  <si>
    <t>Location of environmentally sensitive sites (km / m):</t>
  </si>
  <si>
    <t>Local human population</t>
  </si>
  <si>
    <t>Nuisance - dust on cars, clothing etc.</t>
  </si>
  <si>
    <t>Odour</t>
  </si>
  <si>
    <t>Harm to human health, nuisance, loss of amenity</t>
  </si>
  <si>
    <t>Air transport and over land</t>
  </si>
  <si>
    <t>Pests (e.g. flies)</t>
  </si>
  <si>
    <t>Direct run-off from site across ground surface, via surface water drains, ditches etc.</t>
  </si>
  <si>
    <t>Groundwater</t>
  </si>
  <si>
    <t>Any</t>
  </si>
  <si>
    <t>Local residents often sensitive to litter.</t>
  </si>
  <si>
    <t>Local human population and local environment</t>
  </si>
  <si>
    <t>Direct physical contact</t>
  </si>
  <si>
    <t xml:space="preserve">Abstraction from watercourse downstream of facility (for agricultural or potable use). </t>
  </si>
  <si>
    <t>Acute effects, closure of abstraction intakes.</t>
  </si>
  <si>
    <t>Releases of particulate matter (dusts) and micro-organisms (bioaerosols).</t>
  </si>
  <si>
    <t>Air transport then inhalation.</t>
  </si>
  <si>
    <t>Local human population, livestock and wildlife.</t>
  </si>
  <si>
    <t>Vehicles entering and leaving site.</t>
  </si>
  <si>
    <t>Scavenging animals and scavenging birds</t>
  </si>
  <si>
    <t>If waste is washed off site it may contaminate buildings / gardens / natural habitats downstream.</t>
  </si>
  <si>
    <t>All on-site hazards: wastes; machinery and vehicles.</t>
  </si>
  <si>
    <t>Bodily injury</t>
  </si>
  <si>
    <t>Transport through soil/groundwater then extraction at borehole.</t>
  </si>
  <si>
    <t>Risk of accidental combustion of waste is moderate.</t>
  </si>
  <si>
    <t>Nuisance, loss of amenity, loss of sleep.</t>
  </si>
  <si>
    <t xml:space="preserve">Noise through the air and vibration through the ground. </t>
  </si>
  <si>
    <t>Local human population and / or livestock after gaining unauthorised access to the waste operation</t>
  </si>
  <si>
    <t>Local human population and local environment.</t>
  </si>
  <si>
    <t>Contaminated waters used for recreational purposes</t>
  </si>
  <si>
    <t>Harm to human health - respiratory irritation and illness.</t>
  </si>
  <si>
    <t>Nuisance, loss of amenity, road traffic accidents.</t>
  </si>
  <si>
    <t>Harm to human health - skin damage or gastro-intestinal illness.</t>
  </si>
  <si>
    <t>Unlikely to occur, but might restrict recreational use.</t>
  </si>
  <si>
    <t xml:space="preserve">Waste operations may cause harm to and deterioration of nature conservation sites. </t>
  </si>
  <si>
    <t>Direct run-off from site across ground surface, via surface water drains, ditches etc. then abstraction.</t>
  </si>
  <si>
    <t>Chronic effects: contamination of groundwater, requiring treatment of water or closure of borehole.</t>
  </si>
  <si>
    <t>Arson and / or vandalism causing the release of polluting materials to air (smoke or fumes), water or land.</t>
  </si>
  <si>
    <t xml:space="preserve">Respiratory irritation, illness and nuisance to local population.  Injury to staff, firefighters or arsonists/vandals. Pollution of water or land. </t>
  </si>
  <si>
    <t>Air transport of smoke.  Spillages and contaminated firewater by direct run-off from site and via surface water drains and ditches.</t>
  </si>
  <si>
    <t xml:space="preserve">Litter </t>
  </si>
  <si>
    <t>Harm to human health - from waste carried off site and faeces.  Nuisance and  loss of amenity.</t>
  </si>
  <si>
    <t>Accidental fire causing the release of polluting materials to air (smoke or fumes), water or land.</t>
  </si>
  <si>
    <t>Respiratory irritation, illness and nuisance to local population.  Injury to staff or firefighters. Pollution of water or land.</t>
  </si>
  <si>
    <t>As above.</t>
  </si>
  <si>
    <t>Harm to protected site through toxic contamination, nutrient enrichment, smothering, disturbance, predation etc.</t>
  </si>
  <si>
    <t>All surface waters close to and downstream of site.</t>
  </si>
  <si>
    <t>Road safety, local residents often sensitive to mud on roads.</t>
  </si>
  <si>
    <t>Spillage of liquids, leachate from waste, contaminated rainwater run-off from waste e.g. containing suspended solids.</t>
  </si>
  <si>
    <t>Local residents often sensitive to dust.</t>
  </si>
  <si>
    <t>Permitted wastes unlikely to attract scavenging animals and birds but may become nesting / breeding sites.</t>
  </si>
  <si>
    <t xml:space="preserve">Permitted wastes unlikely to attract pests. </t>
  </si>
  <si>
    <t>Although some permitted waste types are hazardous and some are flammable,  a medium magnitude risk is estimated.</t>
  </si>
  <si>
    <t>There is a potential for contaminated rainwater run-off or leakage from permitted waste types.</t>
  </si>
  <si>
    <t>Site security measures at these facilities are normally good to prevent theft. Although some permitted waste types are hazardous,  a medium magnitude risk is estimated.</t>
  </si>
  <si>
    <t xml:space="preserve">Liquid hazardous wastes washed off site will add to the volume and hazard of the local post-flood clean up workload.  </t>
  </si>
  <si>
    <t>Permitted waste types include hazardous liquids so a high magnitude risk is estimated.  There is potential for contaminated rainwater run-off from wastes stored outside buildings especially during heavy rain.</t>
  </si>
  <si>
    <t>Permitted waste types include hazardous liquids so harm may not be temporary and reversible.</t>
  </si>
  <si>
    <t>Permitted waste types include hazardous liquids so a high magnitude risk is estimated.  Watercourse must have medium / high flow for abstraction to be permitted, which will dilute contaminated run-off.</t>
  </si>
  <si>
    <t>Local residents often sensitive to odour, however permitted waste types have low odour potential.</t>
  </si>
  <si>
    <t>Waste Operation: Metals Recycling and Vehicle Depollution &amp; Dismantling (Authorised Treatment) Facility</t>
  </si>
  <si>
    <t>Local human population.</t>
  </si>
  <si>
    <t>Air transport then deposition.</t>
  </si>
  <si>
    <t>Nuisance, loss of amenity and harm to animal health.</t>
  </si>
  <si>
    <t>Waste, litter and mud on local roads.</t>
  </si>
  <si>
    <t>Nuisance, loss of amenity.</t>
  </si>
  <si>
    <t>Noise and vibration.</t>
  </si>
  <si>
    <t>Local residents often sensitive to noise and vibration.</t>
  </si>
  <si>
    <t>Flooding of site.</t>
  </si>
  <si>
    <t>Flood waters.</t>
  </si>
  <si>
    <t>Acute effects: oxygen depletion, fish kill and algal blooms.</t>
  </si>
  <si>
    <t>Chronic effects: deterioration of water quality.</t>
  </si>
  <si>
    <t>As above.  Indirect run-off via the soil layer.</t>
  </si>
  <si>
    <t xml:space="preserve">Protected sites -  European sites and SSSIs.  </t>
  </si>
  <si>
    <t>Direct contact or ingestion.</t>
  </si>
  <si>
    <t>Permitted waste types do not include  dusts, powders or loose fibres so only a medium magnitude risk is estimated.  There is potential for exposure if anyone is living or working close to the site (apart from the operator and employees).</t>
  </si>
  <si>
    <t>Local human population and all surface waters close to and downstream of site.</t>
  </si>
  <si>
    <t>Serious Fire</t>
  </si>
  <si>
    <t>Nuisance, harm to human health, loss of amenity, deterioration of water quality</t>
  </si>
  <si>
    <t>Air transport then inhalation or deposition.  Direct run off of fire water across site to surface waters.</t>
  </si>
  <si>
    <t xml:space="preserve">Waste fires are not common but approximately 300 fires pa linked to waste activities.  Impact on health and amenity can be significant for many days or weeks.   </t>
  </si>
  <si>
    <t>Loss of amenity, deterioration of water quality</t>
  </si>
  <si>
    <t>Direct run off of fire water across site to surface waters.</t>
  </si>
  <si>
    <t xml:space="preserve">Waste fires are not common but approximately 300 fires pa linked to waste activities.  In event of fire, fire water can be produced for days/ weeks.  Contaminated firewater run-off can kill fish and aquatic life.   </t>
  </si>
  <si>
    <t>Facility:</t>
  </si>
  <si>
    <t>S64 5TL</t>
  </si>
  <si>
    <t>Greater than 500 metres (see below)</t>
  </si>
  <si>
    <t>Paul Downing</t>
  </si>
  <si>
    <t>Risk assessment for MLB Autospares</t>
  </si>
  <si>
    <t>emissions of substances not controlled by emission limits SR (if required) - no air emissions from site</t>
  </si>
  <si>
    <t>emissions of substances not controlled by emission limits. ELV recycling no air emissions</t>
  </si>
  <si>
    <t>emissions of substances not controlled by emission limits (if required) -  Appropriate measures could include cleaing litter arising from the activities from affected areas outside the site. Site cleaned daily</t>
  </si>
  <si>
    <t xml:space="preserve"> emissions of substances not controlled by emission limits . Appropriate measures could include clearing waste, litter and mud arising from the activities from affected areas outside the site. Vehicles delivered in bulk. Low movements onto and off site</t>
  </si>
  <si>
    <t>No odorous species kept on site.</t>
  </si>
  <si>
    <t>Possible noise of moving wastes. NIA and NMP submitted with application.</t>
  </si>
  <si>
    <t>No putrescible waste kept on site.</t>
  </si>
  <si>
    <t>Pest control deemed unnecessary</t>
  </si>
  <si>
    <t>Site not in flood zone.</t>
  </si>
  <si>
    <t>Good site security and difficult to access other than through gate.</t>
  </si>
  <si>
    <t>FPP submitted with application</t>
  </si>
  <si>
    <t>Potentail for contaminated SW off site. Secondary application for groundwater discharges</t>
  </si>
  <si>
    <t>Site has sealed drainage system but potential for contamination off site. Discharge permit applied for and monitoring of discharge.</t>
  </si>
  <si>
    <t>No abstraction nearby</t>
  </si>
  <si>
    <t>Sealed drainage system</t>
  </si>
  <si>
    <t>Unlikely. Discharge to groundwater</t>
  </si>
  <si>
    <t>No SSSI's within 1KM</t>
  </si>
  <si>
    <t>Fire Prevention Plan  submitted with application.</t>
  </si>
  <si>
    <t xml:space="preserve"> </t>
  </si>
  <si>
    <t>Local receptors within 1KM</t>
  </si>
  <si>
    <t>any</t>
  </si>
  <si>
    <t>low</t>
  </si>
  <si>
    <t>No air emissions or dust emissions. Water emissions unlikely to reach receptors as discharge to groundwater</t>
  </si>
  <si>
    <t>Priority habitat 50m east of site. South east and NW. River don 700m E. Nearest residentail 600mE. Railway bordering the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</si>
</sst>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3" borderId="7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Continuous" vertical="top"/>
    </xf>
    <xf numFmtId="0" fontId="4" fillId="2" borderId="9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Continuous" vertical="center"/>
    </xf>
    <xf numFmtId="0" fontId="4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Continuous" vertical="center"/>
    </xf>
    <xf numFmtId="0" fontId="0" fillId="2" borderId="10" xfId="0" applyFill="1" applyBorder="1" applyAlignment="1">
      <alignment horizontal="centerContinuous" vertical="center"/>
    </xf>
    <xf numFmtId="0" fontId="3" fillId="0" borderId="0" xfId="0" applyFont="1"/>
    <xf numFmtId="0" fontId="6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2" fontId="0" fillId="0" borderId="0" xfId="0" applyNumberFormat="1"/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Alignment="1">
      <alignment horizontal="center" vertical="top"/>
    </xf>
    <xf numFmtId="0" fontId="0" fillId="0" borderId="12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7" borderId="0" xfId="0" applyFill="1"/>
    <xf numFmtId="0" fontId="0" fillId="7" borderId="14" xfId="0" applyFill="1" applyBorder="1"/>
    <xf numFmtId="0" fontId="0" fillId="7" borderId="15" xfId="0" applyFill="1" applyBorder="1"/>
    <xf numFmtId="0" fontId="2" fillId="7" borderId="0" xfId="0" applyFont="1" applyFill="1"/>
    <xf numFmtId="0" fontId="3" fillId="7" borderId="0" xfId="0" applyFont="1" applyFill="1"/>
    <xf numFmtId="0" fontId="5" fillId="7" borderId="0" xfId="0" applyFont="1" applyFill="1"/>
    <xf numFmtId="0" fontId="4" fillId="7" borderId="0" xfId="0" applyFont="1" applyFill="1"/>
    <xf numFmtId="0" fontId="7" fillId="0" borderId="0" xfId="0" applyFont="1"/>
    <xf numFmtId="0" fontId="7" fillId="0" borderId="0" xfId="0" applyFont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right"/>
    </xf>
    <xf numFmtId="0" fontId="0" fillId="5" borderId="16" xfId="0" applyFill="1" applyBorder="1" applyAlignment="1" applyProtection="1">
      <alignment vertical="top" wrapText="1"/>
      <protection locked="0"/>
    </xf>
    <xf numFmtId="0" fontId="0" fillId="5" borderId="17" xfId="0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>
      <alignment vertical="top" wrapText="1"/>
    </xf>
    <xf numFmtId="0" fontId="0" fillId="0" borderId="0" xfId="0" applyAlignment="1" applyProtection="1">
      <alignment vertical="top" wrapText="1"/>
      <protection locked="0"/>
    </xf>
    <xf numFmtId="0" fontId="0" fillId="5" borderId="20" xfId="0" applyFill="1" applyBorder="1" applyAlignment="1" applyProtection="1">
      <alignment vertical="top" wrapText="1"/>
      <protection locked="0"/>
    </xf>
    <xf numFmtId="0" fontId="1" fillId="8" borderId="6" xfId="0" applyFont="1" applyFill="1" applyBorder="1" applyAlignment="1" applyProtection="1">
      <alignment vertical="top" wrapText="1"/>
      <protection locked="0"/>
    </xf>
    <xf numFmtId="0" fontId="0" fillId="5" borderId="21" xfId="0" applyFill="1" applyBorder="1" applyAlignment="1" applyProtection="1">
      <alignment vertical="top" wrapText="1"/>
      <protection locked="0"/>
    </xf>
    <xf numFmtId="0" fontId="1" fillId="8" borderId="1" xfId="0" applyFont="1" applyFill="1" applyBorder="1" applyAlignment="1" applyProtection="1">
      <alignment vertical="top" wrapText="1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5" borderId="25" xfId="0" applyFill="1" applyBorder="1" applyAlignment="1" applyProtection="1">
      <alignment vertical="top" wrapText="1"/>
      <protection locked="0"/>
    </xf>
    <xf numFmtId="0" fontId="0" fillId="5" borderId="26" xfId="0" applyFill="1" applyBorder="1" applyAlignment="1" applyProtection="1">
      <alignment vertical="top" wrapText="1"/>
      <protection locked="0"/>
    </xf>
    <xf numFmtId="0" fontId="1" fillId="8" borderId="23" xfId="0" applyFont="1" applyFill="1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vertical="top" wrapText="1"/>
      <protection locked="0"/>
    </xf>
    <xf numFmtId="0" fontId="8" fillId="0" borderId="0" xfId="0" applyFont="1"/>
    <xf numFmtId="0" fontId="8" fillId="0" borderId="11" xfId="0" applyFont="1" applyBorder="1" applyAlignment="1" applyProtection="1">
      <alignment vertical="top" wrapText="1"/>
      <protection locked="0"/>
    </xf>
    <xf numFmtId="0" fontId="8" fillId="0" borderId="5" xfId="0" applyFont="1" applyBorder="1" applyAlignment="1" applyProtection="1">
      <alignment vertical="top" wrapText="1"/>
      <protection locked="0"/>
    </xf>
    <xf numFmtId="0" fontId="5" fillId="0" borderId="0" xfId="0" applyFont="1"/>
    <xf numFmtId="0" fontId="8" fillId="0" borderId="28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8" fillId="0" borderId="30" xfId="0" applyFont="1" applyBorder="1" applyAlignment="1">
      <alignment vertical="top" wrapText="1"/>
    </xf>
    <xf numFmtId="0" fontId="8" fillId="10" borderId="31" xfId="0" applyFont="1" applyFill="1" applyBorder="1" applyAlignment="1">
      <alignment vertical="top" wrapText="1"/>
    </xf>
    <xf numFmtId="0" fontId="8" fillId="10" borderId="32" xfId="0" applyFont="1" applyFill="1" applyBorder="1" applyAlignment="1">
      <alignment vertical="top" wrapText="1"/>
    </xf>
    <xf numFmtId="0" fontId="1" fillId="11" borderId="29" xfId="0" applyFont="1" applyFill="1" applyBorder="1" applyAlignment="1">
      <alignment vertical="top" wrapText="1"/>
    </xf>
    <xf numFmtId="0" fontId="8" fillId="0" borderId="33" xfId="0" applyFont="1" applyBorder="1" applyAlignment="1">
      <alignment vertical="top" wrapText="1"/>
    </xf>
    <xf numFmtId="0" fontId="8" fillId="0" borderId="12" xfId="0" applyFont="1" applyBorder="1" applyAlignment="1" applyProtection="1">
      <alignment vertical="top" wrapText="1"/>
      <protection locked="0"/>
    </xf>
    <xf numFmtId="0" fontId="8" fillId="0" borderId="13" xfId="0" applyFont="1" applyBorder="1" applyAlignment="1" applyProtection="1">
      <alignment vertical="top" wrapText="1"/>
      <protection locked="0"/>
    </xf>
    <xf numFmtId="0" fontId="8" fillId="0" borderId="22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15" fontId="0" fillId="9" borderId="14" xfId="0" applyNumberFormat="1" applyFill="1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9" borderId="14" xfId="0" applyFill="1" applyBorder="1" applyAlignment="1" applyProtection="1">
      <alignment vertical="top" wrapText="1"/>
      <protection locked="0"/>
    </xf>
    <xf numFmtId="0" fontId="8" fillId="9" borderId="14" xfId="0" applyFont="1" applyFill="1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8" fillId="9" borderId="15" xfId="0" applyFont="1" applyFill="1" applyBorder="1" applyAlignment="1" applyProtection="1">
      <alignment vertical="top" wrapText="1"/>
      <protection locked="0"/>
    </xf>
    <xf numFmtId="0" fontId="0" fillId="9" borderId="15" xfId="0" applyFill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K111"/>
  <sheetViews>
    <sheetView tabSelected="1" topLeftCell="B33" zoomScale="90" zoomScaleNormal="90" workbookViewId="0">
      <selection activeCell="O38" sqref="O38"/>
    </sheetView>
  </sheetViews>
  <sheetFormatPr defaultColWidth="8.85546875" defaultRowHeight="12.75" x14ac:dyDescent="0.2"/>
  <cols>
    <col min="1" max="1" width="9.140625" hidden="1" customWidth="1"/>
    <col min="2" max="2" width="16.7109375" customWidth="1"/>
    <col min="3" max="3" width="16.85546875" customWidth="1"/>
    <col min="4" max="5" width="16.7109375" customWidth="1"/>
    <col min="6" max="6" width="11.85546875" customWidth="1"/>
    <col min="7" max="7" width="9.7109375" customWidth="1"/>
    <col min="8" max="8" width="11.28515625" customWidth="1"/>
    <col min="9" max="9" width="19" customWidth="1"/>
    <col min="10" max="10" width="35.28515625" customWidth="1"/>
    <col min="11" max="11" width="16.7109375" customWidth="1"/>
  </cols>
  <sheetData>
    <row r="2" spans="2:11" ht="18" x14ac:dyDescent="0.25">
      <c r="B2" s="60" t="s">
        <v>118</v>
      </c>
      <c r="C2" s="16"/>
      <c r="D2" s="16"/>
      <c r="E2" s="15"/>
    </row>
    <row r="3" spans="2:11" ht="12.75" customHeight="1" x14ac:dyDescent="0.25">
      <c r="B3" s="33"/>
      <c r="C3" s="33"/>
      <c r="D3" s="33"/>
      <c r="E3" s="34"/>
      <c r="F3" s="30"/>
      <c r="G3" s="30"/>
      <c r="H3" s="30"/>
      <c r="I3" s="30"/>
      <c r="J3" s="30"/>
      <c r="K3" s="30"/>
    </row>
    <row r="4" spans="2:11" ht="15.75" x14ac:dyDescent="0.25">
      <c r="B4" s="33" t="s">
        <v>114</v>
      </c>
      <c r="C4" s="33"/>
      <c r="D4" s="33"/>
      <c r="E4" s="34"/>
      <c r="F4" s="75" t="s">
        <v>90</v>
      </c>
      <c r="G4" s="75"/>
      <c r="H4" s="75"/>
      <c r="I4" s="75"/>
      <c r="J4" s="75"/>
      <c r="K4" s="31"/>
    </row>
    <row r="5" spans="2:11" ht="9.75" customHeight="1" x14ac:dyDescent="0.25">
      <c r="B5" s="33"/>
      <c r="C5" s="33"/>
      <c r="D5" s="33"/>
      <c r="E5" s="34"/>
      <c r="F5" s="30"/>
      <c r="G5" s="30"/>
      <c r="H5" s="30"/>
      <c r="I5" s="30"/>
      <c r="J5" s="30"/>
      <c r="K5" s="30"/>
    </row>
    <row r="6" spans="2:11" ht="15.75" x14ac:dyDescent="0.25">
      <c r="B6" s="33" t="s">
        <v>0</v>
      </c>
      <c r="C6" s="34"/>
      <c r="D6" s="34"/>
      <c r="E6" s="34"/>
      <c r="F6" s="76" t="s">
        <v>115</v>
      </c>
      <c r="G6" s="75"/>
      <c r="H6" s="75"/>
      <c r="I6" s="75"/>
      <c r="J6" s="75"/>
      <c r="K6" s="31"/>
    </row>
    <row r="7" spans="2:11" ht="9.75" customHeight="1" x14ac:dyDescent="0.25">
      <c r="B7" s="35"/>
      <c r="C7" s="30"/>
      <c r="D7" s="30"/>
      <c r="E7" s="30"/>
      <c r="F7" s="30"/>
      <c r="G7" s="30"/>
      <c r="H7" s="30"/>
      <c r="I7" s="30"/>
      <c r="J7" s="30"/>
      <c r="K7" s="30"/>
    </row>
    <row r="8" spans="2:11" ht="15.75" customHeight="1" x14ac:dyDescent="0.25">
      <c r="B8" s="33" t="s">
        <v>30</v>
      </c>
      <c r="C8" s="34"/>
      <c r="D8" s="34"/>
      <c r="E8" s="34"/>
      <c r="F8" s="76" t="s">
        <v>116</v>
      </c>
      <c r="G8" s="77"/>
      <c r="H8" s="77"/>
      <c r="I8" s="77"/>
      <c r="J8" s="77"/>
      <c r="K8" s="31"/>
    </row>
    <row r="9" spans="2:11" ht="10.5" customHeight="1" x14ac:dyDescent="0.2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15.75" x14ac:dyDescent="0.25">
      <c r="B10" s="36" t="s">
        <v>1</v>
      </c>
      <c r="C10" s="30"/>
      <c r="D10" s="30"/>
      <c r="E10" s="30"/>
      <c r="F10" s="78" t="s">
        <v>117</v>
      </c>
      <c r="G10" s="79"/>
      <c r="H10" s="79"/>
      <c r="I10" s="79"/>
      <c r="J10" s="79"/>
      <c r="K10" s="32"/>
    </row>
    <row r="11" spans="2:11" ht="11.25" customHeight="1" x14ac:dyDescent="0.25">
      <c r="B11" s="36"/>
      <c r="C11" s="30"/>
      <c r="D11" s="30"/>
      <c r="E11" s="30"/>
      <c r="F11" s="30"/>
      <c r="G11" s="30"/>
      <c r="H11" s="33"/>
      <c r="I11" s="30"/>
      <c r="J11" s="30"/>
      <c r="K11" s="30"/>
    </row>
    <row r="12" spans="2:11" ht="15.75" x14ac:dyDescent="0.25">
      <c r="B12" s="33" t="s">
        <v>2</v>
      </c>
      <c r="C12" s="30"/>
      <c r="D12" s="30"/>
      <c r="E12" s="30"/>
      <c r="F12" s="73">
        <v>46001</v>
      </c>
      <c r="G12" s="74"/>
      <c r="H12" s="74"/>
      <c r="I12" s="74"/>
      <c r="J12" s="74"/>
      <c r="K12" s="31"/>
    </row>
    <row r="13" spans="2:11" ht="15.75" x14ac:dyDescent="0.25">
      <c r="B13" s="33"/>
      <c r="C13" s="30"/>
      <c r="D13" s="30"/>
      <c r="E13" s="30"/>
      <c r="F13" s="30"/>
      <c r="G13" s="30"/>
      <c r="H13" s="33"/>
      <c r="I13" s="30"/>
      <c r="J13" s="30"/>
      <c r="K13" s="30"/>
    </row>
    <row r="14" spans="2:11" ht="12" customHeight="1" x14ac:dyDescent="0.25">
      <c r="B14" s="39"/>
      <c r="H14" s="39"/>
    </row>
    <row r="16" spans="2:11" ht="13.5" thickBot="1" x14ac:dyDescent="0.25"/>
    <row r="17" spans="1:11" ht="28.5" customHeight="1" thickTop="1" x14ac:dyDescent="0.2">
      <c r="A17" s="1"/>
      <c r="B17" s="13" t="s">
        <v>3</v>
      </c>
      <c r="C17" s="9"/>
      <c r="D17" s="9"/>
      <c r="E17" s="9"/>
      <c r="F17" s="10"/>
      <c r="G17" s="11" t="s">
        <v>4</v>
      </c>
      <c r="H17" s="11"/>
      <c r="I17" s="12"/>
      <c r="J17" s="13" t="s">
        <v>28</v>
      </c>
      <c r="K17" s="14"/>
    </row>
    <row r="18" spans="1:11" ht="25.5" x14ac:dyDescent="0.2">
      <c r="B18" s="2" t="s">
        <v>5</v>
      </c>
      <c r="C18" s="3" t="s">
        <v>6</v>
      </c>
      <c r="D18" s="3" t="s">
        <v>7</v>
      </c>
      <c r="E18" s="4" t="s">
        <v>8</v>
      </c>
      <c r="F18" s="2" t="s">
        <v>9</v>
      </c>
      <c r="G18" s="3" t="s">
        <v>10</v>
      </c>
      <c r="H18" s="3" t="s">
        <v>11</v>
      </c>
      <c r="I18" s="4" t="s">
        <v>12</v>
      </c>
      <c r="J18" s="2" t="s">
        <v>13</v>
      </c>
      <c r="K18" s="43" t="s">
        <v>14</v>
      </c>
    </row>
    <row r="19" spans="1:11" ht="121.5" customHeight="1" x14ac:dyDescent="0.2">
      <c r="B19" s="5" t="s">
        <v>15</v>
      </c>
      <c r="C19" s="6" t="s">
        <v>16</v>
      </c>
      <c r="D19" s="6" t="s">
        <v>17</v>
      </c>
      <c r="E19" s="7" t="s">
        <v>18</v>
      </c>
      <c r="F19" s="5" t="s">
        <v>19</v>
      </c>
      <c r="G19" s="6" t="s">
        <v>20</v>
      </c>
      <c r="H19" s="6" t="s">
        <v>21</v>
      </c>
      <c r="I19" s="7" t="s">
        <v>22</v>
      </c>
      <c r="J19" s="5" t="s">
        <v>23</v>
      </c>
      <c r="K19" s="44" t="s">
        <v>29</v>
      </c>
    </row>
    <row r="20" spans="1:11" ht="177.75" customHeight="1" x14ac:dyDescent="0.2">
      <c r="A20" s="27"/>
      <c r="B20" s="22" t="s">
        <v>91</v>
      </c>
      <c r="C20" s="23" t="s">
        <v>45</v>
      </c>
      <c r="D20" s="23" t="s">
        <v>60</v>
      </c>
      <c r="E20" s="24" t="s">
        <v>46</v>
      </c>
      <c r="F20" s="41" t="s">
        <v>26</v>
      </c>
      <c r="G20" s="42" t="s">
        <v>26</v>
      </c>
      <c r="H20" s="47" t="s">
        <v>26</v>
      </c>
      <c r="I20" s="24" t="s">
        <v>105</v>
      </c>
      <c r="J20" s="59" t="s">
        <v>119</v>
      </c>
      <c r="K20" s="28" t="s">
        <v>25</v>
      </c>
    </row>
    <row r="21" spans="1:11" ht="53.25" customHeight="1" x14ac:dyDescent="0.2">
      <c r="A21" s="27"/>
      <c r="B21" s="22" t="s">
        <v>91</v>
      </c>
      <c r="C21" s="23" t="s">
        <v>74</v>
      </c>
      <c r="D21" s="23" t="s">
        <v>32</v>
      </c>
      <c r="E21" s="24" t="s">
        <v>92</v>
      </c>
      <c r="F21" s="41" t="s">
        <v>26</v>
      </c>
      <c r="G21" s="42" t="s">
        <v>25</v>
      </c>
      <c r="H21" s="47" t="s">
        <v>25</v>
      </c>
      <c r="I21" s="24" t="s">
        <v>79</v>
      </c>
      <c r="J21" s="59" t="s">
        <v>120</v>
      </c>
      <c r="K21" s="28" t="s">
        <v>24</v>
      </c>
    </row>
    <row r="22" spans="1:11" ht="87" customHeight="1" x14ac:dyDescent="0.2">
      <c r="A22" s="27"/>
      <c r="B22" s="22" t="s">
        <v>47</v>
      </c>
      <c r="C22" s="23" t="s">
        <v>70</v>
      </c>
      <c r="D22" s="23" t="s">
        <v>93</v>
      </c>
      <c r="E22" s="24" t="s">
        <v>92</v>
      </c>
      <c r="F22" s="41" t="s">
        <v>26</v>
      </c>
      <c r="G22" s="42" t="s">
        <v>26</v>
      </c>
      <c r="H22" s="47" t="s">
        <v>26</v>
      </c>
      <c r="I22" s="24" t="s">
        <v>40</v>
      </c>
      <c r="J22" s="59" t="s">
        <v>121</v>
      </c>
      <c r="K22" s="28" t="s">
        <v>24</v>
      </c>
    </row>
    <row r="23" spans="1:11" ht="90" customHeight="1" x14ac:dyDescent="0.2">
      <c r="A23" s="27"/>
      <c r="B23" s="22" t="s">
        <v>91</v>
      </c>
      <c r="C23" s="23" t="s">
        <v>94</v>
      </c>
      <c r="D23" s="23" t="s">
        <v>61</v>
      </c>
      <c r="E23" s="24" t="s">
        <v>48</v>
      </c>
      <c r="F23" s="41" t="s">
        <v>26</v>
      </c>
      <c r="G23" s="42" t="s">
        <v>26</v>
      </c>
      <c r="H23" s="47" t="s">
        <v>26</v>
      </c>
      <c r="I23" s="24" t="s">
        <v>77</v>
      </c>
      <c r="J23" s="59" t="s">
        <v>122</v>
      </c>
      <c r="K23" s="28" t="s">
        <v>25</v>
      </c>
    </row>
    <row r="24" spans="1:11" ht="86.25" customHeight="1" x14ac:dyDescent="0.2">
      <c r="A24" s="27"/>
      <c r="B24" s="22" t="s">
        <v>91</v>
      </c>
      <c r="C24" s="23" t="s">
        <v>33</v>
      </c>
      <c r="D24" s="23" t="s">
        <v>95</v>
      </c>
      <c r="E24" s="24" t="s">
        <v>46</v>
      </c>
      <c r="F24" s="41" t="s">
        <v>25</v>
      </c>
      <c r="G24" s="42" t="s">
        <v>25</v>
      </c>
      <c r="H24" s="47" t="s">
        <v>25</v>
      </c>
      <c r="I24" s="24" t="s">
        <v>89</v>
      </c>
      <c r="J24" s="59" t="s">
        <v>123</v>
      </c>
      <c r="K24" s="28" t="s">
        <v>25</v>
      </c>
    </row>
    <row r="25" spans="1:11" ht="88.5" customHeight="1" x14ac:dyDescent="0.2">
      <c r="A25" s="27"/>
      <c r="B25" s="22" t="s">
        <v>91</v>
      </c>
      <c r="C25" s="23" t="s">
        <v>96</v>
      </c>
      <c r="D25" s="23" t="s">
        <v>55</v>
      </c>
      <c r="E25" s="24" t="s">
        <v>56</v>
      </c>
      <c r="F25" s="41" t="s">
        <v>26</v>
      </c>
      <c r="G25" s="42" t="s">
        <v>26</v>
      </c>
      <c r="H25" s="47" t="s">
        <v>26</v>
      </c>
      <c r="I25" s="24" t="s">
        <v>97</v>
      </c>
      <c r="J25" s="59" t="s">
        <v>124</v>
      </c>
      <c r="K25" s="28" t="s">
        <v>25</v>
      </c>
    </row>
    <row r="26" spans="1:11" ht="112.5" customHeight="1" x14ac:dyDescent="0.2">
      <c r="A26" s="27"/>
      <c r="B26" s="22" t="s">
        <v>31</v>
      </c>
      <c r="C26" s="23" t="s">
        <v>49</v>
      </c>
      <c r="D26" s="23" t="s">
        <v>71</v>
      </c>
      <c r="E26" s="24" t="s">
        <v>35</v>
      </c>
      <c r="F26" s="41" t="s">
        <v>25</v>
      </c>
      <c r="G26" s="42" t="s">
        <v>26</v>
      </c>
      <c r="H26" s="47" t="s">
        <v>25</v>
      </c>
      <c r="I26" s="24" t="s">
        <v>80</v>
      </c>
      <c r="J26" s="59" t="s">
        <v>125</v>
      </c>
      <c r="K26" s="28" t="s">
        <v>24</v>
      </c>
    </row>
    <row r="27" spans="1:11" ht="60.75" customHeight="1" x14ac:dyDescent="0.2">
      <c r="A27" s="27"/>
      <c r="B27" s="22" t="s">
        <v>31</v>
      </c>
      <c r="C27" s="23" t="s">
        <v>36</v>
      </c>
      <c r="D27" s="23" t="s">
        <v>34</v>
      </c>
      <c r="E27" s="24" t="s">
        <v>35</v>
      </c>
      <c r="F27" s="41" t="s">
        <v>25</v>
      </c>
      <c r="G27" s="42" t="s">
        <v>26</v>
      </c>
      <c r="H27" s="47" t="s">
        <v>25</v>
      </c>
      <c r="I27" s="24" t="s">
        <v>81</v>
      </c>
      <c r="J27" s="59" t="s">
        <v>126</v>
      </c>
      <c r="K27" s="28" t="s">
        <v>24</v>
      </c>
    </row>
    <row r="28" spans="1:11" ht="195.75" customHeight="1" x14ac:dyDescent="0.2">
      <c r="A28" s="27"/>
      <c r="B28" s="22" t="s">
        <v>58</v>
      </c>
      <c r="C28" s="23" t="s">
        <v>98</v>
      </c>
      <c r="D28" s="23" t="s">
        <v>50</v>
      </c>
      <c r="E28" s="24" t="s">
        <v>99</v>
      </c>
      <c r="F28" s="41" t="s">
        <v>25</v>
      </c>
      <c r="G28" s="42" t="s">
        <v>27</v>
      </c>
      <c r="H28" s="47" t="s">
        <v>26</v>
      </c>
      <c r="I28" s="24" t="s">
        <v>85</v>
      </c>
      <c r="J28" s="59" t="s">
        <v>127</v>
      </c>
      <c r="K28" s="28" t="s">
        <v>24</v>
      </c>
    </row>
    <row r="29" spans="1:11" ht="226.5" customHeight="1" x14ac:dyDescent="0.2">
      <c r="A29" s="27"/>
      <c r="B29" s="22" t="s">
        <v>57</v>
      </c>
      <c r="C29" s="23" t="s">
        <v>51</v>
      </c>
      <c r="D29" s="23" t="s">
        <v>52</v>
      </c>
      <c r="E29" s="24" t="s">
        <v>42</v>
      </c>
      <c r="F29" s="41" t="s">
        <v>26</v>
      </c>
      <c r="G29" s="42" t="s">
        <v>26</v>
      </c>
      <c r="H29" s="47" t="s">
        <v>26</v>
      </c>
      <c r="I29" s="24" t="s">
        <v>84</v>
      </c>
      <c r="J29" s="59" t="s">
        <v>128</v>
      </c>
      <c r="K29" s="28" t="s">
        <v>25</v>
      </c>
    </row>
    <row r="30" spans="1:11" ht="119.25" customHeight="1" x14ac:dyDescent="0.2">
      <c r="A30" s="27"/>
      <c r="B30" s="22" t="s">
        <v>58</v>
      </c>
      <c r="C30" s="23" t="s">
        <v>67</v>
      </c>
      <c r="D30" s="23" t="s">
        <v>68</v>
      </c>
      <c r="E30" s="24" t="s">
        <v>69</v>
      </c>
      <c r="F30" s="41" t="s">
        <v>26</v>
      </c>
      <c r="G30" s="42" t="s">
        <v>26</v>
      </c>
      <c r="H30" s="47" t="s">
        <v>26</v>
      </c>
      <c r="I30" s="24" t="s">
        <v>82</v>
      </c>
      <c r="J30" s="59" t="s">
        <v>129</v>
      </c>
      <c r="K30" s="28" t="s">
        <v>25</v>
      </c>
    </row>
    <row r="31" spans="1:11" ht="98.25" customHeight="1" x14ac:dyDescent="0.2">
      <c r="A31" s="27"/>
      <c r="B31" s="22" t="s">
        <v>41</v>
      </c>
      <c r="C31" s="23" t="s">
        <v>72</v>
      </c>
      <c r="D31" s="23" t="s">
        <v>73</v>
      </c>
      <c r="E31" s="24" t="s">
        <v>74</v>
      </c>
      <c r="F31" s="41" t="s">
        <v>26</v>
      </c>
      <c r="G31" s="42" t="s">
        <v>26</v>
      </c>
      <c r="H31" s="47" t="s">
        <v>26</v>
      </c>
      <c r="I31" s="24" t="s">
        <v>54</v>
      </c>
      <c r="J31" s="59" t="s">
        <v>129</v>
      </c>
      <c r="K31" s="28" t="s">
        <v>25</v>
      </c>
    </row>
    <row r="32" spans="1:11" ht="169.5" customHeight="1" x14ac:dyDescent="0.2">
      <c r="A32" s="27"/>
      <c r="B32" s="22" t="s">
        <v>76</v>
      </c>
      <c r="C32" s="23" t="s">
        <v>78</v>
      </c>
      <c r="D32" s="23" t="s">
        <v>100</v>
      </c>
      <c r="E32" s="24" t="s">
        <v>37</v>
      </c>
      <c r="F32" s="41" t="s">
        <v>26</v>
      </c>
      <c r="G32" s="42" t="s">
        <v>27</v>
      </c>
      <c r="H32" s="47" t="s">
        <v>27</v>
      </c>
      <c r="I32" s="24" t="s">
        <v>86</v>
      </c>
      <c r="J32" s="59" t="s">
        <v>130</v>
      </c>
      <c r="K32" s="68" t="s">
        <v>26</v>
      </c>
    </row>
    <row r="33" spans="1:11" ht="117" customHeight="1" x14ac:dyDescent="0.2">
      <c r="A33" s="27"/>
      <c r="B33" s="22" t="s">
        <v>76</v>
      </c>
      <c r="C33" s="23" t="s">
        <v>78</v>
      </c>
      <c r="D33" s="23" t="s">
        <v>101</v>
      </c>
      <c r="E33" s="24" t="s">
        <v>102</v>
      </c>
      <c r="F33" s="41" t="s">
        <v>26</v>
      </c>
      <c r="G33" s="42" t="s">
        <v>27</v>
      </c>
      <c r="H33" s="47" t="s">
        <v>27</v>
      </c>
      <c r="I33" s="24" t="s">
        <v>87</v>
      </c>
      <c r="J33" s="59" t="s">
        <v>131</v>
      </c>
      <c r="K33" s="68" t="s">
        <v>26</v>
      </c>
    </row>
    <row r="34" spans="1:11" ht="180.75" customHeight="1" x14ac:dyDescent="0.2">
      <c r="A34" s="27"/>
      <c r="B34" s="22" t="s">
        <v>43</v>
      </c>
      <c r="C34" s="23" t="s">
        <v>78</v>
      </c>
      <c r="D34" s="23" t="s">
        <v>44</v>
      </c>
      <c r="E34" s="24" t="s">
        <v>65</v>
      </c>
      <c r="F34" s="41" t="s">
        <v>26</v>
      </c>
      <c r="G34" s="42" t="s">
        <v>27</v>
      </c>
      <c r="H34" s="47" t="s">
        <v>27</v>
      </c>
      <c r="I34" s="24" t="s">
        <v>88</v>
      </c>
      <c r="J34" s="59" t="s">
        <v>132</v>
      </c>
      <c r="K34" s="28" t="s">
        <v>25</v>
      </c>
    </row>
    <row r="35" spans="1:11" ht="91.5" customHeight="1" thickBot="1" x14ac:dyDescent="0.25">
      <c r="A35" s="27"/>
      <c r="B35" s="25" t="s">
        <v>38</v>
      </c>
      <c r="C35" s="23" t="s">
        <v>78</v>
      </c>
      <c r="D35" s="26" t="s">
        <v>66</v>
      </c>
      <c r="E35" s="45" t="s">
        <v>53</v>
      </c>
      <c r="F35" s="48" t="s">
        <v>26</v>
      </c>
      <c r="G35" s="46" t="s">
        <v>27</v>
      </c>
      <c r="H35" s="49" t="s">
        <v>27</v>
      </c>
      <c r="I35" s="45" t="s">
        <v>83</v>
      </c>
      <c r="J35" s="58" t="s">
        <v>133</v>
      </c>
      <c r="K35" s="69" t="s">
        <v>26</v>
      </c>
    </row>
    <row r="36" spans="1:11" ht="87" customHeight="1" thickTop="1" thickBot="1" x14ac:dyDescent="0.25">
      <c r="A36" s="27"/>
      <c r="B36" s="50" t="s">
        <v>91</v>
      </c>
      <c r="C36" s="51" t="s">
        <v>59</v>
      </c>
      <c r="D36" s="51" t="s">
        <v>62</v>
      </c>
      <c r="E36" s="52" t="s">
        <v>104</v>
      </c>
      <c r="F36" s="53" t="s">
        <v>25</v>
      </c>
      <c r="G36" s="54" t="s">
        <v>26</v>
      </c>
      <c r="H36" s="55" t="s">
        <v>25</v>
      </c>
      <c r="I36" s="52" t="s">
        <v>63</v>
      </c>
      <c r="J36" s="70" t="s">
        <v>134</v>
      </c>
      <c r="K36" s="56" t="s">
        <v>24</v>
      </c>
    </row>
    <row r="37" spans="1:11" ht="87" customHeight="1" thickTop="1" x14ac:dyDescent="0.2">
      <c r="A37" s="27"/>
      <c r="B37" s="58" t="s">
        <v>138</v>
      </c>
      <c r="C37" s="71" t="s">
        <v>139</v>
      </c>
      <c r="D37" s="26" t="s">
        <v>75</v>
      </c>
      <c r="E37" s="72" t="s">
        <v>39</v>
      </c>
      <c r="F37" s="48" t="s">
        <v>25</v>
      </c>
      <c r="G37" s="46" t="s">
        <v>25</v>
      </c>
      <c r="H37" s="49" t="s">
        <v>140</v>
      </c>
      <c r="I37" s="72" t="s">
        <v>141</v>
      </c>
      <c r="J37" s="58" t="s">
        <v>142</v>
      </c>
      <c r="K37" s="69" t="s">
        <v>25</v>
      </c>
    </row>
    <row r="38" spans="1:11" ht="115.5" customHeight="1" x14ac:dyDescent="0.2">
      <c r="A38" s="27"/>
      <c r="B38" s="25" t="s">
        <v>103</v>
      </c>
      <c r="C38" s="26" t="s">
        <v>39</v>
      </c>
      <c r="D38" s="26" t="s">
        <v>75</v>
      </c>
      <c r="E38" s="45" t="s">
        <v>39</v>
      </c>
      <c r="F38" s="41" t="s">
        <v>25</v>
      </c>
      <c r="G38" s="46" t="s">
        <v>26</v>
      </c>
      <c r="H38" s="47" t="s">
        <v>25</v>
      </c>
      <c r="I38" s="45" t="s">
        <v>64</v>
      </c>
      <c r="J38" s="58" t="s">
        <v>135</v>
      </c>
      <c r="K38" s="29" t="s">
        <v>25</v>
      </c>
    </row>
    <row r="39" spans="1:11" ht="115.5" thickBot="1" x14ac:dyDescent="0.25">
      <c r="A39" s="8"/>
      <c r="B39" s="61" t="s">
        <v>106</v>
      </c>
      <c r="C39" s="62" t="s">
        <v>107</v>
      </c>
      <c r="D39" s="62" t="s">
        <v>108</v>
      </c>
      <c r="E39" s="63" t="s">
        <v>109</v>
      </c>
      <c r="F39" s="64" t="s">
        <v>25</v>
      </c>
      <c r="G39" s="65" t="s">
        <v>27</v>
      </c>
      <c r="H39" s="66" t="s">
        <v>26</v>
      </c>
      <c r="I39" s="63" t="s">
        <v>110</v>
      </c>
      <c r="J39" s="61" t="s">
        <v>129</v>
      </c>
      <c r="K39" s="67" t="s">
        <v>25</v>
      </c>
    </row>
    <row r="40" spans="1:11" ht="166.5" thickBot="1" x14ac:dyDescent="0.25">
      <c r="A40" s="8"/>
      <c r="B40" s="61" t="s">
        <v>76</v>
      </c>
      <c r="C40" s="62" t="s">
        <v>107</v>
      </c>
      <c r="D40" s="62" t="s">
        <v>111</v>
      </c>
      <c r="E40" s="63" t="s">
        <v>112</v>
      </c>
      <c r="F40" s="64" t="s">
        <v>25</v>
      </c>
      <c r="G40" s="65" t="s">
        <v>27</v>
      </c>
      <c r="H40" s="66" t="s">
        <v>26</v>
      </c>
      <c r="I40" s="63" t="s">
        <v>113</v>
      </c>
      <c r="J40" s="61" t="s">
        <v>136</v>
      </c>
      <c r="K40" s="67" t="s">
        <v>25</v>
      </c>
    </row>
    <row r="41" spans="1:11" ht="15.75" x14ac:dyDescent="0.25">
      <c r="A41" s="8"/>
      <c r="B41" s="40"/>
      <c r="C41" s="57" t="s">
        <v>137</v>
      </c>
      <c r="H41" s="39"/>
    </row>
    <row r="42" spans="1:11" ht="15.75" x14ac:dyDescent="0.25">
      <c r="A42" s="8"/>
      <c r="B42" s="37"/>
      <c r="H42" s="39"/>
    </row>
    <row r="43" spans="1:11" ht="15.75" x14ac:dyDescent="0.25">
      <c r="A43" s="8"/>
      <c r="B43" s="37"/>
      <c r="H43" s="39"/>
    </row>
    <row r="44" spans="1:11" ht="15.75" hidden="1" x14ac:dyDescent="0.25">
      <c r="A44" s="8"/>
      <c r="B44" s="37"/>
      <c r="H44" s="39"/>
    </row>
    <row r="45" spans="1:11" hidden="1" x14ac:dyDescent="0.2">
      <c r="A45" s="8"/>
    </row>
    <row r="46" spans="1:11" hidden="1" x14ac:dyDescent="0.2">
      <c r="A46" s="8"/>
      <c r="C46" s="38" t="s">
        <v>24</v>
      </c>
      <c r="D46" s="38" t="s">
        <v>25</v>
      </c>
      <c r="E46" s="38" t="s">
        <v>26</v>
      </c>
      <c r="F46" s="38" t="s">
        <v>27</v>
      </c>
    </row>
    <row r="47" spans="1:11" hidden="1" x14ac:dyDescent="0.2">
      <c r="A47" s="8"/>
      <c r="B47" s="37" t="s">
        <v>27</v>
      </c>
      <c r="C47" s="20">
        <v>4</v>
      </c>
      <c r="D47" s="19">
        <v>8</v>
      </c>
      <c r="E47" s="18">
        <v>12</v>
      </c>
      <c r="F47" s="18">
        <v>16</v>
      </c>
    </row>
    <row r="48" spans="1:11" hidden="1" x14ac:dyDescent="0.2">
      <c r="A48" s="8"/>
      <c r="B48" s="37" t="s">
        <v>26</v>
      </c>
      <c r="C48" s="20">
        <v>3</v>
      </c>
      <c r="D48" s="19">
        <v>6</v>
      </c>
      <c r="E48" s="19">
        <v>9</v>
      </c>
      <c r="F48" s="18">
        <v>12</v>
      </c>
    </row>
    <row r="49" spans="1:11" hidden="1" x14ac:dyDescent="0.2">
      <c r="A49" s="8"/>
      <c r="B49" s="37" t="s">
        <v>25</v>
      </c>
      <c r="C49" s="20">
        <v>2</v>
      </c>
      <c r="D49" s="20">
        <v>4</v>
      </c>
      <c r="E49" s="19">
        <v>6</v>
      </c>
      <c r="F49" s="19">
        <v>8</v>
      </c>
    </row>
    <row r="50" spans="1:11" hidden="1" x14ac:dyDescent="0.2">
      <c r="A50" s="8"/>
      <c r="B50" s="37" t="s">
        <v>24</v>
      </c>
      <c r="C50" s="20">
        <v>1</v>
      </c>
      <c r="D50" s="20">
        <v>2</v>
      </c>
      <c r="E50" s="20">
        <v>3</v>
      </c>
      <c r="F50" s="20">
        <v>4</v>
      </c>
    </row>
    <row r="51" spans="1:11" hidden="1" x14ac:dyDescent="0.2">
      <c r="A51" s="8"/>
    </row>
    <row r="52" spans="1:11" hidden="1" x14ac:dyDescent="0.2">
      <c r="A52" s="8"/>
    </row>
    <row r="53" spans="1:11" hidden="1" x14ac:dyDescent="0.2">
      <c r="A53" s="8"/>
    </row>
    <row r="54" spans="1:11" hidden="1" x14ac:dyDescent="0.2">
      <c r="A54" s="8"/>
      <c r="F54" t="s">
        <v>24</v>
      </c>
      <c r="H54" s="17" t="e">
        <f>IF(#REF!="",0,IF(#REF!="Very low",1,IF(#REF!="Low",2,IF(#REF!="Medium",3,IF(#REF!="High",4,F34)))))</f>
        <v>#REF!</v>
      </c>
      <c r="I54" s="17" t="e">
        <f>IF(#REF!="",0,IF(#REF!="Very low",1,IF(#REF!="Low",2,IF(#REF!="Medium",3,IF(#REF!="High",4,G34)))))</f>
        <v>#REF!</v>
      </c>
      <c r="J54" s="21" t="e">
        <f>IF(H54*I54=0,"",IF(H54*I54&gt;0.5,H54*I54))</f>
        <v>#REF!</v>
      </c>
      <c r="K54" t="e">
        <f>IF(J54="","",IF(J54&lt;5, "Low",IF(J54&lt;11,"Medium",IF(J54&gt;11,"High"))))</f>
        <v>#REF!</v>
      </c>
    </row>
    <row r="55" spans="1:11" hidden="1" x14ac:dyDescent="0.2">
      <c r="A55" s="8"/>
      <c r="F55" t="s">
        <v>25</v>
      </c>
      <c r="H55" s="17">
        <f>IF(F34="",0,IF(F34="Very low",1,IF(F34="Low",2,IF(F34="Medium",3,IF(F34="High",4,#REF!)))))</f>
        <v>3</v>
      </c>
      <c r="I55" s="17">
        <f>IF(G34="",0,IF(G34="Very low",1,IF(G34="Low",2,IF(G34="Medium",3,IF(G34="High",4,#REF!)))))</f>
        <v>4</v>
      </c>
      <c r="J55" s="21">
        <f t="shared" ref="J55:J73" si="0">IF(H55*I55=0,"",IF(H55*I55&gt;0.5,H55*I55))</f>
        <v>12</v>
      </c>
      <c r="K55" t="str">
        <f t="shared" ref="K55:K73" si="1">IF(J55="","",IF(J55&lt;5, "Low",IF(J55&lt;11,"Medium",IF(J55&gt;11,"High"))))</f>
        <v>High</v>
      </c>
    </row>
    <row r="56" spans="1:11" hidden="1" x14ac:dyDescent="0.2">
      <c r="A56" s="8"/>
      <c r="F56" t="s">
        <v>26</v>
      </c>
      <c r="H56" s="17" t="e">
        <f>IF(#REF!="",0,IF(#REF!="Very low",1,IF(#REF!="Low",2,IF(#REF!="Medium",3,IF(#REF!="High",4,F20)))))</f>
        <v>#REF!</v>
      </c>
      <c r="I56" s="17" t="e">
        <f>IF(#REF!="",0,IF(#REF!="Very low",1,IF(#REF!="Low",2,IF(#REF!="Medium",3,IF(#REF!="High",4,G20)))))</f>
        <v>#REF!</v>
      </c>
      <c r="J56" s="21" t="e">
        <f t="shared" si="0"/>
        <v>#REF!</v>
      </c>
      <c r="K56" t="e">
        <f t="shared" si="1"/>
        <v>#REF!</v>
      </c>
    </row>
    <row r="57" spans="1:11" hidden="1" x14ac:dyDescent="0.2">
      <c r="A57" s="8"/>
      <c r="F57" t="s">
        <v>27</v>
      </c>
      <c r="H57" s="17">
        <f>IF(F20="",0,IF(F20="Very low",1,IF(F20="Low",2,IF(F20="Medium",3,IF(F20="High",4,F21)))))</f>
        <v>3</v>
      </c>
      <c r="I57" s="17">
        <f>IF(G20="",0,IF(G20="Very low",1,IF(G20="Low",2,IF(G20="Medium",3,IF(G20="High",4,G21)))))</f>
        <v>3</v>
      </c>
      <c r="J57" s="21">
        <f t="shared" si="0"/>
        <v>9</v>
      </c>
      <c r="K57" t="str">
        <f t="shared" si="1"/>
        <v>Medium</v>
      </c>
    </row>
    <row r="58" spans="1:11" hidden="1" x14ac:dyDescent="0.2">
      <c r="A58" s="8"/>
      <c r="H58" s="17">
        <f>IF(F21="",0,IF(F21="Very low",1,IF(F21="Low",2,IF(F21="Medium",3,IF(F21="High",4,#REF!)))))</f>
        <v>3</v>
      </c>
      <c r="I58" s="17">
        <f>IF(G21="",0,IF(G21="Very low",1,IF(G21="Low",2,IF(G21="Medium",3,IF(G21="High",4,#REF!)))))</f>
        <v>2</v>
      </c>
      <c r="J58" s="21">
        <f t="shared" si="0"/>
        <v>6</v>
      </c>
      <c r="K58" t="str">
        <f t="shared" si="1"/>
        <v>Medium</v>
      </c>
    </row>
    <row r="59" spans="1:11" hidden="1" x14ac:dyDescent="0.2">
      <c r="A59" s="8"/>
      <c r="H59" s="17" t="e">
        <f>IF(#REF!="",0,IF(#REF!="Very low",1,IF(#REF!="Low",2,IF(#REF!="Medium",3,IF(#REF!="High",4,F23)))))</f>
        <v>#REF!</v>
      </c>
      <c r="I59" s="17" t="e">
        <f>IF(#REF!="",0,IF(#REF!="Very low",1,IF(#REF!="Low",2,IF(#REF!="Medium",3,IF(#REF!="High",4,G23)))))</f>
        <v>#REF!</v>
      </c>
      <c r="J59" s="21" t="e">
        <f t="shared" si="0"/>
        <v>#REF!</v>
      </c>
      <c r="K59" t="e">
        <f t="shared" si="1"/>
        <v>#REF!</v>
      </c>
    </row>
    <row r="60" spans="1:11" hidden="1" x14ac:dyDescent="0.2">
      <c r="A60" s="8"/>
      <c r="H60" s="17">
        <f>IF(F23="",0,IF(F23="Very low",1,IF(F23="Low",2,IF(F23="Medium",3,IF(F23="High",4,F24)))))</f>
        <v>3</v>
      </c>
      <c r="I60" s="17">
        <f>IF(G23="",0,IF(G23="Very low",1,IF(G23="Low",2,IF(G23="Medium",3,IF(G23="High",4,G24)))))</f>
        <v>3</v>
      </c>
      <c r="J60" s="21">
        <f t="shared" si="0"/>
        <v>9</v>
      </c>
      <c r="K60" t="str">
        <f t="shared" si="1"/>
        <v>Medium</v>
      </c>
    </row>
    <row r="61" spans="1:11" hidden="1" x14ac:dyDescent="0.2">
      <c r="A61" s="8"/>
      <c r="H61" s="17">
        <f>IF(F24="",0,IF(F24="Very low",1,IF(F24="Low",2,IF(F24="Medium",3,IF(F24="High",4,#REF!)))))</f>
        <v>2</v>
      </c>
      <c r="I61" s="17">
        <f>IF(G24="",0,IF(G24="Very low",1,IF(G24="Low",2,IF(G24="Medium",3,IF(G24="High",4,#REF!)))))</f>
        <v>2</v>
      </c>
      <c r="J61" s="21">
        <f t="shared" si="0"/>
        <v>4</v>
      </c>
      <c r="K61" t="str">
        <f t="shared" si="1"/>
        <v>Low</v>
      </c>
    </row>
    <row r="62" spans="1:11" hidden="1" x14ac:dyDescent="0.2">
      <c r="A62" s="8"/>
      <c r="C62" t="s">
        <v>24</v>
      </c>
      <c r="D62" t="s">
        <v>25</v>
      </c>
      <c r="E62" t="s">
        <v>26</v>
      </c>
      <c r="F62" t="s">
        <v>27</v>
      </c>
      <c r="H62" s="17" t="e">
        <f>IF(#REF!="",0,IF(#REF!="Very low",1,IF(#REF!="Low",2,IF(#REF!="Medium",3,IF(#REF!="High",4,#REF!)))))</f>
        <v>#REF!</v>
      </c>
      <c r="I62" s="17" t="e">
        <f>IF(#REF!="",0,IF(#REF!="Very low",1,IF(#REF!="Low",2,IF(#REF!="Medium",3,IF(#REF!="High",4,#REF!)))))</f>
        <v>#REF!</v>
      </c>
      <c r="J62" s="21" t="e">
        <f t="shared" si="0"/>
        <v>#REF!</v>
      </c>
      <c r="K62" t="e">
        <f t="shared" si="1"/>
        <v>#REF!</v>
      </c>
    </row>
    <row r="63" spans="1:11" hidden="1" x14ac:dyDescent="0.2">
      <c r="A63" s="8"/>
      <c r="B63" t="s">
        <v>24</v>
      </c>
      <c r="C63" s="20">
        <v>1</v>
      </c>
      <c r="D63" s="20">
        <v>2</v>
      </c>
      <c r="E63" s="20">
        <v>3</v>
      </c>
      <c r="F63" s="20">
        <v>4</v>
      </c>
      <c r="H63" s="17" t="e">
        <f>IF(#REF!="",0,IF(#REF!="Very low",1,IF(#REF!="Low",2,IF(#REF!="Medium",3,IF(#REF!="High",4,F26)))))</f>
        <v>#REF!</v>
      </c>
      <c r="I63" s="17" t="e">
        <f>IF(#REF!="",0,IF(#REF!="Very low",1,IF(#REF!="Low",2,IF(#REF!="Medium",3,IF(#REF!="High",4,G26)))))</f>
        <v>#REF!</v>
      </c>
      <c r="J63" s="21" t="e">
        <f t="shared" si="0"/>
        <v>#REF!</v>
      </c>
      <c r="K63" t="e">
        <f t="shared" si="1"/>
        <v>#REF!</v>
      </c>
    </row>
    <row r="64" spans="1:11" hidden="1" x14ac:dyDescent="0.2">
      <c r="A64" s="8"/>
      <c r="B64" t="s">
        <v>25</v>
      </c>
      <c r="C64" s="20">
        <v>2</v>
      </c>
      <c r="D64" s="20">
        <v>4</v>
      </c>
      <c r="E64" s="19">
        <v>6</v>
      </c>
      <c r="F64" s="19">
        <v>8</v>
      </c>
      <c r="H64" s="17">
        <f>IF(F26="",0,IF(F26="Very low",1,IF(F26="Low",2,IF(F26="Medium",3,IF(F26="High",4,#REF!)))))</f>
        <v>2</v>
      </c>
      <c r="I64" s="17">
        <f>IF(G26="",0,IF(G26="Very low",1,IF(G26="Low",2,IF(G26="Medium",3,IF(G26="High",4,#REF!)))))</f>
        <v>3</v>
      </c>
      <c r="J64" s="21">
        <f t="shared" si="0"/>
        <v>6</v>
      </c>
      <c r="K64" t="str">
        <f t="shared" si="1"/>
        <v>Medium</v>
      </c>
    </row>
    <row r="65" spans="1:11" hidden="1" x14ac:dyDescent="0.2">
      <c r="A65" s="8"/>
      <c r="B65" t="s">
        <v>26</v>
      </c>
      <c r="C65" s="20">
        <v>3</v>
      </c>
      <c r="D65" s="19">
        <v>6</v>
      </c>
      <c r="E65" s="19">
        <v>9</v>
      </c>
      <c r="F65" s="18">
        <v>12</v>
      </c>
      <c r="H65" s="17" t="e">
        <f>IF(#REF!="",0,IF(#REF!="Very low",1,IF(#REF!="Low",2,IF(#REF!="Medium",3,IF(#REF!="High",4,#REF!)))))</f>
        <v>#REF!</v>
      </c>
      <c r="I65" s="17" t="e">
        <f>IF(#REF!="",0,IF(#REF!="Very low",1,IF(#REF!="Low",2,IF(#REF!="Medium",3,IF(#REF!="High",4,#REF!)))))</f>
        <v>#REF!</v>
      </c>
      <c r="J65" s="21" t="e">
        <f t="shared" si="0"/>
        <v>#REF!</v>
      </c>
      <c r="K65" t="e">
        <f t="shared" si="1"/>
        <v>#REF!</v>
      </c>
    </row>
    <row r="66" spans="1:11" hidden="1" x14ac:dyDescent="0.2">
      <c r="A66" s="8"/>
      <c r="B66" t="s">
        <v>27</v>
      </c>
      <c r="C66" s="20">
        <v>4</v>
      </c>
      <c r="D66" s="19">
        <v>8</v>
      </c>
      <c r="E66" s="18">
        <v>12</v>
      </c>
      <c r="F66" s="18">
        <v>16</v>
      </c>
      <c r="H66" s="17" t="e">
        <f>IF(#REF!="",0,IF(#REF!="Very low",1,IF(#REF!="Low",2,IF(#REF!="Medium",3,IF(#REF!="High",4,#REF!)))))</f>
        <v>#REF!</v>
      </c>
      <c r="I66" s="17" t="e">
        <f>IF(#REF!="",0,IF(#REF!="Very low",1,IF(#REF!="Low",2,IF(#REF!="Medium",3,IF(#REF!="High",4,#REF!)))))</f>
        <v>#REF!</v>
      </c>
      <c r="J66" s="21" t="e">
        <f t="shared" si="0"/>
        <v>#REF!</v>
      </c>
      <c r="K66" t="e">
        <f t="shared" si="1"/>
        <v>#REF!</v>
      </c>
    </row>
    <row r="67" spans="1:11" hidden="1" x14ac:dyDescent="0.2">
      <c r="A67" s="8"/>
      <c r="H67" s="17" t="e">
        <f>IF(#REF!="",0,IF(#REF!="Very low",1,IF(#REF!="Low",2,IF(#REF!="Medium",3,IF(#REF!="High",4,#REF!)))))</f>
        <v>#REF!</v>
      </c>
      <c r="I67" s="17" t="e">
        <f>IF(#REF!="",0,IF(#REF!="Very low",1,IF(#REF!="Low",2,IF(#REF!="Medium",3,IF(#REF!="High",4,#REF!)))))</f>
        <v>#REF!</v>
      </c>
      <c r="J67" s="21" t="e">
        <f t="shared" si="0"/>
        <v>#REF!</v>
      </c>
      <c r="K67" t="e">
        <f t="shared" si="1"/>
        <v>#REF!</v>
      </c>
    </row>
    <row r="68" spans="1:11" hidden="1" x14ac:dyDescent="0.2">
      <c r="A68" s="8"/>
      <c r="H68" s="17" t="e">
        <f>IF(#REF!="",0,IF(#REF!="Very low",1,IF(#REF!="Low",2,IF(#REF!="Medium",3,IF(#REF!="High",4,#REF!)))))</f>
        <v>#REF!</v>
      </c>
      <c r="I68" s="17" t="e">
        <f>IF(#REF!="",0,IF(#REF!="Very low",1,IF(#REF!="Low",2,IF(#REF!="Medium",3,IF(#REF!="High",4,#REF!)))))</f>
        <v>#REF!</v>
      </c>
      <c r="J68" s="21" t="e">
        <f t="shared" si="0"/>
        <v>#REF!</v>
      </c>
      <c r="K68" t="e">
        <f t="shared" si="1"/>
        <v>#REF!</v>
      </c>
    </row>
    <row r="69" spans="1:11" hidden="1" x14ac:dyDescent="0.2">
      <c r="A69" s="8"/>
      <c r="H69" s="17" t="e">
        <f>IF(#REF!="",0,IF(#REF!="Very low",1,IF(#REF!="Low",2,IF(#REF!="Medium",3,IF(#REF!="High",4,#REF!)))))</f>
        <v>#REF!</v>
      </c>
      <c r="I69" s="17" t="e">
        <f>IF(#REF!="",0,IF(#REF!="Very low",1,IF(#REF!="Low",2,IF(#REF!="Medium",3,IF(#REF!="High",4,#REF!)))))</f>
        <v>#REF!</v>
      </c>
      <c r="J69" s="21" t="e">
        <f t="shared" si="0"/>
        <v>#REF!</v>
      </c>
      <c r="K69" t="e">
        <f t="shared" si="1"/>
        <v>#REF!</v>
      </c>
    </row>
    <row r="70" spans="1:11" hidden="1" x14ac:dyDescent="0.2">
      <c r="A70" s="8"/>
      <c r="H70" s="17" t="e">
        <f>IF(#REF!="",0,IF(#REF!="Very low",1,IF(#REF!="Low",2,IF(#REF!="Medium",3,IF(#REF!="High",4,#REF!)))))</f>
        <v>#REF!</v>
      </c>
      <c r="I70" s="17" t="e">
        <f>IF(#REF!="",0,IF(#REF!="Very low",1,IF(#REF!="Low",2,IF(#REF!="Medium",3,IF(#REF!="High",4,#REF!)))))</f>
        <v>#REF!</v>
      </c>
      <c r="J70" s="21" t="e">
        <f t="shared" si="0"/>
        <v>#REF!</v>
      </c>
      <c r="K70" t="e">
        <f t="shared" si="1"/>
        <v>#REF!</v>
      </c>
    </row>
    <row r="71" spans="1:11" hidden="1" x14ac:dyDescent="0.2">
      <c r="A71" s="8"/>
      <c r="H71" s="17" t="e">
        <f>IF(#REF!="",0,IF(#REF!="Very low",1,IF(#REF!="Low",2,IF(#REF!="Medium",3,IF(#REF!="High",4,#REF!)))))</f>
        <v>#REF!</v>
      </c>
      <c r="I71" s="17" t="e">
        <f>IF(#REF!="",0,IF(#REF!="Very low",1,IF(#REF!="Low",2,IF(#REF!="Medium",3,IF(#REF!="High",4,#REF!)))))</f>
        <v>#REF!</v>
      </c>
      <c r="J71" s="21" t="e">
        <f t="shared" si="0"/>
        <v>#REF!</v>
      </c>
      <c r="K71" t="e">
        <f t="shared" si="1"/>
        <v>#REF!</v>
      </c>
    </row>
    <row r="72" spans="1:11" hidden="1" x14ac:dyDescent="0.2">
      <c r="A72" s="8"/>
      <c r="H72" s="17" t="e">
        <f>IF(#REF!="",0,IF(#REF!="Very low",1,IF(#REF!="Low",2,IF(#REF!="Medium",3,IF(#REF!="High",4,#REF!)))))</f>
        <v>#REF!</v>
      </c>
      <c r="I72" s="17" t="e">
        <f>IF(#REF!="",0,IF(#REF!="Very low",1,IF(#REF!="Low",2,IF(#REF!="Medium",3,IF(#REF!="High",4,#REF!)))))</f>
        <v>#REF!</v>
      </c>
      <c r="J72" s="21" t="e">
        <f t="shared" si="0"/>
        <v>#REF!</v>
      </c>
      <c r="K72" t="e">
        <f t="shared" si="1"/>
        <v>#REF!</v>
      </c>
    </row>
    <row r="73" spans="1:11" hidden="1" x14ac:dyDescent="0.2">
      <c r="A73" s="8"/>
      <c r="H73" s="17" t="e">
        <f>IF(#REF!="",0,IF(#REF!="Very low",1,IF(#REF!="Low",2,IF(#REF!="Medium",3,IF(#REF!="High",4,F39)))))</f>
        <v>#REF!</v>
      </c>
      <c r="I73" s="17" t="e">
        <f>IF(#REF!="",0,IF(#REF!="Very low",1,IF(#REF!="Low",2,IF(#REF!="Medium",3,IF(#REF!="High",4,G39)))))</f>
        <v>#REF!</v>
      </c>
      <c r="J73" s="21" t="e">
        <f t="shared" si="0"/>
        <v>#REF!</v>
      </c>
      <c r="K73" t="e">
        <f t="shared" si="1"/>
        <v>#REF!</v>
      </c>
    </row>
    <row r="74" spans="1:11" hidden="1" x14ac:dyDescent="0.2">
      <c r="A74" s="8"/>
    </row>
    <row r="75" spans="1:11" hidden="1" x14ac:dyDescent="0.2"/>
    <row r="76" spans="1:11" hidden="1" x14ac:dyDescent="0.2"/>
    <row r="77" spans="1:11" hidden="1" x14ac:dyDescent="0.2"/>
    <row r="111" ht="13.5" customHeight="1" x14ac:dyDescent="0.2"/>
  </sheetData>
  <sheetProtection selectLockedCells="1"/>
  <customSheetViews>
    <customSheetView guid="{B3E7D859-15A9-4305-ABAC-EE5568598110}" scale="75" hiddenRows="1" hiddenColumns="1" topLeftCell="B1">
      <selection activeCell="H18" sqref="H18"/>
      <pageMargins left="0.74803149606299213" right="0.74803149606299213" top="0.98425196850393704" bottom="0.98425196850393704" header="0.51181102362204722" footer="0.51181102362204722"/>
      <pageSetup paperSize="8" orientation="landscape"/>
      <headerFooter alignWithMargins="0">
        <oddHeader>&amp;CGeneric Risk Assessment SR2008No20GRA</oddHeader>
        <oddFooter>Page &amp;P</oddFooter>
      </headerFooter>
    </customSheetView>
    <customSheetView guid="{6A5E2923-325F-46AF-9A39-63051D9E418B}" scale="75" hiddenRows="1" hiddenColumns="1" topLeftCell="B1">
      <selection activeCell="H18" sqref="H18"/>
      <pageMargins left="0.74803149606299213" right="0.74803149606299213" top="0.98425196850393704" bottom="0.98425196850393704" header="0.51181102362204722" footer="0.51181102362204722"/>
      <pageSetup paperSize="8" orientation="landscape"/>
      <headerFooter alignWithMargins="0">
        <oddHeader>&amp;CGeneric Risk Assessment SR2008No20GRA</oddHeader>
        <oddFooter>Page &amp;P</oddFooter>
      </headerFooter>
    </customSheetView>
    <customSheetView guid="{5EDCFC04-AD6F-4869-886F-E703A9191FC0}" showPageBreaks="1" hiddenRows="1" hiddenColumns="1" view="pageLayout" topLeftCell="B1">
      <selection activeCell="J17" sqref="J17"/>
      <pageMargins left="0.74803149606299213" right="0.74803149606299213" top="1.46" bottom="0.98425196850393704" header="0.51181102362204722" footer="0.51181102362204722"/>
      <pageSetup paperSize="8" orientation="landscape"/>
      <headerFooter alignWithMargins="0">
        <oddHeader>&amp;L&amp;G</oddHeader>
        <oddFooter>Page &amp;P</oddFooter>
      </headerFooter>
    </customSheetView>
    <customSheetView guid="{662CECB0-A75B-44B7-BB9A-EAACFE354127}" showPageBreaks="1" hiddenRows="1" hiddenColumns="1" view="pageLayout" topLeftCell="B1">
      <selection activeCell="J17" sqref="J17"/>
      <pageMargins left="0.74803149606299213" right="0.74803149606299213" top="1.46" bottom="0.98425196850393704" header="0.51181102362204722" footer="0.51181102362204722"/>
      <pageSetup paperSize="8" orientation="landscape"/>
      <headerFooter alignWithMargins="0">
        <oddHeader>&amp;L&amp;G</oddHeader>
        <oddFooter>Page &amp;P</oddFooter>
      </headerFooter>
    </customSheetView>
    <customSheetView guid="{B1049D00-D6BD-4A77-95DA-3F9B6148D9CE}" hiddenRows="1" hiddenColumns="1" topLeftCell="B1">
      <selection activeCell="F10" sqref="F10:J10"/>
      <pageMargins left="0.74803149606299213" right="0.74803149606299213" top="0.98425196850393704" bottom="0.98425196850393704" header="0.51181102362204722" footer="0.51181102362204722"/>
      <pageSetup paperSize="8" orientation="landscape"/>
      <headerFooter alignWithMargins="0">
        <oddHeader>&amp;CGeneric Risk Assessment SR2008No20GRA</oddHeader>
        <oddFooter>Page &amp;P</oddFooter>
      </headerFooter>
    </customSheetView>
    <customSheetView guid="{EF9E9EDC-ECD2-46C1-BB09-F0B9EF6D05E8}" showPageBreaks="1" hiddenRows="1" hiddenColumns="1" topLeftCell="B65">
      <selection activeCell="E67" sqref="E67"/>
      <pageMargins left="0.74803149606299213" right="0.74803149606299213" top="0.98425196850393704" bottom="0.98425196850393704" header="0.51181102362204722" footer="0.51181102362204722"/>
      <pageSetup paperSize="8" orientation="landscape"/>
      <headerFooter alignWithMargins="0">
        <oddHeader>&amp;CGeneric Risk Assessment SR2008No20GRA</oddHeader>
        <oddFooter>Page &amp;P</oddFooter>
      </headerFooter>
    </customSheetView>
    <customSheetView guid="{AEF7376C-6B1F-46C7-983D-42A9EC3E36E9}" scale="75" hiddenRows="1" hiddenColumns="1" topLeftCell="B1">
      <selection activeCell="Q42" sqref="Q42"/>
      <pageMargins left="0.74803149606299213" right="0.74803149606299213" top="0.98425196850393704" bottom="0.98425196850393704" header="0.51181102362204722" footer="0.51181102362204722"/>
      <pageSetup paperSize="8" orientation="landscape"/>
      <headerFooter alignWithMargins="0">
        <oddHeader>&amp;CGeneric Risk Assessment SR2008No20GRA</oddHeader>
        <oddFooter>Page &amp;P</oddFooter>
      </headerFooter>
    </customSheetView>
    <customSheetView guid="{629D68F6-3DCC-499F-B292-6E78578BC486}" scale="75" hiddenRows="1" hiddenColumns="1" topLeftCell="B1">
      <selection activeCell="Q16" sqref="Q16"/>
      <pageMargins left="0.74803149606299213" right="0.74803149606299213" top="0.98425196850393704" bottom="0.98425196850393704" header="0.51181102362204722" footer="0.51181102362204722"/>
      <pageSetup paperSize="8" orientation="landscape"/>
      <headerFooter alignWithMargins="0">
        <oddHeader>&amp;CGeneric Risk Assessment SR2008No20GRA</oddHeader>
        <oddFooter>Page &amp;P</oddFooter>
      </headerFooter>
    </customSheetView>
    <customSheetView guid="{1698AB39-1123-4FAE-A4C2-23377B676EC1}" scale="75" hiddenRows="1" hiddenColumns="1" topLeftCell="B1">
      <selection activeCell="H18" sqref="H18"/>
      <pageMargins left="0.74803149606299213" right="0.74803149606299213" top="0.98425196850393704" bottom="0.98425196850393704" header="0.51181102362204722" footer="0.51181102362204722"/>
      <pageSetup paperSize="8" orientation="landscape"/>
      <headerFooter alignWithMargins="0">
        <oddHeader>&amp;CGeneric Risk Assessment SR2008No20GRA</oddHeader>
        <oddFooter>Page &amp;P</oddFooter>
      </headerFooter>
    </customSheetView>
  </customSheetViews>
  <mergeCells count="5">
    <mergeCell ref="F12:J12"/>
    <mergeCell ref="F4:J4"/>
    <mergeCell ref="F6:J6"/>
    <mergeCell ref="F8:J8"/>
    <mergeCell ref="F10:J10"/>
  </mergeCells>
  <phoneticPr fontId="0" type="noConversion"/>
  <dataValidations count="2">
    <dataValidation type="list" allowBlank="1" showInputMessage="1" showErrorMessage="1" sqref="F20:G26 F28:G38" xr:uid="{00000000-0002-0000-0000-000000000000}">
      <formula1>$F$54:$F$58</formula1>
    </dataValidation>
    <dataValidation type="list" allowBlank="1" showInputMessage="1" showErrorMessage="1" sqref="F27:G27" xr:uid="{00000000-0002-0000-0000-000001000000}">
      <formula1>$F$53:$F$58</formula1>
    </dataValidation>
  </dataValidations>
  <pageMargins left="0.74803149606299213" right="0.74803149606299213" top="0.98425196850393704" bottom="0.98425196850393704" header="0.51181102362204722" footer="0.51181102362204722"/>
  <pageSetup paperSize="8" orientation="landscape"/>
  <headerFooter alignWithMargins="0">
    <oddHeader>&amp;CGeneric Risk Assessment SR2008No20GRA</oddHeader>
    <oddFooter>Page &amp;P</oddFooter>
  </headerFooter>
  <legacyDrawing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4B38BDF0EF82A346B0C4592C434A0A6C" ma:contentTypeVersion="47" ma:contentTypeDescription="Create a new document." ma:contentTypeScope="" ma:versionID="d2403a8db21a947e6328f1b5bbeca326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f282fb09-9fe8-4b32-a603-6dbda4c40483" targetNamespace="http://schemas.microsoft.com/office/2006/metadata/properties" ma:root="true" ma:fieldsID="16241dd83da4249cd0df679f034e0cea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f282fb09-9fe8-4b32-a603-6dbda4c40483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  <xsd:element ref="ns6:MediaServiceDateTaken" minOccurs="0"/>
                <xsd:element ref="ns6:MediaServiceLocation" minOccurs="0"/>
                <xsd:element ref="ns2:SharedWithUsers" minOccurs="0"/>
                <xsd:element ref="ns2:SharedWithDetails" minOccurs="0"/>
                <xsd:element ref="ns6:lcf76f155ced4ddcb4097134ff3c332f" minOccurs="0"/>
                <xsd:element ref="ns6:MediaLengthInSeconds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0981305-d081-4950-be5f-f720c05b9668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0981305-d081-4950-be5f-f720c05b9668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dexed="tru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2fb09-9fe8-4b32-a603-6dbda4c40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50" nillable="true" ma:displayName="Tags" ma:internalName="MediaServiceAutoTags" ma:readOnly="true">
      <xsd:simpleType>
        <xsd:restriction base="dms:Text"/>
      </xsd:simpleType>
    </xsd:element>
    <xsd:element name="MediaServiceOCR" ma:index="5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5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5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5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61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6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6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12</Value>
      <Value>19</Value>
      <Value>26</Value>
      <Value>9</Value>
      <Value>63</Value>
    </TaxCatchAll>
    <lcf76f155ced4ddcb4097134ff3c332f xmlns="f282fb09-9fe8-4b32-a603-6dbda4c40483">
      <Terms xmlns="http://schemas.microsoft.com/office/infopath/2007/PartnerControls"/>
    </lcf76f155ced4ddcb4097134ff3c332f>
    <EAReceivedDate xmlns="eebef177-55b5-4448-a5fb-28ea454417ee">2025-12-10T00:00:00+00:00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eawml 401405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Type Of Permit</TermName>
          <TermId xmlns="http://schemas.microsoft.com/office/infopath/2007/PartnerControls">0430e4c2-ee0a-4b2d-9af6-df735aafbcb2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-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M L B Autospares Limited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2025-12-10T00:00:00+00:00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EPRNumber xmlns="eebef177-55b5-4448-a5fb-28ea454417ee">-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S64 5TL</FacilityAddressPostcode>
    <ExternalAuthor xmlns="eebef177-55b5-4448-a5fb-28ea454417ee">Paul Downing</ExternalAuthor>
    <SiteName xmlns="eebef177-55b5-4448-a5fb-28ea454417ee">M L B Autospares Limited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Kilnhurst Road Kilnhurst Rotherham South Yorkshire S64 5TL</FacilityAddress>
  </documentManagement>
</p:properties>
</file>

<file path=customXml/itemProps1.xml><?xml version="1.0" encoding="utf-8"?>
<ds:datastoreItem xmlns:ds="http://schemas.openxmlformats.org/officeDocument/2006/customXml" ds:itemID="{4A8C9197-8A27-4020-AACF-7E33906AA3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EA15BE-1C70-43FB-A43B-A2C6A262AB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a0ec-c146-4eeb-925a-270f4bc4be63"/>
    <ds:schemaRef ds:uri="662745e8-e224-48e8-a2e3-254862b8c2f5"/>
    <ds:schemaRef ds:uri="eebef177-55b5-4448-a5fb-28ea454417ee"/>
    <ds:schemaRef ds:uri="5ffd8e36-f429-4edc-ab50-c5be84842779"/>
    <ds:schemaRef ds:uri="f282fb09-9fe8-4b32-a603-6dbda4c40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DF35F8-453F-4AE9-9297-7ADE9C7324EF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eebef177-55b5-4448-a5fb-28ea454417ee"/>
    <ds:schemaRef ds:uri="http://schemas.microsoft.com/office/2006/metadata/properties"/>
    <ds:schemaRef ds:uri="5ffd8e36-f429-4edc-ab50-c5be84842779"/>
    <ds:schemaRef ds:uri="8595a0ec-c146-4eeb-925a-270f4bc4be63"/>
    <ds:schemaRef ds:uri="http://purl.org/dc/terms/"/>
    <ds:schemaRef ds:uri="http://schemas.openxmlformats.org/package/2006/metadata/core-properties"/>
    <ds:schemaRef ds:uri="f282fb09-9fe8-4b32-a603-6dbda4c40483"/>
    <ds:schemaRef ds:uri="662745e8-e224-48e8-a2e3-254862b8c2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MLB Auto Spares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LIT 10269 Generic risk assessment for standard rules set number SR2015 No18</dc:title>
  <dc:creator>MD</dc:creator>
  <cp:keywords>LIT 10269</cp:keywords>
  <dc:description>version 1
Issued 01.12.2015</dc:description>
  <cp:lastModifiedBy>Nicola Waller</cp:lastModifiedBy>
  <cp:lastPrinted>2013-01-11T14:16:24Z</cp:lastPrinted>
  <dcterms:created xsi:type="dcterms:W3CDTF">2005-05-04T08:30:35Z</dcterms:created>
  <dcterms:modified xsi:type="dcterms:W3CDTF">2026-01-06T13:50:16Z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0x0101000E9AD557692E154F9D2697C8C6432F76004B38BDF0EF82A346B0C4592C434A0A6C</vt:lpwstr>
  </property>
  <property fmtid="{D5CDD505-2E9C-101B-9397-08002B2CF9AE}" pid="4" name="PermitDocumentType">
    <vt:lpwstr/>
  </property>
  <property fmtid="{D5CDD505-2E9C-101B-9397-08002B2CF9AE}" pid="5" name="MediaServiceImageTags">
    <vt:lpwstr/>
  </property>
  <property fmtid="{D5CDD505-2E9C-101B-9397-08002B2CF9AE}" pid="6" name="TypeofPermit">
    <vt:lpwstr>9;#Type Of Permit|0430e4c2-ee0a-4b2d-9af6-df735aafbcb2</vt:lpwstr>
  </property>
  <property fmtid="{D5CDD505-2E9C-101B-9397-08002B2CF9AE}" pid="7" name="DisclosureStatus">
    <vt:lpwstr>63;#Public Register|f1fcf6a6-5d97-4f1d-964e-a2f916eb1f18</vt:lpwstr>
  </property>
  <property fmtid="{D5CDD505-2E9C-101B-9397-08002B2CF9AE}" pid="8" name="EventType1">
    <vt:lpwstr/>
  </property>
  <property fmtid="{D5CDD505-2E9C-101B-9397-08002B2CF9AE}" pid="9" name="ActivityGrouping">
    <vt:lpwstr>12;#Application ＆ Associated Docs|5eadfd3c-6deb-44e1-b7e1-16accd427bec</vt:lpwstr>
  </property>
  <property fmtid="{D5CDD505-2E9C-101B-9397-08002B2CF9AE}" pid="10" name="RegulatedActivityClass">
    <vt:lpwstr>26;#Waste Operations|dc63c9b7-da6e-463c-b2cf-265b08d49156</vt:lpwstr>
  </property>
  <property fmtid="{D5CDD505-2E9C-101B-9397-08002B2CF9AE}" pid="11" name="Catchment">
    <vt:lpwstr/>
  </property>
  <property fmtid="{D5CDD505-2E9C-101B-9397-08002B2CF9AE}" pid="12" name="MajorProjectID">
    <vt:lpwstr/>
  </property>
  <property fmtid="{D5CDD505-2E9C-101B-9397-08002B2CF9AE}" pid="13" name="StandardRulesID">
    <vt:lpwstr/>
  </property>
  <property fmtid="{D5CDD505-2E9C-101B-9397-08002B2CF9AE}" pid="14" name="CessationStatus">
    <vt:lpwstr/>
  </property>
  <property fmtid="{D5CDD505-2E9C-101B-9397-08002B2CF9AE}" pid="15" name="Regime">
    <vt:lpwstr>19;#EPR|0e5af97d-1a8c-4d8f-a20b-528a11cab1f6</vt:lpwstr>
  </property>
  <property fmtid="{D5CDD505-2E9C-101B-9397-08002B2CF9AE}" pid="16" name="RegulatedActivitySub_x002d_Class">
    <vt:lpwstr/>
  </property>
  <property fmtid="{D5CDD505-2E9C-101B-9397-08002B2CF9AE}" pid="17" name="RegulatedActivitySub-Class">
    <vt:lpwstr/>
  </property>
</Properties>
</file>