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G:\EA Doc control\Revised Submission Pack May 2025\Appendixes\"/>
    </mc:Choice>
  </mc:AlternateContent>
  <xr:revisionPtr revIDLastSave="0" documentId="13_ncr:1_{B7526652-531F-4E64-9540-29523BDA188A}" xr6:coauthVersionLast="47" xr6:coauthVersionMax="47" xr10:uidLastSave="{00000000-0000-0000-0000-000000000000}"/>
  <bookViews>
    <workbookView xWindow="-120" yWindow="-120" windowWidth="20730" windowHeight="11160" activeTab="1" xr2:uid="{00000000-000D-0000-FFFF-FFFF00000000}"/>
  </bookViews>
  <sheets>
    <sheet name="CBEP RA" sheetId="1" r:id="rId1"/>
    <sheet name="CBEP Habitat RA" sheetId="3" r:id="rId2"/>
  </sheets>
  <definedNames>
    <definedName name="_xlnm._FilterDatabase" localSheetId="1" hidden="1">'CBEP Habitat RA'!#REF!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7" i="1" l="1"/>
  <c r="H66" i="1"/>
  <c r="H65" i="1"/>
  <c r="H64" i="1"/>
  <c r="H63" i="1"/>
  <c r="H62" i="1"/>
  <c r="H61" i="1"/>
  <c r="H60" i="1"/>
  <c r="H59" i="1"/>
  <c r="H58" i="1"/>
  <c r="H57" i="1"/>
  <c r="H56" i="1"/>
  <c r="H55" i="1"/>
  <c r="H54" i="1"/>
  <c r="H53" i="1"/>
  <c r="H52" i="1"/>
  <c r="H51" i="1"/>
  <c r="H50" i="1"/>
  <c r="H49" i="1"/>
  <c r="H48" i="1"/>
  <c r="I54" i="1" l="1"/>
  <c r="J54" i="1" s="1"/>
  <c r="I56" i="1"/>
  <c r="J56" i="1" s="1"/>
  <c r="I60" i="1"/>
  <c r="J60" i="1" s="1"/>
  <c r="I62" i="1"/>
  <c r="J62" i="1" s="1"/>
  <c r="I52" i="1"/>
  <c r="J52" i="1" s="1"/>
  <c r="I55" i="1"/>
  <c r="J55" i="1" s="1"/>
  <c r="I63" i="1"/>
  <c r="J63" i="1" s="1"/>
  <c r="I67" i="1"/>
  <c r="J67" i="1" s="1"/>
  <c r="I57" i="1"/>
  <c r="J57" i="1" s="1"/>
  <c r="I64" i="1"/>
  <c r="J64" i="1" s="1"/>
  <c r="I49" i="1"/>
  <c r="J49" i="1" s="1"/>
  <c r="I51" i="1"/>
  <c r="J51" i="1" s="1"/>
  <c r="I65" i="1"/>
  <c r="J65" i="1" s="1"/>
  <c r="I48" i="1"/>
  <c r="J48" i="1" s="1"/>
  <c r="I50" i="1"/>
  <c r="J50" i="1" s="1"/>
  <c r="I59" i="1"/>
  <c r="J59" i="1" s="1"/>
  <c r="I61" i="1"/>
  <c r="J61" i="1" s="1"/>
  <c r="I66" i="1"/>
  <c r="J66" i="1" s="1"/>
  <c r="I53" i="1"/>
  <c r="J53" i="1" s="1"/>
  <c r="I58" i="1"/>
  <c r="J58" i="1" s="1"/>
</calcChain>
</file>

<file path=xl/sharedStrings.xml><?xml version="1.0" encoding="utf-8"?>
<sst xmlns="http://schemas.openxmlformats.org/spreadsheetml/2006/main" count="304" uniqueCount="113">
  <si>
    <t>Location:</t>
  </si>
  <si>
    <t>Date:</t>
  </si>
  <si>
    <t>Data and information</t>
  </si>
  <si>
    <t>Judgement</t>
  </si>
  <si>
    <t>Receptor</t>
  </si>
  <si>
    <t>Source</t>
  </si>
  <si>
    <t>Harm</t>
  </si>
  <si>
    <t>Pathway</t>
  </si>
  <si>
    <t>Probability of exposure</t>
  </si>
  <si>
    <t>Consequence</t>
  </si>
  <si>
    <t>Magnitude of risk</t>
  </si>
  <si>
    <t>Risk management</t>
  </si>
  <si>
    <t>Residual risk</t>
  </si>
  <si>
    <t>What is at risk?           What do I wish to protect?</t>
  </si>
  <si>
    <t>What is the agent or process with potential to cause harm?</t>
  </si>
  <si>
    <t>What are the harmful consequences if things go wrong?</t>
  </si>
  <si>
    <t>How  might the receptor come into contact with the source?</t>
  </si>
  <si>
    <t>How likely is this contact?</t>
  </si>
  <si>
    <t>How severe will the consequences be if this occurs?</t>
  </si>
  <si>
    <t>What is the overall magnitude of the risk?</t>
  </si>
  <si>
    <t>How can I best manage the risk to reduce the magnitude?</t>
  </si>
  <si>
    <t>Very low</t>
  </si>
  <si>
    <t>Low</t>
  </si>
  <si>
    <t>Medium</t>
  </si>
  <si>
    <t>High</t>
  </si>
  <si>
    <t>What is the magnitude of the risk after management? (This residual risk will be controlled by Compliance Assessment).</t>
  </si>
  <si>
    <t>Location of environmentally sensitive sites (km / m):</t>
  </si>
  <si>
    <t>Standard facility:</t>
  </si>
  <si>
    <t>Local businesses</t>
  </si>
  <si>
    <t>Ground</t>
  </si>
  <si>
    <t>Williamthorpe Industrial Park, Holmewood, Chesterfield, S42 5UZ</t>
  </si>
  <si>
    <t>What is at risk?           What do I wish to protect?
&amp; orientation and distance to receptor.</t>
  </si>
  <si>
    <t>Management</t>
  </si>
  <si>
    <t>Surface water discharge</t>
  </si>
  <si>
    <t>Noise pollution from 24hr operations at site</t>
  </si>
  <si>
    <t>Indoor and outdoor generated noise is transmitted through the air</t>
  </si>
  <si>
    <t>What is the magnitude of the risk after management? (This residual risk will be controlled by Compliance Assessment)</t>
  </si>
  <si>
    <t>Sewerage undertaker</t>
  </si>
  <si>
    <t>Groundwater</t>
  </si>
  <si>
    <t>Incorrect/illegal  waste disposal (fly-tipping)</t>
  </si>
  <si>
    <t>Stress and other health effects to people living in the local area</t>
  </si>
  <si>
    <t>Local Community and community spaces</t>
  </si>
  <si>
    <t>Contaminated smoke and water polluting local air and local environment. Potential effects to human health and long-term ground contamination - affecting local community amenities.</t>
  </si>
  <si>
    <t>Pollution to ground and water</t>
  </si>
  <si>
    <t>Contaminated smoke and water polluting local business property and grounds. Potential effects to human health, long-term ground contamination, and property/product damage.</t>
  </si>
  <si>
    <t>Pollution to grounds of local businesses.</t>
  </si>
  <si>
    <t>Pollution to ground</t>
  </si>
  <si>
    <t>Pollution to groundwater, with possible long-term effects to drinking water supplies</t>
  </si>
  <si>
    <t>Solid waste can react with rainwater and create potentially polluting leachate, which seeps into underlying ground and reaches groundwater.
Liquid wastes, if escape containment, can directly enter and pollute the groundwater</t>
  </si>
  <si>
    <t>Disruption to normal business activities</t>
  </si>
  <si>
    <t>Surface waters</t>
  </si>
  <si>
    <t>Pollution to controlled waters</t>
  </si>
  <si>
    <t xml:space="preserve">Firewater runoff entering surface water drainage </t>
  </si>
  <si>
    <t>Pollution to local spaces, either public or private. Creating an unpleasant visual eyesore, and possible ground and water contamination.</t>
  </si>
  <si>
    <t>Incorrect disposal of non-hazardous and potentially hazardous wastes by employees, waste contractor, or subcontractor</t>
  </si>
  <si>
    <t>Dumped waste creates a visual eyesore for other businesses (image issues). 
Pollution to spaces, either public or private. Creating possible ground and water contamination.</t>
  </si>
  <si>
    <t>Processing of foul water with higher levels of contaminants.</t>
  </si>
  <si>
    <t>Unnoticed leaks/spills entering foul drains</t>
  </si>
  <si>
    <t>Solid waste can react with rainwater and create potentially polluting leachate, which seeps into underlying ground.
Liquid wastes, if escape containment, can directly enter and pollute the ground.</t>
  </si>
  <si>
    <t>Fire water run-off  infiltrating to reach groundwater.</t>
  </si>
  <si>
    <t>CBE Plus</t>
  </si>
  <si>
    <t>Environmental risk assessment for bespoke permit for installation at CBE Plus</t>
  </si>
  <si>
    <t>20.08.2024</t>
  </si>
  <si>
    <t>Air</t>
  </si>
  <si>
    <t>Air and water</t>
  </si>
  <si>
    <t>Water and ground</t>
  </si>
  <si>
    <t>Un-contained spills and leaks</t>
  </si>
  <si>
    <t>• Waste contractor licenses and permits are held on file and checked regularly.
• Duty of Care checks are carried out on waste contractors sites.
• Waste documentation is completed and help on file for the required time. 
• All contractors complete a contractor questionnaire.</t>
  </si>
  <si>
    <t>• Site is not located on a Source Protection Zone (SPZ). Therefore if there were any contamination to ground, it would be unlikely to reach or affect groundwater.
• Waste contractor licenses and permits are held on file and checked regularly.
• Duty of Care checks are carried out on waste contractors sites.
• Waste documentation is completed and help on file for the required time. 
• All contractors complete a contractor questionnaire.</t>
  </si>
  <si>
    <t>Pollution and odour from stack emissions reaching and being deposited on business properties and ground. Potential to also affect local employee health.</t>
  </si>
  <si>
    <t>Statutory Nuisance - Noise pollution from activities on site</t>
  </si>
  <si>
    <t>Fire on site</t>
  </si>
  <si>
    <t>Spills and leaks of oils or chemicals on site</t>
  </si>
  <si>
    <t>Environmental risk assessment for bespoke permit for installation at CBEP</t>
  </si>
  <si>
    <t>Emissions from metal stripping and metal plating activities on site. Both point source from extraction system stack, and fugitive from plating chemical baths.</t>
  </si>
  <si>
    <t>Emissions from vehicle transport associated with site.</t>
  </si>
  <si>
    <t xml:space="preserve">• Site is surrounded by industrial and commercial businesses, with the closest residential properties being located approximately 280m away from the site.
• On-site noise generation is kept to a minimum.
• Building doors are kept closed when not in use.
• Vehicle movements are conducted following noise-reduction procedures.
• Any noise produced should not significantly alter the pre-existing noise levels associated with the business/industrial park. 
• Site will follow complaints procedure for assessing noise impacts.
</t>
  </si>
  <si>
    <t>• Site is surrounded by industrial and commercial businesses, which both produce and receive noise. Any noise produced on site is not likely to cause significant disruption to surrounding local business activities.
• On-site noise generation is kept to a minimum.
• Buidling doors are kept closed when not in use.
• Vehicle movements are conducted following noise-reduction procedures.
• Any noise produced should not significantly alter the pre-existing noise levels associated with the business/industrial park. 
• Site will follow complaints procedure for assessing noise impacts.</t>
  </si>
  <si>
    <t>Williamsthorpe Local Nature Reserve (LNR) (0km, N and NE), Pleasley LNR (5km, E), Rowthrope Trail LNR (5km, E), Duckmanton Moor Site of Special Scientific Interest (SSSI) (4km, N)</t>
  </si>
  <si>
    <t>Pollution of a LNR with effects to flora and fauna and overall ecosystem function. Possible effects to human health.</t>
  </si>
  <si>
    <t>Williamsthorpe LNR (0km, N and NE), Pleasley LNR (5km, E), Rowthrope Trail LNR (5km, E), Duckmanton Moor SSSI (4km, N)</t>
  </si>
  <si>
    <t>Pollution of a LNR with terrestrial and aquatic features, including effects to flora and fauna and overall ecosystem function. Possible human health effects.</t>
  </si>
  <si>
    <t>Fauna within the LNR may be adversely affected noise generated at night-time, with possible disruption to normal behaviour.</t>
  </si>
  <si>
    <t>Pollution of a LNR aquatic ecosystem, including effects to flora and fauna and overall ecosystem function.</t>
  </si>
  <si>
    <t>Pollution and odour from external stack emissions reaching people and their property, including gardens, and community and amenity spaces.</t>
  </si>
  <si>
    <t>Firewater run-off  infiltrating into ground.</t>
  </si>
  <si>
    <t>19.05.2025</t>
  </si>
  <si>
    <t>• Waste contractor licenses and permits are held on file and checked regularly.
• Waste documentation is completed and help on file for the required time. 
• All contractors complete a contractor questionnaire.</t>
  </si>
  <si>
    <r>
      <rPr>
        <sz val="10"/>
        <rFont val="Arial"/>
        <family val="2"/>
      </rPr>
      <t xml:space="preserve">• The Best Available Technique (BAT) of using lidded chemical baths will be used to control and contain pollutants within the baths when they are not in direct use for plating or stripping processes. </t>
    </r>
    <r>
      <rPr>
        <sz val="10"/>
        <color rgb="FFFF0000"/>
        <rFont val="Arial"/>
        <family val="2"/>
      </rPr>
      <t xml:space="preserve">
</t>
    </r>
    <r>
      <rPr>
        <sz val="10"/>
        <rFont val="Arial"/>
        <family val="2"/>
      </rPr>
      <t xml:space="preserve">• Site will follow a Planned Preventiative Maintenance (PPM) system to ensure full functionality of fans and filters at all times. </t>
    </r>
    <r>
      <rPr>
        <sz val="10"/>
        <color rgb="FFFF0000"/>
        <rFont val="Arial"/>
        <family val="2"/>
      </rPr>
      <t xml:space="preserve">
</t>
    </r>
    <r>
      <rPr>
        <sz val="10"/>
        <rFont val="Arial"/>
        <family val="2"/>
      </rPr>
      <t>• Prevailing wind blows from west-south-west, and therefore has potential for impact but the area is not prone to strong winds.</t>
    </r>
  </si>
  <si>
    <t>• Limited on-site activities operate 24hrs Mon-Fri. 
 For the plating activity this is not conducted outside of normal working hours, only operating 7am-6pm.
The majority of noise is generated inside property and the doors are kept closed after 5pm which minimises noise escape from site
Main FLT in use is electric and generates minimal sound. 
• Prevailing wind blows from west-south-west, and there are two other facilities between CBE+ and the LNR further reducing the chance of significant impact.</t>
  </si>
  <si>
    <t xml:space="preserve">• Waste contractor licenses and permits are held on file and checked regularly.
• Duty of Care checks are carried out on waste contractors sites.
• Waste documentation is completed and held on file for the required time. 
• All contractors complete a contractor questionnaire.
</t>
  </si>
  <si>
    <t>• Site has emergency procedures in place in the event of a fire -  'QCP 7.04 EMERGENCY PLANNING AND PREPAREDNESS ARRANGEMENTS 250325'.
• The site slopes inwards and away from the road, which limits the potential escape of fire water reaching the road and flowing to other businesses. 
• Prevailing wind direction is west-south-west, majority of industrial areas are located to the west and south of site, limiting the potential impact of smoke production.</t>
  </si>
  <si>
    <t xml:space="preserve">• Site have emergency procedures in place in the event of a fire -  'QCP 7.04 EMERGENCY PLANNING AND PREPAREDNESS ARRANGEMENTS 250325'.
•  An up-to-date drainage plan is kept on site to identify drain types.
</t>
  </si>
  <si>
    <t>• Site has emergency procedures in place in the event of a fire -  'QCP 7.04 EMERGENCY PLANNING AND PREPAREDNESS ARRANGEMENTS 250325'.
• Closest residential properties are located approximately 280m away from the site, limiting the likelihood of fire water reaching residential properties and the surrounding public ground. 
• Prevailing wind direction is west-south-west, residential areas are located to the west and south of site, limiting the potential impact of smoke production.</t>
  </si>
  <si>
    <t>• Site have emergency procedures in place in the event of a fire -  'QCP 7.04 EMERGENCY PLANNING AND PREPAREDNESS ARRANGEMENTS 250325'.
• The site is laid to concrete, limiting the potential escape of firewater into the ground. Pavements limit the escape of firewater to the gardens and grass surrounding the building on site (SE and E).
• Site slopes towards the building, which limits the run-off from firewater escaping into ground.</t>
  </si>
  <si>
    <t>• Site is not located on a Source Protection Zone (SPZ). Therefore if there were any contamination to ground, it would be unlikely to reach or affect groundwater.
• Site have emergency procedures in place in the event of a fire -  'QCP 7.04 EMERGENCY PLANNING AND PREPAREDNESS ARRANGEMENTS 250325'.
• The site is laid to concrete, limiting the potential escape of firewater into the ground. Pavements limit the escape of firewater to the gardens and grass surrounding the building on site (SE and E).
• Site slopes towards the building, which limits the run-off from firewater escaping into ground.</t>
  </si>
  <si>
    <t>• Spills are unlikely to cover the distances required to reach other businesses.
• Site have emergency procedures in place in the event of a spill -  'QCP 7.04 EMERGENCY PLANNING AND PREPAREDNESS ARRANGEMENTS 250325'.
• Site staff have received spill response training, in line with the Safe Work Procedure (SOPPRO 038 (Spill kit control)). 
• Site has appropriate spill kits available to deal with spill events. In the event of a spill it will be cleaned up immediately using suitable and sufficient equipment
• Site have conducted leak/spill scenarios.
• All potentially polluting substances are stored in appropriate containment as outlined in the Oil Storage Regulations. Best available techniques are adopted on the correct storage of hazardous substances.
• A review of the liquids stored on site is carried out to establish type and quantity. 
• Following a spill equipment is restocked immediately.</t>
  </si>
  <si>
    <t>• Site have emergency procedures in place in the event of a spill -  'QCP 7.04 EMERGENCY PLANNING AND PREPAREDNESS ARRANGEMENTS 250325'.
• Site staff have received spill response training, in line with the Safe Work Procedure (SOPPRO 038 (Spill kit control)). 
• Site has appropriate spill kits available to deal with spill events. In the event of a spill it will be cleaned up immediately using suitable and sufficient equipment
• Measures, equipment, and procedures are in place to prevent the spilt oils and chemicals entering surface drains and therefore minimises risk of contaminants entering local water bodies
• Site have conducted leak/spill scenarios.
• All potentially polluting substances are stored in appropriate containment as outlined in the Oil Storage Regulations. Best available techniques are adopted on the correct storage of hazardous substances.
• A review of the liquids stored on site is carried out to establish type and quantity 
• Following a spill equipment is restocked immediately. 
• An up-to-date drainage plan is kept on site to identify drain types.</t>
  </si>
  <si>
    <t>• Site have emergency procedures in place in the event of a spill -  'QCP 7.04 EMERGENCY PLANNING AND PREPAREDNESS ARRANGEMENTS 250325'.
• Site staff have received spill response training, in line with the Safe Work Procedure (SOPPRO 038 (Spill kit control)). 
• Site has appropriate spill kits available to deal with spill events. In the event of a spill it will be cleaned up immediately using suitable and sufficient equipment
• Measures, equipment, and procedures are in place to prevent the spilt oils and chemicals entering surface drains and therefore minimises risk of contaminants entering local water bodies
• Site have conducted leak/spill scenarios.
• All potentially polluting substances are stored in appropriate containment as outlined in the Oil Storage Regulations. Best available techniques are adopted on the correct storage of hazardous substances.
• A review of the liquids stored on site is carried out to establish type and quantity 
• Following a spill equipment is restocked immediately.         • The site is laid to concrete, limiting the potential escape of leaks and spills into the ground. Pavements limit the escape of leaks and spills to the gardens and grass surrounding the building on site (SE and E).
• An up-to-date drainage plan is kept on site to identify drain types.</t>
  </si>
  <si>
    <t>• Site have emergency procedures in place in the event of a spill -  'QCP 7.04 EMERGENCY PLANNING AND PREPAREDNESS ARRANGEMENTS 250325'.
• Site staff have received spill response training, in line with the Safe Work Procedure (SOPPRO 038 (Spill kit control)). 
• Site has appropriate spill kits available to deal with spill events. In the event of a spill it will be cleaned up immediately using suitable and sufficient equipment
• Measures, equipment, and procedures are in place to prevent the spilt oils and chemicals entering surface drains and therefore minimises risk of contaminants entering local water bodies
• Site have conducted leak/spill scenarios.
• All potentially polluting substances are stored in appropriate containment as outlined in the Oil Storage Regulations. Best available techniques are adopted on the correct storage of hazardous substances.
• A review of the liquids stored on site is carried out to establish type and quantity 
• Following a spill equipment is restocked immediately.         • The site is laid to concrete, limiting the potential escape of leaks and spills into surface waters. Pavements limit the escape of leaks and spills to the surface wtaers drainage surrounding the building on site.
• An up-to-date drainage plan is kept on site to identify drain types.</t>
  </si>
  <si>
    <t>• Site have emergency procedures in place in the event of a spill -  'QCP 7.04 EMERGENCY PLANNING AND PREPAREDNESS ARRANGEMENTS 250325'.
• Site staff have received spill response training, in line with the Safe Work Procedure (SOPPRO 038 (Spill kit control)). 
• Site has appropriate spill kits available to deal with spill events. In the event of a spill it will be cleaned up immediately using suitable and sufficient equipment
• Measures, equipment, and procedures are in place to prevent the spilt oils and chemicals entering surface drains and therefore minimises risk of contaminants entering local water bodies
• Site have conducted leak/spill scenarios.
• All potentially polluting substances are stored in appropriate containment as outlined in the Oil Storage Regulations. Best available techniques are adopted on the correct storage of hazardous substances.
• A review of the liquids stored on site is carried out to establish type and quantity 
• Following a spill equipment is restocked immediately.         • The site is laid to concrete, limiting the potential escape of leaks and spills into groundwater. Pavements limit the escape of leaks and spills to the gardens and grass surrounding the building on site (SE and E).
• An up-to-date drainage plan is kept on site to identify drain types.</t>
  </si>
  <si>
    <t>• Site have emergency procedures in place in the event of a spill -  'QCP 7.04 EMERGENCY PLANNING AND PREPAREDNESS ARRANGEMENTS 250325'.
• Site staff have received spill response training, in line with the Safe Work Procedure (SOPPRO 038 (Spill kit control)). 
• Site has appropriate spill kits available to deal with spill events. In the event of a spill it will be cleaned up immediately using suitable and sufficient equipment.
• Measures, equipment, and procedures are in place to prevent the spilt oils and chemicals entering surface drains and therefore minimises risk of contaminants entering local water bodies.
• Site have conducted leak/spill scenarios.
• All potentially polluting substances are stored in appropriate containment as outlined in the Oil Storage Regulations. Best available techniques are adopted on the correct storage of hazardous substances.
• A review of the liquids stored on site is carried out to establish type and quantity. 
• Following a spill equipment is restocked immediately.</t>
  </si>
  <si>
    <r>
      <rPr>
        <sz val="10"/>
        <rFont val="Arial"/>
        <family val="2"/>
      </rPr>
      <t>Signposted site speed limit (5mph) and speed bump to reduce vehicle speeds.
Resticted access to the site yard for all except essential traffic.
Drivers are supervised by CBE+ representative whilst on site and visit residual time kept to a minimum</t>
    </r>
    <r>
      <rPr>
        <sz val="10"/>
        <color rgb="FFFF0000"/>
        <rFont val="Arial"/>
        <family val="2"/>
      </rPr>
      <t xml:space="preserve">. </t>
    </r>
  </si>
  <si>
    <t>• All emission points are fed through an extraction system. This includes the plating lines, the spray booth, the laboratory, the pressure test bunker.
• Site follows a Planned Preventative Maintenace (PPM) system to ensure the extraction system is in good working order.
• Closest residential housing is located to the west and to the south of site, with prevailing wind direction coming from west-south-west, possible contamination has a low chance of reaching local communities.                                                • Factory doors are kept closed when not in use.
NB previous testing shows low classifiable emissions, see specific Air Emissions Risk Assessment</t>
  </si>
  <si>
    <t>• All emission points are fed through an extraction system. This includes the plating lines, the spray booth, the laboratory, the pressure test bunker.
• Site follows a PPM system to ensure the extraction system is in good working order.
• The majority of local businesses and industrial/ commercial properties are located to the west and to the south of site, with prevailing wind direction coming from west-south-west, possible contamination has a low chance of reaching local business premises.                                                            • Building doors are kept closed when not in use.
NB previous testing shows low classifiable emissions, see specific Air Emissions Risk Assessment</t>
  </si>
  <si>
    <t>Williamsthorpe LNR (0km, N and NE), Pleasley LNR (5km, E), Rowthrope Trail LNR (5km, E), Duckmanton Moor SSSI (4km, N)
Wolfe Pond Grasslands (&lt;2km, W), Holmewood Meadow (&lt;2km SE), Grassmoor Country Park (,2km NW), Birkin Lane Carr (&lt;2km, NW), Owlcoates Wood (&lt;2km NE) Heath Wood (&lt;2km E), Ancient Woodland (&lt;2km W)</t>
  </si>
  <si>
    <t>Spills and leaks from on-site oils and chemicals.
Depending if site will be discharging to surface waters, and where these surface waters go.
Effluent output within YW consent processed at Williamthorpe Sewerage Treatment plan - subsequent discharge to River Rother.</t>
  </si>
  <si>
    <r>
      <rPr>
        <sz val="10"/>
        <rFont val="Arial"/>
        <family val="2"/>
      </rPr>
      <t xml:space="preserve">• Suitable spill kits are present at strategic points on site to provide containment for either oil or chemical spills. </t>
    </r>
    <r>
      <rPr>
        <sz val="10"/>
        <color rgb="FFFF0000"/>
        <rFont val="Arial"/>
        <family val="2"/>
      </rPr>
      <t xml:space="preserve">
</t>
    </r>
    <r>
      <rPr>
        <sz val="10"/>
        <rFont val="Arial"/>
        <family val="2"/>
      </rPr>
      <t>• Have a Safe Work Procedure for SOPPRO 038 (Spill kit control and staff have undergone spill training to ensure they know how to respond appropriately if a leak or spill occurs.</t>
    </r>
    <r>
      <rPr>
        <sz val="10"/>
        <color rgb="FFFF0000"/>
        <rFont val="Arial"/>
        <family val="2"/>
      </rPr>
      <t xml:space="preserve">
</t>
    </r>
    <r>
      <rPr>
        <sz val="10"/>
        <rFont val="Arial"/>
        <family val="2"/>
      </rPr>
      <t>• Oils and chemicals are stored securely on drip trays, inside the building.  
• In the event of a spill it will be cleaned up immediately using suitable and sufficient equipment.
• Intermediate Bulk Containers (IBCs) containing chemicals are checked on a weekly basis for ruptures, spill, leaks, or any other damage and replaced if required.
• Safety Data Sheets (SDS) are kept on file in order to identify the hazardous properties of any spilt material.</t>
    </r>
    <r>
      <rPr>
        <sz val="10"/>
        <color rgb="FFFF0000"/>
        <rFont val="Arial"/>
        <family val="2"/>
      </rPr>
      <t xml:space="preserve"> 
</t>
    </r>
    <r>
      <rPr>
        <sz val="10"/>
        <rFont val="Arial"/>
        <family val="2"/>
      </rPr>
      <t>• Site holds an 'QCP 7.04 EMERGENCY PLANNING AND PREPAREDNESS ARRANGEMENTS 250325'. which includes spill events, providing details on actions to take.
• Site have carried out a spill response scenario.                • The building is laid to an impermeable floor surface.</t>
    </r>
    <r>
      <rPr>
        <sz val="10"/>
        <color rgb="FFFF0000"/>
        <rFont val="Arial"/>
        <family val="2"/>
      </rPr>
      <t xml:space="preserve">
</t>
    </r>
    <r>
      <rPr>
        <sz val="10"/>
        <rFont val="Arial"/>
        <family val="2"/>
      </rPr>
      <t>• Discharge to sewerage system only through Effluent treatment plant, kept within agreed Yorkshrie Water Discharge consent limits, including limited discharge volumes.</t>
    </r>
  </si>
  <si>
    <t>Stack emitted discharge from LEV system containing elements of potential harm to local wildlife/habitats</t>
  </si>
  <si>
    <t>Settling or airborne discharge</t>
  </si>
  <si>
    <t>Pollution of a LNR  ecosystem, including effects to flora and fauna and overall ecosystem function.</t>
  </si>
  <si>
    <r>
      <t xml:space="preserve">Medium </t>
    </r>
    <r>
      <rPr>
        <b/>
        <sz val="10"/>
        <rFont val="Arial"/>
        <family val="2"/>
      </rPr>
      <t>(TBC following feedback from EA on deposition data)</t>
    </r>
  </si>
  <si>
    <r>
      <t>• LEV system discharges through stacks which are at a height that facilitates settling into traps that collect particulates.
• Stack emissions monitoring conducted annually to confirm discharge limits.
• LEV is run constantly, even when not producing to run all process and residual factory vapour through stacks and prevent uncontrolled escapes.
• Calculation of identified Nickel Deposition (Output figures from H1 Risk Assessment page 6 of 24) levels shows:
Long term:
PC to Air = 0.0128 μg/m</t>
    </r>
    <r>
      <rPr>
        <vertAlign val="superscript"/>
        <sz val="10"/>
        <rFont val="Arial"/>
        <family val="2"/>
      </rPr>
      <t>3</t>
    </r>
    <r>
      <rPr>
        <sz val="10"/>
        <rFont val="Arial"/>
        <family val="2"/>
      </rPr>
      <t xml:space="preserve"> (from H1 Tool)
PC to Ground = 0.0331 mg/m</t>
    </r>
    <r>
      <rPr>
        <vertAlign val="superscript"/>
        <sz val="10"/>
        <rFont val="Arial"/>
        <family val="2"/>
      </rPr>
      <t>2</t>
    </r>
    <r>
      <rPr>
        <sz val="10"/>
        <rFont val="Arial"/>
        <family val="2"/>
      </rPr>
      <t>/d
Short term:
PC to Air = 4.644 μg/m3 (from H1 Tool)
PC to Ground = 12.037 mg/m</t>
    </r>
    <r>
      <rPr>
        <vertAlign val="superscript"/>
        <sz val="10"/>
        <rFont val="Arial"/>
        <family val="2"/>
      </rPr>
      <t>2</t>
    </r>
    <r>
      <rPr>
        <sz val="10"/>
        <rFont val="Arial"/>
        <family val="2"/>
      </rPr>
      <t xml:space="preserve">/d
</t>
    </r>
    <r>
      <rPr>
        <b/>
        <sz val="10"/>
        <rFont val="Arial"/>
        <family val="2"/>
      </rPr>
      <t xml:space="preserve">
Support will be needed from the EA to potentially perform further modelling, both long and short term levels are above 1% of the defined 0.11 level for Nickel on the linked page of EA Guidance:  https://www.gov.uk/guidance/air-emissions-risk-assessment-for-your-environmental-permit.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</si>
</sst>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2"/>
      <color theme="1"/>
      <name val="Arial"/>
      <family val="2"/>
    </font>
    <font>
      <b/>
      <sz val="10"/>
      <name val="Arial"/>
      <family val="2"/>
    </font>
    <font>
      <b/>
      <sz val="12"/>
      <name val="Arial"/>
      <family val="2"/>
    </font>
    <font>
      <sz val="12"/>
      <name val="Arial"/>
      <family val="2"/>
    </font>
    <font>
      <b/>
      <sz val="12"/>
      <name val="Arial"/>
      <family val="2"/>
    </font>
    <font>
      <b/>
      <sz val="14"/>
      <name val="Arial"/>
      <family val="2"/>
    </font>
    <font>
      <b/>
      <sz val="10"/>
      <name val="Arial"/>
      <family val="2"/>
    </font>
    <font>
      <sz val="10"/>
      <name val="Arial"/>
      <family val="2"/>
    </font>
    <font>
      <sz val="10"/>
      <color rgb="FFFF0000"/>
      <name val="Arial"/>
      <family val="2"/>
    </font>
    <font>
      <vertAlign val="superscript"/>
      <sz val="10"/>
      <name val="Arial"/>
      <family val="2"/>
    </font>
  </fonts>
  <fills count="13">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0"/>
        <bgColor indexed="64"/>
      </patternFill>
    </fill>
    <fill>
      <patternFill patternType="solid">
        <fgColor indexed="13"/>
        <bgColor indexed="64"/>
      </patternFill>
    </fill>
    <fill>
      <patternFill patternType="solid">
        <fgColor indexed="15"/>
        <bgColor indexed="64"/>
      </patternFill>
    </fill>
    <fill>
      <patternFill patternType="solid">
        <fgColor indexed="42"/>
        <bgColor indexed="64"/>
      </patternFill>
    </fill>
    <fill>
      <patternFill patternType="solid">
        <fgColor indexed="11"/>
        <bgColor indexed="64"/>
      </patternFill>
    </fill>
    <fill>
      <patternFill patternType="solid">
        <fgColor indexed="9"/>
        <bgColor indexed="64"/>
      </patternFill>
    </fill>
    <fill>
      <patternFill patternType="solid">
        <fgColor rgb="FFFFFF00"/>
        <bgColor indexed="64"/>
      </patternFill>
    </fill>
    <fill>
      <patternFill patternType="solid">
        <fgColor rgb="FF00FF00"/>
        <bgColor indexed="64"/>
      </patternFill>
    </fill>
    <fill>
      <patternFill patternType="solid">
        <fgColor rgb="FFFF0000"/>
        <bgColor indexed="64"/>
      </patternFill>
    </fill>
  </fills>
  <borders count="11">
    <border>
      <left/>
      <right/>
      <top/>
      <bottom/>
      <diagonal/>
    </border>
    <border>
      <left style="double">
        <color indexed="64"/>
      </left>
      <right style="thin">
        <color indexed="64"/>
      </right>
      <top style="thin">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s>
  <cellStyleXfs count="3">
    <xf numFmtId="0" fontId="0" fillId="0" borderId="0"/>
    <xf numFmtId="0" fontId="8" fillId="0" borderId="0"/>
    <xf numFmtId="0" fontId="1" fillId="0" borderId="0"/>
  </cellStyleXfs>
  <cellXfs count="63">
    <xf numFmtId="0" fontId="0" fillId="0" borderId="0" xfId="0"/>
    <xf numFmtId="0" fontId="0" fillId="0" borderId="0" xfId="0" applyAlignment="1">
      <alignment horizontal="center"/>
    </xf>
    <xf numFmtId="0" fontId="0" fillId="3" borderId="0" xfId="0" applyFill="1"/>
    <xf numFmtId="0" fontId="0" fillId="4" borderId="0" xfId="0" applyFill="1"/>
    <xf numFmtId="0" fontId="0" fillId="5" borderId="0" xfId="0" applyFill="1"/>
    <xf numFmtId="0" fontId="0" fillId="6" borderId="0" xfId="0" applyFill="1"/>
    <xf numFmtId="2" fontId="0" fillId="0" borderId="0" xfId="0" applyNumberFormat="1"/>
    <xf numFmtId="0" fontId="0" fillId="0" borderId="0" xfId="0" applyAlignment="1">
      <alignment horizontal="center" vertical="top"/>
    </xf>
    <xf numFmtId="0" fontId="0" fillId="7" borderId="0" xfId="0" applyFill="1"/>
    <xf numFmtId="0" fontId="0" fillId="7" borderId="5" xfId="0" applyFill="1" applyBorder="1"/>
    <xf numFmtId="0" fontId="3" fillId="7" borderId="0" xfId="0" applyFont="1" applyFill="1"/>
    <xf numFmtId="0" fontId="4" fillId="7" borderId="0" xfId="0" applyFont="1" applyFill="1"/>
    <xf numFmtId="0" fontId="6" fillId="7" borderId="0" xfId="0" applyFont="1" applyFill="1"/>
    <xf numFmtId="0" fontId="7" fillId="0" borderId="0" xfId="0" applyFont="1"/>
    <xf numFmtId="0" fontId="7" fillId="0" borderId="0" xfId="0" applyFont="1" applyAlignment="1">
      <alignment horizontal="left"/>
    </xf>
    <xf numFmtId="0" fontId="3" fillId="0" borderId="0" xfId="0" applyFont="1"/>
    <xf numFmtId="0" fontId="7" fillId="0" borderId="0" xfId="0" applyFont="1" applyAlignment="1">
      <alignment horizontal="right"/>
    </xf>
    <xf numFmtId="0" fontId="8" fillId="0" borderId="6" xfId="0" applyFont="1" applyBorder="1" applyAlignment="1" applyProtection="1">
      <alignment vertical="top" wrapText="1"/>
      <protection locked="0"/>
    </xf>
    <xf numFmtId="0" fontId="2" fillId="3" borderId="6" xfId="0" applyFont="1" applyFill="1" applyBorder="1" applyAlignment="1">
      <alignment vertical="top" wrapText="1"/>
    </xf>
    <xf numFmtId="0" fontId="2" fillId="3" borderId="1" xfId="0" applyFont="1" applyFill="1" applyBorder="1" applyAlignment="1">
      <alignment vertical="top" wrapText="1"/>
    </xf>
    <xf numFmtId="0" fontId="2" fillId="3" borderId="7" xfId="0" applyFont="1" applyFill="1" applyBorder="1" applyAlignment="1">
      <alignment vertical="top" wrapText="1"/>
    </xf>
    <xf numFmtId="0" fontId="8" fillId="0" borderId="7" xfId="0" applyFont="1" applyBorder="1" applyAlignment="1" applyProtection="1">
      <alignment vertical="top" wrapText="1"/>
      <protection locked="0"/>
    </xf>
    <xf numFmtId="0" fontId="8" fillId="0" borderId="0" xfId="0" applyFont="1" applyAlignment="1" applyProtection="1">
      <alignment vertical="top" wrapText="1"/>
      <protection locked="0"/>
    </xf>
    <xf numFmtId="0" fontId="8" fillId="0" borderId="9" xfId="0" applyFont="1" applyBorder="1" applyAlignment="1" applyProtection="1">
      <alignment vertical="top" wrapText="1"/>
      <protection locked="0"/>
    </xf>
    <xf numFmtId="0" fontId="2" fillId="3" borderId="9" xfId="0" applyFont="1" applyFill="1" applyBorder="1" applyAlignment="1">
      <alignment vertical="top" wrapText="1"/>
    </xf>
    <xf numFmtId="0" fontId="8" fillId="11" borderId="6" xfId="0" applyFont="1" applyFill="1" applyBorder="1" applyAlignment="1" applyProtection="1">
      <alignment horizontal="center" vertical="center" wrapText="1"/>
      <protection locked="0"/>
    </xf>
    <xf numFmtId="0" fontId="8" fillId="11" borderId="7" xfId="0" applyFont="1" applyFill="1" applyBorder="1" applyAlignment="1" applyProtection="1">
      <alignment horizontal="center" vertical="center" wrapText="1"/>
      <protection locked="0"/>
    </xf>
    <xf numFmtId="0" fontId="8" fillId="10" borderId="9" xfId="0" applyFont="1" applyFill="1" applyBorder="1" applyAlignment="1" applyProtection="1">
      <alignment horizontal="center" vertical="center" wrapText="1"/>
      <protection locked="0"/>
    </xf>
    <xf numFmtId="0" fontId="8" fillId="10" borderId="7" xfId="0" applyFont="1" applyFill="1" applyBorder="1" applyAlignment="1" applyProtection="1">
      <alignment horizontal="center" vertical="center" wrapText="1"/>
      <protection locked="0"/>
    </xf>
    <xf numFmtId="0" fontId="8" fillId="11" borderId="9" xfId="0" applyFont="1" applyFill="1" applyBorder="1" applyAlignment="1">
      <alignment horizontal="center" vertical="center"/>
    </xf>
    <xf numFmtId="0" fontId="0" fillId="11" borderId="6" xfId="0" applyFill="1" applyBorder="1" applyAlignment="1">
      <alignment horizontal="center" vertical="center"/>
    </xf>
    <xf numFmtId="0" fontId="0" fillId="11" borderId="7" xfId="0" applyFill="1" applyBorder="1" applyAlignment="1">
      <alignment horizontal="center" vertical="center"/>
    </xf>
    <xf numFmtId="0" fontId="0" fillId="10" borderId="6" xfId="0" applyFill="1" applyBorder="1" applyAlignment="1">
      <alignment horizontal="center" vertical="center"/>
    </xf>
    <xf numFmtId="0" fontId="0" fillId="10" borderId="7" xfId="0" applyFill="1" applyBorder="1" applyAlignment="1">
      <alignment horizontal="center" vertical="center"/>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8" fillId="11" borderId="1" xfId="0" applyFont="1" applyFill="1" applyBorder="1" applyAlignment="1" applyProtection="1">
      <alignment horizontal="center" vertical="center" wrapText="1"/>
      <protection locked="0"/>
    </xf>
    <xf numFmtId="0" fontId="2" fillId="8" borderId="7" xfId="0" applyFont="1" applyFill="1" applyBorder="1" applyAlignment="1" applyProtection="1">
      <alignment horizontal="center" vertical="center" wrapText="1"/>
      <protection locked="0"/>
    </xf>
    <xf numFmtId="0" fontId="2" fillId="11" borderId="8" xfId="0" applyFont="1" applyFill="1" applyBorder="1" applyAlignment="1" applyProtection="1">
      <alignment horizontal="center" vertical="center" wrapText="1"/>
      <protection locked="0"/>
    </xf>
    <xf numFmtId="0" fontId="2" fillId="10" borderId="8" xfId="0" applyFont="1" applyFill="1" applyBorder="1" applyAlignment="1" applyProtection="1">
      <alignment horizontal="center" vertical="center" wrapText="1"/>
      <protection locked="0"/>
    </xf>
    <xf numFmtId="0" fontId="8" fillId="11" borderId="8" xfId="0" applyFont="1" applyFill="1" applyBorder="1" applyAlignment="1" applyProtection="1">
      <alignment horizontal="center" vertical="center" wrapText="1"/>
      <protection locked="0"/>
    </xf>
    <xf numFmtId="0" fontId="8" fillId="10" borderId="8" xfId="0" applyFont="1" applyFill="1" applyBorder="1" applyAlignment="1" applyProtection="1">
      <alignment horizontal="center" vertical="center" wrapText="1"/>
      <protection locked="0"/>
    </xf>
    <xf numFmtId="0" fontId="8" fillId="12" borderId="8" xfId="0" applyFont="1" applyFill="1" applyBorder="1" applyAlignment="1" applyProtection="1">
      <alignment horizontal="center" vertical="center" wrapText="1"/>
      <protection locked="0"/>
    </xf>
    <xf numFmtId="0" fontId="8" fillId="0" borderId="0" xfId="0" applyFont="1" applyAlignment="1">
      <alignment horizontal="center" vertical="top" textRotation="90"/>
    </xf>
    <xf numFmtId="0" fontId="2" fillId="2" borderId="9" xfId="0" applyFont="1" applyFill="1" applyBorder="1" applyAlignment="1">
      <alignment horizontal="center" vertical="center" wrapText="1"/>
    </xf>
    <xf numFmtId="0" fontId="8" fillId="0" borderId="10" xfId="0" applyFont="1" applyBorder="1" applyAlignment="1" applyProtection="1">
      <alignment vertical="top" wrapText="1"/>
      <protection locked="0"/>
    </xf>
    <xf numFmtId="0" fontId="9" fillId="0" borderId="9" xfId="0" applyFont="1" applyBorder="1" applyAlignment="1" applyProtection="1">
      <alignment vertical="top" wrapText="1"/>
      <protection locked="0"/>
    </xf>
    <xf numFmtId="0" fontId="8" fillId="10" borderId="9" xfId="0" applyFont="1" applyFill="1" applyBorder="1" applyAlignment="1">
      <alignment horizontal="center" vertical="center"/>
    </xf>
    <xf numFmtId="0" fontId="6" fillId="0" borderId="0" xfId="0" applyFont="1" applyAlignment="1">
      <alignment horizont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15" fontId="0" fillId="9" borderId="5" xfId="0" applyNumberFormat="1" applyFill="1"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8" fillId="9" borderId="5" xfId="0" applyFont="1" applyFill="1" applyBorder="1" applyAlignment="1" applyProtection="1">
      <alignment vertical="top" wrapText="1"/>
      <protection locked="0"/>
    </xf>
    <xf numFmtId="0" fontId="0" fillId="9" borderId="5" xfId="0" applyFill="1" applyBorder="1" applyAlignment="1" applyProtection="1">
      <alignment vertical="top" wrapText="1"/>
      <protection locked="0"/>
    </xf>
    <xf numFmtId="0" fontId="8" fillId="0" borderId="5" xfId="0" applyFont="1" applyBorder="1" applyAlignment="1" applyProtection="1">
      <alignment vertical="top" wrapText="1"/>
      <protection locked="0"/>
    </xf>
    <xf numFmtId="0" fontId="0" fillId="0" borderId="5" xfId="0" applyBorder="1" applyAlignment="1" applyProtection="1">
      <alignment vertical="top" wrapText="1"/>
      <protection locked="0"/>
    </xf>
    <xf numFmtId="0" fontId="3" fillId="2" borderId="3" xfId="0" applyFont="1" applyFill="1" applyBorder="1" applyAlignment="1">
      <alignment horizontal="center" vertical="center"/>
    </xf>
    <xf numFmtId="15" fontId="8" fillId="9" borderId="5" xfId="0" applyNumberFormat="1" applyFont="1" applyFill="1" applyBorder="1" applyAlignment="1" applyProtection="1">
      <alignment horizontal="left" vertical="top" wrapText="1"/>
      <protection locked="0"/>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105"/>
  <sheetViews>
    <sheetView topLeftCell="A33" zoomScale="85" zoomScaleNormal="85" workbookViewId="0">
      <selection activeCell="O19" sqref="O19"/>
    </sheetView>
  </sheetViews>
  <sheetFormatPr defaultRowHeight="12.75" x14ac:dyDescent="0.2"/>
  <cols>
    <col min="1" max="1" width="4.42578125" customWidth="1"/>
    <col min="2" max="2" width="16.7109375" customWidth="1"/>
    <col min="3" max="3" width="16.85546875" customWidth="1"/>
    <col min="4" max="5" width="16.7109375" customWidth="1"/>
    <col min="6" max="7" width="13.28515625" customWidth="1"/>
    <col min="8" max="8" width="12" customWidth="1"/>
    <col min="9" max="9" width="50" customWidth="1"/>
    <col min="10" max="10" width="18.7109375" customWidth="1"/>
  </cols>
  <sheetData>
    <row r="2" spans="1:10" ht="18" x14ac:dyDescent="0.25">
      <c r="B2" s="49" t="s">
        <v>61</v>
      </c>
      <c r="C2" s="49"/>
      <c r="D2" s="49"/>
      <c r="E2" s="49"/>
      <c r="F2" s="49"/>
      <c r="G2" s="49"/>
      <c r="H2" s="49"/>
      <c r="I2" s="49"/>
      <c r="J2" s="49"/>
    </row>
    <row r="3" spans="1:10" ht="13.5" customHeight="1" x14ac:dyDescent="0.25">
      <c r="B3" s="10"/>
      <c r="C3" s="10"/>
      <c r="D3" s="10"/>
      <c r="E3" s="11"/>
      <c r="F3" s="8"/>
      <c r="G3" s="8"/>
      <c r="H3" s="8"/>
      <c r="I3" s="8"/>
      <c r="J3" s="8"/>
    </row>
    <row r="4" spans="1:10" ht="15" customHeight="1" x14ac:dyDescent="0.25">
      <c r="B4" s="10" t="s">
        <v>27</v>
      </c>
      <c r="C4" s="10"/>
      <c r="D4" s="10"/>
      <c r="E4" s="11"/>
      <c r="F4" s="57" t="s">
        <v>60</v>
      </c>
      <c r="G4" s="57"/>
      <c r="H4" s="57"/>
      <c r="I4" s="57"/>
      <c r="J4" s="9"/>
    </row>
    <row r="5" spans="1:10" ht="12.75" customHeight="1" x14ac:dyDescent="0.25">
      <c r="B5" s="10"/>
      <c r="C5" s="10"/>
      <c r="D5" s="10"/>
      <c r="E5" s="11"/>
      <c r="F5" s="8"/>
      <c r="G5" s="8"/>
      <c r="H5" s="8"/>
      <c r="I5" s="8"/>
      <c r="J5" s="8"/>
    </row>
    <row r="6" spans="1:10" ht="15.75" x14ac:dyDescent="0.25">
      <c r="B6" s="10" t="s">
        <v>0</v>
      </c>
      <c r="C6" s="11"/>
      <c r="D6" s="11"/>
      <c r="E6" s="11"/>
      <c r="F6" s="57" t="s">
        <v>30</v>
      </c>
      <c r="G6" s="58"/>
      <c r="H6" s="58"/>
      <c r="I6" s="58"/>
      <c r="J6" s="9"/>
    </row>
    <row r="7" spans="1:10" ht="12.75" customHeight="1" x14ac:dyDescent="0.25">
      <c r="B7" s="12"/>
      <c r="C7" s="8"/>
      <c r="D7" s="8"/>
      <c r="E7" s="8"/>
      <c r="F7" s="8"/>
      <c r="G7" s="8"/>
      <c r="H7" s="8"/>
      <c r="I7" s="8"/>
      <c r="J7" s="8"/>
    </row>
    <row r="8" spans="1:10" ht="42" customHeight="1" x14ac:dyDescent="0.25">
      <c r="B8" s="10" t="s">
        <v>26</v>
      </c>
      <c r="C8" s="11"/>
      <c r="D8" s="11"/>
      <c r="E8" s="11"/>
      <c r="F8" s="59" t="s">
        <v>78</v>
      </c>
      <c r="G8" s="60"/>
      <c r="H8" s="60"/>
      <c r="I8" s="60"/>
      <c r="J8" s="9"/>
    </row>
    <row r="9" spans="1:10" ht="10.5" customHeight="1" x14ac:dyDescent="0.2">
      <c r="B9" s="8"/>
      <c r="C9" s="8"/>
      <c r="D9" s="8"/>
      <c r="E9" s="8"/>
      <c r="F9" s="8"/>
      <c r="G9" s="8"/>
      <c r="H9" s="8"/>
      <c r="I9" s="8"/>
      <c r="J9" s="8"/>
    </row>
    <row r="10" spans="1:10" ht="15.75" x14ac:dyDescent="0.25">
      <c r="B10" s="10" t="s">
        <v>1</v>
      </c>
      <c r="C10" s="8"/>
      <c r="D10" s="8"/>
      <c r="E10" s="8"/>
      <c r="F10" s="55" t="s">
        <v>86</v>
      </c>
      <c r="G10" s="56"/>
      <c r="H10" s="56"/>
      <c r="I10" s="56"/>
      <c r="J10" s="9"/>
    </row>
    <row r="11" spans="1:10" ht="15.75" x14ac:dyDescent="0.25">
      <c r="B11" s="10"/>
      <c r="C11" s="8"/>
      <c r="D11" s="8"/>
      <c r="E11" s="8"/>
      <c r="F11" s="8"/>
      <c r="G11" s="8"/>
      <c r="H11" s="10"/>
      <c r="I11" s="8"/>
      <c r="J11" s="8"/>
    </row>
    <row r="12" spans="1:10" ht="13.5" thickBot="1" x14ac:dyDescent="0.25"/>
    <row r="13" spans="1:10" ht="24" customHeight="1" thickTop="1" x14ac:dyDescent="0.2">
      <c r="B13" s="50" t="s">
        <v>2</v>
      </c>
      <c r="C13" s="50"/>
      <c r="D13" s="50"/>
      <c r="E13" s="51"/>
      <c r="F13" s="52" t="s">
        <v>3</v>
      </c>
      <c r="G13" s="53"/>
      <c r="H13" s="54"/>
      <c r="I13" s="50" t="s">
        <v>32</v>
      </c>
      <c r="J13" s="51"/>
    </row>
    <row r="14" spans="1:10" ht="25.5" x14ac:dyDescent="0.2">
      <c r="B14" s="35" t="s">
        <v>5</v>
      </c>
      <c r="C14" s="45" t="s">
        <v>4</v>
      </c>
      <c r="D14" s="35" t="s">
        <v>6</v>
      </c>
      <c r="E14" s="36" t="s">
        <v>7</v>
      </c>
      <c r="F14" s="34" t="s">
        <v>8</v>
      </c>
      <c r="G14" s="35" t="s">
        <v>9</v>
      </c>
      <c r="H14" s="36" t="s">
        <v>10</v>
      </c>
      <c r="I14" s="35" t="s">
        <v>11</v>
      </c>
      <c r="J14" s="36" t="s">
        <v>12</v>
      </c>
    </row>
    <row r="15" spans="1:10" ht="102" x14ac:dyDescent="0.2">
      <c r="B15" s="18" t="s">
        <v>14</v>
      </c>
      <c r="C15" s="24" t="s">
        <v>13</v>
      </c>
      <c r="D15" s="18" t="s">
        <v>15</v>
      </c>
      <c r="E15" s="20" t="s">
        <v>16</v>
      </c>
      <c r="F15" s="19" t="s">
        <v>17</v>
      </c>
      <c r="G15" s="18" t="s">
        <v>18</v>
      </c>
      <c r="H15" s="20" t="s">
        <v>19</v>
      </c>
      <c r="I15" s="18" t="s">
        <v>20</v>
      </c>
      <c r="J15" s="20" t="s">
        <v>25</v>
      </c>
    </row>
    <row r="16" spans="1:10" ht="165.75" x14ac:dyDescent="0.2">
      <c r="A16" s="7"/>
      <c r="B16" s="17" t="s">
        <v>70</v>
      </c>
      <c r="C16" s="23" t="s">
        <v>41</v>
      </c>
      <c r="D16" s="17" t="s">
        <v>40</v>
      </c>
      <c r="E16" s="21" t="s">
        <v>63</v>
      </c>
      <c r="F16" s="37" t="s">
        <v>22</v>
      </c>
      <c r="G16" s="25" t="s">
        <v>22</v>
      </c>
      <c r="H16" s="38" t="s">
        <v>22</v>
      </c>
      <c r="I16" s="17" t="s">
        <v>76</v>
      </c>
      <c r="J16" s="26" t="s">
        <v>22</v>
      </c>
    </row>
    <row r="17" spans="1:10" ht="189" customHeight="1" x14ac:dyDescent="0.2">
      <c r="A17" s="7"/>
      <c r="B17" s="17" t="s">
        <v>70</v>
      </c>
      <c r="C17" s="23" t="s">
        <v>28</v>
      </c>
      <c r="D17" s="17" t="s">
        <v>49</v>
      </c>
      <c r="E17" s="21" t="s">
        <v>63</v>
      </c>
      <c r="F17" s="41" t="s">
        <v>22</v>
      </c>
      <c r="G17" s="41" t="s">
        <v>21</v>
      </c>
      <c r="H17" s="39" t="s">
        <v>22</v>
      </c>
      <c r="I17" s="17" t="s">
        <v>77</v>
      </c>
      <c r="J17" s="26" t="s">
        <v>21</v>
      </c>
    </row>
    <row r="18" spans="1:10" ht="189" customHeight="1" x14ac:dyDescent="0.2">
      <c r="A18" s="7"/>
      <c r="B18" s="17" t="s">
        <v>74</v>
      </c>
      <c r="C18" s="23" t="s">
        <v>41</v>
      </c>
      <c r="D18" s="17" t="s">
        <v>84</v>
      </c>
      <c r="E18" s="21" t="s">
        <v>63</v>
      </c>
      <c r="F18" s="37" t="s">
        <v>22</v>
      </c>
      <c r="G18" s="25" t="s">
        <v>22</v>
      </c>
      <c r="H18" s="38" t="s">
        <v>22</v>
      </c>
      <c r="I18" s="17" t="s">
        <v>103</v>
      </c>
      <c r="J18" s="26" t="s">
        <v>22</v>
      </c>
    </row>
    <row r="19" spans="1:10" ht="182.45" customHeight="1" x14ac:dyDescent="0.2">
      <c r="A19" s="7"/>
      <c r="B19" s="17" t="s">
        <v>74</v>
      </c>
      <c r="C19" s="23" t="s">
        <v>28</v>
      </c>
      <c r="D19" s="17" t="s">
        <v>69</v>
      </c>
      <c r="E19" s="21" t="s">
        <v>63</v>
      </c>
      <c r="F19" s="41" t="s">
        <v>22</v>
      </c>
      <c r="G19" s="41" t="s">
        <v>22</v>
      </c>
      <c r="H19" s="39" t="s">
        <v>22</v>
      </c>
      <c r="I19" s="17" t="s">
        <v>104</v>
      </c>
      <c r="J19" s="26" t="s">
        <v>21</v>
      </c>
    </row>
    <row r="20" spans="1:10" ht="171" customHeight="1" x14ac:dyDescent="0.2">
      <c r="A20" s="7"/>
      <c r="B20" s="17" t="s">
        <v>71</v>
      </c>
      <c r="C20" s="23" t="s">
        <v>41</v>
      </c>
      <c r="D20" s="17" t="s">
        <v>42</v>
      </c>
      <c r="E20" s="21" t="s">
        <v>64</v>
      </c>
      <c r="F20" s="41" t="s">
        <v>22</v>
      </c>
      <c r="G20" s="42" t="s">
        <v>23</v>
      </c>
      <c r="H20" s="40" t="s">
        <v>23</v>
      </c>
      <c r="I20" s="17" t="s">
        <v>93</v>
      </c>
      <c r="J20" s="26" t="s">
        <v>22</v>
      </c>
    </row>
    <row r="21" spans="1:10" ht="159.6" customHeight="1" x14ac:dyDescent="0.2">
      <c r="A21" s="7"/>
      <c r="B21" s="17" t="s">
        <v>71</v>
      </c>
      <c r="C21" s="23" t="s">
        <v>28</v>
      </c>
      <c r="D21" s="17" t="s">
        <v>44</v>
      </c>
      <c r="E21" s="21" t="s">
        <v>64</v>
      </c>
      <c r="F21" s="41" t="s">
        <v>22</v>
      </c>
      <c r="G21" s="43" t="s">
        <v>24</v>
      </c>
      <c r="H21" s="40" t="s">
        <v>23</v>
      </c>
      <c r="I21" s="17" t="s">
        <v>91</v>
      </c>
      <c r="J21" s="26" t="s">
        <v>22</v>
      </c>
    </row>
    <row r="22" spans="1:10" ht="136.9" customHeight="1" x14ac:dyDescent="0.2">
      <c r="A22" s="7"/>
      <c r="B22" s="17" t="s">
        <v>71</v>
      </c>
      <c r="C22" s="23" t="s">
        <v>29</v>
      </c>
      <c r="D22" s="17" t="s">
        <v>46</v>
      </c>
      <c r="E22" s="21" t="s">
        <v>85</v>
      </c>
      <c r="F22" s="41" t="s">
        <v>22</v>
      </c>
      <c r="G22" s="43" t="s">
        <v>24</v>
      </c>
      <c r="H22" s="40" t="s">
        <v>23</v>
      </c>
      <c r="I22" s="17" t="s">
        <v>94</v>
      </c>
      <c r="J22" s="26" t="s">
        <v>22</v>
      </c>
    </row>
    <row r="23" spans="1:10" ht="76.5" x14ac:dyDescent="0.2">
      <c r="A23" s="7"/>
      <c r="B23" s="17" t="s">
        <v>71</v>
      </c>
      <c r="C23" s="23" t="s">
        <v>50</v>
      </c>
      <c r="D23" s="17" t="s">
        <v>51</v>
      </c>
      <c r="E23" s="21" t="s">
        <v>52</v>
      </c>
      <c r="F23" s="41" t="s">
        <v>22</v>
      </c>
      <c r="G23" s="43" t="s">
        <v>24</v>
      </c>
      <c r="H23" s="40" t="s">
        <v>23</v>
      </c>
      <c r="I23" s="17" t="s">
        <v>92</v>
      </c>
      <c r="J23" s="26" t="s">
        <v>22</v>
      </c>
    </row>
    <row r="24" spans="1:10" ht="164.45" customHeight="1" x14ac:dyDescent="0.2">
      <c r="A24" s="7"/>
      <c r="B24" s="17" t="s">
        <v>71</v>
      </c>
      <c r="C24" s="23" t="s">
        <v>38</v>
      </c>
      <c r="D24" s="17" t="s">
        <v>47</v>
      </c>
      <c r="E24" s="21" t="s">
        <v>59</v>
      </c>
      <c r="F24" s="41" t="s">
        <v>22</v>
      </c>
      <c r="G24" s="43" t="s">
        <v>24</v>
      </c>
      <c r="H24" s="40" t="s">
        <v>23</v>
      </c>
      <c r="I24" s="17" t="s">
        <v>95</v>
      </c>
      <c r="J24" s="26" t="s">
        <v>22</v>
      </c>
    </row>
    <row r="25" spans="1:10" ht="281.45" customHeight="1" x14ac:dyDescent="0.2">
      <c r="A25" s="44"/>
      <c r="B25" s="17" t="s">
        <v>72</v>
      </c>
      <c r="C25" s="23" t="s">
        <v>41</v>
      </c>
      <c r="D25" s="17" t="s">
        <v>43</v>
      </c>
      <c r="E25" s="21" t="s">
        <v>65</v>
      </c>
      <c r="F25" s="41" t="s">
        <v>21</v>
      </c>
      <c r="G25" s="41" t="s">
        <v>21</v>
      </c>
      <c r="H25" s="39" t="s">
        <v>21</v>
      </c>
      <c r="I25" s="17" t="s">
        <v>101</v>
      </c>
      <c r="J25" s="26" t="s">
        <v>22</v>
      </c>
    </row>
    <row r="26" spans="1:10" ht="255.6" customHeight="1" x14ac:dyDescent="0.2">
      <c r="A26" s="7"/>
      <c r="B26" s="17" t="s">
        <v>72</v>
      </c>
      <c r="C26" s="23" t="s">
        <v>28</v>
      </c>
      <c r="D26" s="17" t="s">
        <v>45</v>
      </c>
      <c r="E26" s="21" t="s">
        <v>65</v>
      </c>
      <c r="F26" s="41" t="s">
        <v>21</v>
      </c>
      <c r="G26" s="41" t="s">
        <v>21</v>
      </c>
      <c r="H26" s="39" t="s">
        <v>21</v>
      </c>
      <c r="I26" s="17" t="s">
        <v>96</v>
      </c>
      <c r="J26" s="26" t="s">
        <v>21</v>
      </c>
    </row>
    <row r="27" spans="1:10" ht="312" customHeight="1" x14ac:dyDescent="0.2">
      <c r="A27" s="7"/>
      <c r="B27" s="17" t="s">
        <v>72</v>
      </c>
      <c r="C27" s="23" t="s">
        <v>37</v>
      </c>
      <c r="D27" s="17" t="s">
        <v>56</v>
      </c>
      <c r="E27" s="21" t="s">
        <v>57</v>
      </c>
      <c r="F27" s="41" t="s">
        <v>22</v>
      </c>
      <c r="G27" s="41" t="s">
        <v>22</v>
      </c>
      <c r="H27" s="39" t="s">
        <v>22</v>
      </c>
      <c r="I27" s="17" t="s">
        <v>97</v>
      </c>
      <c r="J27" s="26" t="s">
        <v>21</v>
      </c>
    </row>
    <row r="28" spans="1:10" ht="360" customHeight="1" x14ac:dyDescent="0.2">
      <c r="A28" s="7"/>
      <c r="B28" s="17" t="s">
        <v>72</v>
      </c>
      <c r="C28" s="23" t="s">
        <v>29</v>
      </c>
      <c r="D28" s="17" t="s">
        <v>46</v>
      </c>
      <c r="E28" s="21" t="s">
        <v>66</v>
      </c>
      <c r="F28" s="41" t="s">
        <v>22</v>
      </c>
      <c r="G28" s="42" t="s">
        <v>23</v>
      </c>
      <c r="H28" s="40" t="s">
        <v>23</v>
      </c>
      <c r="I28" s="17" t="s">
        <v>98</v>
      </c>
      <c r="J28" s="26" t="s">
        <v>22</v>
      </c>
    </row>
    <row r="29" spans="1:10" ht="344.25" x14ac:dyDescent="0.2">
      <c r="A29" s="7"/>
      <c r="B29" s="17" t="s">
        <v>72</v>
      </c>
      <c r="C29" s="23" t="s">
        <v>50</v>
      </c>
      <c r="D29" s="17" t="s">
        <v>51</v>
      </c>
      <c r="E29" s="21" t="s">
        <v>66</v>
      </c>
      <c r="F29" s="41" t="s">
        <v>22</v>
      </c>
      <c r="G29" s="42" t="s">
        <v>23</v>
      </c>
      <c r="H29" s="40" t="s">
        <v>23</v>
      </c>
      <c r="I29" s="17" t="s">
        <v>99</v>
      </c>
      <c r="J29" s="26" t="s">
        <v>22</v>
      </c>
    </row>
    <row r="30" spans="1:10" ht="389.45" customHeight="1" x14ac:dyDescent="0.2">
      <c r="A30" s="7"/>
      <c r="B30" s="17" t="s">
        <v>72</v>
      </c>
      <c r="C30" s="23" t="s">
        <v>38</v>
      </c>
      <c r="D30" s="17" t="s">
        <v>47</v>
      </c>
      <c r="E30" s="21" t="s">
        <v>66</v>
      </c>
      <c r="F30" s="41" t="s">
        <v>21</v>
      </c>
      <c r="G30" s="43" t="s">
        <v>24</v>
      </c>
      <c r="H30" s="39" t="s">
        <v>22</v>
      </c>
      <c r="I30" s="17" t="s">
        <v>100</v>
      </c>
      <c r="J30" s="26" t="s">
        <v>22</v>
      </c>
    </row>
    <row r="31" spans="1:10" ht="132.6" customHeight="1" x14ac:dyDescent="0.2">
      <c r="A31" s="7"/>
      <c r="B31" s="17" t="s">
        <v>39</v>
      </c>
      <c r="C31" s="23" t="s">
        <v>41</v>
      </c>
      <c r="D31" s="17" t="s">
        <v>53</v>
      </c>
      <c r="E31" s="21" t="s">
        <v>54</v>
      </c>
      <c r="F31" s="41" t="s">
        <v>22</v>
      </c>
      <c r="G31" s="42" t="s">
        <v>23</v>
      </c>
      <c r="H31" s="40" t="s">
        <v>23</v>
      </c>
      <c r="I31" s="17" t="s">
        <v>90</v>
      </c>
      <c r="J31" s="26" t="s">
        <v>22</v>
      </c>
    </row>
    <row r="32" spans="1:10" ht="157.9" customHeight="1" x14ac:dyDescent="0.2">
      <c r="A32" s="7"/>
      <c r="B32" s="17" t="s">
        <v>39</v>
      </c>
      <c r="C32" s="23" t="s">
        <v>28</v>
      </c>
      <c r="D32" s="17" t="s">
        <v>55</v>
      </c>
      <c r="E32" s="21" t="s">
        <v>54</v>
      </c>
      <c r="F32" s="41" t="s">
        <v>22</v>
      </c>
      <c r="G32" s="41" t="s">
        <v>22</v>
      </c>
      <c r="H32" s="39" t="s">
        <v>22</v>
      </c>
      <c r="I32" s="17" t="s">
        <v>67</v>
      </c>
      <c r="J32" s="26" t="s">
        <v>21</v>
      </c>
    </row>
    <row r="33" spans="1:10" ht="185.25" customHeight="1" x14ac:dyDescent="0.2">
      <c r="A33" s="7"/>
      <c r="B33" s="17" t="s">
        <v>39</v>
      </c>
      <c r="C33" s="23" t="s">
        <v>29</v>
      </c>
      <c r="D33" s="17" t="s">
        <v>46</v>
      </c>
      <c r="E33" s="21" t="s">
        <v>58</v>
      </c>
      <c r="F33" s="41" t="s">
        <v>22</v>
      </c>
      <c r="G33" s="42" t="s">
        <v>23</v>
      </c>
      <c r="H33" s="40" t="s">
        <v>23</v>
      </c>
      <c r="I33" s="17" t="s">
        <v>87</v>
      </c>
      <c r="J33" s="26" t="s">
        <v>22</v>
      </c>
    </row>
    <row r="34" spans="1:10" ht="208.5" customHeight="1" x14ac:dyDescent="0.2">
      <c r="A34" s="7"/>
      <c r="B34" s="17" t="s">
        <v>39</v>
      </c>
      <c r="C34" s="23" t="s">
        <v>38</v>
      </c>
      <c r="D34" s="17" t="s">
        <v>47</v>
      </c>
      <c r="E34" s="21" t="s">
        <v>48</v>
      </c>
      <c r="F34" s="41" t="s">
        <v>21</v>
      </c>
      <c r="G34" s="42" t="s">
        <v>23</v>
      </c>
      <c r="H34" s="39" t="s">
        <v>22</v>
      </c>
      <c r="I34" s="17" t="s">
        <v>68</v>
      </c>
      <c r="J34" s="26" t="s">
        <v>22</v>
      </c>
    </row>
    <row r="35" spans="1:10" ht="15.75" x14ac:dyDescent="0.25">
      <c r="A35" s="1"/>
      <c r="B35" s="16"/>
      <c r="H35" s="15"/>
    </row>
    <row r="36" spans="1:10" ht="15.75" x14ac:dyDescent="0.25">
      <c r="A36" s="1"/>
      <c r="B36" s="13"/>
      <c r="H36" s="15"/>
    </row>
    <row r="37" spans="1:10" ht="15.75" x14ac:dyDescent="0.25">
      <c r="A37" s="1"/>
      <c r="B37" s="13"/>
      <c r="H37" s="15"/>
    </row>
    <row r="38" spans="1:10" ht="15.75" hidden="1" x14ac:dyDescent="0.25">
      <c r="A38" s="1"/>
      <c r="B38" s="13"/>
      <c r="H38" s="15"/>
    </row>
    <row r="39" spans="1:10" hidden="1" x14ac:dyDescent="0.2">
      <c r="A39" s="1"/>
    </row>
    <row r="40" spans="1:10" hidden="1" x14ac:dyDescent="0.2">
      <c r="A40" s="1"/>
      <c r="C40" s="14" t="s">
        <v>21</v>
      </c>
      <c r="D40" s="14" t="s">
        <v>22</v>
      </c>
      <c r="E40" s="14" t="s">
        <v>23</v>
      </c>
      <c r="F40" s="14" t="s">
        <v>24</v>
      </c>
    </row>
    <row r="41" spans="1:10" hidden="1" x14ac:dyDescent="0.2">
      <c r="A41" s="1"/>
      <c r="B41" s="13" t="s">
        <v>24</v>
      </c>
      <c r="C41" s="5">
        <v>4</v>
      </c>
      <c r="D41" s="4">
        <v>8</v>
      </c>
      <c r="E41" s="3">
        <v>12</v>
      </c>
      <c r="F41" s="3">
        <v>16</v>
      </c>
    </row>
    <row r="42" spans="1:10" hidden="1" x14ac:dyDescent="0.2">
      <c r="A42" s="1"/>
      <c r="B42" s="13" t="s">
        <v>23</v>
      </c>
      <c r="C42" s="5">
        <v>3</v>
      </c>
      <c r="D42" s="4">
        <v>6</v>
      </c>
      <c r="E42" s="4">
        <v>9</v>
      </c>
      <c r="F42" s="3">
        <v>12</v>
      </c>
    </row>
    <row r="43" spans="1:10" hidden="1" x14ac:dyDescent="0.2">
      <c r="A43" s="1"/>
      <c r="B43" s="13" t="s">
        <v>22</v>
      </c>
      <c r="C43" s="5">
        <v>2</v>
      </c>
      <c r="D43" s="5">
        <v>4</v>
      </c>
      <c r="E43" s="4">
        <v>6</v>
      </c>
      <c r="F43" s="4">
        <v>8</v>
      </c>
    </row>
    <row r="44" spans="1:10" hidden="1" x14ac:dyDescent="0.2">
      <c r="A44" s="1"/>
      <c r="B44" s="13" t="s">
        <v>21</v>
      </c>
      <c r="C44" s="5">
        <v>1</v>
      </c>
      <c r="D44" s="5">
        <v>2</v>
      </c>
      <c r="E44" s="5">
        <v>3</v>
      </c>
      <c r="F44" s="5">
        <v>4</v>
      </c>
    </row>
    <row r="45" spans="1:10" hidden="1" x14ac:dyDescent="0.2">
      <c r="A45" s="1"/>
    </row>
    <row r="46" spans="1:10" hidden="1" x14ac:dyDescent="0.2">
      <c r="A46" s="1"/>
    </row>
    <row r="47" spans="1:10" hidden="1" x14ac:dyDescent="0.2">
      <c r="A47" s="1"/>
    </row>
    <row r="48" spans="1:10" hidden="1" x14ac:dyDescent="0.2">
      <c r="A48" s="1"/>
      <c r="F48" t="s">
        <v>21</v>
      </c>
      <c r="H48" s="2" t="e">
        <f>IF(#REF!="",0,IF(#REF!="Very low",1,IF(#REF!="Low",2,IF(#REF!="Medium",3,IF(#REF!="High",4,#REF!)))))</f>
        <v>#REF!</v>
      </c>
      <c r="I48" s="6" t="e">
        <f>IF(H48*#REF!=0,"",IF(H48*#REF!&gt;0.5,H48*#REF!))</f>
        <v>#REF!</v>
      </c>
      <c r="J48" t="e">
        <f>IF(I48="","",IF(I48&lt;5, "Low",IF(I48&lt;11,"Medium",IF(I48&gt;11,"High"))))</f>
        <v>#REF!</v>
      </c>
    </row>
    <row r="49" spans="1:10" hidden="1" x14ac:dyDescent="0.2">
      <c r="A49" s="1"/>
      <c r="F49" t="s">
        <v>22</v>
      </c>
      <c r="H49" s="2" t="e">
        <f>IF(#REF!="",0,IF(#REF!="Very low",1,IF(#REF!="Low",2,IF(#REF!="Medium",3,IF(#REF!="High",4,#REF!)))))</f>
        <v>#REF!</v>
      </c>
      <c r="I49" s="6" t="e">
        <f>IF(H49*#REF!=0,"",IF(H49*#REF!&gt;0.5,H49*#REF!))</f>
        <v>#REF!</v>
      </c>
      <c r="J49" t="e">
        <f t="shared" ref="J49:J67" si="0">IF(I49="","",IF(I49&lt;5, "Low",IF(I49&lt;11,"Medium",IF(I49&gt;11,"High"))))</f>
        <v>#REF!</v>
      </c>
    </row>
    <row r="50" spans="1:10" hidden="1" x14ac:dyDescent="0.2">
      <c r="A50" s="1"/>
      <c r="F50" t="s">
        <v>23</v>
      </c>
      <c r="H50" s="2" t="e">
        <f>IF(#REF!="",0,IF(#REF!="Very low",1,IF(#REF!="Low",2,IF(#REF!="Medium",3,IF(#REF!="High",4,#REF!)))))</f>
        <v>#REF!</v>
      </c>
      <c r="I50" s="6" t="e">
        <f>IF(H50*#REF!=0,"",IF(H50*#REF!&gt;0.5,H50*#REF!))</f>
        <v>#REF!</v>
      </c>
      <c r="J50" t="e">
        <f t="shared" si="0"/>
        <v>#REF!</v>
      </c>
    </row>
    <row r="51" spans="1:10" hidden="1" x14ac:dyDescent="0.2">
      <c r="A51" s="1"/>
      <c r="F51" t="s">
        <v>24</v>
      </c>
      <c r="H51" s="2" t="e">
        <f>IF(#REF!="",0,IF(#REF!="Very low",1,IF(#REF!="Low",2,IF(#REF!="Medium",3,IF(#REF!="High",4,#REF!)))))</f>
        <v>#REF!</v>
      </c>
      <c r="I51" s="6" t="e">
        <f>IF(H51*#REF!=0,"",IF(H51*#REF!&gt;0.5,H51*#REF!))</f>
        <v>#REF!</v>
      </c>
      <c r="J51" t="e">
        <f t="shared" si="0"/>
        <v>#REF!</v>
      </c>
    </row>
    <row r="52" spans="1:10" hidden="1" x14ac:dyDescent="0.2">
      <c r="A52" s="1"/>
      <c r="H52" s="2" t="e">
        <f>IF(#REF!="",0,IF(#REF!="Very low",1,IF(#REF!="Low",2,IF(#REF!="Medium",3,IF(#REF!="High",4,#REF!)))))</f>
        <v>#REF!</v>
      </c>
      <c r="I52" s="6" t="e">
        <f>IF(H52*#REF!=0,"",IF(H52*#REF!&gt;0.5,H52*#REF!))</f>
        <v>#REF!</v>
      </c>
      <c r="J52" t="e">
        <f t="shared" si="0"/>
        <v>#REF!</v>
      </c>
    </row>
    <row r="53" spans="1:10" hidden="1" x14ac:dyDescent="0.2">
      <c r="A53" s="1"/>
      <c r="H53" s="2" t="e">
        <f>IF(#REF!="",0,IF(#REF!="Very low",1,IF(#REF!="Low",2,IF(#REF!="Medium",3,IF(#REF!="High",4,#REF!)))))</f>
        <v>#REF!</v>
      </c>
      <c r="I53" s="6" t="e">
        <f>IF(H53*#REF!=0,"",IF(H53*#REF!&gt;0.5,H53*#REF!))</f>
        <v>#REF!</v>
      </c>
      <c r="J53" t="e">
        <f t="shared" si="0"/>
        <v>#REF!</v>
      </c>
    </row>
    <row r="54" spans="1:10" hidden="1" x14ac:dyDescent="0.2">
      <c r="A54" s="1"/>
      <c r="H54" s="2" t="e">
        <f>IF(#REF!="",0,IF(#REF!="Very low",1,IF(#REF!="Low",2,IF(#REF!="Medium",3,IF(#REF!="High",4,#REF!)))))</f>
        <v>#REF!</v>
      </c>
      <c r="I54" s="6" t="e">
        <f>IF(H54*#REF!=0,"",IF(H54*#REF!&gt;0.5,H54*#REF!))</f>
        <v>#REF!</v>
      </c>
      <c r="J54" t="e">
        <f t="shared" si="0"/>
        <v>#REF!</v>
      </c>
    </row>
    <row r="55" spans="1:10" hidden="1" x14ac:dyDescent="0.2">
      <c r="A55" s="1"/>
      <c r="H55" s="2" t="e">
        <f>IF(#REF!="",0,IF(#REF!="Very low",1,IF(#REF!="Low",2,IF(#REF!="Medium",3,IF(#REF!="High",4,#REF!)))))</f>
        <v>#REF!</v>
      </c>
      <c r="I55" s="6" t="e">
        <f>IF(H55*#REF!=0,"",IF(H55*#REF!&gt;0.5,H55*#REF!))</f>
        <v>#REF!</v>
      </c>
      <c r="J55" t="e">
        <f t="shared" si="0"/>
        <v>#REF!</v>
      </c>
    </row>
    <row r="56" spans="1:10" hidden="1" x14ac:dyDescent="0.2">
      <c r="A56" s="1"/>
      <c r="C56" t="s">
        <v>21</v>
      </c>
      <c r="D56" t="s">
        <v>22</v>
      </c>
      <c r="E56" t="s">
        <v>23</v>
      </c>
      <c r="F56" t="s">
        <v>24</v>
      </c>
      <c r="H56" s="2" t="e">
        <f>IF(#REF!="",0,IF(#REF!="Very low",1,IF(#REF!="Low",2,IF(#REF!="Medium",3,IF(#REF!="High",4,#REF!)))))</f>
        <v>#REF!</v>
      </c>
      <c r="I56" s="6" t="e">
        <f>IF(H56*#REF!=0,"",IF(H56*#REF!&gt;0.5,H56*#REF!))</f>
        <v>#REF!</v>
      </c>
      <c r="J56" t="e">
        <f t="shared" si="0"/>
        <v>#REF!</v>
      </c>
    </row>
    <row r="57" spans="1:10" hidden="1" x14ac:dyDescent="0.2">
      <c r="A57" s="1"/>
      <c r="B57" t="s">
        <v>21</v>
      </c>
      <c r="C57" s="5">
        <v>1</v>
      </c>
      <c r="D57" s="5">
        <v>2</v>
      </c>
      <c r="E57" s="5">
        <v>3</v>
      </c>
      <c r="F57" s="5">
        <v>4</v>
      </c>
      <c r="H57" s="2" t="e">
        <f>IF(#REF!="",0,IF(#REF!="Very low",1,IF(#REF!="Low",2,IF(#REF!="Medium",3,IF(#REF!="High",4,#REF!)))))</f>
        <v>#REF!</v>
      </c>
      <c r="I57" s="6" t="e">
        <f>IF(H57*#REF!=0,"",IF(H57*#REF!&gt;0.5,H57*#REF!))</f>
        <v>#REF!</v>
      </c>
      <c r="J57" t="e">
        <f t="shared" si="0"/>
        <v>#REF!</v>
      </c>
    </row>
    <row r="58" spans="1:10" hidden="1" x14ac:dyDescent="0.2">
      <c r="A58" s="1"/>
      <c r="B58" t="s">
        <v>22</v>
      </c>
      <c r="C58" s="5">
        <v>2</v>
      </c>
      <c r="D58" s="5">
        <v>4</v>
      </c>
      <c r="E58" s="4">
        <v>6</v>
      </c>
      <c r="F58" s="4">
        <v>8</v>
      </c>
      <c r="H58" s="2" t="e">
        <f>IF(#REF!="",0,IF(#REF!="Very low",1,IF(#REF!="Low",2,IF(#REF!="Medium",3,IF(#REF!="High",4,#REF!)))))</f>
        <v>#REF!</v>
      </c>
      <c r="I58" s="6" t="e">
        <f>IF(H58*#REF!=0,"",IF(H58*#REF!&gt;0.5,H58*#REF!))</f>
        <v>#REF!</v>
      </c>
      <c r="J58" t="e">
        <f t="shared" si="0"/>
        <v>#REF!</v>
      </c>
    </row>
    <row r="59" spans="1:10" hidden="1" x14ac:dyDescent="0.2">
      <c r="A59" s="1"/>
      <c r="B59" t="s">
        <v>23</v>
      </c>
      <c r="C59" s="5">
        <v>3</v>
      </c>
      <c r="D59" s="4">
        <v>6</v>
      </c>
      <c r="E59" s="4">
        <v>9</v>
      </c>
      <c r="F59" s="3">
        <v>12</v>
      </c>
      <c r="H59" s="2" t="e">
        <f>IF(#REF!="",0,IF(#REF!="Very low",1,IF(#REF!="Low",2,IF(#REF!="Medium",3,IF(#REF!="High",4,#REF!)))))</f>
        <v>#REF!</v>
      </c>
      <c r="I59" s="6" t="e">
        <f>IF(H59*#REF!=0,"",IF(H59*#REF!&gt;0.5,H59*#REF!))</f>
        <v>#REF!</v>
      </c>
      <c r="J59" t="e">
        <f t="shared" si="0"/>
        <v>#REF!</v>
      </c>
    </row>
    <row r="60" spans="1:10" hidden="1" x14ac:dyDescent="0.2">
      <c r="A60" s="1"/>
      <c r="B60" t="s">
        <v>24</v>
      </c>
      <c r="C60" s="5">
        <v>4</v>
      </c>
      <c r="D60" s="4">
        <v>8</v>
      </c>
      <c r="E60" s="3">
        <v>12</v>
      </c>
      <c r="F60" s="3">
        <v>16</v>
      </c>
      <c r="H60" s="2" t="e">
        <f>IF(#REF!="",0,IF(#REF!="Very low",1,IF(#REF!="Low",2,IF(#REF!="Medium",3,IF(#REF!="High",4,#REF!)))))</f>
        <v>#REF!</v>
      </c>
      <c r="I60" s="6" t="e">
        <f>IF(H60*#REF!=0,"",IF(H60*#REF!&gt;0.5,H60*#REF!))</f>
        <v>#REF!</v>
      </c>
      <c r="J60" t="e">
        <f t="shared" si="0"/>
        <v>#REF!</v>
      </c>
    </row>
    <row r="61" spans="1:10" hidden="1" x14ac:dyDescent="0.2">
      <c r="A61" s="1"/>
      <c r="H61" s="2" t="e">
        <f>IF(#REF!="",0,IF(#REF!="Very low",1,IF(#REF!="Low",2,IF(#REF!="Medium",3,IF(#REF!="High",4,#REF!)))))</f>
        <v>#REF!</v>
      </c>
      <c r="I61" s="6" t="e">
        <f>IF(H61*#REF!=0,"",IF(H61*#REF!&gt;0.5,H61*#REF!))</f>
        <v>#REF!</v>
      </c>
      <c r="J61" t="e">
        <f t="shared" si="0"/>
        <v>#REF!</v>
      </c>
    </row>
    <row r="62" spans="1:10" hidden="1" x14ac:dyDescent="0.2">
      <c r="A62" s="1"/>
      <c r="H62" s="2" t="e">
        <f>IF(#REF!="",0,IF(#REF!="Very low",1,IF(#REF!="Low",2,IF(#REF!="Medium",3,IF(#REF!="High",4,#REF!)))))</f>
        <v>#REF!</v>
      </c>
      <c r="I62" s="6" t="e">
        <f>IF(H62*#REF!=0,"",IF(H62*#REF!&gt;0.5,H62*#REF!))</f>
        <v>#REF!</v>
      </c>
      <c r="J62" t="e">
        <f t="shared" si="0"/>
        <v>#REF!</v>
      </c>
    </row>
    <row r="63" spans="1:10" hidden="1" x14ac:dyDescent="0.2">
      <c r="A63" s="1"/>
      <c r="H63" s="2" t="e">
        <f>IF(#REF!="",0,IF(#REF!="Very low",1,IF(#REF!="Low",2,IF(#REF!="Medium",3,IF(#REF!="High",4,#REF!)))))</f>
        <v>#REF!</v>
      </c>
      <c r="I63" s="6" t="e">
        <f>IF(H63*#REF!=0,"",IF(H63*#REF!&gt;0.5,H63*#REF!))</f>
        <v>#REF!</v>
      </c>
      <c r="J63" t="e">
        <f t="shared" si="0"/>
        <v>#REF!</v>
      </c>
    </row>
    <row r="64" spans="1:10" hidden="1" x14ac:dyDescent="0.2">
      <c r="A64" s="1"/>
      <c r="H64" s="2" t="e">
        <f>IF(#REF!="",0,IF(#REF!="Very low",1,IF(#REF!="Low",2,IF(#REF!="Medium",3,IF(#REF!="High",4,#REF!)))))</f>
        <v>#REF!</v>
      </c>
      <c r="I64" s="6" t="e">
        <f>IF(H64*#REF!=0,"",IF(H64*#REF!&gt;0.5,H64*#REF!))</f>
        <v>#REF!</v>
      </c>
      <c r="J64" t="e">
        <f t="shared" si="0"/>
        <v>#REF!</v>
      </c>
    </row>
    <row r="65" spans="1:10" hidden="1" x14ac:dyDescent="0.2">
      <c r="A65" s="1"/>
      <c r="H65" s="2" t="e">
        <f>IF(#REF!="",0,IF(#REF!="Very low",1,IF(#REF!="Low",2,IF(#REF!="Medium",3,IF(#REF!="High",4,#REF!)))))</f>
        <v>#REF!</v>
      </c>
      <c r="I65" s="6" t="e">
        <f>IF(H65*#REF!=0,"",IF(H65*#REF!&gt;0.5,H65*#REF!))</f>
        <v>#REF!</v>
      </c>
      <c r="J65" t="e">
        <f t="shared" si="0"/>
        <v>#REF!</v>
      </c>
    </row>
    <row r="66" spans="1:10" hidden="1" x14ac:dyDescent="0.2">
      <c r="A66" s="1"/>
      <c r="H66" s="2" t="e">
        <f>IF(#REF!="",0,IF(#REF!="Very low",1,IF(#REF!="Low",2,IF(#REF!="Medium",3,IF(#REF!="High",4,#REF!)))))</f>
        <v>#REF!</v>
      </c>
      <c r="I66" s="6" t="e">
        <f>IF(H66*#REF!=0,"",IF(H66*#REF!&gt;0.5,H66*#REF!))</f>
        <v>#REF!</v>
      </c>
      <c r="J66" t="e">
        <f t="shared" si="0"/>
        <v>#REF!</v>
      </c>
    </row>
    <row r="67" spans="1:10" hidden="1" x14ac:dyDescent="0.2">
      <c r="A67" s="1"/>
      <c r="H67" s="2" t="e">
        <f>IF(#REF!="",0,IF(#REF!="Very low",1,IF(#REF!="Low",2,IF(#REF!="Medium",3,IF(#REF!="High",4,#REF!)))))</f>
        <v>#REF!</v>
      </c>
      <c r="I67" s="6" t="e">
        <f>IF(H67*#REF!=0,"",IF(H67*#REF!&gt;0.5,H67*#REF!))</f>
        <v>#REF!</v>
      </c>
      <c r="J67" t="e">
        <f t="shared" si="0"/>
        <v>#REF!</v>
      </c>
    </row>
    <row r="68" spans="1:10" hidden="1" x14ac:dyDescent="0.2">
      <c r="A68" s="1"/>
    </row>
    <row r="69" spans="1:10" hidden="1" x14ac:dyDescent="0.2"/>
    <row r="105" ht="13.5" customHeight="1" x14ac:dyDescent="0.2"/>
  </sheetData>
  <sheetProtection selectLockedCells="1"/>
  <sortState xmlns:xlrd2="http://schemas.microsoft.com/office/spreadsheetml/2017/richdata2" ref="C13:J34">
    <sortCondition ref="C13:C34"/>
  </sortState>
  <mergeCells count="8">
    <mergeCell ref="B2:J2"/>
    <mergeCell ref="I13:J13"/>
    <mergeCell ref="F13:H13"/>
    <mergeCell ref="B13:E13"/>
    <mergeCell ref="F10:I10"/>
    <mergeCell ref="F4:I4"/>
    <mergeCell ref="F6:I6"/>
    <mergeCell ref="F8:I8"/>
  </mergeCells>
  <phoneticPr fontId="0" type="noConversion"/>
  <dataValidations count="1">
    <dataValidation type="list" allowBlank="1" showInputMessage="1" showErrorMessage="1" sqref="F16:G19" xr:uid="{00000000-0002-0000-0000-000000000000}">
      <formula1>$F$48:$F$52</formula1>
    </dataValidation>
  </dataValidations>
  <pageMargins left="0.74803149606299213" right="0.74803149606299213" top="0.98425196850393704" bottom="0.98425196850393704" header="0.51181102362204722" footer="0.51181102362204722"/>
  <pageSetup paperSize="8" scale="48" orientation="portrait"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6F4F7-3FEC-4B24-90FC-B6B515B1CE47}">
  <sheetPr>
    <pageSetUpPr fitToPage="1"/>
  </sheetPr>
  <dimension ref="A2:K72"/>
  <sheetViews>
    <sheetView tabSelected="1" topLeftCell="A12" zoomScaleNormal="100" workbookViewId="0">
      <pane xSplit="1" ySplit="4" topLeftCell="B30" activePane="bottomRight" state="frozen"/>
      <selection activeCell="A12" sqref="A12"/>
      <selection pane="topRight" activeCell="B12" sqref="B12"/>
      <selection pane="bottomLeft" activeCell="A16" sqref="A16"/>
      <selection pane="bottomRight" activeCell="I30" sqref="I30"/>
    </sheetView>
  </sheetViews>
  <sheetFormatPr defaultRowHeight="12.75" x14ac:dyDescent="0.2"/>
  <cols>
    <col min="1" max="1" width="4.42578125" customWidth="1"/>
    <col min="2" max="2" width="16.7109375" customWidth="1"/>
    <col min="3" max="3" width="16.85546875" customWidth="1"/>
    <col min="4" max="5" width="16.7109375" customWidth="1"/>
    <col min="6" max="6" width="13.5703125" customWidth="1"/>
    <col min="7" max="7" width="13.140625" customWidth="1"/>
    <col min="8" max="8" width="12.85546875" customWidth="1"/>
    <col min="9" max="9" width="50" customWidth="1"/>
    <col min="10" max="10" width="16.7109375" customWidth="1"/>
  </cols>
  <sheetData>
    <row r="2" spans="1:11" ht="18" x14ac:dyDescent="0.25">
      <c r="B2" s="49" t="s">
        <v>73</v>
      </c>
      <c r="C2" s="49"/>
      <c r="D2" s="49"/>
      <c r="E2" s="49"/>
      <c r="F2" s="49"/>
      <c r="G2" s="49"/>
      <c r="H2" s="49"/>
      <c r="I2" s="49"/>
      <c r="J2" s="49"/>
    </row>
    <row r="3" spans="1:11" ht="13.5" customHeight="1" x14ac:dyDescent="0.25">
      <c r="B3" s="10"/>
      <c r="C3" s="10"/>
      <c r="D3" s="11"/>
      <c r="E3" s="10"/>
      <c r="F3" s="8"/>
      <c r="G3" s="8"/>
      <c r="H3" s="8"/>
      <c r="I3" s="8"/>
      <c r="J3" s="8"/>
    </row>
    <row r="4" spans="1:11" ht="15" customHeight="1" x14ac:dyDescent="0.25">
      <c r="B4" s="10" t="s">
        <v>27</v>
      </c>
      <c r="C4" s="10"/>
      <c r="D4" s="11"/>
      <c r="E4" s="10"/>
      <c r="F4" s="57" t="s">
        <v>60</v>
      </c>
      <c r="G4" s="57"/>
      <c r="H4" s="57"/>
      <c r="I4" s="57"/>
      <c r="J4" s="9"/>
    </row>
    <row r="5" spans="1:11" ht="12.75" customHeight="1" x14ac:dyDescent="0.25">
      <c r="B5" s="10"/>
      <c r="C5" s="10"/>
      <c r="D5" s="11"/>
      <c r="E5" s="10"/>
      <c r="F5" s="8"/>
      <c r="G5" s="8"/>
      <c r="H5" s="8"/>
      <c r="I5" s="8"/>
      <c r="J5" s="8"/>
    </row>
    <row r="6" spans="1:11" ht="15.75" customHeight="1" x14ac:dyDescent="0.25">
      <c r="B6" s="10" t="s">
        <v>0</v>
      </c>
      <c r="C6" s="11"/>
      <c r="D6" s="11"/>
      <c r="E6" s="11"/>
      <c r="F6" s="57" t="s">
        <v>30</v>
      </c>
      <c r="G6" s="58"/>
      <c r="H6" s="58"/>
      <c r="I6" s="58"/>
      <c r="J6" s="9"/>
    </row>
    <row r="7" spans="1:11" ht="12.75" customHeight="1" x14ac:dyDescent="0.25">
      <c r="B7" s="12"/>
      <c r="C7" s="8"/>
      <c r="D7" s="8"/>
      <c r="E7" s="8"/>
      <c r="F7" s="8"/>
      <c r="G7" s="8"/>
      <c r="H7" s="8"/>
      <c r="I7" s="8"/>
      <c r="J7" s="8"/>
    </row>
    <row r="8" spans="1:11" ht="42.6" customHeight="1" x14ac:dyDescent="0.25">
      <c r="B8" s="10" t="s">
        <v>26</v>
      </c>
      <c r="C8" s="11"/>
      <c r="D8" s="11"/>
      <c r="E8" s="11"/>
      <c r="F8" s="59" t="s">
        <v>78</v>
      </c>
      <c r="G8" s="60"/>
      <c r="H8" s="60"/>
      <c r="I8" s="60"/>
      <c r="J8" s="9"/>
    </row>
    <row r="9" spans="1:11" ht="10.5" customHeight="1" x14ac:dyDescent="0.2">
      <c r="B9" s="8"/>
      <c r="C9" s="8"/>
      <c r="D9" s="8"/>
      <c r="E9" s="8"/>
      <c r="F9" s="8"/>
      <c r="G9" s="8"/>
      <c r="H9" s="8"/>
      <c r="I9" s="8"/>
      <c r="J9" s="8"/>
    </row>
    <row r="10" spans="1:11" ht="15.75" x14ac:dyDescent="0.25">
      <c r="B10" s="10" t="s">
        <v>1</v>
      </c>
      <c r="C10" s="8"/>
      <c r="D10" s="8"/>
      <c r="E10" s="8"/>
      <c r="F10" s="62" t="s">
        <v>62</v>
      </c>
      <c r="G10" s="56"/>
      <c r="H10" s="56"/>
      <c r="I10" s="56"/>
      <c r="J10" s="9"/>
    </row>
    <row r="11" spans="1:11" ht="15.75" x14ac:dyDescent="0.25">
      <c r="B11" s="10"/>
      <c r="C11" s="8"/>
      <c r="D11" s="8"/>
      <c r="E11" s="8"/>
      <c r="F11" s="8"/>
      <c r="G11" s="8"/>
      <c r="H11" s="10"/>
      <c r="I11" s="8"/>
      <c r="J11" s="8"/>
    </row>
    <row r="12" spans="1:11" ht="13.5" thickBot="1" x14ac:dyDescent="0.25"/>
    <row r="13" spans="1:11" ht="21.75" customHeight="1" thickTop="1" x14ac:dyDescent="0.2">
      <c r="B13" s="61" t="s">
        <v>2</v>
      </c>
      <c r="C13" s="50"/>
      <c r="D13" s="50"/>
      <c r="E13" s="51"/>
      <c r="F13" s="52" t="s">
        <v>3</v>
      </c>
      <c r="G13" s="53"/>
      <c r="H13" s="54"/>
      <c r="I13" s="50" t="s">
        <v>32</v>
      </c>
      <c r="J13" s="51"/>
    </row>
    <row r="14" spans="1:11" ht="25.5" x14ac:dyDescent="0.2">
      <c r="B14" s="35" t="s">
        <v>5</v>
      </c>
      <c r="C14" s="45" t="s">
        <v>4</v>
      </c>
      <c r="D14" s="35" t="s">
        <v>7</v>
      </c>
      <c r="E14" s="45" t="s">
        <v>6</v>
      </c>
      <c r="F14" s="34" t="s">
        <v>8</v>
      </c>
      <c r="G14" s="35" t="s">
        <v>9</v>
      </c>
      <c r="H14" s="36" t="s">
        <v>10</v>
      </c>
      <c r="I14" s="35" t="s">
        <v>11</v>
      </c>
      <c r="J14" s="36" t="s">
        <v>12</v>
      </c>
    </row>
    <row r="15" spans="1:11" ht="121.5" customHeight="1" x14ac:dyDescent="0.2">
      <c r="B15" s="18" t="s">
        <v>14</v>
      </c>
      <c r="C15" s="24" t="s">
        <v>31</v>
      </c>
      <c r="D15" s="18" t="s">
        <v>16</v>
      </c>
      <c r="E15" s="24" t="s">
        <v>15</v>
      </c>
      <c r="F15" s="19" t="s">
        <v>17</v>
      </c>
      <c r="G15" s="18" t="s">
        <v>18</v>
      </c>
      <c r="H15" s="20" t="s">
        <v>19</v>
      </c>
      <c r="I15" s="24" t="s">
        <v>20</v>
      </c>
      <c r="J15" s="20" t="s">
        <v>36</v>
      </c>
    </row>
    <row r="16" spans="1:11" ht="171.6" customHeight="1" x14ac:dyDescent="0.2">
      <c r="A16" s="7"/>
      <c r="B16" s="17" t="s">
        <v>74</v>
      </c>
      <c r="C16" s="23" t="s">
        <v>78</v>
      </c>
      <c r="D16" s="17" t="s">
        <v>63</v>
      </c>
      <c r="E16" s="46" t="s">
        <v>79</v>
      </c>
      <c r="F16" s="27" t="s">
        <v>23</v>
      </c>
      <c r="G16" s="25" t="s">
        <v>22</v>
      </c>
      <c r="H16" s="28" t="s">
        <v>23</v>
      </c>
      <c r="I16" s="47" t="s">
        <v>88</v>
      </c>
      <c r="J16" s="26" t="s">
        <v>22</v>
      </c>
      <c r="K16" s="22"/>
    </row>
    <row r="17" spans="1:11" ht="150" customHeight="1" x14ac:dyDescent="0.2">
      <c r="A17" s="7"/>
      <c r="B17" s="17" t="s">
        <v>75</v>
      </c>
      <c r="C17" s="23" t="s">
        <v>80</v>
      </c>
      <c r="D17" s="17" t="s">
        <v>63</v>
      </c>
      <c r="E17" s="46" t="s">
        <v>81</v>
      </c>
      <c r="F17" s="29" t="s">
        <v>22</v>
      </c>
      <c r="G17" s="30" t="s">
        <v>21</v>
      </c>
      <c r="H17" s="31" t="s">
        <v>22</v>
      </c>
      <c r="I17" s="47" t="s">
        <v>102</v>
      </c>
      <c r="J17" s="26" t="s">
        <v>22</v>
      </c>
      <c r="K17" s="22"/>
    </row>
    <row r="18" spans="1:11" ht="144" customHeight="1" x14ac:dyDescent="0.2">
      <c r="A18" s="7"/>
      <c r="B18" s="17" t="s">
        <v>34</v>
      </c>
      <c r="C18" s="23" t="s">
        <v>80</v>
      </c>
      <c r="D18" s="17" t="s">
        <v>35</v>
      </c>
      <c r="E18" s="46" t="s">
        <v>82</v>
      </c>
      <c r="F18" s="29" t="s">
        <v>22</v>
      </c>
      <c r="G18" s="30" t="s">
        <v>22</v>
      </c>
      <c r="H18" s="31" t="s">
        <v>22</v>
      </c>
      <c r="I18" s="23" t="s">
        <v>89</v>
      </c>
      <c r="J18" s="26" t="s">
        <v>22</v>
      </c>
      <c r="K18" s="22"/>
    </row>
    <row r="19" spans="1:11" ht="297" customHeight="1" x14ac:dyDescent="0.2">
      <c r="A19" s="7"/>
      <c r="B19" s="17" t="s">
        <v>106</v>
      </c>
      <c r="C19" s="23" t="s">
        <v>105</v>
      </c>
      <c r="D19" s="17" t="s">
        <v>33</v>
      </c>
      <c r="E19" s="46" t="s">
        <v>83</v>
      </c>
      <c r="F19" s="29" t="s">
        <v>22</v>
      </c>
      <c r="G19" s="32" t="s">
        <v>23</v>
      </c>
      <c r="H19" s="33" t="s">
        <v>23</v>
      </c>
      <c r="I19" s="47" t="s">
        <v>107</v>
      </c>
      <c r="J19" s="26" t="s">
        <v>22</v>
      </c>
      <c r="K19" s="22"/>
    </row>
    <row r="20" spans="1:11" ht="348.75" x14ac:dyDescent="0.2">
      <c r="A20" s="1"/>
      <c r="B20" s="17" t="s">
        <v>108</v>
      </c>
      <c r="C20" s="23" t="s">
        <v>105</v>
      </c>
      <c r="D20" s="17" t="s">
        <v>109</v>
      </c>
      <c r="E20" s="46" t="s">
        <v>110</v>
      </c>
      <c r="F20" s="48" t="s">
        <v>23</v>
      </c>
      <c r="G20" s="32" t="s">
        <v>23</v>
      </c>
      <c r="H20" s="33" t="s">
        <v>23</v>
      </c>
      <c r="I20" s="23" t="s">
        <v>112</v>
      </c>
      <c r="J20" s="28" t="s">
        <v>111</v>
      </c>
    </row>
    <row r="21" spans="1:11" ht="12.75" hidden="1" customHeight="1" x14ac:dyDescent="0.2">
      <c r="A21" s="1"/>
    </row>
    <row r="22" spans="1:11" ht="12.75" hidden="1" customHeight="1" x14ac:dyDescent="0.2">
      <c r="A22" s="1"/>
    </row>
    <row r="23" spans="1:11" ht="12.75" hidden="1" customHeight="1" x14ac:dyDescent="0.2">
      <c r="A23" s="1"/>
      <c r="C23" t="s">
        <v>21</v>
      </c>
      <c r="D23" t="s">
        <v>23</v>
      </c>
      <c r="E23" t="s">
        <v>22</v>
      </c>
      <c r="F23" t="s">
        <v>24</v>
      </c>
    </row>
    <row r="24" spans="1:11" ht="12.75" hidden="1" customHeight="1" x14ac:dyDescent="0.2">
      <c r="A24" s="1"/>
      <c r="B24" t="s">
        <v>21</v>
      </c>
      <c r="C24" s="5">
        <v>1</v>
      </c>
      <c r="D24" s="5">
        <v>3</v>
      </c>
      <c r="E24" s="5">
        <v>2</v>
      </c>
      <c r="F24" s="5">
        <v>4</v>
      </c>
    </row>
    <row r="25" spans="1:11" ht="12.75" hidden="1" customHeight="1" x14ac:dyDescent="0.2">
      <c r="A25" s="1"/>
      <c r="B25" t="s">
        <v>22</v>
      </c>
      <c r="C25" s="5">
        <v>2</v>
      </c>
      <c r="D25" s="4">
        <v>6</v>
      </c>
      <c r="E25" s="5">
        <v>4</v>
      </c>
      <c r="F25" s="4">
        <v>8</v>
      </c>
    </row>
    <row r="26" spans="1:11" ht="12.75" hidden="1" customHeight="1" x14ac:dyDescent="0.2">
      <c r="A26" s="1"/>
      <c r="B26" t="s">
        <v>23</v>
      </c>
      <c r="C26" s="5">
        <v>3</v>
      </c>
      <c r="D26" s="4">
        <v>9</v>
      </c>
      <c r="E26" s="4">
        <v>6</v>
      </c>
      <c r="F26" s="3">
        <v>12</v>
      </c>
    </row>
    <row r="27" spans="1:11" ht="12.75" hidden="1" customHeight="1" x14ac:dyDescent="0.2">
      <c r="A27" s="1"/>
      <c r="B27" t="s">
        <v>24</v>
      </c>
      <c r="C27" s="5">
        <v>4</v>
      </c>
      <c r="D27" s="3">
        <v>12</v>
      </c>
      <c r="E27" s="4">
        <v>8</v>
      </c>
      <c r="F27" s="3">
        <v>16</v>
      </c>
    </row>
    <row r="28" spans="1:11" ht="12.75" hidden="1" customHeight="1" x14ac:dyDescent="0.2">
      <c r="A28" s="1"/>
    </row>
    <row r="29" spans="1:11" ht="12.75" hidden="1" customHeight="1" x14ac:dyDescent="0.2">
      <c r="A29" s="1"/>
    </row>
    <row r="30" spans="1:11" ht="12.75" customHeight="1" x14ac:dyDescent="0.2">
      <c r="A30" s="1"/>
    </row>
    <row r="31" spans="1:11" ht="12.75" customHeight="1" x14ac:dyDescent="0.2">
      <c r="A31" s="1"/>
    </row>
    <row r="32" spans="1:11" ht="12.75" customHeight="1" x14ac:dyDescent="0.2">
      <c r="A32" s="1"/>
    </row>
    <row r="33" spans="1:1" ht="12.75" customHeight="1" x14ac:dyDescent="0.2">
      <c r="A33" s="1"/>
    </row>
    <row r="34" spans="1:1" ht="12.75" customHeight="1" x14ac:dyDescent="0.2">
      <c r="A34" s="1"/>
    </row>
    <row r="35" spans="1:1" ht="12.75" customHeight="1" x14ac:dyDescent="0.2">
      <c r="A35" s="1"/>
    </row>
    <row r="36" spans="1:1" ht="12.75" customHeight="1" x14ac:dyDescent="0.2"/>
    <row r="72" ht="13.5" customHeight="1" x14ac:dyDescent="0.2"/>
  </sheetData>
  <sheetProtection selectLockedCells="1"/>
  <mergeCells count="8">
    <mergeCell ref="B2:J2"/>
    <mergeCell ref="B13:E13"/>
    <mergeCell ref="F4:I4"/>
    <mergeCell ref="F6:I6"/>
    <mergeCell ref="F8:I8"/>
    <mergeCell ref="F10:I10"/>
    <mergeCell ref="F13:H13"/>
    <mergeCell ref="I13:J13"/>
  </mergeCells>
  <pageMargins left="0.74803149606299213" right="0.74803149606299213" top="0.98425196850393704" bottom="0.98425196850393704" header="0.51181102362204722" footer="0.51181102362204722"/>
  <pageSetup paperSize="8" scale="48"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AReceivedDate xmlns="eebef177-55b5-4448-a5fb-28ea454417ee">2026-02-13T00:00:00+00:00</EAReceivedDate>
    <ga477587807b4e8dbd9d142e03c014fa xmlns="dbe221e7-66db-4bdb-a92c-aa517c005f15">
      <Terms xmlns="http://schemas.microsoft.com/office/infopath/2007/PartnerControls"/>
    </ga477587807b4e8dbd9d142e03c014fa>
    <PermitNumber xmlns="eebef177-55b5-4448-a5fb-28ea454417ee">EPR-EP3322LK</PermitNumber>
    <bf174f8632e04660b372cf372c1956fe xmlns="dbe221e7-66db-4bdb-a92c-aa517c005f15">
      <Terms xmlns="http://schemas.microsoft.com/office/infopath/2007/PartnerControls"/>
    </bf174f8632e04660b372cf372c1956fe>
    <CessationDate xmlns="eebef177-55b5-4448-a5fb-28ea454417ee" xsi:nil="true"/>
    <NationalSecurity xmlns="eebef177-55b5-4448-a5fb-28ea454417ee">No</NationalSecurity>
    <OtherReference xmlns="eebef177-55b5-4448-a5fb-28ea454417ee">EPR/EP3322LK</OtherReference>
    <EventLink xmlns="5ffd8e36-f429-4edc-ab50-c5be84842779" xsi:nil="true"/>
    <Customer_x002f_OperatorName xmlns="eebef177-55b5-4448-a5fb-28ea454417ee">Capabilites Beyond Engineering Limited</Customer_x002f_OperatorName>
    <m63bd5d2e6554c968a3f4ff9289590fe xmlns="dbe221e7-66db-4bdb-a92c-aa517c005f15">
      <Terms xmlns="http://schemas.microsoft.com/office/infopath/2007/PartnerControls"/>
    </m63bd5d2e6554c968a3f4ff9289590fe>
    <ncb1594ff73b435992550f571a78c184 xmlns="dbe221e7-66db-4bdb-a92c-aa517c005f15">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22401b98bfe4ec6b8dacbec81c66a1e xmlns="dbe221e7-66db-4bdb-a92c-aa517c005f15">
      <Terms xmlns="http://schemas.microsoft.com/office/infopath/2007/PartnerControls"/>
    </d22401b98bfe4ec6b8dacbec81c66a1e>
    <DocumentDate xmlns="eebef177-55b5-4448-a5fb-28ea454417ee">2026-02-13T00:00:00+00:00</DocumentDate>
    <CurrentPermit xmlns="eebef177-55b5-4448-a5fb-28ea454417ee">N/A - Do not select for New Permits</CurrentPermit>
    <c52c737aaa794145b5e1ab0b33580095 xmlns="dbe221e7-66db-4bdb-a92c-aa517c005f15">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f91636ce86a943e5a85e589048b494b2 xmlns="dbe221e7-66db-4bdb-a92c-aa517c005f15">
      <Terms xmlns="http://schemas.microsoft.com/office/infopath/2007/PartnerControls"/>
    </f91636ce86a943e5a85e589048b494b2>
    <mb0b523b12654e57a98fd73f451222f6 xmlns="dbe221e7-66db-4bdb-a92c-aa517c005f15">
      <Terms xmlns="http://schemas.microsoft.com/office/infopath/2007/PartnerControls"/>
    </mb0b523b12654e57a98fd73f451222f6>
    <lcf76f155ced4ddcb4097134ff3c332f xmlns="47765e72-4413-4cff-aa40-50e617b95c52">
      <Terms xmlns="http://schemas.microsoft.com/office/infopath/2007/PartnerControls"/>
    </lcf76f155ced4ddcb4097134ff3c332f>
    <d3564be703db47eda46ec138bc1ba091 xmlns="dbe221e7-66db-4bdb-a92c-aa517c005f15">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EPRNumber xmlns="eebef177-55b5-4448-a5fb-28ea454417ee">EPR/EP3322LK</EPRNumber>
    <FacilityAddressPostcode xmlns="eebef177-55b5-4448-a5fb-28ea454417ee">S42 5UZ</FacilityAddressPostcode>
    <ed3cfd1978f244c4af5dc9d642a18018 xmlns="dbe221e7-66db-4bdb-a92c-aa517c005f15">
      <Terms xmlns="http://schemas.microsoft.com/office/infopath/2007/PartnerControls"/>
    </ed3cfd1978f244c4af5dc9d642a18018>
    <TaxCatchAll xmlns="662745e8-e224-48e8-a2e3-254862b8c2f5">
      <Value>41</Value>
      <Value>49</Value>
      <Value>11</Value>
      <Value>32</Value>
      <Value>14</Value>
    </TaxCatchAll>
    <ExternalAuthor xmlns="eebef177-55b5-4448-a5fb-28ea454417ee">Capabilities Beyond Engineering Limited</ExternalAuthor>
    <SiteName xmlns="eebef177-55b5-4448-a5fb-28ea454417ee">Capabilites Beyond Engineering Limited</SiteName>
    <p517ccc45a7e4674ae144f9410147bb3 xmlns="dbe221e7-66db-4bdb-a92c-aa517c005f15">
      <Terms xmlns="http://schemas.microsoft.com/office/infopath/2007/PartnerControls">
        <TermInfo xmlns="http://schemas.microsoft.com/office/infopath/2007/PartnerControls">
          <TermName xmlns="http://schemas.microsoft.com/office/infopath/2007/PartnerControls">Installations</TermName>
          <TermId xmlns="http://schemas.microsoft.com/office/infopath/2007/PartnerControls">645f1c9c-65df-490a-9ce3-4a2aa7c5ff7f</TermId>
        </TermInfo>
      </Terms>
    </p517ccc45a7e4674ae144f9410147bb3>
    <FacilityAddress xmlns="eebef177-55b5-4448-a5fb-28ea454417ee">Enterprise Drive, Chesterfield</FacilityAddress>
    <la34db7254a948be973d9738b9f07ba7 xmlns="dbe221e7-66db-4bdb-a92c-aa517c005f15">
      <Terms xmlns="http://schemas.microsoft.com/office/infopath/2007/PartnerControls">
        <TermInfo xmlns="http://schemas.microsoft.com/office/infopath/2007/PartnerControls">
          <TermName xmlns="http://schemas.microsoft.com/office/infopath/2007/PartnerControls">Bespoke</TermName>
          <TermId xmlns="http://schemas.microsoft.com/office/infopath/2007/PartnerControls">743fbb82-64b4-442a-8bac-afa632175399</TermId>
        </TermInfo>
      </Terms>
    </la34db7254a948be973d9738b9f07ba7>
  </documentManagement>
</p:properties>
</file>

<file path=customXml/item2.xml><?xml version="1.0" encoding="utf-8"?>
<ct:contentTypeSchema xmlns:ct="http://schemas.microsoft.com/office/2006/metadata/contentType" xmlns:ma="http://schemas.microsoft.com/office/2006/metadata/properties/metaAttributes" ct:_="" ma:_="" ma:contentTypeName="Permit File" ma:contentTypeID="0x0101000E9AD557692E154F9D2697C8C6432F76006AA1E3962CF72F4698A24DEEB897244E" ma:contentTypeVersion="41" ma:contentTypeDescription="Create a new document." ma:contentTypeScope="" ma:versionID="ec629862f564551f0c3e454d641f8ffd">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47765e72-4413-4cff-aa40-50e617b95c52" targetNamespace="http://schemas.microsoft.com/office/2006/metadata/properties" ma:root="true" ma:fieldsID="cc58a1b200138ec8af53e26ea27cacd7" ns2:_="" ns3:_="" ns4:_="" ns5:_="" ns6:_="">
    <xsd:import namespace="dbe221e7-66db-4bdb-a92c-aa517c005f15"/>
    <xsd:import namespace="662745e8-e224-48e8-a2e3-254862b8c2f5"/>
    <xsd:import namespace="eebef177-55b5-4448-a5fb-28ea454417ee"/>
    <xsd:import namespace="5ffd8e36-f429-4edc-ab50-c5be84842779"/>
    <xsd:import namespace="47765e72-4413-4cff-aa40-50e617b95c52"/>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SearchProperties" minOccurs="0"/>
                <xsd:element ref="ns6:MediaServiceDateTaken" minOccurs="0"/>
                <xsd:element ref="ns6:lcf76f155ced4ddcb4097134ff3c332f" minOccurs="0"/>
                <xsd:element ref="ns6:MediaServiceOCR" minOccurs="0"/>
                <xsd:element ref="ns6:MediaServiceGenerationTime" minOccurs="0"/>
                <xsd:element ref="ns6:MediaServiceEventHashCode"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dexed="tru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765e72-4413-4cff-aa40-50e617b95c52"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MediaServiceDateTaken" ma:index="51" nillable="true" ma:displayName="MediaServiceDateTaken" ma:hidden="true" ma:indexed="true" ma:internalName="MediaServiceDateTaken" ma:readOnly="true">
      <xsd:simpleType>
        <xsd:restriction base="dms:Text"/>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54" nillable="true" ma:displayName="Extracted Text" ma:internalName="MediaServiceOCR" ma:readOnly="true">
      <xsd:simpleType>
        <xsd:restriction base="dms:Note">
          <xsd:maxLength value="255"/>
        </xsd:restriction>
      </xsd:simpleType>
    </xsd:element>
    <xsd:element name="MediaServiceGenerationTime" ma:index="55" nillable="true" ma:displayName="MediaServiceGenerationTime" ma:hidden="true" ma:internalName="MediaServiceGenerationTime" ma:readOnly="true">
      <xsd:simpleType>
        <xsd:restriction base="dms:Text"/>
      </xsd:simpleType>
    </xsd:element>
    <xsd:element name="MediaServiceEventHashCode" ma:index="56" nillable="true" ma:displayName="MediaServiceEventHashCode" ma:hidden="true" ma:internalName="MediaServiceEventHashCode" ma:readOnly="true">
      <xsd:simpleType>
        <xsd:restriction base="dms:Text"/>
      </xsd:simpleType>
    </xsd:element>
    <xsd:element name="MediaServiceLocation" ma:index="57" nillable="true" ma:displayName="Location" ma:indexed="true" ma:internalName="MediaServiceLocation" ma:readOnly="true">
      <xsd:simpleType>
        <xsd:restriction base="dms:Text"/>
      </xsd:simpleType>
    </xsd:element>
    <xsd:element name="MediaLengthInSeconds" ma:index="5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12FE81-700C-417F-B9A6-CFAD62C96E3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F84EC9C-E64D-4742-9EFE-4C168B72C6AE}"/>
</file>

<file path=customXml/itemProps3.xml><?xml version="1.0" encoding="utf-8"?>
<ds:datastoreItem xmlns:ds="http://schemas.openxmlformats.org/officeDocument/2006/customXml" ds:itemID="{AD9911B4-CDE9-4199-B3D7-D3CBC9FCEE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CBEP RA</vt:lpstr>
      <vt:lpstr>CBEP Habitat 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LIT 10446 Generic Risk Assessment for SR2015 No.26: Temporary dewatering affecting up to 20 metres of a main river</dc:title>
  <dc:creator>Mark Harvey</dc:creator>
  <dc:description>134_16 / LIT 10446, Version 1, Issued: 04/04/2016</dc:description>
  <cp:lastModifiedBy>Kelvin Davison</cp:lastModifiedBy>
  <cp:lastPrinted>2014-12-04T09:56:00Z</cp:lastPrinted>
  <dcterms:created xsi:type="dcterms:W3CDTF">2005-05-04T08:30:35Z</dcterms:created>
  <dcterms:modified xsi:type="dcterms:W3CDTF">2026-02-13T10:06:54Z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0x0101000E9AD557692E154F9D2697C8C6432F76006AA1E3962CF72F4698A24DEEB897244E</vt:lpwstr>
  </property>
  <property fmtid="{D5CDD505-2E9C-101B-9397-08002B2CF9AE}" pid="4" name="PermitDocumentType">
    <vt:lpwstr/>
  </property>
  <property fmtid="{D5CDD505-2E9C-101B-9397-08002B2CF9AE}" pid="5" name="MediaServiceImageTags">
    <vt:lpwstr/>
  </property>
  <property fmtid="{D5CDD505-2E9C-101B-9397-08002B2CF9AE}" pid="6" name="TypeofPermit">
    <vt:lpwstr>32;#Bespoke|743fbb82-64b4-442a-8bac-afa632175399</vt:lpwstr>
  </property>
  <property fmtid="{D5CDD505-2E9C-101B-9397-08002B2CF9AE}" pid="7" name="DisclosureStatus">
    <vt:lpwstr>41;#Public Register|f1fcf6a6-5d97-4f1d-964e-a2f916eb1f18</vt:lpwstr>
  </property>
  <property fmtid="{D5CDD505-2E9C-101B-9397-08002B2CF9AE}" pid="8" name="EventType1">
    <vt:lpwstr/>
  </property>
  <property fmtid="{D5CDD505-2E9C-101B-9397-08002B2CF9AE}" pid="9" name="ActivityGrouping">
    <vt:lpwstr>14;#Application ＆ Associated Docs|5eadfd3c-6deb-44e1-b7e1-16accd427bec</vt:lpwstr>
  </property>
  <property fmtid="{D5CDD505-2E9C-101B-9397-08002B2CF9AE}" pid="10" name="RegulatedActivityClass">
    <vt:lpwstr>49;#Installations|645f1c9c-65df-490a-9ce3-4a2aa7c5ff7f</vt:lpwstr>
  </property>
  <property fmtid="{D5CDD505-2E9C-101B-9397-08002B2CF9AE}" pid="11" name="Catchment">
    <vt:lpwstr/>
  </property>
  <property fmtid="{D5CDD505-2E9C-101B-9397-08002B2CF9AE}" pid="12" name="MajorProjectID">
    <vt:lpwstr/>
  </property>
  <property fmtid="{D5CDD505-2E9C-101B-9397-08002B2CF9AE}" pid="13" name="StandardRulesID">
    <vt:lpwstr/>
  </property>
  <property fmtid="{D5CDD505-2E9C-101B-9397-08002B2CF9AE}" pid="14" name="CessationStatus">
    <vt:lpwstr/>
  </property>
  <property fmtid="{D5CDD505-2E9C-101B-9397-08002B2CF9AE}" pid="15" name="Regime">
    <vt:lpwstr>11;#EPR|0e5af97d-1a8c-4d8f-a20b-528a11cab1f6</vt:lpwstr>
  </property>
  <property fmtid="{D5CDD505-2E9C-101B-9397-08002B2CF9AE}" pid="16" name="RegulatedActivitySub_x002d_Class">
    <vt:lpwstr/>
  </property>
  <property fmtid="{D5CDD505-2E9C-101B-9397-08002B2CF9AE}" pid="17" name="RegulatedActivitySub-Class">
    <vt:lpwstr/>
  </property>
</Properties>
</file>