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A Doc control\Supplementary Files for RFI June 2026\"/>
    </mc:Choice>
  </mc:AlternateContent>
  <xr:revisionPtr revIDLastSave="0" documentId="8_{D4D974D3-D663-48C9-B09D-F807C189738C}" xr6:coauthVersionLast="47" xr6:coauthVersionMax="47" xr10:uidLastSave="{00000000-0000-0000-0000-000000000000}"/>
  <bookViews>
    <workbookView xWindow="-28920" yWindow="-9255" windowWidth="29040" windowHeight="15840" xr2:uid="{9E08DB8D-3551-4ACC-90E8-4900806C88FC}"/>
  </bookViews>
  <sheets>
    <sheet name="Spot Tests 1-6-26" sheetId="5" r:id="rId1"/>
    <sheet name="Ave Calc. 2025" sheetId="4" r:id="rId2"/>
    <sheet name="Ave Calc. 2023-24" sheetId="3" r:id="rId3"/>
    <sheet name="Raw Data 2023-2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4" l="1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" i="3"/>
</calcChain>
</file>

<file path=xl/sharedStrings.xml><?xml version="1.0" encoding="utf-8"?>
<sst xmlns="http://schemas.openxmlformats.org/spreadsheetml/2006/main" count="717" uniqueCount="82">
  <si>
    <t>Determinand</t>
  </si>
  <si>
    <t>Units</t>
  </si>
  <si>
    <t>Value</t>
  </si>
  <si>
    <t>Consent Limit</t>
  </si>
  <si>
    <t>Compliance</t>
  </si>
  <si>
    <t>Ammonia total load</t>
  </si>
  <si>
    <t>kg/d N</t>
  </si>
  <si>
    <t>-</t>
  </si>
  <si>
    <t>Ammonium total</t>
  </si>
  <si>
    <t>mg/l N</t>
  </si>
  <si>
    <t>COD settled</t>
  </si>
  <si>
    <t>mg/l O</t>
  </si>
  <si>
    <t>Pass</t>
  </si>
  <si>
    <t>COD settled load</t>
  </si>
  <si>
    <t>kg/d O</t>
  </si>
  <si>
    <t>Copper total</t>
  </si>
  <si>
    <t>mg/l Cu</t>
  </si>
  <si>
    <t>Copper total load</t>
  </si>
  <si>
    <t>kg/d Cu</t>
  </si>
  <si>
    <t>Flow total daily</t>
  </si>
  <si>
    <t>m³/d</t>
  </si>
  <si>
    <t>Nickel total</t>
  </si>
  <si>
    <t>mg/l Ni</t>
  </si>
  <si>
    <t>Nickel total load</t>
  </si>
  <si>
    <t>kg/d Ni</t>
  </si>
  <si>
    <t>Non settleable solids</t>
  </si>
  <si>
    <t>mg/l</t>
  </si>
  <si>
    <t>Sett. solids tot load</t>
  </si>
  <si>
    <t>kg/d</t>
  </si>
  <si>
    <t>Settleable solids</t>
  </si>
  <si>
    <t>Solids tot neut. load</t>
  </si>
  <si>
    <t>Suspended solids pH 7</t>
  </si>
  <si>
    <t>Chromium total</t>
  </si>
  <si>
    <t>µg/l Cr</t>
  </si>
  <si>
    <t>Lead total</t>
  </si>
  <si>
    <t>µg/l Pb</t>
  </si>
  <si>
    <t>Zinc total</t>
  </si>
  <si>
    <t>mg/l Zn</t>
  </si>
  <si>
    <t>Flow instantaneous</t>
  </si>
  <si>
    <t>l/s</t>
  </si>
  <si>
    <t>BOD (ATU) total load</t>
  </si>
  <si>
    <t>BOD 5d total + ATU</t>
  </si>
  <si>
    <t>COD total</t>
  </si>
  <si>
    <t>COD total load</t>
  </si>
  <si>
    <t>COD/BOD ratio-total</t>
  </si>
  <si>
    <t>none</t>
  </si>
  <si>
    <t>Day of week (1=Sun)</t>
  </si>
  <si>
    <t>Solids part. 105°C</t>
  </si>
  <si>
    <t>Susp. solids tot load</t>
  </si>
  <si>
    <t>Cyanide free</t>
  </si>
  <si>
    <t>mg/l CN</t>
  </si>
  <si>
    <t>pH</t>
  </si>
  <si>
    <t>pH units</t>
  </si>
  <si>
    <t>6 TO 10.5</t>
  </si>
  <si>
    <t>pH (field measured)</t>
  </si>
  <si>
    <t>eterminand</t>
  </si>
  <si>
    <t>Chromium total load</t>
  </si>
  <si>
    <t>kg/d Cr</t>
  </si>
  <si>
    <t>Zinc total load</t>
  </si>
  <si>
    <t>kg/d Zn</t>
  </si>
  <si>
    <t>Average Discharge levels</t>
  </si>
  <si>
    <t>Mean</t>
  </si>
  <si>
    <t>Max</t>
  </si>
  <si>
    <t>Chlorine</t>
  </si>
  <si>
    <t>Bromine</t>
  </si>
  <si>
    <t>Nitrates</t>
  </si>
  <si>
    <t>Iron</t>
  </si>
  <si>
    <t>Chromium</t>
  </si>
  <si>
    <t>Lead</t>
  </si>
  <si>
    <t>Copper</t>
  </si>
  <si>
    <t>Mercury</t>
  </si>
  <si>
    <t>Fluoride</t>
  </si>
  <si>
    <t>Sulphate</t>
  </si>
  <si>
    <t>Cyanide</t>
  </si>
  <si>
    <t>Nickel</t>
  </si>
  <si>
    <t xml:space="preserve">Isotridecanol, ethoxylated polymer </t>
  </si>
  <si>
    <t>mg/L</t>
  </si>
  <si>
    <t>Chemical Constituent</t>
  </si>
  <si>
    <t>Result</t>
  </si>
  <si>
    <t>Notes</t>
  </si>
  <si>
    <t>Calculated from MSDS</t>
  </si>
  <si>
    <t>2025 Average Yorkshire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</si>
</sst>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Aptos Narrow"/>
      <family val="2"/>
      <scheme val="minor"/>
    </font>
    <font>
      <sz val="8"/>
      <color rgb="FF004C6D"/>
      <name val="Arial"/>
      <family val="2"/>
    </font>
    <font>
      <sz val="12"/>
      <color rgb="FF424242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424242"/>
      <name val="Aptos"/>
      <family val="2"/>
    </font>
    <font>
      <sz val="11"/>
      <color rgb="FF004C6D"/>
      <name val="Arial"/>
      <family val="2"/>
    </font>
    <font>
      <sz val="12"/>
      <color theme="1"/>
      <name val="Aptos"/>
      <family val="2"/>
    </font>
    <font>
      <b/>
      <sz val="12"/>
      <color rgb="FF424242"/>
      <name val="Aptos"/>
      <family val="2"/>
    </font>
    <font>
      <sz val="12"/>
      <color rgb="FF000000"/>
      <name val="Aptos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14" fontId="1" fillId="2" borderId="4" xfId="0" applyNumberFormat="1" applyFont="1" applyFill="1" applyBorder="1" applyAlignment="1">
      <alignment vertical="center" wrapText="1"/>
    </xf>
    <xf numFmtId="14" fontId="0" fillId="0" borderId="0" xfId="0" applyNumberFormat="1"/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0" fillId="2" borderId="5" xfId="0" applyFill="1" applyBorder="1"/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9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2" fillId="2" borderId="1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0" fillId="0" borderId="16" xfId="0" applyBorder="1"/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7" xfId="0" applyBorder="1"/>
    <xf numFmtId="0" fontId="6" fillId="0" borderId="7" xfId="0" applyFont="1" applyBorder="1"/>
    <xf numFmtId="0" fontId="0" fillId="0" borderId="7" xfId="0" applyBorder="1"/>
    <xf numFmtId="14" fontId="0" fillId="0" borderId="18" xfId="0" applyNumberFormat="1" applyBorder="1"/>
    <xf numFmtId="14" fontId="0" fillId="0" borderId="19" xfId="0" applyNumberFormat="1" applyBorder="1"/>
    <xf numFmtId="14" fontId="0" fillId="0" borderId="20" xfId="0" applyNumberFormat="1" applyBorder="1"/>
    <xf numFmtId="164" fontId="0" fillId="0" borderId="0" xfId="0" applyNumberFormat="1"/>
    <xf numFmtId="164" fontId="3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3" fillId="0" borderId="7" xfId="0" applyNumberFormat="1" applyFont="1" applyBorder="1"/>
    <xf numFmtId="0" fontId="2" fillId="3" borderId="9" xfId="0" applyFont="1" applyFill="1" applyBorder="1" applyAlignment="1">
      <alignment vertical="center" wrapText="1"/>
    </xf>
    <xf numFmtId="0" fontId="0" fillId="3" borderId="9" xfId="0" applyFill="1" applyBorder="1"/>
    <xf numFmtId="0" fontId="0" fillId="3" borderId="11" xfId="0" applyFill="1" applyBorder="1"/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vertical="center" wrapText="1"/>
    </xf>
    <xf numFmtId="0" fontId="0" fillId="3" borderId="6" xfId="0" applyFill="1" applyBorder="1"/>
    <xf numFmtId="164" fontId="0" fillId="3" borderId="9" xfId="0" applyNumberFormat="1" applyFill="1" applyBorder="1"/>
    <xf numFmtId="0" fontId="2" fillId="4" borderId="9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0" fillId="0" borderId="15" xfId="0" applyBorder="1"/>
    <xf numFmtId="0" fontId="7" fillId="3" borderId="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C6C5-1EB1-4209-9EA8-CA3536F601F1}">
  <dimension ref="B1:M16"/>
  <sheetViews>
    <sheetView tabSelected="1" workbookViewId="0">
      <selection activeCell="G20" sqref="G20"/>
    </sheetView>
  </sheetViews>
  <sheetFormatPr defaultRowHeight="15" x14ac:dyDescent="0.25"/>
  <cols>
    <col min="2" max="2" width="41.7109375" bestFit="1" customWidth="1"/>
    <col min="5" max="5" width="27.140625" bestFit="1" customWidth="1"/>
  </cols>
  <sheetData>
    <row r="1" spans="2:13" ht="15.75" x14ac:dyDescent="0.25">
      <c r="B1" s="56" t="s">
        <v>77</v>
      </c>
      <c r="C1" s="56" t="s">
        <v>78</v>
      </c>
      <c r="D1" s="56" t="s">
        <v>1</v>
      </c>
      <c r="E1" s="56" t="s">
        <v>79</v>
      </c>
    </row>
    <row r="2" spans="2:13" ht="15.75" x14ac:dyDescent="0.25">
      <c r="B2" s="55" t="s">
        <v>63</v>
      </c>
      <c r="C2" s="57">
        <v>0.5</v>
      </c>
      <c r="D2" s="1" t="s">
        <v>76</v>
      </c>
      <c r="E2" s="1"/>
      <c r="H2" s="53"/>
      <c r="M2" s="53"/>
    </row>
    <row r="3" spans="2:13" ht="15.75" x14ac:dyDescent="0.25">
      <c r="B3" s="55" t="s">
        <v>64</v>
      </c>
      <c r="C3" s="57">
        <v>0</v>
      </c>
      <c r="D3" s="1" t="s">
        <v>76</v>
      </c>
      <c r="E3" s="1"/>
      <c r="H3" s="53"/>
      <c r="M3" s="53"/>
    </row>
    <row r="4" spans="2:13" ht="15.75" x14ac:dyDescent="0.25">
      <c r="B4" s="55" t="s">
        <v>65</v>
      </c>
      <c r="C4" s="57">
        <v>250</v>
      </c>
      <c r="D4" s="1" t="s">
        <v>76</v>
      </c>
      <c r="E4" s="1"/>
      <c r="H4" s="53"/>
      <c r="M4" s="53"/>
    </row>
    <row r="5" spans="2:13" ht="15.75" x14ac:dyDescent="0.25">
      <c r="B5" s="55" t="s">
        <v>66</v>
      </c>
      <c r="C5" s="57">
        <v>0.5</v>
      </c>
      <c r="D5" s="1" t="s">
        <v>76</v>
      </c>
      <c r="E5" s="1"/>
      <c r="H5" s="53"/>
      <c r="M5" s="53"/>
    </row>
    <row r="6" spans="2:13" ht="15.75" x14ac:dyDescent="0.25">
      <c r="B6" s="55" t="s">
        <v>67</v>
      </c>
      <c r="C6" s="57">
        <v>0.05</v>
      </c>
      <c r="D6" s="1" t="s">
        <v>76</v>
      </c>
      <c r="E6" s="1"/>
      <c r="H6" s="53"/>
      <c r="M6" s="53"/>
    </row>
    <row r="7" spans="2:13" ht="15.75" x14ac:dyDescent="0.25">
      <c r="B7" s="55" t="s">
        <v>68</v>
      </c>
      <c r="C7" s="57">
        <v>0.05</v>
      </c>
      <c r="D7" s="1" t="s">
        <v>76</v>
      </c>
      <c r="E7" s="1"/>
      <c r="H7" s="53"/>
      <c r="M7" s="53"/>
    </row>
    <row r="8" spans="2:13" ht="15.75" x14ac:dyDescent="0.25">
      <c r="B8" s="55" t="s">
        <v>69</v>
      </c>
      <c r="C8" s="57">
        <v>0.12</v>
      </c>
      <c r="D8" s="1" t="s">
        <v>76</v>
      </c>
      <c r="E8" s="1"/>
      <c r="H8" s="53"/>
      <c r="M8" s="53"/>
    </row>
    <row r="9" spans="2:13" ht="15.75" x14ac:dyDescent="0.25">
      <c r="B9" s="55" t="s">
        <v>70</v>
      </c>
      <c r="C9" s="57">
        <v>0</v>
      </c>
      <c r="D9" s="1" t="s">
        <v>76</v>
      </c>
      <c r="E9" s="1"/>
      <c r="H9" s="53"/>
      <c r="M9" s="53"/>
    </row>
    <row r="10" spans="2:13" ht="15.75" x14ac:dyDescent="0.25">
      <c r="B10" s="55" t="s">
        <v>71</v>
      </c>
      <c r="C10" s="57">
        <v>3</v>
      </c>
      <c r="D10" s="1" t="s">
        <v>76</v>
      </c>
      <c r="E10" s="1"/>
      <c r="H10" s="53"/>
      <c r="M10" s="53"/>
    </row>
    <row r="11" spans="2:13" ht="15.75" x14ac:dyDescent="0.25">
      <c r="B11" s="55" t="s">
        <v>72</v>
      </c>
      <c r="C11" s="57">
        <v>0</v>
      </c>
      <c r="D11" s="1" t="s">
        <v>76</v>
      </c>
      <c r="E11" s="1"/>
      <c r="H11" s="53"/>
      <c r="M11" s="53"/>
    </row>
    <row r="12" spans="2:13" ht="15.75" x14ac:dyDescent="0.25">
      <c r="B12" s="55" t="s">
        <v>73</v>
      </c>
      <c r="C12" s="57">
        <v>1.4E-2</v>
      </c>
      <c r="D12" s="1" t="s">
        <v>76</v>
      </c>
      <c r="E12" s="1" t="s">
        <v>81</v>
      </c>
      <c r="H12" s="53"/>
      <c r="M12" s="53"/>
    </row>
    <row r="13" spans="2:13" ht="15.75" x14ac:dyDescent="0.25">
      <c r="B13" s="55" t="s">
        <v>75</v>
      </c>
      <c r="C13" s="57">
        <v>5</v>
      </c>
      <c r="D13" s="1" t="s">
        <v>76</v>
      </c>
      <c r="E13" s="1" t="s">
        <v>80</v>
      </c>
      <c r="H13" s="53"/>
      <c r="M13" s="53"/>
    </row>
    <row r="14" spans="2:13" ht="15.75" x14ac:dyDescent="0.25">
      <c r="B14" s="55" t="s">
        <v>74</v>
      </c>
      <c r="C14" s="57">
        <v>4.1399999999999997</v>
      </c>
      <c r="D14" s="1" t="s">
        <v>76</v>
      </c>
      <c r="E14" s="1" t="s">
        <v>81</v>
      </c>
      <c r="H14" s="53"/>
      <c r="M14" s="53"/>
    </row>
    <row r="15" spans="2:13" ht="15.75" x14ac:dyDescent="0.25">
      <c r="H15" s="54"/>
      <c r="M15" s="54"/>
    </row>
    <row r="16" spans="2:13" ht="15.75" x14ac:dyDescent="0.25">
      <c r="H16" s="54"/>
      <c r="M16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1399-479B-4A76-9E1F-7C28BA909E39}">
  <dimension ref="B1:P33"/>
  <sheetViews>
    <sheetView topLeftCell="B1" workbookViewId="0">
      <selection activeCell="N2" sqref="N2"/>
    </sheetView>
  </sheetViews>
  <sheetFormatPr defaultRowHeight="15" x14ac:dyDescent="0.25"/>
  <cols>
    <col min="2" max="2" width="37.28515625" customWidth="1"/>
    <col min="4" max="7" width="10.42578125" bestFit="1" customWidth="1"/>
    <col min="8" max="13" width="10.42578125" customWidth="1"/>
    <col min="14" max="14" width="10.42578125" bestFit="1" customWidth="1"/>
    <col min="15" max="15" width="9.140625" style="33"/>
    <col min="16" max="16" width="10.7109375" customWidth="1"/>
  </cols>
  <sheetData>
    <row r="1" spans="2:16" ht="15.75" thickBot="1" x14ac:dyDescent="0.3"/>
    <row r="2" spans="2:16" ht="16.5" thickBot="1" x14ac:dyDescent="0.3">
      <c r="B2" s="28" t="s">
        <v>60</v>
      </c>
      <c r="C2" s="29" t="s">
        <v>1</v>
      </c>
      <c r="D2" s="30">
        <v>45614</v>
      </c>
      <c r="E2" s="31">
        <v>45692</v>
      </c>
      <c r="F2" s="31">
        <v>45754</v>
      </c>
      <c r="G2" s="31">
        <v>45779</v>
      </c>
      <c r="H2" s="31">
        <v>45817</v>
      </c>
      <c r="I2" s="31">
        <v>45866</v>
      </c>
      <c r="J2" s="31">
        <v>45897</v>
      </c>
      <c r="K2" s="31">
        <v>45953</v>
      </c>
      <c r="L2" s="31">
        <v>45953</v>
      </c>
      <c r="M2" s="31">
        <v>45982</v>
      </c>
      <c r="N2" s="32"/>
      <c r="O2" s="34" t="s">
        <v>61</v>
      </c>
      <c r="P2" s="38" t="s">
        <v>62</v>
      </c>
    </row>
    <row r="3" spans="2:16" ht="15.75" x14ac:dyDescent="0.25">
      <c r="B3" s="23" t="s">
        <v>5</v>
      </c>
      <c r="C3" s="23" t="s">
        <v>6</v>
      </c>
      <c r="D3" s="24">
        <v>1.782</v>
      </c>
      <c r="E3" s="25">
        <v>3.18</v>
      </c>
      <c r="F3" s="25">
        <v>0.69159999999999999</v>
      </c>
      <c r="G3" s="2">
        <v>0.45629999999999998</v>
      </c>
      <c r="H3" s="2"/>
      <c r="I3" s="26"/>
      <c r="J3" s="2">
        <v>0.16109999999999999</v>
      </c>
      <c r="K3" s="2">
        <v>0.247</v>
      </c>
      <c r="L3" s="2"/>
      <c r="M3" s="2">
        <v>0.46160000000000001</v>
      </c>
      <c r="N3" s="27"/>
      <c r="O3" s="36">
        <f>AVERAGE(D3:N3)</f>
        <v>0.99708571428571424</v>
      </c>
      <c r="P3" s="36">
        <f>MAX(D3:N3)</f>
        <v>3.18</v>
      </c>
    </row>
    <row r="4" spans="2:16" ht="15.75" x14ac:dyDescent="0.25">
      <c r="B4" s="47" t="s">
        <v>8</v>
      </c>
      <c r="C4" s="39" t="s">
        <v>9</v>
      </c>
      <c r="D4" s="41">
        <v>162</v>
      </c>
      <c r="E4" s="42">
        <v>318</v>
      </c>
      <c r="F4" s="43">
        <v>53.2</v>
      </c>
      <c r="G4" s="43">
        <v>50.7</v>
      </c>
      <c r="H4" s="43">
        <v>33.700000000000003</v>
      </c>
      <c r="I4" s="44">
        <v>104</v>
      </c>
      <c r="J4" s="43">
        <v>17.899999999999999</v>
      </c>
      <c r="K4" s="43">
        <v>49.4</v>
      </c>
      <c r="L4" s="43">
        <v>95.2</v>
      </c>
      <c r="M4" s="43">
        <v>57.7</v>
      </c>
      <c r="N4" s="45"/>
      <c r="O4" s="46">
        <f t="shared" ref="O4:O33" si="0">AVERAGE(D4:N4)</f>
        <v>94.180000000000021</v>
      </c>
      <c r="P4" s="46">
        <f t="shared" ref="P4:P33" si="1">MAX(D4:N4)</f>
        <v>318</v>
      </c>
    </row>
    <row r="5" spans="2:16" ht="15.75" x14ac:dyDescent="0.25">
      <c r="B5" s="19" t="s">
        <v>40</v>
      </c>
      <c r="C5" s="19" t="s">
        <v>14</v>
      </c>
      <c r="D5" s="15"/>
      <c r="E5" s="1"/>
      <c r="F5" s="1"/>
      <c r="G5" s="1"/>
      <c r="H5" s="1"/>
      <c r="I5" s="1"/>
      <c r="J5" s="1"/>
      <c r="K5" s="1"/>
      <c r="L5" s="1"/>
      <c r="M5" s="1"/>
      <c r="N5" s="14"/>
      <c r="O5" s="35" t="e">
        <f t="shared" si="0"/>
        <v>#DIV/0!</v>
      </c>
      <c r="P5" s="35">
        <f t="shared" si="1"/>
        <v>0</v>
      </c>
    </row>
    <row r="6" spans="2:16" ht="16.5" thickBot="1" x14ac:dyDescent="0.3">
      <c r="B6" s="39" t="s">
        <v>41</v>
      </c>
      <c r="C6" s="48" t="s">
        <v>11</v>
      </c>
      <c r="D6" s="41"/>
      <c r="E6" s="43"/>
      <c r="F6" s="43"/>
      <c r="G6" s="43"/>
      <c r="H6" s="43"/>
      <c r="I6" s="43"/>
      <c r="J6" s="43"/>
      <c r="K6" s="43"/>
      <c r="L6" s="43"/>
      <c r="M6" s="43"/>
      <c r="N6" s="45"/>
      <c r="O6" s="46" t="e">
        <f t="shared" si="0"/>
        <v>#DIV/0!</v>
      </c>
      <c r="P6" s="46">
        <f t="shared" si="1"/>
        <v>0</v>
      </c>
    </row>
    <row r="7" spans="2:16" ht="16.5" thickBot="1" x14ac:dyDescent="0.3">
      <c r="B7" s="47" t="s">
        <v>32</v>
      </c>
      <c r="C7" s="50" t="s">
        <v>33</v>
      </c>
      <c r="D7" s="41"/>
      <c r="E7" s="43"/>
      <c r="F7" s="43"/>
      <c r="G7" s="43"/>
      <c r="H7" s="43"/>
      <c r="I7" s="43"/>
      <c r="J7" s="43"/>
      <c r="K7" s="43"/>
      <c r="L7" s="43"/>
      <c r="M7" s="43"/>
      <c r="N7" s="45"/>
      <c r="O7" s="46" t="e">
        <f t="shared" si="0"/>
        <v>#DIV/0!</v>
      </c>
      <c r="P7" s="46">
        <f t="shared" si="1"/>
        <v>0</v>
      </c>
    </row>
    <row r="8" spans="2:16" x14ac:dyDescent="0.25">
      <c r="B8" s="20" t="s">
        <v>56</v>
      </c>
      <c r="C8" s="49" t="s">
        <v>57</v>
      </c>
      <c r="D8" s="15"/>
      <c r="E8" s="1"/>
      <c r="F8" s="1"/>
      <c r="G8" s="1"/>
      <c r="H8" s="1"/>
      <c r="I8" s="1"/>
      <c r="J8" s="1"/>
      <c r="K8" s="1"/>
      <c r="L8" s="1"/>
      <c r="M8" s="1"/>
      <c r="N8" s="14"/>
      <c r="O8" s="35" t="e">
        <f t="shared" si="0"/>
        <v>#DIV/0!</v>
      </c>
      <c r="P8" s="35">
        <f t="shared" si="1"/>
        <v>0</v>
      </c>
    </row>
    <row r="9" spans="2:16" ht="15.75" x14ac:dyDescent="0.25">
      <c r="B9" s="39" t="s">
        <v>10</v>
      </c>
      <c r="C9" s="39" t="s">
        <v>11</v>
      </c>
      <c r="D9" s="41">
        <v>198</v>
      </c>
      <c r="E9" s="42">
        <v>159</v>
      </c>
      <c r="F9" s="42">
        <v>59</v>
      </c>
      <c r="G9" s="43">
        <v>159</v>
      </c>
      <c r="H9" s="43">
        <v>127</v>
      </c>
      <c r="I9" s="44">
        <v>252</v>
      </c>
      <c r="J9" s="43">
        <v>128</v>
      </c>
      <c r="K9" s="43">
        <v>94</v>
      </c>
      <c r="L9" s="43">
        <v>173</v>
      </c>
      <c r="M9" s="43">
        <v>156</v>
      </c>
      <c r="N9" s="45"/>
      <c r="O9" s="46">
        <f t="shared" si="0"/>
        <v>150.5</v>
      </c>
      <c r="P9" s="46">
        <f t="shared" si="1"/>
        <v>252</v>
      </c>
    </row>
    <row r="10" spans="2:16" ht="15.75" x14ac:dyDescent="0.25">
      <c r="B10" s="19" t="s">
        <v>13</v>
      </c>
      <c r="C10" s="19" t="s">
        <v>14</v>
      </c>
      <c r="D10" s="15">
        <v>2.1779999999999999</v>
      </c>
      <c r="E10" s="12">
        <v>1.59</v>
      </c>
      <c r="F10" s="1">
        <v>0.76700000000000002</v>
      </c>
      <c r="G10" s="1">
        <v>1.431</v>
      </c>
      <c r="H10" s="1"/>
      <c r="I10" s="13"/>
      <c r="J10" s="1">
        <v>1.1519999999999999</v>
      </c>
      <c r="K10" s="1">
        <v>0.47</v>
      </c>
      <c r="L10" s="1"/>
      <c r="M10" s="1">
        <v>1.248</v>
      </c>
      <c r="N10" s="14"/>
      <c r="O10" s="35">
        <f t="shared" si="0"/>
        <v>1.2622857142857142</v>
      </c>
      <c r="P10" s="35">
        <f t="shared" si="1"/>
        <v>2.1779999999999999</v>
      </c>
    </row>
    <row r="11" spans="2:16" ht="15.75" x14ac:dyDescent="0.25">
      <c r="B11" s="39" t="s">
        <v>42</v>
      </c>
      <c r="C11" s="39" t="s">
        <v>11</v>
      </c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6" t="e">
        <f t="shared" si="0"/>
        <v>#DIV/0!</v>
      </c>
      <c r="P11" s="46">
        <f t="shared" si="1"/>
        <v>0</v>
      </c>
    </row>
    <row r="12" spans="2:16" ht="15.75" x14ac:dyDescent="0.25">
      <c r="B12" s="19" t="s">
        <v>43</v>
      </c>
      <c r="C12" s="19" t="s">
        <v>14</v>
      </c>
      <c r="D12" s="15"/>
      <c r="E12" s="1"/>
      <c r="F12" s="1"/>
      <c r="G12" s="1"/>
      <c r="H12" s="1"/>
      <c r="I12" s="1"/>
      <c r="J12" s="1"/>
      <c r="K12" s="1"/>
      <c r="L12" s="1"/>
      <c r="M12" s="1"/>
      <c r="N12" s="14"/>
      <c r="O12" s="35" t="e">
        <f t="shared" si="0"/>
        <v>#DIV/0!</v>
      </c>
      <c r="P12" s="35">
        <f t="shared" si="1"/>
        <v>0</v>
      </c>
    </row>
    <row r="13" spans="2:16" ht="15.75" x14ac:dyDescent="0.25">
      <c r="B13" s="19" t="s">
        <v>44</v>
      </c>
      <c r="C13" s="19" t="s">
        <v>45</v>
      </c>
      <c r="D13" s="15"/>
      <c r="E13" s="1"/>
      <c r="F13" s="1"/>
      <c r="G13" s="1"/>
      <c r="H13" s="1"/>
      <c r="I13" s="1"/>
      <c r="J13" s="1"/>
      <c r="K13" s="1"/>
      <c r="L13" s="1"/>
      <c r="M13" s="1"/>
      <c r="N13" s="14"/>
      <c r="O13" s="35" t="e">
        <f t="shared" si="0"/>
        <v>#DIV/0!</v>
      </c>
      <c r="P13" s="35">
        <f t="shared" si="1"/>
        <v>0</v>
      </c>
    </row>
    <row r="14" spans="2:16" ht="15.75" x14ac:dyDescent="0.25">
      <c r="B14" s="47" t="s">
        <v>15</v>
      </c>
      <c r="C14" s="39" t="s">
        <v>16</v>
      </c>
      <c r="D14" s="41">
        <v>3.3000000000000002E-2</v>
      </c>
      <c r="E14" s="42">
        <v>0.55700000000000005</v>
      </c>
      <c r="F14" s="42">
        <v>3.3000000000000002E-2</v>
      </c>
      <c r="G14" s="43">
        <v>6.2E-2</v>
      </c>
      <c r="H14" s="43">
        <v>2.5999999999999999E-2</v>
      </c>
      <c r="I14" s="44">
        <v>8.7999999999999995E-2</v>
      </c>
      <c r="J14" s="43">
        <v>0.30299999999999999</v>
      </c>
      <c r="K14" s="43">
        <v>6.7000000000000004E-2</v>
      </c>
      <c r="L14" s="43">
        <v>0.08</v>
      </c>
      <c r="M14" s="43">
        <v>2.5999999999999999E-2</v>
      </c>
      <c r="N14" s="45"/>
      <c r="O14" s="46">
        <f t="shared" si="0"/>
        <v>0.1275</v>
      </c>
      <c r="P14" s="46">
        <f t="shared" si="1"/>
        <v>0.55700000000000005</v>
      </c>
    </row>
    <row r="15" spans="2:16" ht="15.75" x14ac:dyDescent="0.25">
      <c r="B15" s="19" t="s">
        <v>17</v>
      </c>
      <c r="C15" s="19" t="s">
        <v>18</v>
      </c>
      <c r="D15" s="15">
        <v>4.0000000000000002E-4</v>
      </c>
      <c r="E15" s="12">
        <v>5.5999999999999999E-3</v>
      </c>
      <c r="F15" s="1">
        <v>4.0000000000000002E-4</v>
      </c>
      <c r="G15" s="1">
        <v>5.9999999999999995E-4</v>
      </c>
      <c r="H15" s="1"/>
      <c r="I15" s="13"/>
      <c r="J15" s="1">
        <v>2.7000000000000001E-3</v>
      </c>
      <c r="K15" s="1">
        <v>2.9999999999999997E-4</v>
      </c>
      <c r="L15" s="1"/>
      <c r="M15" s="1"/>
      <c r="N15" s="14"/>
      <c r="O15" s="35">
        <f t="shared" si="0"/>
        <v>1.6666666666666668E-3</v>
      </c>
      <c r="P15" s="35">
        <f t="shared" si="1"/>
        <v>5.5999999999999999E-3</v>
      </c>
    </row>
    <row r="16" spans="2:16" x14ac:dyDescent="0.25">
      <c r="B16" s="40" t="s">
        <v>49</v>
      </c>
      <c r="C16" s="40" t="s">
        <v>50</v>
      </c>
      <c r="D16" s="41"/>
      <c r="E16" s="42"/>
      <c r="F16" s="43"/>
      <c r="G16" s="43"/>
      <c r="H16" s="43"/>
      <c r="I16" s="43">
        <v>1.4E-2</v>
      </c>
      <c r="J16" s="43"/>
      <c r="K16" s="43"/>
      <c r="L16" s="43">
        <v>1.4E-2</v>
      </c>
      <c r="M16" s="43"/>
      <c r="N16" s="45"/>
      <c r="O16" s="46">
        <f t="shared" si="0"/>
        <v>1.4E-2</v>
      </c>
      <c r="P16" s="46">
        <f t="shared" si="1"/>
        <v>1.4E-2</v>
      </c>
    </row>
    <row r="17" spans="2:16" ht="15.75" x14ac:dyDescent="0.25">
      <c r="B17" s="19" t="s">
        <v>46</v>
      </c>
      <c r="C17" s="19" t="s">
        <v>45</v>
      </c>
      <c r="D17" s="15"/>
      <c r="E17" s="12"/>
      <c r="F17" s="1"/>
      <c r="G17" s="1"/>
      <c r="H17" s="1"/>
      <c r="I17" s="1"/>
      <c r="J17" s="1"/>
      <c r="K17" s="1"/>
      <c r="L17" s="1"/>
      <c r="M17" s="1"/>
      <c r="N17" s="14"/>
      <c r="O17" s="35" t="e">
        <f t="shared" si="0"/>
        <v>#DIV/0!</v>
      </c>
      <c r="P17" s="35">
        <f t="shared" si="1"/>
        <v>0</v>
      </c>
    </row>
    <row r="18" spans="2:16" ht="15.75" x14ac:dyDescent="0.25">
      <c r="B18" s="19" t="s">
        <v>19</v>
      </c>
      <c r="C18" s="19" t="s">
        <v>20</v>
      </c>
      <c r="D18" s="15">
        <v>11</v>
      </c>
      <c r="E18" s="12">
        <v>10</v>
      </c>
      <c r="F18" s="12">
        <v>13</v>
      </c>
      <c r="G18" s="1">
        <v>9</v>
      </c>
      <c r="H18" s="1">
        <v>14</v>
      </c>
      <c r="I18" s="13">
        <v>9</v>
      </c>
      <c r="J18" s="1">
        <v>9</v>
      </c>
      <c r="K18" s="1">
        <v>5</v>
      </c>
      <c r="L18" s="1"/>
      <c r="M18" s="1">
        <v>8</v>
      </c>
      <c r="N18" s="14"/>
      <c r="O18" s="35">
        <f t="shared" si="0"/>
        <v>9.7777777777777786</v>
      </c>
      <c r="P18" s="35">
        <f t="shared" si="1"/>
        <v>14</v>
      </c>
    </row>
    <row r="19" spans="2:16" ht="16.5" thickBot="1" x14ac:dyDescent="0.3">
      <c r="B19" s="19" t="s">
        <v>38</v>
      </c>
      <c r="C19" s="51" t="s">
        <v>39</v>
      </c>
      <c r="D19" s="15"/>
      <c r="E19" s="1"/>
      <c r="F19" s="12"/>
      <c r="G19" s="1"/>
      <c r="H19" s="1"/>
      <c r="I19" s="1">
        <v>0.26</v>
      </c>
      <c r="J19" s="1"/>
      <c r="K19" s="1"/>
      <c r="L19" s="1">
        <v>0.2</v>
      </c>
      <c r="M19" s="1"/>
      <c r="N19" s="14"/>
      <c r="O19" s="35">
        <f t="shared" si="0"/>
        <v>0.23</v>
      </c>
      <c r="P19" s="35">
        <f t="shared" si="1"/>
        <v>0.26</v>
      </c>
    </row>
    <row r="20" spans="2:16" ht="16.5" thickBot="1" x14ac:dyDescent="0.3">
      <c r="B20" s="39" t="s">
        <v>34</v>
      </c>
      <c r="C20" s="50" t="s">
        <v>35</v>
      </c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5"/>
      <c r="O20" s="46" t="e">
        <f t="shared" si="0"/>
        <v>#DIV/0!</v>
      </c>
      <c r="P20" s="46">
        <f t="shared" si="1"/>
        <v>0</v>
      </c>
    </row>
    <row r="21" spans="2:16" ht="15.75" x14ac:dyDescent="0.25">
      <c r="B21" s="39" t="s">
        <v>21</v>
      </c>
      <c r="C21" s="52" t="s">
        <v>22</v>
      </c>
      <c r="D21" s="41">
        <v>2.3199999999999998</v>
      </c>
      <c r="E21" s="42">
        <v>22.5</v>
      </c>
      <c r="F21" s="42">
        <v>0.26300000000000001</v>
      </c>
      <c r="G21" s="43">
        <v>0.51200000000000001</v>
      </c>
      <c r="H21" s="43">
        <v>0.36799999999999999</v>
      </c>
      <c r="I21" s="44">
        <v>0.39400000000000002</v>
      </c>
      <c r="J21" s="43">
        <v>10.8</v>
      </c>
      <c r="K21" s="43">
        <v>2.11</v>
      </c>
      <c r="L21" s="43">
        <v>2.0099999999999998</v>
      </c>
      <c r="M21" s="43">
        <v>0.53300000000000003</v>
      </c>
      <c r="N21" s="45"/>
      <c r="O21" s="46">
        <f t="shared" si="0"/>
        <v>4.1809999999999992</v>
      </c>
      <c r="P21" s="46">
        <f t="shared" si="1"/>
        <v>22.5</v>
      </c>
    </row>
    <row r="22" spans="2:16" ht="15.75" x14ac:dyDescent="0.25">
      <c r="B22" s="19" t="s">
        <v>23</v>
      </c>
      <c r="C22" s="19" t="s">
        <v>24</v>
      </c>
      <c r="D22" s="15">
        <v>2.5499999999999998E-2</v>
      </c>
      <c r="E22" s="12">
        <v>0.22500000000000001</v>
      </c>
      <c r="F22" s="1">
        <v>3.3999999999999998E-3</v>
      </c>
      <c r="G22" s="1">
        <v>4.5999999999999999E-3</v>
      </c>
      <c r="H22" s="1"/>
      <c r="I22" s="13"/>
      <c r="J22" s="1">
        <v>9.7199999999999995E-2</v>
      </c>
      <c r="K22" s="1">
        <v>1.06E-2</v>
      </c>
      <c r="L22" s="1"/>
      <c r="M22" s="1">
        <v>4.3E-3</v>
      </c>
      <c r="N22" s="14"/>
      <c r="O22" s="35">
        <f t="shared" si="0"/>
        <v>5.2942857142857146E-2</v>
      </c>
      <c r="P22" s="35">
        <f t="shared" si="1"/>
        <v>0.22500000000000001</v>
      </c>
    </row>
    <row r="23" spans="2:16" ht="15.75" x14ac:dyDescent="0.25">
      <c r="B23" s="39" t="s">
        <v>25</v>
      </c>
      <c r="C23" s="39" t="s">
        <v>26</v>
      </c>
      <c r="D23" s="41">
        <v>34</v>
      </c>
      <c r="E23" s="42">
        <v>62</v>
      </c>
      <c r="F23" s="42">
        <v>15</v>
      </c>
      <c r="G23" s="43">
        <v>14</v>
      </c>
      <c r="H23" s="43">
        <v>9.6</v>
      </c>
      <c r="I23" s="44">
        <v>26</v>
      </c>
      <c r="J23" s="43">
        <v>256</v>
      </c>
      <c r="K23" s="43">
        <v>56</v>
      </c>
      <c r="L23" s="43">
        <v>100</v>
      </c>
      <c r="M23" s="43">
        <v>16</v>
      </c>
      <c r="N23" s="45"/>
      <c r="O23" s="46">
        <f t="shared" si="0"/>
        <v>58.86</v>
      </c>
      <c r="P23" s="46">
        <f t="shared" si="1"/>
        <v>256</v>
      </c>
    </row>
    <row r="24" spans="2:16" ht="15.75" x14ac:dyDescent="0.25">
      <c r="B24" s="19" t="s">
        <v>27</v>
      </c>
      <c r="C24" s="19" t="s">
        <v>28</v>
      </c>
      <c r="D24" s="15">
        <v>2.1999999999999999E-2</v>
      </c>
      <c r="E24" s="1">
        <v>0.24</v>
      </c>
      <c r="F24" s="1">
        <v>2.5999999999999999E-2</v>
      </c>
      <c r="G24" s="1">
        <v>0.09</v>
      </c>
      <c r="H24" s="1"/>
      <c r="I24" s="13"/>
      <c r="J24" s="1">
        <v>0.68400000000000005</v>
      </c>
      <c r="K24" s="1">
        <v>0.44</v>
      </c>
      <c r="L24" s="1"/>
      <c r="M24" s="1">
        <v>9.6000000000000002E-2</v>
      </c>
      <c r="N24" s="14"/>
      <c r="O24" s="35">
        <f t="shared" si="0"/>
        <v>0.22828571428571429</v>
      </c>
      <c r="P24" s="35">
        <f t="shared" si="1"/>
        <v>0.68400000000000005</v>
      </c>
    </row>
    <row r="25" spans="2:16" ht="15.75" x14ac:dyDescent="0.25">
      <c r="B25" s="39" t="s">
        <v>29</v>
      </c>
      <c r="C25" s="39" t="s">
        <v>26</v>
      </c>
      <c r="D25" s="41">
        <v>2</v>
      </c>
      <c r="E25" s="42">
        <v>24</v>
      </c>
      <c r="F25" s="42">
        <v>2</v>
      </c>
      <c r="G25" s="43">
        <v>10</v>
      </c>
      <c r="H25" s="43">
        <v>12</v>
      </c>
      <c r="I25" s="44">
        <v>2</v>
      </c>
      <c r="J25" s="43">
        <v>76</v>
      </c>
      <c r="K25" s="43">
        <v>88</v>
      </c>
      <c r="L25" s="43">
        <v>32</v>
      </c>
      <c r="M25" s="43">
        <v>12</v>
      </c>
      <c r="N25" s="45"/>
      <c r="O25" s="46">
        <f t="shared" si="0"/>
        <v>26</v>
      </c>
      <c r="P25" s="46">
        <f t="shared" si="1"/>
        <v>88</v>
      </c>
    </row>
    <row r="26" spans="2:16" ht="15.75" x14ac:dyDescent="0.25">
      <c r="B26" s="39" t="s">
        <v>47</v>
      </c>
      <c r="C26" s="39" t="s">
        <v>26</v>
      </c>
      <c r="D26" s="41"/>
      <c r="E26" s="43"/>
      <c r="F26" s="43"/>
      <c r="G26" s="43"/>
      <c r="H26" s="43"/>
      <c r="I26" s="43"/>
      <c r="J26" s="43"/>
      <c r="K26" s="43"/>
      <c r="L26" s="43"/>
      <c r="M26" s="43"/>
      <c r="N26" s="45"/>
      <c r="O26" s="46" t="e">
        <f t="shared" si="0"/>
        <v>#DIV/0!</v>
      </c>
      <c r="P26" s="46">
        <f t="shared" si="1"/>
        <v>0</v>
      </c>
    </row>
    <row r="27" spans="2:16" ht="15.75" x14ac:dyDescent="0.25">
      <c r="B27" s="19" t="s">
        <v>30</v>
      </c>
      <c r="C27" s="19" t="s">
        <v>28</v>
      </c>
      <c r="D27" s="15">
        <v>0.39600000000000002</v>
      </c>
      <c r="E27" s="12">
        <v>0.86</v>
      </c>
      <c r="F27" s="1">
        <v>0.221</v>
      </c>
      <c r="G27" s="1">
        <v>0.216</v>
      </c>
      <c r="H27" s="1"/>
      <c r="I27" s="13"/>
      <c r="J27" s="1">
        <v>2.988</v>
      </c>
      <c r="K27" s="1">
        <v>0.72</v>
      </c>
      <c r="L27" s="1"/>
      <c r="M27" s="1">
        <v>0.224</v>
      </c>
      <c r="N27" s="14"/>
      <c r="O27" s="35">
        <f t="shared" si="0"/>
        <v>0.8035714285714286</v>
      </c>
      <c r="P27" s="35">
        <f t="shared" si="1"/>
        <v>2.988</v>
      </c>
    </row>
    <row r="28" spans="2:16" ht="15.75" x14ac:dyDescent="0.25">
      <c r="B28" s="19" t="s">
        <v>48</v>
      </c>
      <c r="C28" s="19" t="s">
        <v>28</v>
      </c>
      <c r="D28" s="15"/>
      <c r="E28" s="12"/>
      <c r="F28" s="1"/>
      <c r="G28" s="1"/>
      <c r="H28" s="1"/>
      <c r="I28" s="1"/>
      <c r="J28" s="1"/>
      <c r="K28" s="1"/>
      <c r="L28" s="1"/>
      <c r="M28" s="1"/>
      <c r="N28" s="14"/>
      <c r="O28" s="35" t="e">
        <f t="shared" si="0"/>
        <v>#DIV/0!</v>
      </c>
      <c r="P28" s="35">
        <f t="shared" si="1"/>
        <v>0</v>
      </c>
    </row>
    <row r="29" spans="2:16" ht="15.75" x14ac:dyDescent="0.25">
      <c r="B29" s="39" t="s">
        <v>31</v>
      </c>
      <c r="C29" s="39" t="s">
        <v>26</v>
      </c>
      <c r="D29" s="41">
        <v>36</v>
      </c>
      <c r="E29" s="42">
        <v>86</v>
      </c>
      <c r="F29" s="42">
        <v>17</v>
      </c>
      <c r="G29" s="43">
        <v>24</v>
      </c>
      <c r="H29" s="43">
        <v>12</v>
      </c>
      <c r="I29" s="44">
        <v>28</v>
      </c>
      <c r="J29" s="43">
        <v>332</v>
      </c>
      <c r="K29" s="43">
        <v>144</v>
      </c>
      <c r="L29" s="43">
        <v>132</v>
      </c>
      <c r="M29" s="43">
        <v>28</v>
      </c>
      <c r="N29" s="45"/>
      <c r="O29" s="46">
        <f t="shared" si="0"/>
        <v>83.9</v>
      </c>
      <c r="P29" s="46">
        <f t="shared" si="1"/>
        <v>332</v>
      </c>
    </row>
    <row r="30" spans="2:16" ht="15.75" x14ac:dyDescent="0.25">
      <c r="B30" s="39" t="s">
        <v>36</v>
      </c>
      <c r="C30" s="39" t="s">
        <v>37</v>
      </c>
      <c r="D30" s="41"/>
      <c r="E30" s="43"/>
      <c r="F30" s="42"/>
      <c r="G30" s="43"/>
      <c r="H30" s="43"/>
      <c r="I30" s="43">
        <v>7.0000000000000007E-2</v>
      </c>
      <c r="J30" s="43"/>
      <c r="K30" s="43"/>
      <c r="L30" s="43">
        <v>7.0000000000000007E-2</v>
      </c>
      <c r="M30" s="43"/>
      <c r="N30" s="45"/>
      <c r="O30" s="46">
        <f t="shared" si="0"/>
        <v>7.0000000000000007E-2</v>
      </c>
      <c r="P30" s="46">
        <f t="shared" si="1"/>
        <v>7.0000000000000007E-2</v>
      </c>
    </row>
    <row r="31" spans="2:16" x14ac:dyDescent="0.25">
      <c r="B31" s="20" t="s">
        <v>58</v>
      </c>
      <c r="C31" s="20" t="s">
        <v>59</v>
      </c>
      <c r="D31" s="15"/>
      <c r="E31" s="1"/>
      <c r="F31" s="12"/>
      <c r="G31" s="1"/>
      <c r="H31" s="1"/>
      <c r="I31" s="1"/>
      <c r="J31" s="1"/>
      <c r="K31" s="1"/>
      <c r="L31" s="1"/>
      <c r="M31" s="1"/>
      <c r="N31" s="14"/>
      <c r="O31" s="35" t="e">
        <f t="shared" si="0"/>
        <v>#DIV/0!</v>
      </c>
      <c r="P31" s="35">
        <f t="shared" si="1"/>
        <v>0</v>
      </c>
    </row>
    <row r="32" spans="2:16" ht="15.75" x14ac:dyDescent="0.25">
      <c r="B32" s="19" t="s">
        <v>51</v>
      </c>
      <c r="C32" s="20" t="s">
        <v>52</v>
      </c>
      <c r="D32" s="15"/>
      <c r="E32" s="1"/>
      <c r="F32" s="1"/>
      <c r="G32" s="1"/>
      <c r="H32" s="1"/>
      <c r="I32" s="1"/>
      <c r="J32" s="1"/>
      <c r="K32" s="1"/>
      <c r="L32" s="1"/>
      <c r="M32" s="1"/>
      <c r="N32" s="14"/>
      <c r="O32" s="35" t="e">
        <f t="shared" si="0"/>
        <v>#DIV/0!</v>
      </c>
      <c r="P32" s="35">
        <f t="shared" si="1"/>
        <v>0</v>
      </c>
    </row>
    <row r="33" spans="2:16" ht="16.5" thickBot="1" x14ac:dyDescent="0.3">
      <c r="B33" s="22" t="s">
        <v>54</v>
      </c>
      <c r="C33" s="21" t="s">
        <v>52</v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37" t="e">
        <f t="shared" si="0"/>
        <v>#DIV/0!</v>
      </c>
      <c r="P33" s="21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568D-AC03-40FA-967D-2E1D1521247D}">
  <dimension ref="B1:P33"/>
  <sheetViews>
    <sheetView topLeftCell="B1" workbookViewId="0">
      <selection activeCell="E37" sqref="E37"/>
    </sheetView>
  </sheetViews>
  <sheetFormatPr defaultRowHeight="15" x14ac:dyDescent="0.25"/>
  <cols>
    <col min="2" max="2" width="37.28515625" customWidth="1"/>
    <col min="4" max="4" width="10.42578125" bestFit="1" customWidth="1"/>
    <col min="5" max="5" width="14.7109375" customWidth="1"/>
    <col min="6" max="7" width="10.42578125" bestFit="1" customWidth="1"/>
    <col min="8" max="13" width="10.42578125" customWidth="1"/>
    <col min="14" max="14" width="10.42578125" bestFit="1" customWidth="1"/>
    <col min="15" max="15" width="9.140625" style="33"/>
    <col min="16" max="16" width="10.7109375" customWidth="1"/>
  </cols>
  <sheetData>
    <row r="1" spans="2:16" ht="15.75" thickBot="1" x14ac:dyDescent="0.3"/>
    <row r="2" spans="2:16" ht="16.5" thickBot="1" x14ac:dyDescent="0.3">
      <c r="B2" s="28" t="s">
        <v>60</v>
      </c>
      <c r="C2" s="29" t="s">
        <v>1</v>
      </c>
      <c r="D2" s="30">
        <v>45266</v>
      </c>
      <c r="E2" s="31">
        <v>45222</v>
      </c>
      <c r="F2" s="31">
        <v>45267</v>
      </c>
      <c r="G2" s="31">
        <v>45188</v>
      </c>
      <c r="H2" s="31">
        <v>45169</v>
      </c>
      <c r="I2" s="31">
        <v>45546</v>
      </c>
      <c r="J2" s="31">
        <v>45502</v>
      </c>
      <c r="K2" s="31">
        <v>45454</v>
      </c>
      <c r="L2" s="31">
        <v>45398</v>
      </c>
      <c r="M2" s="31">
        <v>45377</v>
      </c>
      <c r="N2" s="32">
        <v>45349</v>
      </c>
      <c r="O2" s="34" t="s">
        <v>61</v>
      </c>
      <c r="P2" s="38" t="s">
        <v>62</v>
      </c>
    </row>
    <row r="3" spans="2:16" ht="15.75" x14ac:dyDescent="0.25">
      <c r="B3" s="23" t="s">
        <v>5</v>
      </c>
      <c r="C3" s="23" t="s">
        <v>6</v>
      </c>
      <c r="D3" s="24">
        <v>0.16020000000000001</v>
      </c>
      <c r="E3" s="25">
        <v>0.97799999999999998</v>
      </c>
      <c r="F3" s="25">
        <v>73.5</v>
      </c>
      <c r="G3" s="2"/>
      <c r="H3" s="2">
        <v>0.75760000000000005</v>
      </c>
      <c r="I3" s="26">
        <v>0.33300000000000002</v>
      </c>
      <c r="J3" s="2">
        <v>2.6840000000000002</v>
      </c>
      <c r="K3" s="2">
        <v>1.28</v>
      </c>
      <c r="L3" s="2">
        <v>0.47</v>
      </c>
      <c r="M3" s="2">
        <v>0.78300000000000003</v>
      </c>
      <c r="N3" s="27">
        <v>0.8</v>
      </c>
      <c r="O3" s="36">
        <f>AVERAGE(D3:N3)</f>
        <v>8.1745799999999988</v>
      </c>
      <c r="P3" s="36">
        <f>MAX(D3:N3)</f>
        <v>73.5</v>
      </c>
    </row>
    <row r="4" spans="2:16" ht="15.75" x14ac:dyDescent="0.25">
      <c r="B4" s="47" t="s">
        <v>8</v>
      </c>
      <c r="C4" s="39" t="s">
        <v>9</v>
      </c>
      <c r="D4" s="41">
        <v>53.4</v>
      </c>
      <c r="E4" s="42">
        <v>163</v>
      </c>
      <c r="F4" s="43"/>
      <c r="G4" s="43">
        <v>163</v>
      </c>
      <c r="H4" s="43">
        <v>94.7</v>
      </c>
      <c r="I4" s="44">
        <v>111</v>
      </c>
      <c r="J4" s="43">
        <v>244</v>
      </c>
      <c r="K4" s="43">
        <v>160</v>
      </c>
      <c r="L4" s="43">
        <v>235</v>
      </c>
      <c r="M4" s="43">
        <v>163</v>
      </c>
      <c r="N4" s="45">
        <v>160</v>
      </c>
      <c r="O4" s="46">
        <f t="shared" ref="O4:O33" si="0">AVERAGE(D4:N4)</f>
        <v>154.70999999999998</v>
      </c>
      <c r="P4" s="46">
        <f t="shared" ref="P4:P33" si="1">MAX(D4:N4)</f>
        <v>244</v>
      </c>
    </row>
    <row r="5" spans="2:16" ht="15.75" x14ac:dyDescent="0.25">
      <c r="B5" s="19" t="s">
        <v>40</v>
      </c>
      <c r="C5" s="19" t="s">
        <v>14</v>
      </c>
      <c r="D5" s="15">
        <v>0.51300000000000001</v>
      </c>
      <c r="E5" s="1"/>
      <c r="F5" s="1"/>
      <c r="G5" s="1"/>
      <c r="H5" s="1"/>
      <c r="I5" s="1"/>
      <c r="J5" s="1"/>
      <c r="K5" s="1"/>
      <c r="L5" s="1"/>
      <c r="M5" s="1"/>
      <c r="N5" s="14"/>
      <c r="O5" s="35">
        <f t="shared" si="0"/>
        <v>0.51300000000000001</v>
      </c>
      <c r="P5" s="35">
        <f t="shared" si="1"/>
        <v>0.51300000000000001</v>
      </c>
    </row>
    <row r="6" spans="2:16" ht="16.5" thickBot="1" x14ac:dyDescent="0.3">
      <c r="B6" s="39" t="s">
        <v>41</v>
      </c>
      <c r="C6" s="48" t="s">
        <v>11</v>
      </c>
      <c r="D6" s="41">
        <v>171</v>
      </c>
      <c r="E6" s="43"/>
      <c r="F6" s="43"/>
      <c r="G6" s="43"/>
      <c r="H6" s="43"/>
      <c r="I6" s="43"/>
      <c r="J6" s="43"/>
      <c r="K6" s="43"/>
      <c r="L6" s="43"/>
      <c r="M6" s="43"/>
      <c r="N6" s="45"/>
      <c r="O6" s="46">
        <f t="shared" si="0"/>
        <v>171</v>
      </c>
      <c r="P6" s="46">
        <f t="shared" si="1"/>
        <v>171</v>
      </c>
    </row>
    <row r="7" spans="2:16" ht="16.5" thickBot="1" x14ac:dyDescent="0.3">
      <c r="B7" s="47" t="s">
        <v>32</v>
      </c>
      <c r="C7" s="50" t="s">
        <v>33</v>
      </c>
      <c r="D7" s="41">
        <v>23</v>
      </c>
      <c r="E7" s="43"/>
      <c r="F7" s="43"/>
      <c r="G7" s="43"/>
      <c r="H7" s="43">
        <v>26</v>
      </c>
      <c r="I7" s="43"/>
      <c r="J7" s="43"/>
      <c r="K7" s="43"/>
      <c r="L7" s="43">
        <v>23</v>
      </c>
      <c r="M7" s="43"/>
      <c r="N7" s="45"/>
      <c r="O7" s="46">
        <f t="shared" si="0"/>
        <v>24</v>
      </c>
      <c r="P7" s="46">
        <f t="shared" si="1"/>
        <v>26</v>
      </c>
    </row>
    <row r="8" spans="2:16" x14ac:dyDescent="0.25">
      <c r="B8" s="20" t="s">
        <v>56</v>
      </c>
      <c r="C8" s="49" t="s">
        <v>57</v>
      </c>
      <c r="D8" s="15"/>
      <c r="E8" s="1"/>
      <c r="F8" s="1"/>
      <c r="G8" s="1"/>
      <c r="H8" s="1">
        <v>2.0000000000000001E-4</v>
      </c>
      <c r="I8" s="1"/>
      <c r="J8" s="1"/>
      <c r="K8" s="1"/>
      <c r="L8" s="1"/>
      <c r="M8" s="1"/>
      <c r="N8" s="14"/>
      <c r="O8" s="35">
        <f t="shared" si="0"/>
        <v>2.0000000000000001E-4</v>
      </c>
      <c r="P8" s="35">
        <f t="shared" si="1"/>
        <v>2.0000000000000001E-4</v>
      </c>
    </row>
    <row r="9" spans="2:16" ht="15.75" x14ac:dyDescent="0.25">
      <c r="B9" s="39" t="s">
        <v>10</v>
      </c>
      <c r="C9" s="39" t="s">
        <v>11</v>
      </c>
      <c r="D9" s="41">
        <v>402</v>
      </c>
      <c r="E9" s="42">
        <v>309</v>
      </c>
      <c r="F9" s="42">
        <v>482</v>
      </c>
      <c r="G9" s="43">
        <v>1720</v>
      </c>
      <c r="H9" s="43">
        <v>126</v>
      </c>
      <c r="I9" s="44">
        <v>136</v>
      </c>
      <c r="J9" s="43">
        <v>278</v>
      </c>
      <c r="K9" s="43">
        <v>375</v>
      </c>
      <c r="L9" s="43">
        <v>255</v>
      </c>
      <c r="M9" s="43">
        <v>373</v>
      </c>
      <c r="N9" s="45">
        <v>193</v>
      </c>
      <c r="O9" s="46">
        <f t="shared" si="0"/>
        <v>422.63636363636363</v>
      </c>
      <c r="P9" s="46">
        <f t="shared" si="1"/>
        <v>1720</v>
      </c>
    </row>
    <row r="10" spans="2:16" ht="15.75" x14ac:dyDescent="0.25">
      <c r="B10" s="19" t="s">
        <v>13</v>
      </c>
      <c r="C10" s="19" t="s">
        <v>14</v>
      </c>
      <c r="D10" s="15">
        <v>1.206</v>
      </c>
      <c r="E10" s="12">
        <v>1.8540000000000001</v>
      </c>
      <c r="F10" s="1"/>
      <c r="G10" s="1"/>
      <c r="H10" s="1">
        <v>1.008</v>
      </c>
      <c r="I10" s="13">
        <v>0.40799999999999997</v>
      </c>
      <c r="J10" s="1">
        <v>3.0579999999999998</v>
      </c>
      <c r="K10" s="1">
        <v>3</v>
      </c>
      <c r="L10" s="1">
        <v>0.51</v>
      </c>
      <c r="M10" s="1">
        <v>1.119</v>
      </c>
      <c r="N10" s="14">
        <v>0.96499999999999997</v>
      </c>
      <c r="O10" s="35">
        <f t="shared" si="0"/>
        <v>1.4586666666666666</v>
      </c>
      <c r="P10" s="35">
        <f t="shared" si="1"/>
        <v>3.0579999999999998</v>
      </c>
    </row>
    <row r="11" spans="2:16" ht="15.75" x14ac:dyDescent="0.25">
      <c r="B11" s="39" t="s">
        <v>42</v>
      </c>
      <c r="C11" s="39" t="s">
        <v>11</v>
      </c>
      <c r="D11" s="41">
        <v>421</v>
      </c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6">
        <f t="shared" si="0"/>
        <v>421</v>
      </c>
      <c r="P11" s="46">
        <f t="shared" si="1"/>
        <v>421</v>
      </c>
    </row>
    <row r="12" spans="2:16" ht="15.75" x14ac:dyDescent="0.25">
      <c r="B12" s="19" t="s">
        <v>43</v>
      </c>
      <c r="C12" s="19" t="s">
        <v>14</v>
      </c>
      <c r="D12" s="15">
        <v>1.2629999999999999</v>
      </c>
      <c r="E12" s="1"/>
      <c r="F12" s="1"/>
      <c r="G12" s="1"/>
      <c r="H12" s="1"/>
      <c r="I12" s="1"/>
      <c r="J12" s="1"/>
      <c r="K12" s="1"/>
      <c r="L12" s="1"/>
      <c r="M12" s="1"/>
      <c r="N12" s="14"/>
      <c r="O12" s="35">
        <f t="shared" si="0"/>
        <v>1.2629999999999999</v>
      </c>
      <c r="P12" s="35">
        <f t="shared" si="1"/>
        <v>1.2629999999999999</v>
      </c>
    </row>
    <row r="13" spans="2:16" ht="15.75" x14ac:dyDescent="0.25">
      <c r="B13" s="19" t="s">
        <v>44</v>
      </c>
      <c r="C13" s="19" t="s">
        <v>45</v>
      </c>
      <c r="D13" s="15">
        <v>2.4620000000000002</v>
      </c>
      <c r="E13" s="1"/>
      <c r="F13" s="1"/>
      <c r="G13" s="1"/>
      <c r="H13" s="1"/>
      <c r="I13" s="1"/>
      <c r="J13" s="1"/>
      <c r="K13" s="1"/>
      <c r="L13" s="1">
        <v>4.8000000000000001E-2</v>
      </c>
      <c r="M13" s="1"/>
      <c r="N13" s="14"/>
      <c r="O13" s="35">
        <f t="shared" si="0"/>
        <v>1.2550000000000001</v>
      </c>
      <c r="P13" s="35">
        <f t="shared" si="1"/>
        <v>2.4620000000000002</v>
      </c>
    </row>
    <row r="14" spans="2:16" ht="15.75" x14ac:dyDescent="0.25">
      <c r="B14" s="47" t="s">
        <v>15</v>
      </c>
      <c r="C14" s="39" t="s">
        <v>16</v>
      </c>
      <c r="D14" s="41">
        <v>0.19</v>
      </c>
      <c r="E14" s="42">
        <v>0.108</v>
      </c>
      <c r="F14" s="42">
        <v>7.8E-2</v>
      </c>
      <c r="G14" s="43">
        <v>0.34200000000000003</v>
      </c>
      <c r="H14" s="43">
        <v>0.112</v>
      </c>
      <c r="I14" s="44">
        <v>0.156</v>
      </c>
      <c r="J14" s="43">
        <v>9.9000000000000005E-2</v>
      </c>
      <c r="K14" s="43">
        <v>6.7000000000000004E-2</v>
      </c>
      <c r="L14" s="43">
        <v>1E-4</v>
      </c>
      <c r="M14" s="43">
        <v>9.4E-2</v>
      </c>
      <c r="N14" s="45">
        <v>4.2999999999999997E-2</v>
      </c>
      <c r="O14" s="46">
        <f t="shared" si="0"/>
        <v>0.11719090909090908</v>
      </c>
      <c r="P14" s="46">
        <f t="shared" si="1"/>
        <v>0.34200000000000003</v>
      </c>
    </row>
    <row r="15" spans="2:16" ht="15.75" x14ac:dyDescent="0.25">
      <c r="B15" s="19" t="s">
        <v>17</v>
      </c>
      <c r="C15" s="19" t="s">
        <v>18</v>
      </c>
      <c r="D15" s="15">
        <v>5.9999999999999995E-4</v>
      </c>
      <c r="E15" s="12">
        <v>6.9999999999999999E-4</v>
      </c>
      <c r="F15" s="1"/>
      <c r="G15" s="1"/>
      <c r="H15" s="1">
        <v>8.9999999999999998E-4</v>
      </c>
      <c r="I15" s="13">
        <v>5.0000000000000001E-4</v>
      </c>
      <c r="J15" s="1">
        <v>1.1000000000000001E-3</v>
      </c>
      <c r="K15" s="1">
        <v>5.0000000000000001E-4</v>
      </c>
      <c r="L15" s="1"/>
      <c r="M15" s="1">
        <v>2.9999999999999997E-4</v>
      </c>
      <c r="N15" s="14">
        <v>2.0000000000000001E-4</v>
      </c>
      <c r="O15" s="35">
        <f t="shared" si="0"/>
        <v>5.9999999999999995E-4</v>
      </c>
      <c r="P15" s="35">
        <f t="shared" si="1"/>
        <v>1.1000000000000001E-3</v>
      </c>
    </row>
    <row r="16" spans="2:16" x14ac:dyDescent="0.25">
      <c r="B16" s="40" t="s">
        <v>49</v>
      </c>
      <c r="C16" s="40" t="s">
        <v>50</v>
      </c>
      <c r="D16" s="41"/>
      <c r="E16" s="42"/>
      <c r="F16" s="43"/>
      <c r="G16" s="43">
        <v>8.0000000000000002E-3</v>
      </c>
      <c r="H16" s="43"/>
      <c r="I16" s="43"/>
      <c r="J16" s="43"/>
      <c r="K16" s="43"/>
      <c r="L16" s="43"/>
      <c r="M16" s="43"/>
      <c r="N16" s="45"/>
      <c r="O16" s="46">
        <f t="shared" si="0"/>
        <v>8.0000000000000002E-3</v>
      </c>
      <c r="P16" s="46">
        <f t="shared" si="1"/>
        <v>8.0000000000000002E-3</v>
      </c>
    </row>
    <row r="17" spans="2:16" ht="15.75" x14ac:dyDescent="0.25">
      <c r="B17" s="19" t="s">
        <v>46</v>
      </c>
      <c r="C17" s="19" t="s">
        <v>45</v>
      </c>
      <c r="D17" s="15">
        <v>4</v>
      </c>
      <c r="E17" s="12">
        <v>2</v>
      </c>
      <c r="F17" s="1"/>
      <c r="G17" s="1"/>
      <c r="H17" s="1"/>
      <c r="I17" s="1"/>
      <c r="J17" s="1"/>
      <c r="K17" s="1"/>
      <c r="L17" s="1"/>
      <c r="M17" s="1"/>
      <c r="N17" s="14"/>
      <c r="O17" s="35">
        <f t="shared" si="0"/>
        <v>3</v>
      </c>
      <c r="P17" s="35">
        <f t="shared" si="1"/>
        <v>4</v>
      </c>
    </row>
    <row r="18" spans="2:16" ht="15.75" x14ac:dyDescent="0.25">
      <c r="B18" s="19" t="s">
        <v>19</v>
      </c>
      <c r="C18" s="19" t="s">
        <v>20</v>
      </c>
      <c r="D18" s="15">
        <v>3</v>
      </c>
      <c r="E18" s="12">
        <v>6</v>
      </c>
      <c r="F18" s="12"/>
      <c r="G18" s="1"/>
      <c r="H18" s="1">
        <v>8</v>
      </c>
      <c r="I18" s="13">
        <v>3</v>
      </c>
      <c r="J18" s="1">
        <v>11</v>
      </c>
      <c r="K18" s="1">
        <v>8</v>
      </c>
      <c r="L18" s="1">
        <v>2</v>
      </c>
      <c r="M18" s="1">
        <v>3</v>
      </c>
      <c r="N18" s="14">
        <v>5</v>
      </c>
      <c r="O18" s="35">
        <f t="shared" si="0"/>
        <v>5.4444444444444446</v>
      </c>
      <c r="P18" s="35">
        <f t="shared" si="1"/>
        <v>11</v>
      </c>
    </row>
    <row r="19" spans="2:16" ht="16.5" thickBot="1" x14ac:dyDescent="0.3">
      <c r="B19" s="19" t="s">
        <v>38</v>
      </c>
      <c r="C19" s="51" t="s">
        <v>39</v>
      </c>
      <c r="D19" s="15"/>
      <c r="E19" s="1"/>
      <c r="F19" s="12">
        <v>0.08</v>
      </c>
      <c r="G19" s="1">
        <v>7.0000000000000007E-2</v>
      </c>
      <c r="H19" s="1"/>
      <c r="I19" s="1"/>
      <c r="J19" s="1"/>
      <c r="K19" s="1"/>
      <c r="L19" s="1"/>
      <c r="M19" s="1"/>
      <c r="N19" s="14"/>
      <c r="O19" s="35">
        <f t="shared" si="0"/>
        <v>7.5000000000000011E-2</v>
      </c>
      <c r="P19" s="35">
        <f t="shared" si="1"/>
        <v>0.08</v>
      </c>
    </row>
    <row r="20" spans="2:16" ht="16.5" thickBot="1" x14ac:dyDescent="0.3">
      <c r="B20" s="39" t="s">
        <v>34</v>
      </c>
      <c r="C20" s="50" t="s">
        <v>35</v>
      </c>
      <c r="D20" s="41">
        <v>290</v>
      </c>
      <c r="E20" s="43"/>
      <c r="F20" s="43"/>
      <c r="G20" s="43"/>
      <c r="H20" s="43">
        <v>290</v>
      </c>
      <c r="I20" s="43"/>
      <c r="J20" s="43"/>
      <c r="K20" s="43"/>
      <c r="L20" s="43">
        <v>290</v>
      </c>
      <c r="M20" s="43"/>
      <c r="N20" s="45"/>
      <c r="O20" s="46">
        <f t="shared" si="0"/>
        <v>290</v>
      </c>
      <c r="P20" s="46">
        <f t="shared" si="1"/>
        <v>290</v>
      </c>
    </row>
    <row r="21" spans="2:16" ht="15.75" x14ac:dyDescent="0.25">
      <c r="B21" s="39" t="s">
        <v>21</v>
      </c>
      <c r="C21" s="52" t="s">
        <v>22</v>
      </c>
      <c r="D21" s="41">
        <v>2</v>
      </c>
      <c r="E21" s="42">
        <v>1.39</v>
      </c>
      <c r="F21" s="42">
        <v>1.1599999999999999</v>
      </c>
      <c r="G21" s="43">
        <v>3.3</v>
      </c>
      <c r="H21" s="43">
        <v>1.77</v>
      </c>
      <c r="I21" s="44">
        <v>1.21</v>
      </c>
      <c r="J21" s="43">
        <v>0.375</v>
      </c>
      <c r="K21" s="43">
        <v>0.39500000000000002</v>
      </c>
      <c r="L21" s="43">
        <v>0.46899999999999997</v>
      </c>
      <c r="M21" s="43">
        <v>1.68</v>
      </c>
      <c r="N21" s="45">
        <v>1.21</v>
      </c>
      <c r="O21" s="46">
        <f t="shared" si="0"/>
        <v>1.3599090909090905</v>
      </c>
      <c r="P21" s="46">
        <f t="shared" si="1"/>
        <v>3.3</v>
      </c>
    </row>
    <row r="22" spans="2:16" ht="15.75" x14ac:dyDescent="0.25">
      <c r="B22" s="19" t="s">
        <v>23</v>
      </c>
      <c r="C22" s="19" t="s">
        <v>24</v>
      </c>
      <c r="D22" s="15">
        <v>6.0000000000000001E-3</v>
      </c>
      <c r="E22" s="12">
        <v>8.3000000000000001E-3</v>
      </c>
      <c r="F22" s="1"/>
      <c r="G22" s="1"/>
      <c r="H22" s="1">
        <v>1.4200000000000001E-2</v>
      </c>
      <c r="I22" s="13">
        <v>3.5999999999999999E-3</v>
      </c>
      <c r="J22" s="1">
        <v>4.1000000000000003E-3</v>
      </c>
      <c r="K22" s="1">
        <v>3.2000000000000002E-3</v>
      </c>
      <c r="L22" s="1">
        <v>8.9999999999999998E-4</v>
      </c>
      <c r="M22" s="1">
        <v>5.0000000000000001E-3</v>
      </c>
      <c r="N22" s="14">
        <v>6.1000000000000004E-3</v>
      </c>
      <c r="O22" s="35">
        <f t="shared" si="0"/>
        <v>5.7111111111111112E-3</v>
      </c>
      <c r="P22" s="35">
        <f t="shared" si="1"/>
        <v>1.4200000000000001E-2</v>
      </c>
    </row>
    <row r="23" spans="2:16" ht="15.75" x14ac:dyDescent="0.25">
      <c r="B23" s="39" t="s">
        <v>25</v>
      </c>
      <c r="C23" s="39" t="s">
        <v>26</v>
      </c>
      <c r="D23" s="41">
        <v>32</v>
      </c>
      <c r="E23" s="42">
        <v>28</v>
      </c>
      <c r="F23" s="42">
        <v>22</v>
      </c>
      <c r="G23" s="43">
        <v>98</v>
      </c>
      <c r="H23" s="43">
        <v>52</v>
      </c>
      <c r="I23" s="44">
        <v>16</v>
      </c>
      <c r="J23" s="43">
        <v>48</v>
      </c>
      <c r="K23" s="43">
        <v>18</v>
      </c>
      <c r="L23" s="43">
        <v>186</v>
      </c>
      <c r="M23" s="43">
        <v>118</v>
      </c>
      <c r="N23" s="45">
        <v>38</v>
      </c>
      <c r="O23" s="46">
        <f t="shared" si="0"/>
        <v>59.636363636363633</v>
      </c>
      <c r="P23" s="46">
        <f t="shared" si="1"/>
        <v>186</v>
      </c>
    </row>
    <row r="24" spans="2:16" ht="15.75" x14ac:dyDescent="0.25">
      <c r="B24" s="19" t="s">
        <v>27</v>
      </c>
      <c r="C24" s="19" t="s">
        <v>28</v>
      </c>
      <c r="D24" s="15">
        <v>0.28799999999999998</v>
      </c>
      <c r="E24" s="1"/>
      <c r="F24" s="1"/>
      <c r="G24" s="1"/>
      <c r="H24" s="1">
        <v>0.51200000000000001</v>
      </c>
      <c r="I24" s="13">
        <v>0.16800000000000001</v>
      </c>
      <c r="J24" s="1"/>
      <c r="K24" s="1">
        <v>3.2000000000000001E-2</v>
      </c>
      <c r="L24" s="1">
        <v>0.108</v>
      </c>
      <c r="M24" s="1">
        <v>0.27</v>
      </c>
      <c r="N24" s="14">
        <v>0.42</v>
      </c>
      <c r="O24" s="35">
        <f t="shared" si="0"/>
        <v>0.25685714285714284</v>
      </c>
      <c r="P24" s="35">
        <f t="shared" si="1"/>
        <v>0.51200000000000001</v>
      </c>
    </row>
    <row r="25" spans="2:16" ht="15.75" x14ac:dyDescent="0.25">
      <c r="B25" s="39" t="s">
        <v>29</v>
      </c>
      <c r="C25" s="39" t="s">
        <v>26</v>
      </c>
      <c r="D25" s="41">
        <v>96</v>
      </c>
      <c r="E25" s="42">
        <v>56</v>
      </c>
      <c r="F25" s="42">
        <v>1</v>
      </c>
      <c r="G25" s="43">
        <v>6</v>
      </c>
      <c r="H25" s="43">
        <v>64</v>
      </c>
      <c r="I25" s="44">
        <v>56</v>
      </c>
      <c r="J25" s="43">
        <v>1</v>
      </c>
      <c r="K25" s="43">
        <v>4</v>
      </c>
      <c r="L25" s="43">
        <v>54</v>
      </c>
      <c r="M25" s="43">
        <v>90</v>
      </c>
      <c r="N25" s="45">
        <v>84</v>
      </c>
      <c r="O25" s="46">
        <f t="shared" si="0"/>
        <v>46.545454545454547</v>
      </c>
      <c r="P25" s="46">
        <f t="shared" si="1"/>
        <v>96</v>
      </c>
    </row>
    <row r="26" spans="2:16" ht="15.75" x14ac:dyDescent="0.25">
      <c r="B26" s="39" t="s">
        <v>47</v>
      </c>
      <c r="C26" s="39" t="s">
        <v>26</v>
      </c>
      <c r="D26" s="41">
        <v>234</v>
      </c>
      <c r="E26" s="43"/>
      <c r="F26" s="43"/>
      <c r="G26" s="43"/>
      <c r="H26" s="43"/>
      <c r="I26" s="43"/>
      <c r="J26" s="43"/>
      <c r="K26" s="43"/>
      <c r="L26" s="43"/>
      <c r="M26" s="43"/>
      <c r="N26" s="45"/>
      <c r="O26" s="46">
        <f t="shared" si="0"/>
        <v>234</v>
      </c>
      <c r="P26" s="46">
        <f t="shared" si="1"/>
        <v>234</v>
      </c>
    </row>
    <row r="27" spans="2:16" ht="15.75" x14ac:dyDescent="0.25">
      <c r="B27" s="19" t="s">
        <v>30</v>
      </c>
      <c r="C27" s="19" t="s">
        <v>28</v>
      </c>
      <c r="D27" s="15">
        <v>0.38400000000000001</v>
      </c>
      <c r="E27" s="12">
        <v>0.504</v>
      </c>
      <c r="F27" s="1"/>
      <c r="G27" s="1"/>
      <c r="H27" s="1">
        <v>0.92800000000000005</v>
      </c>
      <c r="I27" s="13">
        <v>0.216</v>
      </c>
      <c r="J27" s="1"/>
      <c r="K27" s="1">
        <v>0.17599999999999999</v>
      </c>
      <c r="L27" s="1">
        <v>0.48</v>
      </c>
      <c r="M27" s="1">
        <v>0.624</v>
      </c>
      <c r="N27" s="14">
        <v>0.61</v>
      </c>
      <c r="O27" s="35">
        <f t="shared" si="0"/>
        <v>0.49025000000000002</v>
      </c>
      <c r="P27" s="35">
        <f t="shared" si="1"/>
        <v>0.92800000000000005</v>
      </c>
    </row>
    <row r="28" spans="2:16" ht="15.75" x14ac:dyDescent="0.25">
      <c r="B28" s="19" t="s">
        <v>48</v>
      </c>
      <c r="C28" s="19" t="s">
        <v>28</v>
      </c>
      <c r="D28" s="15">
        <v>0.70199999999999996</v>
      </c>
      <c r="E28" s="12">
        <v>0.33600000000000002</v>
      </c>
      <c r="F28" s="1"/>
      <c r="G28" s="1"/>
      <c r="H28" s="1"/>
      <c r="I28" s="1"/>
      <c r="J28" s="1"/>
      <c r="K28" s="1"/>
      <c r="L28" s="1"/>
      <c r="M28" s="1"/>
      <c r="N28" s="14"/>
      <c r="O28" s="35">
        <f t="shared" si="0"/>
        <v>0.51900000000000002</v>
      </c>
      <c r="P28" s="35">
        <f t="shared" si="1"/>
        <v>0.70199999999999996</v>
      </c>
    </row>
    <row r="29" spans="2:16" ht="15.75" x14ac:dyDescent="0.25">
      <c r="B29" s="39" t="s">
        <v>31</v>
      </c>
      <c r="C29" s="39" t="s">
        <v>26</v>
      </c>
      <c r="D29" s="41">
        <v>128</v>
      </c>
      <c r="E29" s="42">
        <v>84</v>
      </c>
      <c r="F29" s="42">
        <v>20</v>
      </c>
      <c r="G29" s="43">
        <v>104</v>
      </c>
      <c r="H29" s="43">
        <v>116</v>
      </c>
      <c r="I29" s="44">
        <v>72</v>
      </c>
      <c r="J29" s="43">
        <v>48</v>
      </c>
      <c r="K29" s="43">
        <v>22</v>
      </c>
      <c r="L29" s="43">
        <v>240</v>
      </c>
      <c r="M29" s="43">
        <v>208</v>
      </c>
      <c r="N29" s="45">
        <v>122</v>
      </c>
      <c r="O29" s="46">
        <f t="shared" si="0"/>
        <v>105.81818181818181</v>
      </c>
      <c r="P29" s="46">
        <f t="shared" si="1"/>
        <v>240</v>
      </c>
    </row>
    <row r="30" spans="2:16" ht="15.75" x14ac:dyDescent="0.25">
      <c r="B30" s="39" t="s">
        <v>36</v>
      </c>
      <c r="C30" s="39" t="s">
        <v>37</v>
      </c>
      <c r="D30" s="41">
        <v>7.0000000000000007E-2</v>
      </c>
      <c r="E30" s="43"/>
      <c r="F30" s="42">
        <v>7.0000000000000007E-2</v>
      </c>
      <c r="G30" s="43">
        <v>0.25</v>
      </c>
      <c r="H30" s="43">
        <v>0.09</v>
      </c>
      <c r="I30" s="43"/>
      <c r="J30" s="43"/>
      <c r="K30" s="43"/>
      <c r="L30" s="43">
        <v>7.0000000000000007E-2</v>
      </c>
      <c r="M30" s="43"/>
      <c r="N30" s="45"/>
      <c r="O30" s="46">
        <f t="shared" si="0"/>
        <v>0.11000000000000001</v>
      </c>
      <c r="P30" s="46">
        <f t="shared" si="1"/>
        <v>0.25</v>
      </c>
    </row>
    <row r="31" spans="2:16" x14ac:dyDescent="0.25">
      <c r="B31" s="20" t="s">
        <v>58</v>
      </c>
      <c r="C31" s="20" t="s">
        <v>59</v>
      </c>
      <c r="D31" s="15"/>
      <c r="E31" s="1"/>
      <c r="F31" s="12"/>
      <c r="G31" s="1"/>
      <c r="H31" s="1">
        <v>6.9999999999999999E-4</v>
      </c>
      <c r="I31" s="1"/>
      <c r="J31" s="1"/>
      <c r="K31" s="1"/>
      <c r="L31" s="1"/>
      <c r="M31" s="1"/>
      <c r="N31" s="14"/>
      <c r="O31" s="35">
        <f t="shared" si="0"/>
        <v>6.9999999999999999E-4</v>
      </c>
      <c r="P31" s="35">
        <f t="shared" si="1"/>
        <v>6.9999999999999999E-4</v>
      </c>
    </row>
    <row r="32" spans="2:16" ht="15.75" x14ac:dyDescent="0.25">
      <c r="B32" s="19" t="s">
        <v>51</v>
      </c>
      <c r="C32" s="20" t="s">
        <v>52</v>
      </c>
      <c r="D32" s="15"/>
      <c r="E32" s="1"/>
      <c r="F32" s="1"/>
      <c r="G32" s="1">
        <v>7.4</v>
      </c>
      <c r="H32" s="1"/>
      <c r="I32" s="1"/>
      <c r="J32" s="1"/>
      <c r="K32" s="1"/>
      <c r="L32" s="1"/>
      <c r="M32" s="1"/>
      <c r="N32" s="14"/>
      <c r="O32" s="35">
        <f t="shared" si="0"/>
        <v>7.4</v>
      </c>
      <c r="P32" s="35">
        <f t="shared" si="1"/>
        <v>7.4</v>
      </c>
    </row>
    <row r="33" spans="2:16" ht="16.5" thickBot="1" x14ac:dyDescent="0.3">
      <c r="B33" s="22" t="s">
        <v>54</v>
      </c>
      <c r="C33" s="21" t="s">
        <v>52</v>
      </c>
      <c r="D33" s="16"/>
      <c r="E33" s="17"/>
      <c r="F33" s="17"/>
      <c r="G33" s="17">
        <v>7</v>
      </c>
      <c r="H33" s="17"/>
      <c r="I33" s="17"/>
      <c r="J33" s="17"/>
      <c r="K33" s="17"/>
      <c r="L33" s="17"/>
      <c r="M33" s="17"/>
      <c r="N33" s="18"/>
      <c r="O33" s="37">
        <f t="shared" si="0"/>
        <v>7</v>
      </c>
      <c r="P33" s="21">
        <f t="shared" si="1"/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39C9-5818-4EAE-B076-EDC5AEC99916}">
  <dimension ref="A1:AI52"/>
  <sheetViews>
    <sheetView topLeftCell="J1" zoomScale="115" zoomScaleNormal="115" workbookViewId="0">
      <selection activeCell="S19" sqref="S19"/>
    </sheetView>
  </sheetViews>
  <sheetFormatPr defaultRowHeight="15" x14ac:dyDescent="0.25"/>
  <cols>
    <col min="1" max="1" width="10.28515625" bestFit="1" customWidth="1"/>
    <col min="4" max="4" width="9.7109375" bestFit="1" customWidth="1"/>
    <col min="5" max="5" width="10.140625" customWidth="1"/>
    <col min="7" max="7" width="13.140625" customWidth="1"/>
    <col min="10" max="10" width="11" bestFit="1" customWidth="1"/>
    <col min="13" max="13" width="10.28515625" bestFit="1" customWidth="1"/>
    <col min="15" max="15" width="9.7109375" bestFit="1" customWidth="1"/>
    <col min="16" max="16" width="11" bestFit="1" customWidth="1"/>
    <col min="19" max="19" width="10.28515625" bestFit="1" customWidth="1"/>
    <col min="21" max="21" width="10.140625" bestFit="1" customWidth="1"/>
    <col min="22" max="22" width="11" bestFit="1" customWidth="1"/>
    <col min="25" max="25" width="10.28515625" bestFit="1" customWidth="1"/>
    <col min="28" max="28" width="11" bestFit="1" customWidth="1"/>
    <col min="31" max="31" width="10.28515625" bestFit="1" customWidth="1"/>
  </cols>
  <sheetData>
    <row r="1" spans="1:35" ht="22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S1" s="3" t="s">
        <v>0</v>
      </c>
      <c r="T1" s="3" t="s">
        <v>1</v>
      </c>
      <c r="U1" s="3" t="s">
        <v>2</v>
      </c>
      <c r="V1" s="3" t="s">
        <v>3</v>
      </c>
      <c r="W1" s="3" t="s">
        <v>4</v>
      </c>
      <c r="Y1" s="3" t="s">
        <v>0</v>
      </c>
      <c r="Z1" s="3" t="s">
        <v>1</v>
      </c>
      <c r="AA1" s="3" t="s">
        <v>2</v>
      </c>
      <c r="AB1" s="3" t="s">
        <v>3</v>
      </c>
      <c r="AC1" s="3" t="s">
        <v>4</v>
      </c>
      <c r="AE1" s="3" t="s">
        <v>0</v>
      </c>
      <c r="AF1" s="3" t="s">
        <v>1</v>
      </c>
      <c r="AG1" s="3" t="s">
        <v>2</v>
      </c>
      <c r="AH1" s="3" t="s">
        <v>3</v>
      </c>
      <c r="AI1" s="3" t="s">
        <v>4</v>
      </c>
    </row>
    <row r="2" spans="1:35" ht="22.5" x14ac:dyDescent="0.25">
      <c r="A2" s="3" t="s">
        <v>5</v>
      </c>
      <c r="B2" s="3" t="s">
        <v>6</v>
      </c>
      <c r="C2" s="3">
        <v>0.8</v>
      </c>
      <c r="D2" s="3" t="s">
        <v>7</v>
      </c>
      <c r="E2" s="3"/>
      <c r="G2" s="3" t="s">
        <v>5</v>
      </c>
      <c r="H2" s="3" t="s">
        <v>6</v>
      </c>
      <c r="I2" s="3">
        <v>0.78300000000000003</v>
      </c>
      <c r="J2" s="3" t="s">
        <v>7</v>
      </c>
      <c r="K2" s="3"/>
      <c r="M2" s="3" t="s">
        <v>5</v>
      </c>
      <c r="N2" s="3" t="s">
        <v>6</v>
      </c>
      <c r="O2" s="3">
        <v>0.47</v>
      </c>
      <c r="P2" s="3" t="s">
        <v>7</v>
      </c>
      <c r="Q2" s="3"/>
      <c r="S2" s="3" t="s">
        <v>5</v>
      </c>
      <c r="T2" s="3" t="s">
        <v>6</v>
      </c>
      <c r="U2" s="3">
        <v>1.28</v>
      </c>
      <c r="V2" s="3" t="s">
        <v>7</v>
      </c>
      <c r="W2" s="3"/>
      <c r="Y2" s="3" t="s">
        <v>5</v>
      </c>
      <c r="Z2" s="3" t="s">
        <v>6</v>
      </c>
      <c r="AA2" s="3">
        <v>2.6840000000000002</v>
      </c>
      <c r="AB2" s="3" t="s">
        <v>7</v>
      </c>
      <c r="AC2" s="3"/>
      <c r="AE2" s="3" t="s">
        <v>5</v>
      </c>
      <c r="AF2" s="3" t="s">
        <v>6</v>
      </c>
      <c r="AG2" s="3">
        <v>0.33300000000000002</v>
      </c>
      <c r="AH2" s="3" t="s">
        <v>7</v>
      </c>
      <c r="AI2" s="3"/>
    </row>
    <row r="3" spans="1:35" ht="22.5" x14ac:dyDescent="0.25">
      <c r="A3" s="3" t="s">
        <v>8</v>
      </c>
      <c r="B3" s="3" t="s">
        <v>9</v>
      </c>
      <c r="C3" s="3">
        <v>160</v>
      </c>
      <c r="D3" s="3" t="s">
        <v>7</v>
      </c>
      <c r="E3" s="3"/>
      <c r="G3" s="3" t="s">
        <v>8</v>
      </c>
      <c r="H3" s="3" t="s">
        <v>9</v>
      </c>
      <c r="I3" s="3">
        <v>261</v>
      </c>
      <c r="J3" s="3" t="s">
        <v>7</v>
      </c>
      <c r="K3" s="3"/>
      <c r="M3" s="3" t="s">
        <v>8</v>
      </c>
      <c r="N3" s="3" t="s">
        <v>9</v>
      </c>
      <c r="O3" s="3">
        <v>235</v>
      </c>
      <c r="P3" s="3" t="s">
        <v>7</v>
      </c>
      <c r="Q3" s="3"/>
      <c r="S3" s="3" t="s">
        <v>8</v>
      </c>
      <c r="T3" s="3" t="s">
        <v>9</v>
      </c>
      <c r="U3" s="3">
        <v>160</v>
      </c>
      <c r="V3" s="3" t="s">
        <v>7</v>
      </c>
      <c r="W3" s="3"/>
      <c r="Y3" s="3" t="s">
        <v>8</v>
      </c>
      <c r="Z3" s="3" t="s">
        <v>9</v>
      </c>
      <c r="AA3" s="3">
        <v>244</v>
      </c>
      <c r="AB3" s="3" t="s">
        <v>7</v>
      </c>
      <c r="AC3" s="3"/>
      <c r="AE3" s="3" t="s">
        <v>8</v>
      </c>
      <c r="AF3" s="3" t="s">
        <v>9</v>
      </c>
      <c r="AG3" s="3">
        <v>111</v>
      </c>
      <c r="AH3" s="3" t="s">
        <v>7</v>
      </c>
      <c r="AI3" s="3"/>
    </row>
    <row r="4" spans="1:35" ht="22.5" x14ac:dyDescent="0.25">
      <c r="A4" s="3" t="s">
        <v>10</v>
      </c>
      <c r="B4" s="3" t="s">
        <v>11</v>
      </c>
      <c r="C4" s="3">
        <v>193</v>
      </c>
      <c r="D4" s="4">
        <v>3000</v>
      </c>
      <c r="E4" s="3" t="s">
        <v>12</v>
      </c>
      <c r="G4" s="3" t="s">
        <v>10</v>
      </c>
      <c r="H4" s="3" t="s">
        <v>11</v>
      </c>
      <c r="I4" s="3">
        <v>373</v>
      </c>
      <c r="J4" s="4">
        <v>3000</v>
      </c>
      <c r="K4" s="3" t="s">
        <v>12</v>
      </c>
      <c r="M4" s="3" t="s">
        <v>32</v>
      </c>
      <c r="N4" s="3" t="s">
        <v>33</v>
      </c>
      <c r="O4" s="3">
        <v>23</v>
      </c>
      <c r="P4" s="3" t="s">
        <v>7</v>
      </c>
      <c r="Q4" s="3"/>
      <c r="S4" s="3" t="s">
        <v>10</v>
      </c>
      <c r="T4" s="3" t="s">
        <v>11</v>
      </c>
      <c r="U4" s="3">
        <v>375</v>
      </c>
      <c r="V4" s="4">
        <v>3000</v>
      </c>
      <c r="W4" s="3" t="s">
        <v>12</v>
      </c>
      <c r="Y4" s="3" t="s">
        <v>10</v>
      </c>
      <c r="Z4" s="3" t="s">
        <v>11</v>
      </c>
      <c r="AA4" s="3">
        <v>278</v>
      </c>
      <c r="AB4" s="4">
        <v>3000</v>
      </c>
      <c r="AC4" s="3" t="s">
        <v>12</v>
      </c>
      <c r="AE4" s="3" t="s">
        <v>10</v>
      </c>
      <c r="AF4" s="3" t="s">
        <v>11</v>
      </c>
      <c r="AG4" s="3">
        <v>136</v>
      </c>
      <c r="AH4" s="4">
        <v>3000</v>
      </c>
      <c r="AI4" s="3" t="s">
        <v>12</v>
      </c>
    </row>
    <row r="5" spans="1:35" ht="22.5" x14ac:dyDescent="0.25">
      <c r="A5" s="3" t="s">
        <v>13</v>
      </c>
      <c r="B5" s="3" t="s">
        <v>14</v>
      </c>
      <c r="C5" s="3">
        <v>0.96499999999999997</v>
      </c>
      <c r="D5" s="3" t="s">
        <v>7</v>
      </c>
      <c r="E5" s="3"/>
      <c r="G5" s="3" t="s">
        <v>13</v>
      </c>
      <c r="H5" s="3" t="s">
        <v>14</v>
      </c>
      <c r="I5" s="3">
        <v>1.119</v>
      </c>
      <c r="J5" s="3" t="s">
        <v>7</v>
      </c>
      <c r="K5" s="3"/>
      <c r="M5" s="3" t="s">
        <v>10</v>
      </c>
      <c r="N5" s="3" t="s">
        <v>11</v>
      </c>
      <c r="O5" s="3">
        <v>255</v>
      </c>
      <c r="P5" s="4">
        <v>3000</v>
      </c>
      <c r="Q5" s="3" t="s">
        <v>12</v>
      </c>
      <c r="S5" s="3" t="s">
        <v>13</v>
      </c>
      <c r="T5" s="3" t="s">
        <v>14</v>
      </c>
      <c r="U5" s="3">
        <v>3</v>
      </c>
      <c r="V5" s="3" t="s">
        <v>7</v>
      </c>
      <c r="W5" s="3"/>
      <c r="Y5" s="3" t="s">
        <v>13</v>
      </c>
      <c r="Z5" s="3" t="s">
        <v>14</v>
      </c>
      <c r="AA5" s="3">
        <v>3.0579999999999998</v>
      </c>
      <c r="AB5" s="3" t="s">
        <v>7</v>
      </c>
      <c r="AC5" s="3"/>
      <c r="AE5" s="3" t="s">
        <v>13</v>
      </c>
      <c r="AF5" s="3" t="s">
        <v>14</v>
      </c>
      <c r="AG5" s="3">
        <v>0.40799999999999997</v>
      </c>
      <c r="AH5" s="3" t="s">
        <v>7</v>
      </c>
      <c r="AI5" s="3"/>
    </row>
    <row r="6" spans="1:35" ht="22.5" x14ac:dyDescent="0.25">
      <c r="A6" s="3" t="s">
        <v>15</v>
      </c>
      <c r="B6" s="3" t="s">
        <v>16</v>
      </c>
      <c r="C6" s="3">
        <v>4.2999999999999997E-2</v>
      </c>
      <c r="D6" s="3">
        <v>1</v>
      </c>
      <c r="E6" s="3" t="s">
        <v>12</v>
      </c>
      <c r="G6" s="3" t="s">
        <v>15</v>
      </c>
      <c r="H6" s="3" t="s">
        <v>16</v>
      </c>
      <c r="I6" s="3">
        <v>9.4E-2</v>
      </c>
      <c r="J6" s="3">
        <v>1</v>
      </c>
      <c r="K6" s="3" t="s">
        <v>12</v>
      </c>
      <c r="M6" s="3" t="s">
        <v>13</v>
      </c>
      <c r="N6" s="3" t="s">
        <v>14</v>
      </c>
      <c r="O6" s="3">
        <v>0.51</v>
      </c>
      <c r="P6" s="3" t="s">
        <v>7</v>
      </c>
      <c r="Q6" s="3"/>
      <c r="S6" s="3" t="s">
        <v>15</v>
      </c>
      <c r="T6" s="3" t="s">
        <v>16</v>
      </c>
      <c r="U6" s="3">
        <v>6.7000000000000004E-2</v>
      </c>
      <c r="V6" s="3">
        <v>1</v>
      </c>
      <c r="W6" s="3" t="s">
        <v>12</v>
      </c>
      <c r="Y6" s="3" t="s">
        <v>15</v>
      </c>
      <c r="Z6" s="3" t="s">
        <v>16</v>
      </c>
      <c r="AA6" s="3">
        <v>9.9000000000000005E-2</v>
      </c>
      <c r="AB6" s="3">
        <v>1</v>
      </c>
      <c r="AC6" s="3" t="s">
        <v>12</v>
      </c>
      <c r="AE6" s="3" t="s">
        <v>15</v>
      </c>
      <c r="AF6" s="3" t="s">
        <v>16</v>
      </c>
      <c r="AG6" s="3">
        <v>0.156</v>
      </c>
      <c r="AH6" s="3">
        <v>1</v>
      </c>
      <c r="AI6" s="3" t="s">
        <v>12</v>
      </c>
    </row>
    <row r="7" spans="1:35" ht="22.5" x14ac:dyDescent="0.25">
      <c r="A7" s="3" t="s">
        <v>17</v>
      </c>
      <c r="B7" s="3" t="s">
        <v>18</v>
      </c>
      <c r="C7" s="3">
        <v>2.0000000000000001E-4</v>
      </c>
      <c r="D7" s="3">
        <v>1.4999999999999999E-2</v>
      </c>
      <c r="E7" s="3" t="s">
        <v>12</v>
      </c>
      <c r="G7" s="3" t="s">
        <v>17</v>
      </c>
      <c r="H7" s="3" t="s">
        <v>18</v>
      </c>
      <c r="I7" s="3">
        <v>2.9999999999999997E-4</v>
      </c>
      <c r="J7" s="3">
        <v>1.4999999999999999E-2</v>
      </c>
      <c r="K7" s="3" t="s">
        <v>12</v>
      </c>
      <c r="M7" s="3" t="s">
        <v>15</v>
      </c>
      <c r="N7" s="3" t="s">
        <v>16</v>
      </c>
      <c r="O7" s="3">
        <v>4.8000000000000001E-2</v>
      </c>
      <c r="P7" s="3">
        <v>1</v>
      </c>
      <c r="Q7" s="3" t="s">
        <v>12</v>
      </c>
      <c r="S7" s="3" t="s">
        <v>17</v>
      </c>
      <c r="T7" s="3" t="s">
        <v>18</v>
      </c>
      <c r="U7" s="3">
        <v>5.0000000000000001E-4</v>
      </c>
      <c r="V7" s="3">
        <v>1.4999999999999999E-2</v>
      </c>
      <c r="W7" s="3" t="s">
        <v>12</v>
      </c>
      <c r="Y7" s="3" t="s">
        <v>17</v>
      </c>
      <c r="Z7" s="3" t="s">
        <v>18</v>
      </c>
      <c r="AA7" s="3">
        <v>1.1000000000000001E-3</v>
      </c>
      <c r="AB7" s="3">
        <v>1.4999999999999999E-2</v>
      </c>
      <c r="AC7" s="3" t="s">
        <v>12</v>
      </c>
      <c r="AE7" s="3" t="s">
        <v>17</v>
      </c>
      <c r="AF7" s="3" t="s">
        <v>18</v>
      </c>
      <c r="AG7" s="3">
        <v>5.0000000000000001E-4</v>
      </c>
      <c r="AH7" s="3">
        <v>1.4999999999999999E-2</v>
      </c>
      <c r="AI7" s="3" t="s">
        <v>12</v>
      </c>
    </row>
    <row r="8" spans="1:35" ht="22.5" x14ac:dyDescent="0.25">
      <c r="A8" s="3" t="s">
        <v>19</v>
      </c>
      <c r="B8" s="3" t="s">
        <v>20</v>
      </c>
      <c r="C8" s="3">
        <v>5</v>
      </c>
      <c r="D8" s="3" t="s">
        <v>7</v>
      </c>
      <c r="E8" s="3"/>
      <c r="G8" s="3" t="s">
        <v>19</v>
      </c>
      <c r="H8" s="3" t="s">
        <v>20</v>
      </c>
      <c r="I8" s="3">
        <v>3</v>
      </c>
      <c r="J8" s="3" t="s">
        <v>7</v>
      </c>
      <c r="K8" s="3"/>
      <c r="M8" s="3" t="s">
        <v>17</v>
      </c>
      <c r="N8" s="3" t="s">
        <v>18</v>
      </c>
      <c r="O8" s="3">
        <v>1E-4</v>
      </c>
      <c r="P8" s="3">
        <v>1.4999999999999999E-2</v>
      </c>
      <c r="Q8" s="3" t="s">
        <v>12</v>
      </c>
      <c r="S8" s="3" t="s">
        <v>19</v>
      </c>
      <c r="T8" s="3" t="s">
        <v>20</v>
      </c>
      <c r="U8" s="3">
        <v>8</v>
      </c>
      <c r="V8" s="3" t="s">
        <v>7</v>
      </c>
      <c r="W8" s="3"/>
      <c r="Y8" s="3" t="s">
        <v>19</v>
      </c>
      <c r="Z8" s="3" t="s">
        <v>20</v>
      </c>
      <c r="AA8" s="3">
        <v>11</v>
      </c>
      <c r="AB8" s="3" t="s">
        <v>7</v>
      </c>
      <c r="AC8" s="3"/>
      <c r="AE8" s="3" t="s">
        <v>19</v>
      </c>
      <c r="AF8" s="3" t="s">
        <v>20</v>
      </c>
      <c r="AG8" s="3">
        <v>3</v>
      </c>
      <c r="AH8" s="3" t="s">
        <v>7</v>
      </c>
      <c r="AI8" s="3"/>
    </row>
    <row r="9" spans="1:35" ht="22.5" x14ac:dyDescent="0.25">
      <c r="A9" s="3" t="s">
        <v>21</v>
      </c>
      <c r="B9" s="3" t="s">
        <v>22</v>
      </c>
      <c r="C9" s="3">
        <v>1.21</v>
      </c>
      <c r="D9" s="3">
        <v>4</v>
      </c>
      <c r="E9" s="3" t="s">
        <v>12</v>
      </c>
      <c r="G9" s="3" t="s">
        <v>21</v>
      </c>
      <c r="H9" s="3" t="s">
        <v>22</v>
      </c>
      <c r="I9" s="3">
        <v>1.68</v>
      </c>
      <c r="J9" s="3">
        <v>4</v>
      </c>
      <c r="K9" s="3" t="s">
        <v>12</v>
      </c>
      <c r="M9" s="3" t="s">
        <v>19</v>
      </c>
      <c r="N9" s="3" t="s">
        <v>20</v>
      </c>
      <c r="O9" s="3">
        <v>2</v>
      </c>
      <c r="P9" s="3" t="s">
        <v>7</v>
      </c>
      <c r="Q9" s="3"/>
      <c r="S9" s="3" t="s">
        <v>21</v>
      </c>
      <c r="T9" s="3" t="s">
        <v>22</v>
      </c>
      <c r="U9" s="3">
        <v>0.39500000000000002</v>
      </c>
      <c r="V9" s="3">
        <v>4</v>
      </c>
      <c r="W9" s="3" t="s">
        <v>12</v>
      </c>
      <c r="Y9" s="3" t="s">
        <v>21</v>
      </c>
      <c r="Z9" s="3" t="s">
        <v>22</v>
      </c>
      <c r="AA9" s="3">
        <v>0.375</v>
      </c>
      <c r="AB9" s="3">
        <v>4</v>
      </c>
      <c r="AC9" s="3" t="s">
        <v>12</v>
      </c>
      <c r="AE9" s="3" t="s">
        <v>21</v>
      </c>
      <c r="AF9" s="3" t="s">
        <v>22</v>
      </c>
      <c r="AG9" s="3">
        <v>1.21</v>
      </c>
      <c r="AH9" s="3">
        <v>4</v>
      </c>
      <c r="AI9" s="3" t="s">
        <v>12</v>
      </c>
    </row>
    <row r="10" spans="1:35" ht="22.5" x14ac:dyDescent="0.25">
      <c r="A10" s="3" t="s">
        <v>23</v>
      </c>
      <c r="B10" s="3" t="s">
        <v>24</v>
      </c>
      <c r="C10" s="3">
        <v>6.1000000000000004E-3</v>
      </c>
      <c r="D10" s="3">
        <v>0.06</v>
      </c>
      <c r="E10" s="3" t="s">
        <v>12</v>
      </c>
      <c r="G10" s="3" t="s">
        <v>23</v>
      </c>
      <c r="H10" s="3" t="s">
        <v>24</v>
      </c>
      <c r="I10" s="3">
        <v>5.0000000000000001E-3</v>
      </c>
      <c r="J10" s="3">
        <v>0.06</v>
      </c>
      <c r="K10" s="3" t="s">
        <v>12</v>
      </c>
      <c r="M10" s="3" t="s">
        <v>34</v>
      </c>
      <c r="N10" s="3" t="s">
        <v>35</v>
      </c>
      <c r="O10" s="3">
        <v>290</v>
      </c>
      <c r="P10" s="3" t="s">
        <v>7</v>
      </c>
      <c r="Q10" s="3"/>
      <c r="S10" s="3" t="s">
        <v>23</v>
      </c>
      <c r="T10" s="3" t="s">
        <v>24</v>
      </c>
      <c r="U10" s="3">
        <v>3.2000000000000002E-3</v>
      </c>
      <c r="V10" s="3">
        <v>0.06</v>
      </c>
      <c r="W10" s="3" t="s">
        <v>12</v>
      </c>
      <c r="Y10" s="3" t="s">
        <v>23</v>
      </c>
      <c r="Z10" s="3" t="s">
        <v>24</v>
      </c>
      <c r="AA10" s="3">
        <v>4.1000000000000003E-3</v>
      </c>
      <c r="AB10" s="3">
        <v>0.06</v>
      </c>
      <c r="AC10" s="3" t="s">
        <v>12</v>
      </c>
      <c r="AE10" s="3" t="s">
        <v>23</v>
      </c>
      <c r="AF10" s="3" t="s">
        <v>24</v>
      </c>
      <c r="AG10" s="3">
        <v>3.5999999999999999E-3</v>
      </c>
      <c r="AH10" s="3">
        <v>0.06</v>
      </c>
      <c r="AI10" s="3" t="s">
        <v>12</v>
      </c>
    </row>
    <row r="11" spans="1:35" ht="33.75" x14ac:dyDescent="0.25">
      <c r="A11" s="3" t="s">
        <v>25</v>
      </c>
      <c r="B11" s="3" t="s">
        <v>26</v>
      </c>
      <c r="C11" s="3">
        <v>38</v>
      </c>
      <c r="D11" s="3" t="s">
        <v>7</v>
      </c>
      <c r="E11" s="3"/>
      <c r="G11" s="3" t="s">
        <v>25</v>
      </c>
      <c r="H11" s="3" t="s">
        <v>26</v>
      </c>
      <c r="I11" s="3">
        <v>118</v>
      </c>
      <c r="J11" s="3" t="s">
        <v>7</v>
      </c>
      <c r="K11" s="3"/>
      <c r="M11" s="3" t="s">
        <v>21</v>
      </c>
      <c r="N11" s="3" t="s">
        <v>22</v>
      </c>
      <c r="O11" s="3">
        <v>0.46899999999999997</v>
      </c>
      <c r="P11" s="3">
        <v>4</v>
      </c>
      <c r="Q11" s="3" t="s">
        <v>12</v>
      </c>
      <c r="S11" s="3" t="s">
        <v>25</v>
      </c>
      <c r="T11" s="3" t="s">
        <v>26</v>
      </c>
      <c r="U11" s="3">
        <v>18</v>
      </c>
      <c r="V11" s="3" t="s">
        <v>7</v>
      </c>
      <c r="W11" s="3"/>
      <c r="Y11" s="3" t="s">
        <v>25</v>
      </c>
      <c r="Z11" s="3" t="s">
        <v>26</v>
      </c>
      <c r="AA11" s="3">
        <v>48</v>
      </c>
      <c r="AB11" s="3" t="s">
        <v>7</v>
      </c>
      <c r="AC11" s="3"/>
      <c r="AE11" s="3" t="s">
        <v>25</v>
      </c>
      <c r="AF11" s="3" t="s">
        <v>26</v>
      </c>
      <c r="AG11" s="3">
        <v>16</v>
      </c>
      <c r="AH11" s="3" t="s">
        <v>7</v>
      </c>
      <c r="AI11" s="3"/>
    </row>
    <row r="12" spans="1:35" ht="22.5" x14ac:dyDescent="0.25">
      <c r="A12" s="3" t="s">
        <v>27</v>
      </c>
      <c r="B12" s="3" t="s">
        <v>28</v>
      </c>
      <c r="C12" s="3">
        <v>0.42</v>
      </c>
      <c r="D12" s="3" t="s">
        <v>7</v>
      </c>
      <c r="E12" s="3"/>
      <c r="G12" s="3" t="s">
        <v>27</v>
      </c>
      <c r="H12" s="3" t="s">
        <v>28</v>
      </c>
      <c r="I12" s="3">
        <v>0.27</v>
      </c>
      <c r="J12" s="3" t="s">
        <v>7</v>
      </c>
      <c r="K12" s="3"/>
      <c r="M12" s="3" t="s">
        <v>23</v>
      </c>
      <c r="N12" s="3" t="s">
        <v>24</v>
      </c>
      <c r="O12" s="3">
        <v>8.9999999999999998E-4</v>
      </c>
      <c r="P12" s="3">
        <v>0.06</v>
      </c>
      <c r="Q12" s="3" t="s">
        <v>12</v>
      </c>
      <c r="S12" s="3" t="s">
        <v>27</v>
      </c>
      <c r="T12" s="3" t="s">
        <v>28</v>
      </c>
      <c r="U12" s="3">
        <v>3.2000000000000001E-2</v>
      </c>
      <c r="V12" s="3" t="s">
        <v>7</v>
      </c>
      <c r="W12" s="3"/>
      <c r="Y12" s="3" t="s">
        <v>29</v>
      </c>
      <c r="Z12" s="3" t="s">
        <v>26</v>
      </c>
      <c r="AA12" s="3">
        <v>1</v>
      </c>
      <c r="AB12" s="3">
        <v>250</v>
      </c>
      <c r="AC12" s="3" t="s">
        <v>12</v>
      </c>
      <c r="AE12" s="3" t="s">
        <v>27</v>
      </c>
      <c r="AF12" s="3" t="s">
        <v>28</v>
      </c>
      <c r="AG12" s="3">
        <v>0.16800000000000001</v>
      </c>
      <c r="AH12" s="3" t="s">
        <v>7</v>
      </c>
      <c r="AI12" s="3"/>
    </row>
    <row r="13" spans="1:35" ht="33.75" x14ac:dyDescent="0.25">
      <c r="A13" s="3" t="s">
        <v>29</v>
      </c>
      <c r="B13" s="3" t="s">
        <v>26</v>
      </c>
      <c r="C13" s="3">
        <v>84</v>
      </c>
      <c r="D13" s="3">
        <v>250</v>
      </c>
      <c r="E13" s="3" t="s">
        <v>12</v>
      </c>
      <c r="G13" s="3" t="s">
        <v>29</v>
      </c>
      <c r="H13" s="3" t="s">
        <v>26</v>
      </c>
      <c r="I13" s="3">
        <v>90</v>
      </c>
      <c r="J13" s="3">
        <v>250</v>
      </c>
      <c r="K13" s="3" t="s">
        <v>12</v>
      </c>
      <c r="M13" s="3" t="s">
        <v>25</v>
      </c>
      <c r="N13" s="3" t="s">
        <v>26</v>
      </c>
      <c r="O13" s="3">
        <v>186</v>
      </c>
      <c r="P13" s="3" t="s">
        <v>7</v>
      </c>
      <c r="Q13" s="3"/>
      <c r="S13" s="3" t="s">
        <v>29</v>
      </c>
      <c r="T13" s="3" t="s">
        <v>26</v>
      </c>
      <c r="U13" s="3">
        <v>4</v>
      </c>
      <c r="V13" s="3">
        <v>250</v>
      </c>
      <c r="W13" s="3" t="s">
        <v>12</v>
      </c>
      <c r="Y13" s="3" t="s">
        <v>31</v>
      </c>
      <c r="Z13" s="3" t="s">
        <v>26</v>
      </c>
      <c r="AA13" s="3">
        <v>48</v>
      </c>
      <c r="AB13" s="3" t="s">
        <v>7</v>
      </c>
      <c r="AC13" s="3"/>
      <c r="AE13" s="3" t="s">
        <v>29</v>
      </c>
      <c r="AF13" s="3" t="s">
        <v>26</v>
      </c>
      <c r="AG13" s="3">
        <v>56</v>
      </c>
      <c r="AH13" s="3">
        <v>250</v>
      </c>
      <c r="AI13" s="3" t="s">
        <v>12</v>
      </c>
    </row>
    <row r="14" spans="1:35" ht="22.5" x14ac:dyDescent="0.25">
      <c r="A14" s="3" t="s">
        <v>30</v>
      </c>
      <c r="B14" s="3" t="s">
        <v>28</v>
      </c>
      <c r="C14" s="3">
        <v>0.61</v>
      </c>
      <c r="D14" s="3" t="s">
        <v>7</v>
      </c>
      <c r="E14" s="3"/>
      <c r="G14" s="3" t="s">
        <v>30</v>
      </c>
      <c r="H14" s="3" t="s">
        <v>28</v>
      </c>
      <c r="I14" s="3">
        <v>0.624</v>
      </c>
      <c r="J14" s="3" t="s">
        <v>7</v>
      </c>
      <c r="K14" s="3"/>
      <c r="M14" s="3" t="s">
        <v>27</v>
      </c>
      <c r="N14" s="3" t="s">
        <v>28</v>
      </c>
      <c r="O14" s="3">
        <v>0.108</v>
      </c>
      <c r="P14" s="3" t="s">
        <v>7</v>
      </c>
      <c r="Q14" s="3"/>
      <c r="S14" s="3" t="s">
        <v>30</v>
      </c>
      <c r="T14" s="3" t="s">
        <v>28</v>
      </c>
      <c r="U14" s="3">
        <v>0.17599999999999999</v>
      </c>
      <c r="V14" s="3" t="s">
        <v>7</v>
      </c>
      <c r="W14" s="3"/>
      <c r="Y14" s="6">
        <v>45502</v>
      </c>
      <c r="AE14" s="3" t="s">
        <v>30</v>
      </c>
      <c r="AF14" s="3" t="s">
        <v>28</v>
      </c>
      <c r="AG14" s="3">
        <v>0.216</v>
      </c>
      <c r="AH14" s="3" t="s">
        <v>7</v>
      </c>
      <c r="AI14" s="3"/>
    </row>
    <row r="15" spans="1:35" ht="22.5" x14ac:dyDescent="0.25">
      <c r="A15" s="3" t="s">
        <v>31</v>
      </c>
      <c r="B15" s="3" t="s">
        <v>26</v>
      </c>
      <c r="C15" s="3">
        <v>122</v>
      </c>
      <c r="D15" s="3" t="s">
        <v>7</v>
      </c>
      <c r="E15" s="3"/>
      <c r="G15" s="3" t="s">
        <v>31</v>
      </c>
      <c r="H15" s="3" t="s">
        <v>26</v>
      </c>
      <c r="I15" s="3">
        <v>208</v>
      </c>
      <c r="J15" s="3" t="s">
        <v>7</v>
      </c>
      <c r="K15" s="3"/>
      <c r="M15" s="3" t="s">
        <v>29</v>
      </c>
      <c r="N15" s="3" t="s">
        <v>26</v>
      </c>
      <c r="O15" s="3">
        <v>54</v>
      </c>
      <c r="P15" s="3">
        <v>250</v>
      </c>
      <c r="Q15" s="3" t="s">
        <v>12</v>
      </c>
      <c r="S15" s="3" t="s">
        <v>31</v>
      </c>
      <c r="T15" s="3" t="s">
        <v>26</v>
      </c>
      <c r="U15" s="3">
        <v>22</v>
      </c>
      <c r="V15" s="3" t="s">
        <v>7</v>
      </c>
      <c r="W15" s="3"/>
      <c r="AE15" s="3" t="s">
        <v>31</v>
      </c>
      <c r="AF15" s="3" t="s">
        <v>26</v>
      </c>
      <c r="AG15" s="3">
        <v>72</v>
      </c>
      <c r="AH15" s="3" t="s">
        <v>7</v>
      </c>
      <c r="AI15" s="3"/>
    </row>
    <row r="16" spans="1:35" ht="22.5" x14ac:dyDescent="0.25">
      <c r="A16" s="5">
        <v>45349</v>
      </c>
      <c r="G16" s="5">
        <v>45377</v>
      </c>
      <c r="M16" s="3" t="s">
        <v>30</v>
      </c>
      <c r="N16" s="3" t="s">
        <v>28</v>
      </c>
      <c r="O16" s="3">
        <v>0.48</v>
      </c>
      <c r="P16" s="3" t="s">
        <v>7</v>
      </c>
      <c r="Q16" s="3"/>
      <c r="S16" s="6">
        <v>45454</v>
      </c>
      <c r="AE16" s="6">
        <v>45546</v>
      </c>
    </row>
    <row r="17" spans="1:29" ht="22.5" x14ac:dyDescent="0.25">
      <c r="M17" s="3" t="s">
        <v>31</v>
      </c>
      <c r="N17" s="3" t="s">
        <v>26</v>
      </c>
      <c r="O17" s="3">
        <v>240</v>
      </c>
      <c r="P17" s="3" t="s">
        <v>7</v>
      </c>
      <c r="Q17" s="3"/>
    </row>
    <row r="18" spans="1:29" ht="31.5" x14ac:dyDescent="0.25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G18" s="7" t="s">
        <v>0</v>
      </c>
      <c r="H18" s="7" t="s">
        <v>1</v>
      </c>
      <c r="I18" s="7" t="s">
        <v>2</v>
      </c>
      <c r="J18" s="7" t="s">
        <v>3</v>
      </c>
      <c r="K18" s="7" t="s">
        <v>4</v>
      </c>
      <c r="M18" s="3" t="s">
        <v>36</v>
      </c>
      <c r="N18" s="3" t="s">
        <v>37</v>
      </c>
      <c r="O18" s="3">
        <v>7.0000000000000007E-2</v>
      </c>
      <c r="P18" s="3">
        <v>1</v>
      </c>
      <c r="Q18" s="3" t="s">
        <v>12</v>
      </c>
    </row>
    <row r="19" spans="1:29" ht="31.5" x14ac:dyDescent="0.25">
      <c r="A19" s="7" t="s">
        <v>8</v>
      </c>
      <c r="B19" s="7" t="s">
        <v>9</v>
      </c>
      <c r="C19" s="7">
        <v>73.5</v>
      </c>
      <c r="D19" s="7" t="s">
        <v>7</v>
      </c>
      <c r="E19" s="7"/>
      <c r="G19" s="7" t="s">
        <v>5</v>
      </c>
      <c r="H19" s="7" t="s">
        <v>6</v>
      </c>
      <c r="I19" s="7">
        <v>0.16020000000000001</v>
      </c>
      <c r="J19" s="7" t="s">
        <v>7</v>
      </c>
      <c r="K19" s="7"/>
      <c r="M19" s="6">
        <v>45398</v>
      </c>
    </row>
    <row r="20" spans="1:29" ht="31.5" x14ac:dyDescent="0.25">
      <c r="A20" s="7" t="s">
        <v>10</v>
      </c>
      <c r="B20" s="7" t="s">
        <v>11</v>
      </c>
      <c r="C20" s="7">
        <v>482</v>
      </c>
      <c r="D20" s="8">
        <v>3000</v>
      </c>
      <c r="E20" s="7" t="s">
        <v>12</v>
      </c>
      <c r="G20" s="7" t="s">
        <v>8</v>
      </c>
      <c r="H20" s="7" t="s">
        <v>9</v>
      </c>
      <c r="I20" s="7">
        <v>53.4</v>
      </c>
      <c r="J20" s="7" t="s">
        <v>7</v>
      </c>
      <c r="K20" s="7"/>
      <c r="M20" s="7" t="s">
        <v>55</v>
      </c>
      <c r="N20" s="7" t="s">
        <v>1</v>
      </c>
      <c r="O20" s="7" t="s">
        <v>2</v>
      </c>
      <c r="P20" s="7" t="s">
        <v>3</v>
      </c>
      <c r="Q20" s="7" t="s">
        <v>4</v>
      </c>
      <c r="S20" s="7" t="s">
        <v>0</v>
      </c>
      <c r="T20" s="7" t="s">
        <v>1</v>
      </c>
      <c r="U20" s="7" t="s">
        <v>2</v>
      </c>
      <c r="V20" s="7" t="s">
        <v>3</v>
      </c>
      <c r="W20" s="7" t="s">
        <v>4</v>
      </c>
      <c r="Y20" s="7" t="s">
        <v>0</v>
      </c>
      <c r="Z20" s="7" t="s">
        <v>1</v>
      </c>
      <c r="AA20" s="7" t="s">
        <v>2</v>
      </c>
      <c r="AB20" s="7" t="s">
        <v>3</v>
      </c>
      <c r="AC20" s="7" t="s">
        <v>4</v>
      </c>
    </row>
    <row r="21" spans="1:29" ht="47.25" x14ac:dyDescent="0.25">
      <c r="A21" s="7" t="s">
        <v>15</v>
      </c>
      <c r="B21" s="7" t="s">
        <v>16</v>
      </c>
      <c r="C21" s="7">
        <v>7.8E-2</v>
      </c>
      <c r="D21" s="7">
        <v>1</v>
      </c>
      <c r="E21" s="7" t="s">
        <v>12</v>
      </c>
      <c r="G21" s="7" t="s">
        <v>40</v>
      </c>
      <c r="H21" s="7" t="s">
        <v>14</v>
      </c>
      <c r="I21" s="7">
        <v>0.51300000000000001</v>
      </c>
      <c r="J21" s="7" t="s">
        <v>7</v>
      </c>
      <c r="K21" s="7"/>
      <c r="M21" s="7" t="s">
        <v>5</v>
      </c>
      <c r="N21" s="7" t="s">
        <v>6</v>
      </c>
      <c r="O21" s="7">
        <v>0.97799999999999998</v>
      </c>
      <c r="P21" s="7" t="s">
        <v>7</v>
      </c>
      <c r="Q21" s="7"/>
      <c r="S21" s="7" t="s">
        <v>8</v>
      </c>
      <c r="T21" s="7" t="s">
        <v>9</v>
      </c>
      <c r="U21" s="7">
        <v>163</v>
      </c>
      <c r="V21" s="7" t="s">
        <v>7</v>
      </c>
      <c r="W21" s="7"/>
      <c r="Y21" s="7" t="s">
        <v>5</v>
      </c>
      <c r="Z21" s="7" t="s">
        <v>6</v>
      </c>
      <c r="AA21" s="7">
        <v>0.75760000000000005</v>
      </c>
      <c r="AB21" s="7" t="s">
        <v>7</v>
      </c>
      <c r="AC21" s="7"/>
    </row>
    <row r="22" spans="1:29" ht="47.25" x14ac:dyDescent="0.25">
      <c r="A22" s="7" t="s">
        <v>38</v>
      </c>
      <c r="B22" s="7" t="s">
        <v>39</v>
      </c>
      <c r="C22" s="7">
        <v>0.08</v>
      </c>
      <c r="D22" s="7">
        <v>0.4</v>
      </c>
      <c r="E22" s="7" t="s">
        <v>12</v>
      </c>
      <c r="G22" s="7" t="s">
        <v>41</v>
      </c>
      <c r="H22" s="7" t="s">
        <v>11</v>
      </c>
      <c r="I22" s="7">
        <v>171</v>
      </c>
      <c r="J22" s="7" t="s">
        <v>7</v>
      </c>
      <c r="K22" s="7"/>
      <c r="M22" s="7" t="s">
        <v>8</v>
      </c>
      <c r="N22" s="7" t="s">
        <v>9</v>
      </c>
      <c r="O22" s="7">
        <v>163</v>
      </c>
      <c r="P22" s="7" t="s">
        <v>7</v>
      </c>
      <c r="Q22" s="7"/>
      <c r="S22" s="7" t="s">
        <v>10</v>
      </c>
      <c r="T22" s="7" t="s">
        <v>11</v>
      </c>
      <c r="U22" s="8">
        <v>1720</v>
      </c>
      <c r="V22" s="8">
        <v>3000</v>
      </c>
      <c r="W22" s="7" t="s">
        <v>12</v>
      </c>
      <c r="Y22" s="7" t="s">
        <v>8</v>
      </c>
      <c r="Z22" s="7" t="s">
        <v>9</v>
      </c>
      <c r="AA22" s="7">
        <v>94.7</v>
      </c>
      <c r="AB22" s="7" t="s">
        <v>7</v>
      </c>
      <c r="AC22" s="7"/>
    </row>
    <row r="23" spans="1:29" ht="31.5" x14ac:dyDescent="0.25">
      <c r="A23" s="7" t="s">
        <v>21</v>
      </c>
      <c r="B23" s="7" t="s">
        <v>22</v>
      </c>
      <c r="C23" s="7">
        <v>1.1599999999999999</v>
      </c>
      <c r="D23" s="7">
        <v>4</v>
      </c>
      <c r="E23" s="7" t="s">
        <v>12</v>
      </c>
      <c r="G23" s="7" t="s">
        <v>32</v>
      </c>
      <c r="H23" s="7" t="s">
        <v>33</v>
      </c>
      <c r="I23" s="7">
        <v>23</v>
      </c>
      <c r="J23" s="7" t="s">
        <v>7</v>
      </c>
      <c r="K23" s="7"/>
      <c r="M23" s="7" t="s">
        <v>10</v>
      </c>
      <c r="N23" s="7" t="s">
        <v>11</v>
      </c>
      <c r="O23" s="7">
        <v>309</v>
      </c>
      <c r="P23" s="8">
        <v>3000</v>
      </c>
      <c r="Q23" s="7" t="s">
        <v>12</v>
      </c>
      <c r="S23" s="7" t="s">
        <v>15</v>
      </c>
      <c r="T23" s="7" t="s">
        <v>16</v>
      </c>
      <c r="U23" s="7">
        <v>0.34200000000000003</v>
      </c>
      <c r="V23" s="7">
        <v>1</v>
      </c>
      <c r="W23" s="7" t="s">
        <v>12</v>
      </c>
      <c r="Y23" s="7" t="s">
        <v>32</v>
      </c>
      <c r="Z23" s="7" t="s">
        <v>33</v>
      </c>
      <c r="AA23" s="7">
        <v>26</v>
      </c>
      <c r="AB23" s="7" t="s">
        <v>7</v>
      </c>
      <c r="AC23" s="7"/>
    </row>
    <row r="24" spans="1:29" ht="47.25" x14ac:dyDescent="0.25">
      <c r="A24" s="7" t="s">
        <v>25</v>
      </c>
      <c r="B24" s="7" t="s">
        <v>26</v>
      </c>
      <c r="C24" s="7">
        <v>22</v>
      </c>
      <c r="D24" s="7" t="s">
        <v>7</v>
      </c>
      <c r="E24" s="7"/>
      <c r="G24" s="7" t="s">
        <v>10</v>
      </c>
      <c r="H24" s="7" t="s">
        <v>11</v>
      </c>
      <c r="I24" s="7">
        <v>402</v>
      </c>
      <c r="J24" s="8">
        <v>3000</v>
      </c>
      <c r="K24" s="7" t="s">
        <v>12</v>
      </c>
      <c r="M24" s="7" t="s">
        <v>13</v>
      </c>
      <c r="N24" s="7" t="s">
        <v>14</v>
      </c>
      <c r="O24" s="7">
        <v>1.8540000000000001</v>
      </c>
      <c r="P24" s="7" t="s">
        <v>7</v>
      </c>
      <c r="Q24" s="7"/>
      <c r="S24" s="7" t="s">
        <v>49</v>
      </c>
      <c r="T24" s="7" t="s">
        <v>50</v>
      </c>
      <c r="U24" s="7">
        <v>8.0000000000000002E-3</v>
      </c>
      <c r="V24" s="7">
        <v>2</v>
      </c>
      <c r="W24" s="7" t="s">
        <v>12</v>
      </c>
      <c r="Y24" s="7" t="s">
        <v>56</v>
      </c>
      <c r="Z24" s="7" t="s">
        <v>57</v>
      </c>
      <c r="AA24" s="7">
        <v>2.0000000000000001E-4</v>
      </c>
      <c r="AB24" s="7" t="s">
        <v>7</v>
      </c>
      <c r="AC24" s="7"/>
    </row>
    <row r="25" spans="1:29" ht="47.25" x14ac:dyDescent="0.25">
      <c r="A25" s="7" t="s">
        <v>29</v>
      </c>
      <c r="B25" s="7" t="s">
        <v>26</v>
      </c>
      <c r="C25" s="7">
        <v>1</v>
      </c>
      <c r="D25" s="7">
        <v>250</v>
      </c>
      <c r="E25" s="7" t="s">
        <v>12</v>
      </c>
      <c r="G25" s="7" t="s">
        <v>13</v>
      </c>
      <c r="H25" s="7" t="s">
        <v>14</v>
      </c>
      <c r="I25" s="7">
        <v>1.206</v>
      </c>
      <c r="J25" s="7" t="s">
        <v>7</v>
      </c>
      <c r="K25" s="7"/>
      <c r="M25" s="7" t="s">
        <v>15</v>
      </c>
      <c r="N25" s="7" t="s">
        <v>16</v>
      </c>
      <c r="O25" s="7">
        <v>0.108</v>
      </c>
      <c r="P25" s="7">
        <v>1</v>
      </c>
      <c r="Q25" s="7" t="s">
        <v>12</v>
      </c>
      <c r="S25" s="7" t="s">
        <v>38</v>
      </c>
      <c r="T25" s="7" t="s">
        <v>39</v>
      </c>
      <c r="U25" s="7">
        <v>7.0000000000000007E-2</v>
      </c>
      <c r="V25" s="7">
        <v>0.4</v>
      </c>
      <c r="W25" s="7" t="s">
        <v>12</v>
      </c>
      <c r="Y25" s="7" t="s">
        <v>10</v>
      </c>
      <c r="Z25" s="7" t="s">
        <v>11</v>
      </c>
      <c r="AA25" s="7">
        <v>126</v>
      </c>
      <c r="AB25" s="8">
        <v>3000</v>
      </c>
      <c r="AC25" s="7" t="s">
        <v>12</v>
      </c>
    </row>
    <row r="26" spans="1:29" ht="47.25" x14ac:dyDescent="0.25">
      <c r="A26" s="7" t="s">
        <v>31</v>
      </c>
      <c r="B26" s="7" t="s">
        <v>26</v>
      </c>
      <c r="C26" s="7">
        <v>20</v>
      </c>
      <c r="D26" s="7" t="s">
        <v>7</v>
      </c>
      <c r="E26" s="7"/>
      <c r="G26" s="7" t="s">
        <v>42</v>
      </c>
      <c r="H26" s="7" t="s">
        <v>11</v>
      </c>
      <c r="I26" s="7">
        <v>421</v>
      </c>
      <c r="J26" s="7" t="s">
        <v>7</v>
      </c>
      <c r="K26" s="7"/>
      <c r="M26" s="7" t="s">
        <v>17</v>
      </c>
      <c r="N26" s="7" t="s">
        <v>18</v>
      </c>
      <c r="O26" s="7">
        <v>6.9999999999999999E-4</v>
      </c>
      <c r="P26" s="7">
        <v>1.4999999999999999E-2</v>
      </c>
      <c r="Q26" s="7" t="s">
        <v>12</v>
      </c>
      <c r="S26" s="7" t="s">
        <v>21</v>
      </c>
      <c r="T26" s="7" t="s">
        <v>22</v>
      </c>
      <c r="U26" s="7">
        <v>3.3</v>
      </c>
      <c r="V26" s="7">
        <v>4</v>
      </c>
      <c r="W26" s="7" t="s">
        <v>12</v>
      </c>
      <c r="Y26" s="7" t="s">
        <v>13</v>
      </c>
      <c r="Z26" s="7" t="s">
        <v>14</v>
      </c>
      <c r="AA26" s="7">
        <v>1.008</v>
      </c>
      <c r="AB26" s="7" t="s">
        <v>7</v>
      </c>
      <c r="AC26" s="7"/>
    </row>
    <row r="27" spans="1:29" ht="47.25" x14ac:dyDescent="0.25">
      <c r="A27" s="7" t="s">
        <v>36</v>
      </c>
      <c r="B27" s="7" t="s">
        <v>37</v>
      </c>
      <c r="C27" s="7">
        <v>7.0000000000000007E-2</v>
      </c>
      <c r="D27" s="7">
        <v>1</v>
      </c>
      <c r="E27" s="7" t="s">
        <v>12</v>
      </c>
      <c r="G27" s="7" t="s">
        <v>43</v>
      </c>
      <c r="H27" s="7" t="s">
        <v>14</v>
      </c>
      <c r="I27" s="7">
        <v>1.2629999999999999</v>
      </c>
      <c r="J27" s="7" t="s">
        <v>7</v>
      </c>
      <c r="K27" s="7"/>
      <c r="M27" s="7" t="s">
        <v>46</v>
      </c>
      <c r="N27" s="7" t="s">
        <v>45</v>
      </c>
      <c r="O27" s="7">
        <v>2</v>
      </c>
      <c r="P27" s="7" t="s">
        <v>7</v>
      </c>
      <c r="Q27" s="7"/>
      <c r="S27" s="7" t="s">
        <v>25</v>
      </c>
      <c r="T27" s="7" t="s">
        <v>26</v>
      </c>
      <c r="U27" s="7">
        <v>98</v>
      </c>
      <c r="V27" s="7" t="s">
        <v>7</v>
      </c>
      <c r="W27" s="7"/>
      <c r="Y27" s="7" t="s">
        <v>15</v>
      </c>
      <c r="Z27" s="7" t="s">
        <v>16</v>
      </c>
      <c r="AA27" s="7">
        <v>0.112</v>
      </c>
      <c r="AB27" s="7">
        <v>1</v>
      </c>
      <c r="AC27" s="7" t="s">
        <v>12</v>
      </c>
    </row>
    <row r="28" spans="1:29" ht="47.25" x14ac:dyDescent="0.25">
      <c r="A28" s="6">
        <v>45267</v>
      </c>
      <c r="G28" s="7" t="s">
        <v>44</v>
      </c>
      <c r="H28" s="7" t="s">
        <v>45</v>
      </c>
      <c r="I28" s="7">
        <v>2.4620000000000002</v>
      </c>
      <c r="J28" s="7" t="s">
        <v>7</v>
      </c>
      <c r="K28" s="7"/>
      <c r="M28" s="7" t="s">
        <v>19</v>
      </c>
      <c r="N28" s="7" t="s">
        <v>20</v>
      </c>
      <c r="O28" s="7">
        <v>6</v>
      </c>
      <c r="P28" s="7" t="s">
        <v>7</v>
      </c>
      <c r="Q28" s="7"/>
      <c r="S28" s="7" t="s">
        <v>51</v>
      </c>
      <c r="T28" s="7" t="s">
        <v>52</v>
      </c>
      <c r="U28" s="7">
        <v>7.4</v>
      </c>
      <c r="V28" s="7" t="s">
        <v>53</v>
      </c>
      <c r="W28" s="7" t="s">
        <v>12</v>
      </c>
      <c r="Y28" s="7" t="s">
        <v>17</v>
      </c>
      <c r="Z28" s="7" t="s">
        <v>18</v>
      </c>
      <c r="AA28" s="7">
        <v>8.9999999999999998E-4</v>
      </c>
      <c r="AB28" s="7">
        <v>1.4999999999999999E-2</v>
      </c>
      <c r="AC28" s="7" t="s">
        <v>12</v>
      </c>
    </row>
    <row r="29" spans="1:29" ht="47.25" x14ac:dyDescent="0.25">
      <c r="G29" s="7" t="s">
        <v>15</v>
      </c>
      <c r="H29" s="7" t="s">
        <v>16</v>
      </c>
      <c r="I29" s="7">
        <v>0.19</v>
      </c>
      <c r="J29" s="7">
        <v>1</v>
      </c>
      <c r="K29" s="7" t="s">
        <v>12</v>
      </c>
      <c r="M29" s="7" t="s">
        <v>21</v>
      </c>
      <c r="N29" s="7" t="s">
        <v>22</v>
      </c>
      <c r="O29" s="7">
        <v>1.39</v>
      </c>
      <c r="P29" s="7">
        <v>4</v>
      </c>
      <c r="Q29" s="7" t="s">
        <v>12</v>
      </c>
      <c r="S29" s="7" t="s">
        <v>54</v>
      </c>
      <c r="T29" s="7" t="s">
        <v>52</v>
      </c>
      <c r="U29" s="7">
        <v>7</v>
      </c>
      <c r="V29" s="7" t="s">
        <v>53</v>
      </c>
      <c r="W29" s="7" t="s">
        <v>12</v>
      </c>
      <c r="Y29" s="7" t="s">
        <v>19</v>
      </c>
      <c r="Z29" s="7" t="s">
        <v>20</v>
      </c>
      <c r="AA29" s="7">
        <v>8</v>
      </c>
      <c r="AB29" s="7" t="s">
        <v>7</v>
      </c>
      <c r="AC29" s="7"/>
    </row>
    <row r="30" spans="1:29" ht="47.25" x14ac:dyDescent="0.25">
      <c r="G30" s="7" t="s">
        <v>17</v>
      </c>
      <c r="H30" s="7" t="s">
        <v>18</v>
      </c>
      <c r="I30" s="7">
        <v>5.9999999999999995E-4</v>
      </c>
      <c r="J30" s="7">
        <v>1.4999999999999999E-2</v>
      </c>
      <c r="K30" s="7" t="s">
        <v>12</v>
      </c>
      <c r="M30" s="7" t="s">
        <v>23</v>
      </c>
      <c r="N30" s="7" t="s">
        <v>24</v>
      </c>
      <c r="O30" s="7">
        <v>8.3000000000000001E-3</v>
      </c>
      <c r="P30" s="7">
        <v>0.06</v>
      </c>
      <c r="Q30" s="7" t="s">
        <v>12</v>
      </c>
      <c r="S30" s="7" t="s">
        <v>29</v>
      </c>
      <c r="T30" s="7" t="s">
        <v>26</v>
      </c>
      <c r="U30" s="7">
        <v>6</v>
      </c>
      <c r="V30" s="7">
        <v>250</v>
      </c>
      <c r="W30" s="7" t="s">
        <v>12</v>
      </c>
      <c r="Y30" s="7" t="s">
        <v>34</v>
      </c>
      <c r="Z30" s="7" t="s">
        <v>35</v>
      </c>
      <c r="AA30" s="7">
        <v>290</v>
      </c>
      <c r="AB30" s="7" t="s">
        <v>7</v>
      </c>
      <c r="AC30" s="7"/>
    </row>
    <row r="31" spans="1:29" ht="47.25" x14ac:dyDescent="0.25">
      <c r="G31" s="7" t="s">
        <v>46</v>
      </c>
      <c r="H31" s="7" t="s">
        <v>45</v>
      </c>
      <c r="I31" s="7">
        <v>4</v>
      </c>
      <c r="J31" s="7" t="s">
        <v>7</v>
      </c>
      <c r="K31" s="7"/>
      <c r="M31" s="7" t="s">
        <v>25</v>
      </c>
      <c r="N31" s="7" t="s">
        <v>26</v>
      </c>
      <c r="O31" s="7">
        <v>28</v>
      </c>
      <c r="P31" s="7" t="s">
        <v>7</v>
      </c>
      <c r="Q31" s="7"/>
      <c r="S31" s="7" t="s">
        <v>31</v>
      </c>
      <c r="T31" s="7" t="s">
        <v>26</v>
      </c>
      <c r="U31" s="7">
        <v>104</v>
      </c>
      <c r="V31" s="7" t="s">
        <v>7</v>
      </c>
      <c r="W31" s="7"/>
      <c r="Y31" s="7" t="s">
        <v>21</v>
      </c>
      <c r="Z31" s="7" t="s">
        <v>22</v>
      </c>
      <c r="AA31" s="7">
        <v>1.77</v>
      </c>
      <c r="AB31" s="7">
        <v>4</v>
      </c>
      <c r="AC31" s="7" t="s">
        <v>12</v>
      </c>
    </row>
    <row r="32" spans="1:29" ht="47.25" x14ac:dyDescent="0.25">
      <c r="G32" s="7" t="s">
        <v>19</v>
      </c>
      <c r="H32" s="7" t="s">
        <v>20</v>
      </c>
      <c r="I32" s="7">
        <v>3</v>
      </c>
      <c r="J32" s="7" t="s">
        <v>7</v>
      </c>
      <c r="K32" s="7"/>
      <c r="M32" s="7" t="s">
        <v>27</v>
      </c>
      <c r="N32" s="7" t="s">
        <v>28</v>
      </c>
      <c r="O32" s="7">
        <v>0.33600000000000002</v>
      </c>
      <c r="P32" s="7" t="s">
        <v>7</v>
      </c>
      <c r="Q32" s="7"/>
      <c r="S32" s="7" t="s">
        <v>36</v>
      </c>
      <c r="T32" s="7" t="s">
        <v>37</v>
      </c>
      <c r="U32" s="7">
        <v>0.25</v>
      </c>
      <c r="V32" s="7">
        <v>1</v>
      </c>
      <c r="W32" s="7" t="s">
        <v>12</v>
      </c>
      <c r="Y32" s="7" t="s">
        <v>23</v>
      </c>
      <c r="Z32" s="7" t="s">
        <v>24</v>
      </c>
      <c r="AA32" s="7">
        <v>1.4200000000000001E-2</v>
      </c>
      <c r="AB32" s="7">
        <v>0.06</v>
      </c>
      <c r="AC32" s="7" t="s">
        <v>12</v>
      </c>
    </row>
    <row r="33" spans="7:29" ht="47.25" x14ac:dyDescent="0.25">
      <c r="G33" s="7" t="s">
        <v>34</v>
      </c>
      <c r="H33" s="7" t="s">
        <v>35</v>
      </c>
      <c r="I33" s="7">
        <v>290</v>
      </c>
      <c r="J33" s="7" t="s">
        <v>7</v>
      </c>
      <c r="K33" s="7"/>
      <c r="M33" s="7" t="s">
        <v>29</v>
      </c>
      <c r="N33" s="7" t="s">
        <v>26</v>
      </c>
      <c r="O33" s="7">
        <v>56</v>
      </c>
      <c r="P33" s="7">
        <v>250</v>
      </c>
      <c r="Q33" s="7" t="s">
        <v>12</v>
      </c>
      <c r="S33" s="6">
        <v>45188</v>
      </c>
      <c r="Y33" s="7" t="s">
        <v>25</v>
      </c>
      <c r="Z33" s="7" t="s">
        <v>26</v>
      </c>
      <c r="AA33" s="7">
        <v>52</v>
      </c>
      <c r="AB33" s="7" t="s">
        <v>7</v>
      </c>
      <c r="AC33" s="7"/>
    </row>
    <row r="34" spans="7:29" ht="47.25" x14ac:dyDescent="0.25">
      <c r="G34" s="7" t="s">
        <v>21</v>
      </c>
      <c r="H34" s="7" t="s">
        <v>22</v>
      </c>
      <c r="I34" s="7">
        <v>2</v>
      </c>
      <c r="J34" s="7">
        <v>4</v>
      </c>
      <c r="K34" s="7" t="s">
        <v>12</v>
      </c>
      <c r="M34" s="7" t="s">
        <v>30</v>
      </c>
      <c r="N34" s="7" t="s">
        <v>28</v>
      </c>
      <c r="O34" s="7">
        <v>0.504</v>
      </c>
      <c r="P34" s="7" t="s">
        <v>7</v>
      </c>
      <c r="Q34" s="7"/>
      <c r="S34" s="7"/>
      <c r="T34" s="7"/>
      <c r="U34" s="7"/>
      <c r="V34" s="7"/>
      <c r="W34" s="7"/>
      <c r="Y34" s="7" t="s">
        <v>27</v>
      </c>
      <c r="Z34" s="7" t="s">
        <v>28</v>
      </c>
      <c r="AA34" s="7">
        <v>0.51200000000000001</v>
      </c>
      <c r="AB34" s="7" t="s">
        <v>7</v>
      </c>
      <c r="AC34" s="7"/>
    </row>
    <row r="35" spans="7:29" ht="47.25" x14ac:dyDescent="0.25">
      <c r="G35" s="7" t="s">
        <v>23</v>
      </c>
      <c r="H35" s="7" t="s">
        <v>24</v>
      </c>
      <c r="I35" s="7">
        <v>6.0000000000000001E-3</v>
      </c>
      <c r="J35" s="7">
        <v>0.06</v>
      </c>
      <c r="K35" s="7" t="s">
        <v>12</v>
      </c>
      <c r="M35" s="7" t="s">
        <v>31</v>
      </c>
      <c r="N35" s="7" t="s">
        <v>26</v>
      </c>
      <c r="O35" s="7">
        <v>84</v>
      </c>
      <c r="P35" s="7" t="s">
        <v>7</v>
      </c>
      <c r="Q35" s="9"/>
      <c r="S35" s="7"/>
      <c r="T35" s="7"/>
      <c r="U35" s="7"/>
      <c r="V35" s="7"/>
      <c r="W35" s="9"/>
      <c r="Y35" s="7" t="s">
        <v>29</v>
      </c>
      <c r="Z35" s="7" t="s">
        <v>26</v>
      </c>
      <c r="AA35" s="7">
        <v>64</v>
      </c>
      <c r="AB35" s="7">
        <v>250</v>
      </c>
      <c r="AC35" s="7" t="s">
        <v>12</v>
      </c>
    </row>
    <row r="36" spans="7:29" ht="47.25" x14ac:dyDescent="0.25">
      <c r="G36" s="7" t="s">
        <v>25</v>
      </c>
      <c r="H36" s="7" t="s">
        <v>26</v>
      </c>
      <c r="I36" s="7">
        <v>32</v>
      </c>
      <c r="J36" s="7" t="s">
        <v>7</v>
      </c>
      <c r="K36" s="7"/>
      <c r="M36" s="6">
        <v>45222</v>
      </c>
      <c r="S36" s="6"/>
      <c r="Y36" s="7" t="s">
        <v>30</v>
      </c>
      <c r="Z36" s="7" t="s">
        <v>28</v>
      </c>
      <c r="AA36" s="7">
        <v>0.92800000000000005</v>
      </c>
      <c r="AB36" s="7" t="s">
        <v>7</v>
      </c>
      <c r="AC36" s="7"/>
    </row>
    <row r="37" spans="7:29" ht="47.25" x14ac:dyDescent="0.25">
      <c r="G37" s="7" t="s">
        <v>27</v>
      </c>
      <c r="H37" s="7" t="s">
        <v>28</v>
      </c>
      <c r="I37" s="7">
        <v>0.28799999999999998</v>
      </c>
      <c r="J37" s="7" t="s">
        <v>7</v>
      </c>
      <c r="K37" s="7"/>
      <c r="Y37" s="7" t="s">
        <v>31</v>
      </c>
      <c r="Z37" s="7" t="s">
        <v>26</v>
      </c>
      <c r="AA37" s="7">
        <v>116</v>
      </c>
      <c r="AB37" s="7" t="s">
        <v>7</v>
      </c>
      <c r="AC37" s="7"/>
    </row>
    <row r="38" spans="7:29" ht="31.5" x14ac:dyDescent="0.25">
      <c r="G38" s="7" t="s">
        <v>29</v>
      </c>
      <c r="H38" s="7" t="s">
        <v>26</v>
      </c>
      <c r="I38" s="7">
        <v>96</v>
      </c>
      <c r="J38" s="7">
        <v>250</v>
      </c>
      <c r="K38" s="7" t="s">
        <v>12</v>
      </c>
      <c r="Y38" s="7" t="s">
        <v>36</v>
      </c>
      <c r="Z38" s="7" t="s">
        <v>37</v>
      </c>
      <c r="AA38" s="7">
        <v>0.09</v>
      </c>
      <c r="AB38" s="7">
        <v>1</v>
      </c>
      <c r="AC38" s="7" t="s">
        <v>12</v>
      </c>
    </row>
    <row r="39" spans="7:29" ht="47.25" x14ac:dyDescent="0.25">
      <c r="G39" s="7" t="s">
        <v>47</v>
      </c>
      <c r="H39" s="7" t="s">
        <v>26</v>
      </c>
      <c r="I39" s="7">
        <v>234</v>
      </c>
      <c r="J39" s="7" t="s">
        <v>7</v>
      </c>
      <c r="K39" s="7"/>
      <c r="S39" s="10"/>
      <c r="T39" s="10"/>
      <c r="U39" s="10"/>
      <c r="V39" s="10"/>
      <c r="W39" s="10"/>
      <c r="Y39" s="7" t="s">
        <v>58</v>
      </c>
      <c r="Z39" s="7" t="s">
        <v>59</v>
      </c>
      <c r="AA39" s="7">
        <v>6.9999999999999999E-4</v>
      </c>
      <c r="AB39" s="7" t="s">
        <v>7</v>
      </c>
      <c r="AC39" s="7"/>
    </row>
    <row r="40" spans="7:29" ht="31.5" x14ac:dyDescent="0.25">
      <c r="G40" s="7" t="s">
        <v>30</v>
      </c>
      <c r="H40" s="7" t="s">
        <v>28</v>
      </c>
      <c r="I40" s="7">
        <v>0.38400000000000001</v>
      </c>
      <c r="J40" s="7" t="s">
        <v>7</v>
      </c>
      <c r="K40" s="7"/>
      <c r="S40" s="10"/>
      <c r="T40" s="10"/>
      <c r="U40" s="10"/>
      <c r="V40" s="10"/>
      <c r="W40" s="10"/>
      <c r="Y40" s="6">
        <v>45169</v>
      </c>
    </row>
    <row r="41" spans="7:29" ht="47.25" x14ac:dyDescent="0.25">
      <c r="G41" s="7" t="s">
        <v>48</v>
      </c>
      <c r="H41" s="7" t="s">
        <v>28</v>
      </c>
      <c r="I41" s="7">
        <v>0.70199999999999996</v>
      </c>
      <c r="J41" s="7" t="s">
        <v>7</v>
      </c>
      <c r="K41" s="7"/>
      <c r="S41" s="10"/>
      <c r="T41" s="10"/>
      <c r="U41" s="11"/>
      <c r="V41" s="11"/>
      <c r="W41" s="10"/>
    </row>
    <row r="42" spans="7:29" ht="31.5" x14ac:dyDescent="0.25">
      <c r="G42" s="7" t="s">
        <v>31</v>
      </c>
      <c r="H42" s="7" t="s">
        <v>26</v>
      </c>
      <c r="I42" s="7">
        <v>128</v>
      </c>
      <c r="J42" s="7" t="s">
        <v>7</v>
      </c>
      <c r="K42" s="7"/>
      <c r="S42" s="10"/>
      <c r="T42" s="10"/>
      <c r="U42" s="10"/>
      <c r="V42" s="10"/>
      <c r="W42" s="10"/>
    </row>
    <row r="43" spans="7:29" ht="15.75" x14ac:dyDescent="0.25">
      <c r="G43" s="7" t="s">
        <v>36</v>
      </c>
      <c r="H43" s="7" t="s">
        <v>37</v>
      </c>
      <c r="I43" s="7">
        <v>7.0000000000000007E-2</v>
      </c>
      <c r="J43" s="7">
        <v>1</v>
      </c>
      <c r="K43" s="7" t="s">
        <v>12</v>
      </c>
      <c r="S43" s="10"/>
      <c r="T43" s="10"/>
      <c r="U43" s="10"/>
      <c r="V43" s="10"/>
      <c r="W43" s="10"/>
    </row>
    <row r="44" spans="7:29" ht="15.75" x14ac:dyDescent="0.25">
      <c r="G44" s="6">
        <v>45266</v>
      </c>
      <c r="S44" s="10"/>
      <c r="T44" s="10"/>
      <c r="U44" s="10"/>
      <c r="V44" s="10"/>
      <c r="W44" s="10"/>
    </row>
    <row r="45" spans="7:29" ht="15.75" x14ac:dyDescent="0.25">
      <c r="S45" s="10"/>
      <c r="T45" s="10"/>
      <c r="U45" s="10"/>
      <c r="V45" s="10"/>
      <c r="W45" s="10"/>
    </row>
    <row r="46" spans="7:29" ht="15.75" x14ac:dyDescent="0.25">
      <c r="S46" s="10"/>
      <c r="T46" s="10"/>
      <c r="U46" s="10"/>
      <c r="V46" s="10"/>
      <c r="W46" s="10"/>
    </row>
    <row r="47" spans="7:29" ht="15.75" x14ac:dyDescent="0.25">
      <c r="S47" s="10"/>
      <c r="T47" s="10"/>
      <c r="U47" s="10"/>
      <c r="V47" s="10"/>
      <c r="W47" s="10"/>
    </row>
    <row r="48" spans="7:29" ht="15.75" x14ac:dyDescent="0.25">
      <c r="S48" s="10"/>
      <c r="T48" s="10"/>
      <c r="U48" s="10"/>
      <c r="V48" s="10"/>
      <c r="W48" s="10"/>
    </row>
    <row r="49" spans="19:23" ht="15.75" x14ac:dyDescent="0.25">
      <c r="S49" s="10"/>
      <c r="T49" s="10"/>
      <c r="U49" s="10"/>
      <c r="V49" s="10"/>
      <c r="W49" s="10"/>
    </row>
    <row r="50" spans="19:23" ht="15.75" x14ac:dyDescent="0.25">
      <c r="S50" s="10"/>
      <c r="T50" s="10"/>
      <c r="U50" s="10"/>
      <c r="V50" s="10"/>
      <c r="W50" s="10"/>
    </row>
    <row r="51" spans="19:23" ht="15.75" x14ac:dyDescent="0.25">
      <c r="S51" s="10"/>
      <c r="T51" s="10"/>
      <c r="U51" s="10"/>
      <c r="V51" s="10"/>
      <c r="W51" s="10"/>
    </row>
    <row r="52" spans="19:23" x14ac:dyDescent="0.25">
      <c r="S5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49</Value>
      <Value>11</Value>
      <Value>32</Value>
      <Value>14</Value>
    </TaxCatchAll>
    <lcf76f155ced4ddcb4097134ff3c332f xmlns="47765e72-4413-4cff-aa40-50e617b95c52">
      <Terms xmlns="http://schemas.microsoft.com/office/infopath/2007/PartnerControls"/>
    </lcf76f155ced4ddcb4097134ff3c332f>
    <EAReceivedDate xmlns="eebef177-55b5-4448-a5fb-28ea454417ee">2026-06-09T23:00:00+00:00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EPR-EP3322LK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EPR/EP3322LK</OtherReference>
    <EventLink xmlns="5ffd8e36-f429-4edc-ab50-c5be84842779" xsi:nil="true"/>
    <Customer_x002f_OperatorName xmlns="eebef177-55b5-4448-a5fb-28ea454417ee">Capabilites Beyond Engineering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2026-06-09T23:00:00+00:00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EPR/EP3322LK</EPRNumber>
    <FacilityAddressPostcode xmlns="eebef177-55b5-4448-a5fb-28ea454417ee">S42 5UZ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Operator</ExternalAuthor>
    <SiteName xmlns="eebef177-55b5-4448-a5fb-28ea454417ee">Capabilites Beyond Engineering Limited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Enterprise Drive, Chesterfield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13AD3E04-F7BD-49E8-A149-7457D5111445}"/>
</file>

<file path=customXml/itemProps2.xml><?xml version="1.0" encoding="utf-8"?>
<ds:datastoreItem xmlns:ds="http://schemas.openxmlformats.org/officeDocument/2006/customXml" ds:itemID="{F85E4C37-90FE-43A7-837C-11CACECB51A8}"/>
</file>

<file path=customXml/itemProps3.xml><?xml version="1.0" encoding="utf-8"?>
<ds:datastoreItem xmlns:ds="http://schemas.openxmlformats.org/officeDocument/2006/customXml" ds:itemID="{22F636C1-862F-4ACB-A06C-205DA77843EB}"/>
</file>

<file path=customXml/itemProps4.xml><?xml version="1.0" encoding="utf-8"?>
<ds:datastoreItem xmlns:ds="http://schemas.openxmlformats.org/officeDocument/2006/customXml" ds:itemID="{3A6973A2-73A6-4DF8-9C69-ED08D8EC88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Spot Tests 1-6-26</vt:lpstr>
      <vt:lpstr>Ave Calc. 2025</vt:lpstr>
      <vt:lpstr>Ave Calc. 2023-24</vt:lpstr>
      <vt:lpstr>Raw Data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Aneeq Sarfraz</dc:creator>
  <cp:lastModifiedBy>Kelvin Davison</cp:lastModifiedBy>
  <cp:lastPrinted>2024-10-07T10:49:21Z</cp:lastPrinted>
  <dcterms:created xsi:type="dcterms:W3CDTF">2024-10-07T09:55:46Z</dcterms:created>
  <dcterms:modified xsi:type="dcterms:W3CDTF">2026-06-10T11:05:32Z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InformationType">
    <vt:lpwstr/>
  </property>
  <property fmtid="{D5CDD505-2E9C-101B-9397-08002B2CF9AE}" pid="4" name="Distribution">
    <vt:lpwstr>9;#Internal EA|b77da37e-7166-4741-8c12-4679faab22d9</vt:lpwstr>
  </property>
  <property fmtid="{D5CDD505-2E9C-101B-9397-08002B2CF9AE}" pid="5" name="MediaServiceImageTags">
    <vt:lpwstr/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HOSiteType">
    <vt:lpwstr>10;#Team|ff0485df-0575-416f-802f-e999165821b7</vt:lpwstr>
  </property>
  <property fmtid="{D5CDD505-2E9C-101B-9397-08002B2CF9AE}" pid="9" name="OrganisationalUnit">
    <vt:lpwstr>8;#EA|d5f78ddb-b1b6-4328-9877-d7e3ed06fdac</vt:lpwstr>
  </property>
  <property fmtid="{D5CDD505-2E9C-101B-9397-08002B2CF9AE}" pid="10" name="PermitDocumentType">
    <vt:lpwstr/>
  </property>
  <property fmtid="{D5CDD505-2E9C-101B-9397-08002B2CF9AE}" pid="11" name="TypeofPermit">
    <vt:lpwstr>32;#Bespoke|743fbb82-64b4-442a-8bac-afa632175399</vt:lpwstr>
  </property>
  <property fmtid="{D5CDD505-2E9C-101B-9397-08002B2CF9AE}" pid="12" name="DisclosureStatus">
    <vt:lpwstr>41;#Public Register|f1fcf6a6-5d97-4f1d-964e-a2f916eb1f18</vt:lpwstr>
  </property>
  <property fmtid="{D5CDD505-2E9C-101B-9397-08002B2CF9AE}" pid="13" name="ActivityGrouping">
    <vt:lpwstr>14;#Application ＆ Associated Docs|5eadfd3c-6deb-44e1-b7e1-16accd427bec</vt:lpwstr>
  </property>
  <property fmtid="{D5CDD505-2E9C-101B-9397-08002B2CF9AE}" pid="14" name="Catchment">
    <vt:lpwstr/>
  </property>
  <property fmtid="{D5CDD505-2E9C-101B-9397-08002B2CF9AE}" pid="15" name="MajorProjectID">
    <vt:lpwstr/>
  </property>
  <property fmtid="{D5CDD505-2E9C-101B-9397-08002B2CF9AE}" pid="16" name="StandardRulesID">
    <vt:lpwstr/>
  </property>
  <property fmtid="{D5CDD505-2E9C-101B-9397-08002B2CF9AE}" pid="17" name="CessationStatus">
    <vt:lpwstr/>
  </property>
  <property fmtid="{D5CDD505-2E9C-101B-9397-08002B2CF9AE}" pid="18" name="Regime">
    <vt:lpwstr>11;#EPR|0e5af97d-1a8c-4d8f-a20b-528a11cab1f6</vt:lpwstr>
  </property>
  <property fmtid="{D5CDD505-2E9C-101B-9397-08002B2CF9AE}" pid="19" name="RegulatedActivitySub_x002d_Class">
    <vt:lpwstr/>
  </property>
  <property fmtid="{D5CDD505-2E9C-101B-9397-08002B2CF9AE}" pid="20" name="RegulatedActivitySub-Class">
    <vt:lpwstr/>
  </property>
  <property fmtid="{D5CDD505-2E9C-101B-9397-08002B2CF9AE}" pid="21" name="EventType1">
    <vt:lpwstr/>
  </property>
  <property fmtid="{D5CDD505-2E9C-101B-9397-08002B2CF9AE}" pid="22" name="RegulatedActivityClass">
    <vt:lpwstr>49;#Installations|645f1c9c-65df-490a-9ce3-4a2aa7c5ff7f</vt:lpwstr>
  </property>
  <property fmtid="{D5CDD505-2E9C-101B-9397-08002B2CF9AE}" pid="23" name="SysUpdateNoER">
    <vt:lpwstr>No</vt:lpwstr>
  </property>
</Properties>
</file>