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28"/>
  <workbookPr autoCompressPictures="0"/>
  <mc:AlternateContent xmlns:mc="http://schemas.openxmlformats.org/markup-compatibility/2006">
    <mc:Choice Requires="x15">
      <x15ac:absPath xmlns:x15ac="http://schemas.microsoft.com/office/spreadsheetml/2010/11/ac" url="https://integratedskills.sharepoint.com/Clients and Projects/0 --Move/Alison/Recycled Material Supplies (R0011)/Berrymans/Permit Variation/Variation 2023/Application/"/>
    </mc:Choice>
  </mc:AlternateContent>
  <xr:revisionPtr revIDLastSave="0" documentId="8_{1D472955-372D-4EF6-B3FD-080B9F45EDF4}" xr6:coauthVersionLast="47" xr6:coauthVersionMax="47" xr10:uidLastSave="{00000000-0000-0000-0000-000000000000}"/>
  <bookViews>
    <workbookView xWindow="20370" yWindow="-120" windowWidth="29040" windowHeight="15840" firstSheet="1" activeTab="1" xr2:uid="{00000000-000D-0000-FFFF-FFFF00000000}"/>
  </bookViews>
  <sheets>
    <sheet name="Risk Assessment" sheetId="1" r:id="rId1"/>
    <sheet name="Receptors" sheetId="2" r:id="rId2"/>
  </sheets>
  <definedNames>
    <definedName name="_Hlk508980701" localSheetId="1">Receptors!$B$3</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70" i="1" l="1"/>
  <c r="I70" i="1"/>
  <c r="J70" i="1"/>
  <c r="K70" i="1"/>
  <c r="H69" i="1"/>
  <c r="I69" i="1"/>
  <c r="J69" i="1"/>
  <c r="K69" i="1"/>
  <c r="H68" i="1"/>
  <c r="I68" i="1"/>
  <c r="J68" i="1"/>
  <c r="K68" i="1"/>
  <c r="H67" i="1"/>
  <c r="I67" i="1"/>
  <c r="J67" i="1"/>
  <c r="K67" i="1"/>
  <c r="H66" i="1"/>
  <c r="I66" i="1"/>
  <c r="H65" i="1"/>
  <c r="I65" i="1"/>
  <c r="H64" i="1"/>
  <c r="I64" i="1"/>
  <c r="J64" i="1"/>
  <c r="K64" i="1"/>
  <c r="H63" i="1"/>
  <c r="I63" i="1"/>
  <c r="J63" i="1"/>
  <c r="K63" i="1"/>
  <c r="H62" i="1"/>
  <c r="I62" i="1"/>
  <c r="H61" i="1"/>
  <c r="I61" i="1"/>
  <c r="J61" i="1"/>
  <c r="K61" i="1"/>
  <c r="H60" i="1"/>
  <c r="I60" i="1"/>
  <c r="J60" i="1"/>
  <c r="K60" i="1"/>
  <c r="H59" i="1"/>
  <c r="I59" i="1"/>
  <c r="H58" i="1"/>
  <c r="I58" i="1"/>
  <c r="J58" i="1"/>
  <c r="K58" i="1"/>
  <c r="H57" i="1"/>
  <c r="I57" i="1"/>
  <c r="J57" i="1"/>
  <c r="K57" i="1"/>
  <c r="H56" i="1"/>
  <c r="I56" i="1"/>
  <c r="J56" i="1"/>
  <c r="K56" i="1"/>
  <c r="H55" i="1"/>
  <c r="I55" i="1"/>
  <c r="J55" i="1"/>
  <c r="K55" i="1"/>
  <c r="I54" i="1"/>
  <c r="H54" i="1"/>
  <c r="J54" i="1"/>
  <c r="K54" i="1"/>
  <c r="I53" i="1"/>
  <c r="H53" i="1"/>
  <c r="J53" i="1"/>
  <c r="K53" i="1"/>
  <c r="H52" i="1"/>
  <c r="I52" i="1"/>
  <c r="J52" i="1"/>
  <c r="K52" i="1"/>
  <c r="H51" i="1"/>
  <c r="I51" i="1"/>
  <c r="J51" i="1"/>
  <c r="K51" i="1"/>
  <c r="J65" i="1"/>
  <c r="K65" i="1"/>
  <c r="J59" i="1"/>
  <c r="K59" i="1"/>
  <c r="J66" i="1"/>
  <c r="K66" i="1"/>
  <c r="J62" i="1"/>
  <c r="K6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18"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18"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18"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18"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18"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18"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18"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18"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<sst xmlns="http://schemas.openxmlformats.org/spreadsheetml/2006/main" count="293" uniqueCount="175">
  <si>
    <t xml:space="preserve">Site specific environmental risk assessment </t>
  </si>
  <si>
    <t>Nature of Facility</t>
  </si>
  <si>
    <t xml:space="preserve"> Hazardous Waste Physical Treatment Facility </t>
  </si>
  <si>
    <t>Location:</t>
  </si>
  <si>
    <t>Perry Road Recycling Facility, Perry Road, Dagenham, RM9 6QD</t>
  </si>
  <si>
    <t>Location of environmentally sensitive sites (km / m):</t>
  </si>
  <si>
    <t>See Receptors Tab</t>
  </si>
  <si>
    <t>Risk assessment carried out by:</t>
  </si>
  <si>
    <t>Alison Crooks, Integrated Skills Limited</t>
  </si>
  <si>
    <t>Date:</t>
  </si>
  <si>
    <t>30.3.2023</t>
  </si>
  <si>
    <t>Document Reference</t>
  </si>
  <si>
    <t>RMS-DAG-ERA-V1</t>
  </si>
  <si>
    <t>Data and information</t>
  </si>
  <si>
    <t>Judgement</t>
  </si>
  <si>
    <t>Action (by operator)</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</si>
  <si>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</si>
  <si>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</si>
  <si>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</si>
  <si>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</si>
  <si>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</si>
  <si>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</si>
  <si>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</si>
  <si>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</si>
  <si>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</si>
  <si>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</si>
  <si>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</si>
  <si>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</si>
  <si>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</si>
  <si>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</si>
  <si>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</si>
  <si>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</si>
  <si>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</si>
  <si>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</si>
  <si>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</si>
  <si>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What is the magnitude of the risk after management? (This residual risk will be controlled by Compliance Assessment).</t>
  </si>
  <si>
    <t>Local human population</t>
  </si>
  <si>
    <t>Releases of particulate matter (dusts) and micro-organisms (bioaerosols).</t>
  </si>
  <si>
    <t>Harm to human health - respiratory irritation and illness.</t>
  </si>
  <si>
    <t>Air transport then inhalation.</t>
  </si>
  <si>
    <t>Medium</t>
  </si>
  <si>
    <t xml:space="preserve">Permitted waste types do not include  dusts, powders or loose fibres.  Wastes are not associated with micro-organisms. There is potential for exposure if anyone is living or working close to the site (apart from the operator and employees).  Nearest residents are over 1km from site. </t>
  </si>
  <si>
    <t xml:space="preserve">Implementation of Dust and Emissions Management Plan. Strict procedures for handling asbestos. </t>
  </si>
  <si>
    <t>Low</t>
  </si>
  <si>
    <t>AQMA</t>
  </si>
  <si>
    <t>Deterioration of air quality</t>
  </si>
  <si>
    <t>Air transporation</t>
  </si>
  <si>
    <t>Pollutants declared include PM10 and NO2). Source is Road Transport unspecified.</t>
  </si>
  <si>
    <t xml:space="preserve">As above.  Plus all Road Vehicles meet Euro VI. All site based vehicles meet NRRM. No idling policy. </t>
  </si>
  <si>
    <t>Nuisance - dust on cars, clothing etc.</t>
  </si>
  <si>
    <t>Air transport then deposition</t>
  </si>
  <si>
    <t>Low-Medium</t>
  </si>
  <si>
    <t xml:space="preserve">Local residents often sensitive to dust. Nearest residents are over 1km from site. Other businesses on the estate involved in waste management and minerals. Adjoining minerals site has high stockpiles of materials .  </t>
  </si>
  <si>
    <t>As above.</t>
  </si>
  <si>
    <t>Local human population, livestock and wildlife.</t>
  </si>
  <si>
    <t xml:space="preserve">Litter </t>
  </si>
  <si>
    <t>Nuisance, loss of amenity and harm to animal health</t>
  </si>
  <si>
    <t xml:space="preserve">Local residents often sensitive to litter. Litter not associated with the waste. </t>
  </si>
  <si>
    <t xml:space="preserve">Any litter encountered will be collected and placed into a waste container. Daily checks. </t>
  </si>
  <si>
    <t>Mud on local roads</t>
  </si>
  <si>
    <t>Nuisance, loss of amenity, road traffic accidents.</t>
  </si>
  <si>
    <t>Vehicles entering and leaving site.</t>
  </si>
  <si>
    <t xml:space="preserve">Road safety, local residents often sensitive to mud on roads.  No residents within 1km of the site. </t>
  </si>
  <si>
    <t xml:space="preserve">All vehicles leave the site using the wheel washing. Length of road to main highway. Use of road sweeper to maintain entrance. Concreted site for easier cleaning. Regular checks. All RMS vehicles are cleaned weekly by third party. </t>
  </si>
  <si>
    <t>Odour</t>
  </si>
  <si>
    <t>Nuisance, loss of amenity</t>
  </si>
  <si>
    <t xml:space="preserve">Local residents often sensitive to Odour. Odour not associated with the waste. </t>
  </si>
  <si>
    <t xml:space="preserve">Waste acceptance procedures. Daily checks. No history of complaints. </t>
  </si>
  <si>
    <t>Noise and vibration</t>
  </si>
  <si>
    <t>Nuisance, loss of amenity, loss of sleep.</t>
  </si>
  <si>
    <t xml:space="preserve">Noise through the air and vibration through the ground. </t>
  </si>
  <si>
    <t xml:space="preserve">Local residents often sensitive to noise and vibration. Nearest residents are over 1km from site. Busy industrial area. </t>
  </si>
  <si>
    <t xml:space="preserve">Site is located on an industrial estate with many other industrial uses. Remote from residents.  Controls in place include; regular maintenance of plant and vehicles, anti idling campaign, switching off plant when not in use. No history of complaints. </t>
  </si>
  <si>
    <t>Very Low</t>
  </si>
  <si>
    <t>Scavenging animals and scavenging birds</t>
  </si>
  <si>
    <t>Harm to human health - from waste carried off site and faeces.  Nuisance and  loss of amenity.</t>
  </si>
  <si>
    <t>Air transport and over land</t>
  </si>
  <si>
    <t xml:space="preserve">Permitted wastes do not attract scavenging animals and birds. </t>
  </si>
  <si>
    <t xml:space="preserve"> Waste acceptance controls. No current issues and no complaints. Commission Pest Control Contractor if necessary. </t>
  </si>
  <si>
    <t>Pests (e.g. flies)</t>
  </si>
  <si>
    <t>Harm to human health, nuisance, loss of amenity</t>
  </si>
  <si>
    <t>Local human population and / or livestock after gaining unauthorised access to the waste operation</t>
  </si>
  <si>
    <t>All on-site hazards: wastes; machinery and vehicles.</t>
  </si>
  <si>
    <t>Bodily injury</t>
  </si>
  <si>
    <t>Direct physical contact</t>
  </si>
  <si>
    <t xml:space="preserve">Access to plant and machinery and hazardous waste. </t>
  </si>
  <si>
    <t xml:space="preserve">Operator EMS. Site secured by steel fencing and gates. CCTV is provided. A 24 security guard provided. Daily checks of all fences, gates and security system. </t>
  </si>
  <si>
    <t>Local human population and local environment.</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</si>
  <si>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</si>
  <si>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</si>
  <si>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</si>
  <si>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Low - Medium</t>
  </si>
  <si>
    <t xml:space="preserve">Operator EMS. Site secured by steel fencing and gates. CCTV is provided. A 24 security guard provided. Daily checks of all fences, gates and security system.  No combustible waste stored on site. </t>
  </si>
  <si>
    <t>Local human population and local environment</t>
  </si>
  <si>
    <t>Accidental fire causing the release of polluting materials to air (smoke or fumes), water or land.</t>
  </si>
  <si>
    <t>Respiratory irritation, illness and nuisance to local population.  Injury to staff or firefighters. Pollution of water or land.</t>
  </si>
  <si>
    <t>All surface waters close to and downstream of site.</t>
  </si>
  <si>
    <t>Spillage of liquids, leachate from waste, contaminated rainwater run-off from waste e.g. containing suspended solids.</t>
  </si>
  <si>
    <t>Acute effects: oxygen depletion, fish kill and algal blooms</t>
  </si>
  <si>
    <t>Direct run-off from site across ground surface, via surface water drains, ditches etc.</t>
  </si>
  <si>
    <t>Permitted waste types do not include sludges or liquids so only a medium magnitude risk is estimated.  There is potential for contaminated rainwater run-off from wastes stored outside buildings especially during heavy rain.</t>
  </si>
  <si>
    <t>Operator EMS. All liquids shall be provided with secondary containment (applies to non-wastes such as fuels). Storage &amp; treatment on an impermeable surface with sealed drainage. Hazardous waste to be stored and treated inside the building.  No discharge to surface waters.</t>
  </si>
  <si>
    <t>Chronic effects: deterioration of water quality</t>
  </si>
  <si>
    <t>As above.  Indirect run-off via the soil layer</t>
  </si>
  <si>
    <t>Waste types are non-hazardous so harm is likely to be temporary and reversible.</t>
  </si>
  <si>
    <t>Groundwater</t>
  </si>
  <si>
    <t>Chronic effects: contamination of groundwater, requiring treatment of water or closure of borehole.</t>
  </si>
  <si>
    <t>Transport through soil/groundwater then extraction at borehole.</t>
  </si>
  <si>
    <t xml:space="preserve">Type of waste to be accepted </t>
  </si>
  <si>
    <t>As above. Site not located in a Groundwater Source Protection Zone.</t>
  </si>
  <si>
    <t xml:space="preserve">Protected sites -  European sites and SSSIs  </t>
  </si>
  <si>
    <t>Any</t>
  </si>
  <si>
    <t>Harm to protected site through toxic contamination, nutrient enrichment, smothering, disturbance, predation etc.</t>
  </si>
  <si>
    <t xml:space="preserve">Waste operations may cause harm to and deterioration of nature conservation sites. </t>
  </si>
  <si>
    <t xml:space="preserve">No protected sites within 2km of the site. </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</si>
  <si>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</si>
  <si>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</si>
  <si>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</si>
  <si>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</si>
  <si>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High</t>
  </si>
  <si>
    <t xml:space="preserve">Permitted waste types are not combustible. </t>
  </si>
  <si>
    <t>Waste Acceptance and all safety checks</t>
  </si>
  <si>
    <t>Loss of amenity, deterioration of water quality</t>
  </si>
  <si>
    <t>Direct run off of fire water across site to surface waters.</t>
  </si>
  <si>
    <t xml:space="preserve">Above. </t>
  </si>
  <si>
    <t>Very low</t>
  </si>
  <si>
    <t>Label reference</t>
  </si>
  <si>
    <t>Type</t>
  </si>
  <si>
    <t xml:space="preserve">Distance and Direction from Permitted site </t>
  </si>
  <si>
    <t>Thames Path</t>
  </si>
  <si>
    <t>P1</t>
  </si>
  <si>
    <t>Recreational</t>
  </si>
  <si>
    <t>850m SW to SE</t>
  </si>
  <si>
    <t>Hanson</t>
  </si>
  <si>
    <t>IND1</t>
  </si>
  <si>
    <t>Commercial</t>
  </si>
  <si>
    <t>Adjoining N, E and S</t>
  </si>
  <si>
    <t>Eurovia Roadstone</t>
  </si>
  <si>
    <t>IND2</t>
  </si>
  <si>
    <t>100m SW</t>
  </si>
  <si>
    <t>R Whites Waste Management</t>
  </si>
  <si>
    <t>IND3</t>
  </si>
  <si>
    <t>165m NW</t>
  </si>
  <si>
    <t>Barking Reach Power Station</t>
  </si>
  <si>
    <t>IND4</t>
  </si>
  <si>
    <t>290m N</t>
  </si>
  <si>
    <t>Ford Industrial Park</t>
  </si>
  <si>
    <t>IND5</t>
  </si>
  <si>
    <t>400m SE</t>
  </si>
  <si>
    <t>Manns Waste Management</t>
  </si>
  <si>
    <t>Adjoining NW</t>
  </si>
  <si>
    <t>Edwards Recycling</t>
  </si>
  <si>
    <t>Adjoining SW</t>
  </si>
  <si>
    <t>A13</t>
  </si>
  <si>
    <t>H1</t>
  </si>
  <si>
    <t>Road</t>
  </si>
  <si>
    <t>860m N</t>
  </si>
  <si>
    <t>Chequers Lane</t>
  </si>
  <si>
    <t>H2</t>
  </si>
  <si>
    <t>120m W</t>
  </si>
  <si>
    <t>Railway</t>
  </si>
  <si>
    <t>R1</t>
  </si>
  <si>
    <t>Rail</t>
  </si>
  <si>
    <t>930 N</t>
  </si>
  <si>
    <t>River Thames</t>
  </si>
  <si>
    <t>SW1</t>
  </si>
  <si>
    <t>Surface Water</t>
  </si>
  <si>
    <t>150m SW</t>
  </si>
  <si>
    <t xml:space="preserve">There are no European Designations (SAC, SPA, Ramsar), SSSI's, Nature Reserves within 2km of the site. </t>
  </si>
  <si>
    <t>The whole of the London Borough of Barking and Dagenham is an Air Quality Management Area</t>
  </si>
  <si>
    <t>There are no Scheduled Monuments within the local area.</t>
  </si>
  <si>
    <t xml:space="preserve">Crossness Nature Reserve is 1km south of the site. Scrattons Park Eco Park and Extension LNR is 1.5km north west of the site and Beam Valley LNR is 1.8km north east of the site. </t>
  </si>
  <si>
    <t>The bedrock geology is a Secondary A aquifer</t>
  </si>
  <si>
    <t>The superficial deposits are a secondary undifferentiated aquifer</t>
  </si>
  <si>
    <t>Predominant wind is from the South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</si>
</sst>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name val="Arial"/>
    </font>
    <font>
      <b/>
      <sz val="10"/>
      <name val="Arial"/>
      <family val="2"/>
    </font>
    <font>
      <b/>
      <sz val="12"/>
      <name val="Arial"/>
      <family val="2"/>
    </font>
    <font>
      <sz val="12"/>
      <name val="Arial"/>
      <family val="2"/>
    </font>
    <font>
      <b/>
      <sz val="14"/>
      <name val="Arial"/>
      <family val="2"/>
    </font>
    <font>
      <sz val="8"/>
      <color indexed="81"/>
      <name val="Tahoma"/>
      <family val="2"/>
    </font>
    <font>
      <sz val="10"/>
      <color indexed="81"/>
      <name val="Arial"/>
      <family val="2"/>
    </font>
    <font>
      <b/>
      <sz val="10"/>
      <color indexed="81"/>
      <name val="Arial"/>
      <family val="2"/>
    </font>
    <font>
      <sz val="10"/>
      <name val="Arial"/>
      <family val="2"/>
    </font>
    <font>
      <u/>
      <sz val="10"/>
      <color theme="10"/>
      <name val="Arial"/>
    </font>
    <font>
      <u/>
      <sz val="10"/>
      <color theme="11"/>
      <name val="Arial"/>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right style="thin">
        <color auto="1"/>
      </right>
      <top/>
      <bottom/>
      <diagonal/>
    </border>
    <border>
      <left style="double">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double">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top style="double">
        <color auto="1"/>
      </top>
      <bottom style="thin">
        <color auto="1"/>
      </bottom>
      <diagonal/>
    </border>
    <border>
      <left style="double">
        <color auto="1"/>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thin">
        <color auto="1"/>
      </right>
      <top/>
      <bottom/>
      <diagonal/>
    </border>
    <border>
      <left/>
      <right style="double">
        <color auto="1"/>
      </right>
      <top/>
      <bottom style="thin">
        <color auto="1"/>
      </bottom>
      <diagonal/>
    </border>
    <border>
      <left/>
      <right style="double">
        <color auto="1"/>
      </right>
      <top/>
      <bottom/>
      <diagonal/>
    </border>
    <border>
      <left/>
      <right/>
      <top/>
      <bottom style="dashed">
        <color auto="1"/>
      </bottom>
      <diagonal/>
    </border>
    <border>
      <left/>
      <right/>
      <top/>
      <bottom style="dotted">
        <color auto="1"/>
      </bottom>
      <diagonal/>
    </border>
    <border>
      <left style="double">
        <color auto="1"/>
      </left>
      <right/>
      <top/>
      <bottom style="thin">
        <color auto="1"/>
      </bottom>
      <diagonal/>
    </border>
    <border>
      <left style="thin">
        <color auto="1"/>
      </left>
      <right style="thin">
        <color auto="1"/>
      </right>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bottom style="thin">
        <color auto="1"/>
      </bottom>
      <diagonal/>
    </border>
    <border>
      <left style="thin">
        <color auto="1"/>
      </left>
      <right style="thin">
        <color auto="1"/>
      </right>
      <top/>
      <bottom/>
      <diagonal/>
    </border>
    <border>
      <left style="double">
        <color auto="1"/>
      </left>
      <right/>
      <top/>
      <bottom/>
      <diagonal/>
    </border>
    <border>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style="double">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s>
  <cellStyleXfs count="19">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84">
    <xf numFmtId="0" fontId="0" fillId="0" borderId="0" xfId="0"/>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Alignment="1">
      <alignment horizontal="center"/>
    </xf>
    <xf numFmtId="0" fontId="0" fillId="2" borderId="8" xfId="0" applyFill="1" applyBorder="1" applyAlignment="1">
      <alignment horizontal="centerContinuous" vertical="top"/>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3" fillId="0" borderId="0" xfId="0" applyFont="1"/>
    <xf numFmtId="0" fontId="0" fillId="3" borderId="0" xfId="0" applyFill="1"/>
    <xf numFmtId="0" fontId="0" fillId="4" borderId="0" xfId="0" applyFill="1"/>
    <xf numFmtId="0" fontId="0" fillId="5" borderId="0" xfId="0" applyFill="1"/>
    <xf numFmtId="0" fontId="0" fillId="6" borderId="0" xfId="0" applyFill="1"/>
    <xf numFmtId="2" fontId="0" fillId="0" borderId="0" xfId="0" applyNumberFormat="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xf numFmtId="0" fontId="0" fillId="7" borderId="14" xfId="0" applyFill="1" applyBorder="1"/>
    <xf numFmtId="0" fontId="0" fillId="7" borderId="15" xfId="0" applyFill="1" applyBorder="1"/>
    <xf numFmtId="0" fontId="2" fillId="7" borderId="0" xfId="0" applyFont="1" applyFill="1"/>
    <xf numFmtId="0" fontId="3" fillId="7" borderId="0" xfId="0" applyFont="1" applyFill="1"/>
    <xf numFmtId="0" fontId="4" fillId="7" borderId="0" xfId="0" applyFont="1" applyFill="1"/>
    <xf numFmtId="0" fontId="2" fillId="0" borderId="0" xfId="0" applyFont="1"/>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0" fillId="0" borderId="0" xfId="0" applyAlignment="1" applyProtection="1">
      <alignment vertical="top" wrapText="1"/>
      <protection locked="0"/>
    </xf>
    <xf numFmtId="0" fontId="8" fillId="0" borderId="0" xfId="0" applyFont="1"/>
    <xf numFmtId="0" fontId="4" fillId="0" borderId="0" xfId="0" applyFont="1"/>
    <xf numFmtId="0" fontId="8" fillId="0" borderId="23" xfId="0" applyFont="1" applyBorder="1" applyAlignment="1">
      <alignment vertical="top" wrapText="1"/>
    </xf>
    <xf numFmtId="0" fontId="0" fillId="0" borderId="0" xfId="0" applyAlignment="1">
      <alignment vertical="top" wrapText="1"/>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1" fillId="0" borderId="6" xfId="0" applyFont="1"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0" xfId="0" applyBorder="1" applyAlignment="1" applyProtection="1">
      <alignment vertical="top" wrapText="1"/>
      <protection locked="0"/>
    </xf>
    <xf numFmtId="0" fontId="1" fillId="0" borderId="1" xfId="0" applyFont="1" applyBorder="1" applyAlignment="1" applyProtection="1">
      <alignment vertical="top" wrapText="1"/>
      <protection locked="0"/>
    </xf>
    <xf numFmtId="0" fontId="0" fillId="0" borderId="0" xfId="0" applyAlignment="1">
      <alignment vertical="top"/>
    </xf>
    <xf numFmtId="0" fontId="1" fillId="0" borderId="0" xfId="0" applyFont="1" applyAlignment="1">
      <alignment horizontal="right"/>
    </xf>
    <xf numFmtId="0" fontId="8" fillId="0" borderId="7"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8" fillId="0" borderId="0" xfId="0" applyFont="1" applyAlignment="1" applyProtection="1">
      <alignment vertical="top" wrapText="1"/>
      <protection locked="0"/>
    </xf>
    <xf numFmtId="0" fontId="8" fillId="0" borderId="11" xfId="0" applyFont="1" applyBorder="1" applyAlignment="1" applyProtection="1">
      <alignment vertical="top" wrapText="1"/>
      <protection locked="0"/>
    </xf>
    <xf numFmtId="0" fontId="1" fillId="0" borderId="24" xfId="0" applyFont="1" applyBorder="1" applyAlignment="1">
      <alignment vertical="center" wrapText="1"/>
    </xf>
    <xf numFmtId="0" fontId="1" fillId="0" borderId="25" xfId="0" applyFont="1" applyBorder="1" applyAlignment="1">
      <alignment vertical="center" wrapText="1"/>
    </xf>
    <xf numFmtId="0" fontId="1" fillId="0" borderId="22" xfId="0" applyFont="1" applyBorder="1" applyAlignment="1">
      <alignment horizontal="center"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0" fontId="8" fillId="0" borderId="28" xfId="0" applyFont="1" applyBorder="1" applyAlignment="1">
      <alignment horizontal="center" vertical="center" wrapText="1"/>
    </xf>
    <xf numFmtId="0" fontId="8" fillId="0" borderId="17" xfId="0" applyFont="1" applyBorder="1" applyAlignment="1" applyProtection="1">
      <alignment vertical="top" wrapText="1"/>
      <protection locked="0"/>
    </xf>
    <xf numFmtId="0" fontId="8" fillId="0" borderId="16" xfId="0" applyFont="1" applyBorder="1" applyAlignment="1" applyProtection="1">
      <alignment vertical="top" wrapText="1"/>
      <protection locked="0"/>
    </xf>
    <xf numFmtId="0" fontId="1" fillId="0" borderId="23" xfId="0" applyFont="1" applyBorder="1" applyAlignment="1">
      <alignment vertical="top" wrapText="1"/>
    </xf>
    <xf numFmtId="0" fontId="8" fillId="0" borderId="12" xfId="0" applyFont="1" applyBorder="1" applyAlignment="1" applyProtection="1">
      <alignment vertical="top" wrapText="1"/>
      <protection locked="0"/>
    </xf>
    <xf numFmtId="0" fontId="8" fillId="0" borderId="29" xfId="0" applyFont="1" applyBorder="1" applyAlignment="1">
      <alignment vertical="center" wrapText="1"/>
    </xf>
    <xf numFmtId="0" fontId="8" fillId="0" borderId="30" xfId="0" applyFont="1" applyBorder="1" applyAlignment="1">
      <alignment vertical="center" wrapText="1"/>
    </xf>
    <xf numFmtId="0" fontId="8" fillId="0" borderId="31" xfId="0" applyFont="1" applyBorder="1" applyAlignment="1">
      <alignment horizontal="center" vertical="center" wrapText="1"/>
    </xf>
    <xf numFmtId="0" fontId="8" fillId="0" borderId="6" xfId="0" applyFont="1" applyBorder="1" applyAlignment="1" applyProtection="1">
      <alignment vertical="top" wrapText="1"/>
      <protection locked="0"/>
    </xf>
    <xf numFmtId="0" fontId="1" fillId="0" borderId="16" xfId="0" applyFont="1" applyBorder="1" applyAlignment="1" applyProtection="1">
      <alignment vertical="top" wrapText="1"/>
      <protection locked="0"/>
    </xf>
    <xf numFmtId="0" fontId="0" fillId="0" borderId="23" xfId="0" applyBorder="1" applyAlignment="1" applyProtection="1">
      <alignment vertical="top" wrapText="1"/>
      <protection locked="0"/>
    </xf>
    <xf numFmtId="0" fontId="1" fillId="0" borderId="23" xfId="0" applyFont="1" applyBorder="1" applyAlignment="1" applyProtection="1">
      <alignment vertical="top" wrapText="1"/>
      <protection locked="0"/>
    </xf>
    <xf numFmtId="15" fontId="8" fillId="8" borderId="14" xfId="0" applyNumberFormat="1" applyFon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8" fillId="8" borderId="14" xfId="0" applyFont="1" applyFill="1" applyBorder="1" applyAlignment="1" applyProtection="1">
      <alignment vertical="top" wrapText="1"/>
      <protection locked="0"/>
    </xf>
    <xf numFmtId="0" fontId="0" fillId="8" borderId="14" xfId="0"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8" borderId="15" xfId="0" applyFill="1" applyBorder="1" applyAlignment="1" applyProtection="1">
      <alignment vertical="top" wrapText="1"/>
      <protection locked="0"/>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0" fillId="0" borderId="0" xfId="0" applyAlignment="1">
      <alignment horizontal="left" vertical="top"/>
    </xf>
    <xf numFmtId="0" fontId="2" fillId="2" borderId="9" xfId="0" applyFont="1" applyFill="1" applyBorder="1" applyAlignment="1">
      <alignment vertical="center"/>
    </xf>
    <xf numFmtId="0" fontId="2" fillId="2" borderId="8" xfId="0" applyFont="1" applyFill="1" applyBorder="1" applyAlignment="1">
      <alignment horizontal="centerContinuous" vertical="center"/>
    </xf>
    <xf numFmtId="0" fontId="2" fillId="2" borderId="8" xfId="0" applyFont="1" applyFill="1" applyBorder="1" applyAlignment="1">
      <alignment vertical="center"/>
    </xf>
    <xf numFmtId="0" fontId="1" fillId="0" borderId="0" xfId="0" applyFont="1"/>
    <xf numFmtId="0" fontId="1" fillId="0" borderId="0" xfId="0" applyFont="1" applyAlignment="1">
      <alignment horizontal="left"/>
    </xf>
  </cellXfs>
  <cellStyles count="19">
    <cellStyle name="Followed Hyperlink" xfId="10" builtinId="9" hidden="1"/>
    <cellStyle name="Followed Hyperlink" xfId="12" builtinId="9" hidden="1"/>
    <cellStyle name="Followed Hyperlink" xfId="16" builtinId="9" hidden="1"/>
    <cellStyle name="Followed Hyperlink" xfId="18"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13" builtinId="8" hidden="1"/>
    <cellStyle name="Hyperlink" xfId="17" builtinId="8" hidden="1"/>
    <cellStyle name="Hyperlink" xfId="15" builtinId="8" hidden="1"/>
    <cellStyle name="Hyperlink" xfId="7" builtinId="8" hidden="1"/>
    <cellStyle name="Hyperlink" xfId="9" builtinId="8" hidden="1"/>
    <cellStyle name="Hyperlink" xfId="11" builtinId="8" hidden="1"/>
    <cellStyle name="Hyperlink" xfId="3" builtinId="8" hidden="1"/>
    <cellStyle name="Hyperlink" xfId="5" builtinId="8" hidden="1"/>
    <cellStyle name="Hyperlink" xfId="1" builtinId="8" hidden="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571500</xdr:colOff>
      <xdr:row>2</xdr:row>
      <xdr:rowOff>9525</xdr:rowOff>
    </xdr:from>
    <xdr:to>
      <xdr:col>17</xdr:col>
      <xdr:colOff>149225</xdr:colOff>
      <xdr:row>29</xdr:row>
      <xdr:rowOff>48260</xdr:rowOff>
    </xdr:to>
    <xdr:pic>
      <xdr:nvPicPr>
        <xdr:cNvPr id="3" name="Picture 2">
          <a:extLst>
            <a:ext uri="{FF2B5EF4-FFF2-40B4-BE49-F238E27FC236}">
              <a16:creationId xmlns:a16="http://schemas.microsoft.com/office/drawing/2014/main" id="{3E729399-2741-126B-8F17-6C7A40D541E1}"/>
            </a:ext>
          </a:extLst>
        </xdr:cNvPr>
        <xdr:cNvPicPr>
          <a:picLocks noChangeAspect="1"/>
        </xdr:cNvPicPr>
      </xdr:nvPicPr>
      <xdr:blipFill>
        <a:blip xmlns:r="http://schemas.openxmlformats.org/officeDocument/2006/relationships" r:embed="rId1"/>
        <a:stretch>
          <a:fillRect/>
        </a:stretch>
      </xdr:blipFill>
      <xdr:spPr>
        <a:xfrm>
          <a:off x="7581900" y="342900"/>
          <a:ext cx="6892925" cy="5429885"/>
        </a:xfrm>
        <a:prstGeom prst="rect">
          <a:avLst/>
        </a:prstGeom>
      </xdr:spPr>
    </xdr:pic>
    <xdr:clientData/>
  </xdr:twoCellAnchor>
  <xdr:twoCellAnchor editAs="oneCell">
    <xdr:from>
      <xdr:col>18</xdr:col>
      <xdr:colOff>1</xdr:colOff>
      <xdr:row>1</xdr:row>
      <xdr:rowOff>133351</xdr:rowOff>
    </xdr:from>
    <xdr:to>
      <xdr:col>18</xdr:col>
      <xdr:colOff>459481</xdr:colOff>
      <xdr:row>6</xdr:row>
      <xdr:rowOff>238125</xdr:rowOff>
    </xdr:to>
    <xdr:pic>
      <xdr:nvPicPr>
        <xdr:cNvPr id="4" name="Picture 3">
          <a:extLst>
            <a:ext uri="{FF2B5EF4-FFF2-40B4-BE49-F238E27FC236}">
              <a16:creationId xmlns:a16="http://schemas.microsoft.com/office/drawing/2014/main" id="{113B6639-7602-2F08-1552-CCB53016D09C}"/>
            </a:ext>
          </a:extLst>
        </xdr:cNvPr>
        <xdr:cNvPicPr>
          <a:picLocks noChangeAspect="1"/>
        </xdr:cNvPicPr>
      </xdr:nvPicPr>
      <xdr:blipFill>
        <a:blip xmlns:r="http://schemas.openxmlformats.org/officeDocument/2006/relationships" r:embed="rId2"/>
        <a:stretch>
          <a:fillRect/>
        </a:stretch>
      </xdr:blipFill>
      <xdr:spPr>
        <a:xfrm>
          <a:off x="14935201" y="295276"/>
          <a:ext cx="459480" cy="11429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108"/>
  <sheetViews>
    <sheetView topLeftCell="B13" zoomScaleNormal="100" zoomScalePageLayoutView="150" workbookViewId="0">
      <selection activeCell="J40" sqref="J40:J77"/>
    </sheetView>
  </sheetViews>
  <sheetFormatPr defaultColWidth="8.85546875" defaultRowHeight="12.75"/>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19" customWidth="1"/>
    <col min="10" max="10" width="40.7109375" customWidth="1"/>
    <col min="11" max="11" width="16.7109375" customWidth="1"/>
  </cols>
  <sheetData>
    <row r="2" spans="2:11" ht="18">
      <c r="B2" s="37" t="s">
        <v>0</v>
      </c>
      <c r="C2" s="37"/>
      <c r="D2" s="37"/>
      <c r="E2" s="12"/>
    </row>
    <row r="3" spans="2:11" ht="12.75" customHeight="1">
      <c r="B3" s="29"/>
      <c r="C3" s="29"/>
      <c r="D3" s="29"/>
      <c r="E3" s="30"/>
      <c r="F3" s="26"/>
      <c r="G3" s="26"/>
      <c r="H3" s="26"/>
      <c r="I3" s="26"/>
      <c r="J3" s="26"/>
      <c r="K3" s="26"/>
    </row>
    <row r="4" spans="2:11" ht="15.75">
      <c r="B4" s="29" t="s">
        <v>1</v>
      </c>
      <c r="C4" s="29"/>
      <c r="D4" s="29"/>
      <c r="E4" s="30"/>
      <c r="F4" s="71" t="s">
        <v>2</v>
      </c>
      <c r="G4" s="72"/>
      <c r="H4" s="72"/>
      <c r="I4" s="72"/>
      <c r="J4" s="72"/>
      <c r="K4" s="27"/>
    </row>
    <row r="5" spans="2:11" ht="9.75" customHeight="1">
      <c r="B5" s="29"/>
      <c r="C5" s="29"/>
      <c r="D5" s="29"/>
      <c r="E5" s="30"/>
      <c r="F5" s="26"/>
      <c r="G5" s="26"/>
      <c r="H5" s="26"/>
      <c r="I5" s="26"/>
      <c r="J5" s="26"/>
      <c r="K5" s="26"/>
    </row>
    <row r="6" spans="2:11" ht="15.75">
      <c r="B6" s="29" t="s">
        <v>3</v>
      </c>
      <c r="C6" s="30"/>
      <c r="D6" s="30"/>
      <c r="E6" s="30"/>
      <c r="F6" s="71" t="s">
        <v>4</v>
      </c>
      <c r="G6" s="72"/>
      <c r="H6" s="72"/>
      <c r="I6" s="72"/>
      <c r="J6" s="72"/>
      <c r="K6" s="27"/>
    </row>
    <row r="7" spans="2:11" ht="9.75" customHeight="1">
      <c r="B7" s="31"/>
      <c r="C7" s="26"/>
      <c r="D7" s="26"/>
      <c r="E7" s="26"/>
      <c r="F7" s="26"/>
      <c r="G7" s="26"/>
      <c r="H7" s="26"/>
      <c r="I7" s="26"/>
      <c r="J7" s="26"/>
      <c r="K7" s="26"/>
    </row>
    <row r="8" spans="2:11" ht="15.75" customHeight="1">
      <c r="B8" s="29" t="s">
        <v>5</v>
      </c>
      <c r="C8" s="30"/>
      <c r="D8" s="30"/>
      <c r="E8" s="30"/>
      <c r="F8" s="71" t="s">
        <v>6</v>
      </c>
      <c r="G8" s="73"/>
      <c r="H8" s="73"/>
      <c r="I8" s="73"/>
      <c r="J8" s="73"/>
      <c r="K8" s="27"/>
    </row>
    <row r="9" spans="2:11" ht="10.5" customHeight="1">
      <c r="B9" s="26"/>
      <c r="C9" s="26"/>
      <c r="D9" s="26"/>
      <c r="E9" s="26"/>
      <c r="F9" s="26"/>
      <c r="G9" s="26"/>
      <c r="H9" s="26"/>
      <c r="I9" s="26"/>
      <c r="J9" s="26"/>
      <c r="K9" s="26"/>
    </row>
    <row r="10" spans="2:11" ht="15.75">
      <c r="B10" s="29" t="s">
        <v>7</v>
      </c>
      <c r="C10" s="26"/>
      <c r="D10" s="26"/>
      <c r="E10" s="26"/>
      <c r="F10" s="74" t="s">
        <v>8</v>
      </c>
      <c r="G10" s="74"/>
      <c r="H10" s="74"/>
      <c r="I10" s="74"/>
      <c r="J10" s="74"/>
      <c r="K10" s="28"/>
    </row>
    <row r="11" spans="2:11" ht="11.25" customHeight="1">
      <c r="B11" s="29"/>
      <c r="C11" s="26"/>
      <c r="D11" s="26"/>
      <c r="E11" s="26"/>
      <c r="F11" s="26"/>
      <c r="G11" s="26"/>
      <c r="H11" s="29"/>
      <c r="I11" s="26"/>
      <c r="J11" s="26"/>
      <c r="K11" s="26"/>
    </row>
    <row r="12" spans="2:11" ht="15.75">
      <c r="B12" s="29" t="s">
        <v>9</v>
      </c>
      <c r="C12" s="26"/>
      <c r="D12" s="26"/>
      <c r="E12" s="26"/>
      <c r="F12" s="69" t="s">
        <v>10</v>
      </c>
      <c r="G12" s="70"/>
      <c r="H12" s="70"/>
      <c r="I12" s="70"/>
      <c r="J12" s="70"/>
      <c r="K12" s="27"/>
    </row>
    <row r="13" spans="2:11" ht="15.75">
      <c r="B13" s="29"/>
      <c r="C13" s="26"/>
      <c r="D13" s="26"/>
      <c r="E13" s="26"/>
      <c r="F13" s="26"/>
      <c r="G13" s="26"/>
      <c r="H13" s="29"/>
      <c r="I13" s="26"/>
      <c r="J13" s="26"/>
      <c r="K13" s="26"/>
    </row>
    <row r="14" spans="2:11" ht="15.75">
      <c r="B14" s="29" t="s">
        <v>11</v>
      </c>
      <c r="C14" s="26"/>
      <c r="D14" s="26"/>
      <c r="E14" s="26"/>
      <c r="F14" s="69" t="s">
        <v>12</v>
      </c>
      <c r="G14" s="70"/>
      <c r="H14" s="70"/>
      <c r="I14" s="70"/>
      <c r="J14" s="70"/>
    </row>
    <row r="15" spans="2:11">
      <c r="C15" s="46"/>
      <c r="D15" s="36"/>
      <c r="E15" s="39"/>
      <c r="F15" s="39"/>
      <c r="G15" s="39"/>
      <c r="H15" s="39"/>
      <c r="I15" s="39"/>
      <c r="J15" s="39"/>
    </row>
    <row r="16" spans="2:11" ht="13.5" thickBot="1"/>
    <row r="17" spans="1:11" ht="28.5" customHeight="1" thickTop="1">
      <c r="A17" s="1"/>
      <c r="B17" s="10" t="s">
        <v>13</v>
      </c>
      <c r="C17" s="9"/>
      <c r="D17" s="9"/>
      <c r="E17" s="9"/>
      <c r="F17" s="79"/>
      <c r="G17" s="80" t="s">
        <v>14</v>
      </c>
      <c r="H17" s="80"/>
      <c r="I17" s="81"/>
      <c r="J17" s="10" t="s">
        <v>15</v>
      </c>
      <c r="K17" s="11"/>
    </row>
    <row r="18" spans="1:11" ht="25.5">
      <c r="B18" s="2" t="s">
        <v>16</v>
      </c>
      <c r="C18" s="3" t="s">
        <v>17</v>
      </c>
      <c r="D18" s="3" t="s">
        <v>18</v>
      </c>
      <c r="E18" s="4" t="s">
        <v>19</v>
      </c>
      <c r="F18" s="2" t="s">
        <v>20</v>
      </c>
      <c r="G18" s="3" t="s">
        <v>21</v>
      </c>
      <c r="H18" s="3" t="s">
        <v>22</v>
      </c>
      <c r="I18" s="4" t="s">
        <v>23</v>
      </c>
      <c r="J18" s="2" t="s">
        <v>24</v>
      </c>
      <c r="K18" s="33" t="s">
        <v>25</v>
      </c>
    </row>
    <row r="19" spans="1:11" ht="121.5" customHeight="1">
      <c r="B19" s="5" t="s">
        <v>26</v>
      </c>
      <c r="C19" s="6" t="s">
        <v>27</v>
      </c>
      <c r="D19" s="6" t="s">
        <v>28</v>
      </c>
      <c r="E19" s="7" t="s">
        <v>29</v>
      </c>
      <c r="F19" s="5" t="s">
        <v>30</v>
      </c>
      <c r="G19" s="6" t="s">
        <v>31</v>
      </c>
      <c r="H19" s="6" t="s">
        <v>32</v>
      </c>
      <c r="I19" s="7" t="s">
        <v>33</v>
      </c>
      <c r="J19" s="5" t="s">
        <v>34</v>
      </c>
      <c r="K19" s="34" t="s">
        <v>35</v>
      </c>
    </row>
    <row r="20" spans="1:11" ht="198" customHeight="1">
      <c r="A20" s="23"/>
      <c r="B20" s="18" t="s">
        <v>36</v>
      </c>
      <c r="C20" s="19" t="s">
        <v>37</v>
      </c>
      <c r="D20" s="19" t="s">
        <v>38</v>
      </c>
      <c r="E20" s="20" t="s">
        <v>39</v>
      </c>
      <c r="F20" s="59" t="s">
        <v>40</v>
      </c>
      <c r="G20" s="58" t="s">
        <v>40</v>
      </c>
      <c r="H20" s="42" t="s">
        <v>40</v>
      </c>
      <c r="I20" s="48" t="s">
        <v>41</v>
      </c>
      <c r="J20" s="49" t="s">
        <v>42</v>
      </c>
      <c r="K20" s="24" t="s">
        <v>43</v>
      </c>
    </row>
    <row r="21" spans="1:11" ht="198" customHeight="1">
      <c r="A21" s="23"/>
      <c r="B21" s="49" t="s">
        <v>44</v>
      </c>
      <c r="C21" s="19" t="s">
        <v>37</v>
      </c>
      <c r="D21" s="65" t="s">
        <v>45</v>
      </c>
      <c r="E21" s="48" t="s">
        <v>46</v>
      </c>
      <c r="F21" s="59" t="s">
        <v>40</v>
      </c>
      <c r="G21" s="58" t="s">
        <v>40</v>
      </c>
      <c r="H21" s="42" t="s">
        <v>40</v>
      </c>
      <c r="I21" s="48" t="s">
        <v>47</v>
      </c>
      <c r="J21" s="49" t="s">
        <v>48</v>
      </c>
      <c r="K21" s="61" t="s">
        <v>43</v>
      </c>
    </row>
    <row r="22" spans="1:11" ht="153">
      <c r="A22" s="23"/>
      <c r="B22" s="18" t="s">
        <v>36</v>
      </c>
      <c r="C22" s="19" t="s">
        <v>37</v>
      </c>
      <c r="D22" s="19" t="s">
        <v>49</v>
      </c>
      <c r="E22" s="20" t="s">
        <v>50</v>
      </c>
      <c r="F22" s="40" t="s">
        <v>43</v>
      </c>
      <c r="G22" s="41" t="s">
        <v>40</v>
      </c>
      <c r="H22" s="42" t="s">
        <v>51</v>
      </c>
      <c r="I22" s="48" t="s">
        <v>52</v>
      </c>
      <c r="J22" s="18" t="s">
        <v>53</v>
      </c>
      <c r="K22" s="24" t="s">
        <v>43</v>
      </c>
    </row>
    <row r="23" spans="1:11" ht="51">
      <c r="A23" s="23"/>
      <c r="B23" s="18" t="s">
        <v>54</v>
      </c>
      <c r="C23" s="19" t="s">
        <v>55</v>
      </c>
      <c r="D23" s="19" t="s">
        <v>56</v>
      </c>
      <c r="E23" s="20" t="s">
        <v>50</v>
      </c>
      <c r="F23" s="40" t="s">
        <v>43</v>
      </c>
      <c r="G23" s="40" t="s">
        <v>43</v>
      </c>
      <c r="H23" s="66" t="s">
        <v>43</v>
      </c>
      <c r="I23" s="48" t="s">
        <v>57</v>
      </c>
      <c r="J23" s="49" t="s">
        <v>58</v>
      </c>
      <c r="K23" s="24" t="s">
        <v>43</v>
      </c>
    </row>
    <row r="24" spans="1:11" ht="76.5">
      <c r="A24" s="23"/>
      <c r="B24" s="18" t="s">
        <v>36</v>
      </c>
      <c r="C24" s="65" t="s">
        <v>59</v>
      </c>
      <c r="D24" s="19" t="s">
        <v>60</v>
      </c>
      <c r="E24" s="20" t="s">
        <v>61</v>
      </c>
      <c r="F24" s="41" t="s">
        <v>40</v>
      </c>
      <c r="G24" s="41" t="s">
        <v>40</v>
      </c>
      <c r="H24" s="42" t="s">
        <v>40</v>
      </c>
      <c r="I24" s="48" t="s">
        <v>62</v>
      </c>
      <c r="J24" s="49" t="s">
        <v>63</v>
      </c>
      <c r="K24" s="24" t="s">
        <v>43</v>
      </c>
    </row>
    <row r="25" spans="1:11" ht="51">
      <c r="A25" s="23"/>
      <c r="B25" s="18" t="s">
        <v>36</v>
      </c>
      <c r="C25" s="19" t="s">
        <v>64</v>
      </c>
      <c r="D25" s="19" t="s">
        <v>65</v>
      </c>
      <c r="E25" s="20" t="s">
        <v>39</v>
      </c>
      <c r="F25" s="67" t="s">
        <v>43</v>
      </c>
      <c r="G25" s="67" t="s">
        <v>43</v>
      </c>
      <c r="H25" s="68" t="s">
        <v>43</v>
      </c>
      <c r="I25" s="48" t="s">
        <v>66</v>
      </c>
      <c r="J25" s="49" t="s">
        <v>67</v>
      </c>
      <c r="K25" s="24" t="s">
        <v>43</v>
      </c>
    </row>
    <row r="26" spans="1:11" ht="76.5">
      <c r="A26" s="23"/>
      <c r="B26" s="18" t="s">
        <v>36</v>
      </c>
      <c r="C26" s="19" t="s">
        <v>68</v>
      </c>
      <c r="D26" s="19" t="s">
        <v>69</v>
      </c>
      <c r="E26" s="20" t="s">
        <v>70</v>
      </c>
      <c r="F26" s="67" t="s">
        <v>43</v>
      </c>
      <c r="G26" s="67" t="s">
        <v>43</v>
      </c>
      <c r="H26" s="68" t="s">
        <v>43</v>
      </c>
      <c r="I26" s="48" t="s">
        <v>71</v>
      </c>
      <c r="J26" s="49" t="s">
        <v>72</v>
      </c>
      <c r="K26" s="61" t="s">
        <v>73</v>
      </c>
    </row>
    <row r="27" spans="1:11" ht="76.5">
      <c r="A27" s="23"/>
      <c r="B27" s="18" t="s">
        <v>36</v>
      </c>
      <c r="C27" s="19" t="s">
        <v>74</v>
      </c>
      <c r="D27" s="19" t="s">
        <v>75</v>
      </c>
      <c r="E27" s="20" t="s">
        <v>76</v>
      </c>
      <c r="F27" s="67" t="s">
        <v>43</v>
      </c>
      <c r="G27" s="67" t="s">
        <v>43</v>
      </c>
      <c r="H27" s="68" t="s">
        <v>43</v>
      </c>
      <c r="I27" s="48" t="s">
        <v>77</v>
      </c>
      <c r="J27" s="49" t="s">
        <v>78</v>
      </c>
      <c r="K27" s="61" t="s">
        <v>73</v>
      </c>
    </row>
    <row r="28" spans="1:11" ht="51">
      <c r="A28" s="23"/>
      <c r="B28" s="18" t="s">
        <v>36</v>
      </c>
      <c r="C28" s="19" t="s">
        <v>79</v>
      </c>
      <c r="D28" s="19" t="s">
        <v>80</v>
      </c>
      <c r="E28" s="20" t="s">
        <v>76</v>
      </c>
      <c r="F28" s="67" t="s">
        <v>43</v>
      </c>
      <c r="G28" s="67" t="s">
        <v>43</v>
      </c>
      <c r="H28" s="68" t="s">
        <v>43</v>
      </c>
      <c r="I28" s="48" t="s">
        <v>77</v>
      </c>
      <c r="J28" s="18" t="s">
        <v>53</v>
      </c>
      <c r="K28" s="61" t="s">
        <v>73</v>
      </c>
    </row>
    <row r="29" spans="1:11" ht="94.5" customHeight="1">
      <c r="A29" s="23"/>
      <c r="B29" s="18" t="s">
        <v>81</v>
      </c>
      <c r="C29" s="19" t="s">
        <v>82</v>
      </c>
      <c r="D29" s="19" t="s">
        <v>83</v>
      </c>
      <c r="E29" s="20" t="s">
        <v>84</v>
      </c>
      <c r="F29" s="40" t="s">
        <v>40</v>
      </c>
      <c r="G29" s="41" t="s">
        <v>40</v>
      </c>
      <c r="H29" s="42" t="s">
        <v>40</v>
      </c>
      <c r="I29" s="48" t="s">
        <v>85</v>
      </c>
      <c r="J29" s="49" t="s">
        <v>86</v>
      </c>
      <c r="K29" s="24" t="s">
        <v>43</v>
      </c>
    </row>
    <row r="30" spans="1:11" ht="114.75">
      <c r="A30" s="23"/>
      <c r="B30" s="18" t="s">
        <v>87</v>
      </c>
      <c r="C30" s="19" t="s">
        <v>88</v>
      </c>
      <c r="D30" s="19" t="s">
        <v>89</v>
      </c>
      <c r="E30" s="20" t="s">
        <v>90</v>
      </c>
      <c r="F30" s="59" t="s">
        <v>43</v>
      </c>
      <c r="G30" s="58" t="s">
        <v>40</v>
      </c>
      <c r="H30" s="42" t="s">
        <v>91</v>
      </c>
      <c r="I30" s="48" t="s">
        <v>85</v>
      </c>
      <c r="J30" s="49" t="s">
        <v>92</v>
      </c>
      <c r="K30" s="24" t="s">
        <v>43</v>
      </c>
    </row>
    <row r="31" spans="1:11" ht="102">
      <c r="A31" s="23"/>
      <c r="B31" s="18" t="s">
        <v>93</v>
      </c>
      <c r="C31" s="19" t="s">
        <v>94</v>
      </c>
      <c r="D31" s="19" t="s">
        <v>95</v>
      </c>
      <c r="E31" s="20" t="s">
        <v>53</v>
      </c>
      <c r="F31" s="40" t="s">
        <v>40</v>
      </c>
      <c r="G31" s="41" t="s">
        <v>40</v>
      </c>
      <c r="H31" s="42" t="s">
        <v>40</v>
      </c>
      <c r="I31" s="48" t="s">
        <v>85</v>
      </c>
      <c r="J31" s="18" t="s">
        <v>53</v>
      </c>
      <c r="K31" s="24" t="s">
        <v>43</v>
      </c>
    </row>
    <row r="32" spans="1:11" ht="192.75" customHeight="1">
      <c r="A32" s="23"/>
      <c r="B32" s="18" t="s">
        <v>96</v>
      </c>
      <c r="C32" s="19" t="s">
        <v>97</v>
      </c>
      <c r="D32" s="19" t="s">
        <v>98</v>
      </c>
      <c r="E32" s="20" t="s">
        <v>99</v>
      </c>
      <c r="F32" s="40" t="s">
        <v>40</v>
      </c>
      <c r="G32" s="41" t="s">
        <v>40</v>
      </c>
      <c r="H32" s="42" t="s">
        <v>40</v>
      </c>
      <c r="I32" s="20" t="s">
        <v>100</v>
      </c>
      <c r="J32" s="49" t="s">
        <v>101</v>
      </c>
      <c r="K32" s="24" t="s">
        <v>43</v>
      </c>
    </row>
    <row r="33" spans="1:11" ht="102">
      <c r="A33" s="23"/>
      <c r="B33" s="18" t="s">
        <v>96</v>
      </c>
      <c r="C33" s="19" t="s">
        <v>97</v>
      </c>
      <c r="D33" s="19" t="s">
        <v>102</v>
      </c>
      <c r="E33" s="20" t="s">
        <v>103</v>
      </c>
      <c r="F33" s="40" t="s">
        <v>40</v>
      </c>
      <c r="G33" s="41" t="s">
        <v>43</v>
      </c>
      <c r="H33" s="42" t="s">
        <v>43</v>
      </c>
      <c r="I33" s="20" t="s">
        <v>104</v>
      </c>
      <c r="J33" s="18" t="s">
        <v>53</v>
      </c>
      <c r="K33" s="24" t="s">
        <v>43</v>
      </c>
    </row>
    <row r="34" spans="1:11" ht="102">
      <c r="A34" s="23"/>
      <c r="B34" s="21" t="s">
        <v>105</v>
      </c>
      <c r="C34" s="19" t="s">
        <v>97</v>
      </c>
      <c r="D34" s="22" t="s">
        <v>106</v>
      </c>
      <c r="E34" s="35" t="s">
        <v>107</v>
      </c>
      <c r="F34" s="43" t="s">
        <v>40</v>
      </c>
      <c r="G34" s="44" t="s">
        <v>40</v>
      </c>
      <c r="H34" s="45" t="s">
        <v>40</v>
      </c>
      <c r="I34" s="50" t="s">
        <v>108</v>
      </c>
      <c r="J34" s="49" t="s">
        <v>109</v>
      </c>
      <c r="K34" s="25" t="s">
        <v>43</v>
      </c>
    </row>
    <row r="35" spans="1:11" ht="90" customHeight="1">
      <c r="A35" s="23"/>
      <c r="B35" s="21" t="s">
        <v>110</v>
      </c>
      <c r="C35" s="22" t="s">
        <v>111</v>
      </c>
      <c r="D35" s="22" t="s">
        <v>112</v>
      </c>
      <c r="E35" s="35" t="s">
        <v>111</v>
      </c>
      <c r="F35" s="43" t="s">
        <v>40</v>
      </c>
      <c r="G35" s="44" t="s">
        <v>40</v>
      </c>
      <c r="H35" s="45" t="s">
        <v>40</v>
      </c>
      <c r="I35" s="35" t="s">
        <v>113</v>
      </c>
      <c r="J35" s="51" t="s">
        <v>114</v>
      </c>
      <c r="K35" s="25" t="s">
        <v>43</v>
      </c>
    </row>
    <row r="36" spans="1:11" ht="76.5">
      <c r="A36" s="8"/>
      <c r="B36" s="38" t="s">
        <v>115</v>
      </c>
      <c r="C36" s="38" t="s">
        <v>116</v>
      </c>
      <c r="D36" s="38" t="s">
        <v>117</v>
      </c>
      <c r="E36" s="38" t="s">
        <v>118</v>
      </c>
      <c r="F36" s="38" t="s">
        <v>43</v>
      </c>
      <c r="G36" s="38" t="s">
        <v>119</v>
      </c>
      <c r="H36" s="60" t="s">
        <v>40</v>
      </c>
      <c r="I36" s="48" t="s">
        <v>120</v>
      </c>
      <c r="J36" s="49" t="s">
        <v>121</v>
      </c>
      <c r="K36" s="38" t="s">
        <v>43</v>
      </c>
    </row>
    <row r="37" spans="1:11" ht="51">
      <c r="A37" s="8"/>
      <c r="B37" s="38" t="s">
        <v>96</v>
      </c>
      <c r="C37" s="38" t="s">
        <v>116</v>
      </c>
      <c r="D37" s="38" t="s">
        <v>122</v>
      </c>
      <c r="E37" s="38" t="s">
        <v>123</v>
      </c>
      <c r="F37" s="38" t="s">
        <v>43</v>
      </c>
      <c r="G37" s="38" t="s">
        <v>119</v>
      </c>
      <c r="H37" s="60" t="s">
        <v>40</v>
      </c>
      <c r="I37" s="20" t="s">
        <v>120</v>
      </c>
      <c r="J37" s="49" t="s">
        <v>124</v>
      </c>
      <c r="K37" s="38" t="s">
        <v>43</v>
      </c>
    </row>
    <row r="38" spans="1:11" ht="15.75">
      <c r="A38" s="8"/>
      <c r="B38" s="47"/>
      <c r="H38" s="32"/>
    </row>
    <row r="39" spans="1:11" ht="15.75">
      <c r="A39" s="8"/>
      <c r="B39" s="82"/>
      <c r="H39" s="32"/>
    </row>
    <row r="40" spans="1:11" ht="15.75">
      <c r="A40" s="8"/>
      <c r="B40" s="82"/>
      <c r="H40" s="32"/>
    </row>
    <row r="41" spans="1:11" ht="15.75" hidden="1">
      <c r="A41" s="8"/>
      <c r="B41" s="82"/>
      <c r="H41" s="32"/>
    </row>
    <row r="42" spans="1:11" hidden="1">
      <c r="A42" s="8"/>
    </row>
    <row r="43" spans="1:11" hidden="1">
      <c r="A43" s="8"/>
      <c r="C43" s="83" t="s">
        <v>125</v>
      </c>
      <c r="D43" s="83" t="s">
        <v>43</v>
      </c>
      <c r="E43" s="83" t="s">
        <v>40</v>
      </c>
      <c r="F43" s="83" t="s">
        <v>119</v>
      </c>
    </row>
    <row r="44" spans="1:11" hidden="1">
      <c r="A44" s="8"/>
      <c r="B44" s="82" t="s">
        <v>119</v>
      </c>
      <c r="C44" s="16">
        <v>4</v>
      </c>
      <c r="D44" s="15">
        <v>8</v>
      </c>
      <c r="E44" s="14">
        <v>12</v>
      </c>
      <c r="F44" s="14">
        <v>16</v>
      </c>
    </row>
    <row r="45" spans="1:11" hidden="1">
      <c r="A45" s="8"/>
      <c r="B45" s="82" t="s">
        <v>40</v>
      </c>
      <c r="C45" s="16">
        <v>3</v>
      </c>
      <c r="D45" s="15">
        <v>6</v>
      </c>
      <c r="E45" s="15">
        <v>9</v>
      </c>
      <c r="F45" s="14">
        <v>12</v>
      </c>
    </row>
    <row r="46" spans="1:11" hidden="1">
      <c r="A46" s="8"/>
      <c r="B46" s="82" t="s">
        <v>43</v>
      </c>
      <c r="C46" s="16">
        <v>2</v>
      </c>
      <c r="D46" s="16">
        <v>4</v>
      </c>
      <c r="E46" s="15">
        <v>6</v>
      </c>
      <c r="F46" s="15">
        <v>8</v>
      </c>
    </row>
    <row r="47" spans="1:11" hidden="1">
      <c r="A47" s="8"/>
      <c r="B47" s="82" t="s">
        <v>125</v>
      </c>
      <c r="C47" s="16">
        <v>1</v>
      </c>
      <c r="D47" s="16">
        <v>2</v>
      </c>
      <c r="E47" s="16">
        <v>3</v>
      </c>
      <c r="F47" s="16">
        <v>4</v>
      </c>
    </row>
    <row r="48" spans="1:11" hidden="1">
      <c r="A48" s="8"/>
    </row>
    <row r="49" spans="1:11" hidden="1">
      <c r="A49" s="8"/>
    </row>
    <row r="50" spans="1:11" hidden="1">
      <c r="A50" s="8"/>
    </row>
    <row r="51" spans="1:11" hidden="1">
      <c r="A51" s="8"/>
      <c r="F51" t="s">
        <v>125</v>
      </c>
      <c r="H51" s="13" t="e">
        <f>IF(#REF!="",0,IF(#REF!="Very low",1,IF(#REF!="Low",2,IF(#REF!="Medium",3,IF(#REF!="High",4,#REF!)))))</f>
        <v>#REF!</v>
      </c>
      <c r="I51" s="13" t="e">
        <f>IF(#REF!="",0,IF(#REF!="Very low",1,IF(#REF!="Low",2,IF(#REF!="Medium",3,IF(#REF!="High",4,#REF!)))))</f>
        <v>#REF!</v>
      </c>
      <c r="J51" s="17" t="e">
        <f>IF(H51*I51=0,"",IF(H51*I51&gt;0.5,H51*I51))</f>
        <v>#REF!</v>
      </c>
      <c r="K51" t="e">
        <f>IF(J51="","",IF(J51&lt;5, "Low",IF(J51&lt;11,"Medium",IF(J51&gt;11,"High"))))</f>
        <v>#REF!</v>
      </c>
    </row>
    <row r="52" spans="1:11" hidden="1">
      <c r="A52" s="8"/>
      <c r="F52" t="s">
        <v>43</v>
      </c>
      <c r="H52" s="13" t="e">
        <f>IF(#REF!="",0,IF(#REF!="Very low",1,IF(#REF!="Low",2,IF(#REF!="Medium",3,IF(#REF!="High",4,#REF!)))))</f>
        <v>#REF!</v>
      </c>
      <c r="I52" s="13" t="e">
        <f>IF(#REF!="",0,IF(#REF!="Very low",1,IF(#REF!="Low",2,IF(#REF!="Medium",3,IF(#REF!="High",4,#REF!)))))</f>
        <v>#REF!</v>
      </c>
      <c r="J52" s="17" t="e">
        <f t="shared" ref="J52:J70" si="0">IF(H52*I52=0,"",IF(H52*I52&gt;0.5,H52*I52))</f>
        <v>#REF!</v>
      </c>
      <c r="K52" t="e">
        <f t="shared" ref="K52:K70" si="1">IF(J52="","",IF(J52&lt;5, "Low",IF(J52&lt;11,"Medium",IF(J52&gt;11,"High"))))</f>
        <v>#REF!</v>
      </c>
    </row>
    <row r="53" spans="1:11" hidden="1">
      <c r="A53" s="8"/>
      <c r="F53" t="s">
        <v>40</v>
      </c>
      <c r="H53" s="13" t="e">
        <f>IF(#REF!="",0,IF(#REF!="Very low",1,IF(#REF!="Low",2,IF(#REF!="Medium",3,IF(#REF!="High",4,F20)))))</f>
        <v>#REF!</v>
      </c>
      <c r="I53" s="13" t="e">
        <f>IF(#REF!="",0,IF(#REF!="Very low",1,IF(#REF!="Low",2,IF(#REF!="Medium",3,IF(#REF!="High",4,G20)))))</f>
        <v>#REF!</v>
      </c>
      <c r="J53" s="17" t="e">
        <f t="shared" si="0"/>
        <v>#REF!</v>
      </c>
      <c r="K53" t="e">
        <f t="shared" si="1"/>
        <v>#REF!</v>
      </c>
    </row>
    <row r="54" spans="1:11" hidden="1">
      <c r="A54" s="8"/>
      <c r="F54" t="s">
        <v>119</v>
      </c>
      <c r="H54" s="13">
        <f>IF(F20="",0,IF(F20="Very low",1,IF(F20="Low",2,IF(F20="Medium",3,IF(F20="High",4,F22)))))</f>
        <v>3</v>
      </c>
      <c r="I54" s="13">
        <f>IF(G20="",0,IF(G20="Very low",1,IF(G20="Low",2,IF(G20="Medium",3,IF(G20="High",4,G22)))))</f>
        <v>3</v>
      </c>
      <c r="J54" s="17">
        <f t="shared" si="0"/>
        <v>9</v>
      </c>
      <c r="K54" t="str">
        <f t="shared" si="1"/>
        <v>Medium</v>
      </c>
    </row>
    <row r="55" spans="1:11" hidden="1">
      <c r="A55" s="8"/>
      <c r="H55" s="13">
        <f>IF(F22="",0,IF(F22="Very low",1,IF(F22="Low",2,IF(F22="Medium",3,IF(F22="High",4,#REF!)))))</f>
        <v>2</v>
      </c>
      <c r="I55" s="13">
        <f>IF(G22="",0,IF(G22="Very low",1,IF(G22="Low",2,IF(G22="Medium",3,IF(G22="High",4,#REF!)))))</f>
        <v>3</v>
      </c>
      <c r="J55" s="17">
        <f t="shared" si="0"/>
        <v>6</v>
      </c>
      <c r="K55" t="str">
        <f t="shared" si="1"/>
        <v>Medium</v>
      </c>
    </row>
    <row r="56" spans="1:11" hidden="1">
      <c r="A56" s="8"/>
      <c r="H56" s="13" t="e">
        <f>IF(#REF!="",0,IF(#REF!="Very low",1,IF(#REF!="Low",2,IF(#REF!="Medium",3,IF(#REF!="High",4,F24)))))</f>
        <v>#REF!</v>
      </c>
      <c r="I56" s="13" t="e">
        <f>IF(#REF!="",0,IF(#REF!="Very low",1,IF(#REF!="Low",2,IF(#REF!="Medium",3,IF(#REF!="High",4,G24)))))</f>
        <v>#REF!</v>
      </c>
      <c r="J56" s="17" t="e">
        <f t="shared" si="0"/>
        <v>#REF!</v>
      </c>
      <c r="K56" t="e">
        <f t="shared" si="1"/>
        <v>#REF!</v>
      </c>
    </row>
    <row r="57" spans="1:11" hidden="1">
      <c r="A57" s="8"/>
      <c r="H57" s="13">
        <f>IF(F24="",0,IF(F24="Very low",1,IF(F24="Low",2,IF(F24="Medium",3,IF(F24="High",4,F25)))))</f>
        <v>3</v>
      </c>
      <c r="I57" s="13">
        <f>IF(G24="",0,IF(G24="Very low",1,IF(G24="Low",2,IF(G24="Medium",3,IF(G24="High",4,G25)))))</f>
        <v>3</v>
      </c>
      <c r="J57" s="17">
        <f t="shared" si="0"/>
        <v>9</v>
      </c>
      <c r="K57" t="str">
        <f t="shared" si="1"/>
        <v>Medium</v>
      </c>
    </row>
    <row r="58" spans="1:11" hidden="1">
      <c r="A58" s="8"/>
      <c r="H58" s="13">
        <f>IF(F25="",0,IF(F25="Very low",1,IF(F25="Low",2,IF(F25="Medium",3,IF(F25="High",4,#REF!)))))</f>
        <v>2</v>
      </c>
      <c r="I58" s="13">
        <f>IF(G25="",0,IF(G25="Very low",1,IF(G25="Low",2,IF(G25="Medium",3,IF(G25="High",4,#REF!)))))</f>
        <v>2</v>
      </c>
      <c r="J58" s="17">
        <f t="shared" si="0"/>
        <v>4</v>
      </c>
      <c r="K58" t="str">
        <f t="shared" si="1"/>
        <v>Low</v>
      </c>
    </row>
    <row r="59" spans="1:11" hidden="1">
      <c r="A59" s="8"/>
      <c r="C59" t="s">
        <v>125</v>
      </c>
      <c r="D59" t="s">
        <v>43</v>
      </c>
      <c r="E59" t="s">
        <v>40</v>
      </c>
      <c r="F59" t="s">
        <v>119</v>
      </c>
      <c r="H59" s="13" t="e">
        <f>IF(#REF!="",0,IF(#REF!="Very low",1,IF(#REF!="Low",2,IF(#REF!="Medium",3,IF(#REF!="High",4,#REF!)))))</f>
        <v>#REF!</v>
      </c>
      <c r="I59" s="13" t="e">
        <f>IF(#REF!="",0,IF(#REF!="Very low",1,IF(#REF!="Low",2,IF(#REF!="Medium",3,IF(#REF!="High",4,#REF!)))))</f>
        <v>#REF!</v>
      </c>
      <c r="J59" s="17" t="e">
        <f t="shared" si="0"/>
        <v>#REF!</v>
      </c>
      <c r="K59" t="e">
        <f t="shared" si="1"/>
        <v>#REF!</v>
      </c>
    </row>
    <row r="60" spans="1:11" hidden="1">
      <c r="A60" s="8"/>
      <c r="B60" t="s">
        <v>125</v>
      </c>
      <c r="C60" s="16">
        <v>1</v>
      </c>
      <c r="D60" s="16">
        <v>2</v>
      </c>
      <c r="E60" s="16">
        <v>3</v>
      </c>
      <c r="F60" s="16">
        <v>4</v>
      </c>
      <c r="H60" s="13" t="e">
        <f>IF(#REF!="",0,IF(#REF!="Very low",1,IF(#REF!="Low",2,IF(#REF!="Medium",3,IF(#REF!="High",4,F27)))))</f>
        <v>#REF!</v>
      </c>
      <c r="I60" s="13" t="e">
        <f>IF(#REF!="",0,IF(#REF!="Very low",1,IF(#REF!="Low",2,IF(#REF!="Medium",3,IF(#REF!="High",4,G27)))))</f>
        <v>#REF!</v>
      </c>
      <c r="J60" s="17" t="e">
        <f t="shared" si="0"/>
        <v>#REF!</v>
      </c>
      <c r="K60" t="e">
        <f t="shared" si="1"/>
        <v>#REF!</v>
      </c>
    </row>
    <row r="61" spans="1:11" hidden="1">
      <c r="A61" s="8"/>
      <c r="B61" t="s">
        <v>43</v>
      </c>
      <c r="C61" s="16">
        <v>2</v>
      </c>
      <c r="D61" s="16">
        <v>4</v>
      </c>
      <c r="E61" s="15">
        <v>6</v>
      </c>
      <c r="F61" s="15">
        <v>8</v>
      </c>
      <c r="H61" s="13">
        <f>IF(F27="",0,IF(F27="Very low",1,IF(F27="Low",2,IF(F27="Medium",3,IF(F27="High",4,#REF!)))))</f>
        <v>2</v>
      </c>
      <c r="I61" s="13">
        <f>IF(G27="",0,IF(G27="Very low",1,IF(G27="Low",2,IF(G27="Medium",3,IF(G27="High",4,#REF!)))))</f>
        <v>2</v>
      </c>
      <c r="J61" s="17">
        <f t="shared" si="0"/>
        <v>4</v>
      </c>
      <c r="K61" t="str">
        <f t="shared" si="1"/>
        <v>Low</v>
      </c>
    </row>
    <row r="62" spans="1:11" hidden="1">
      <c r="A62" s="8"/>
      <c r="B62" t="s">
        <v>40</v>
      </c>
      <c r="C62" s="16">
        <v>3</v>
      </c>
      <c r="D62" s="15">
        <v>6</v>
      </c>
      <c r="E62" s="15">
        <v>9</v>
      </c>
      <c r="F62" s="14">
        <v>12</v>
      </c>
      <c r="H62" s="13" t="e">
        <f>IF(#REF!="",0,IF(#REF!="Very low",1,IF(#REF!="Low",2,IF(#REF!="Medium",3,IF(#REF!="High",4,#REF!)))))</f>
        <v>#REF!</v>
      </c>
      <c r="I62" s="13" t="e">
        <f>IF(#REF!="",0,IF(#REF!="Very low",1,IF(#REF!="Low",2,IF(#REF!="Medium",3,IF(#REF!="High",4,#REF!)))))</f>
        <v>#REF!</v>
      </c>
      <c r="J62" s="17" t="e">
        <f t="shared" si="0"/>
        <v>#REF!</v>
      </c>
      <c r="K62" t="e">
        <f t="shared" si="1"/>
        <v>#REF!</v>
      </c>
    </row>
    <row r="63" spans="1:11" hidden="1">
      <c r="A63" s="8"/>
      <c r="B63" t="s">
        <v>119</v>
      </c>
      <c r="C63" s="16">
        <v>4</v>
      </c>
      <c r="D63" s="15">
        <v>8</v>
      </c>
      <c r="E63" s="14">
        <v>12</v>
      </c>
      <c r="F63" s="14">
        <v>16</v>
      </c>
      <c r="H63" s="13" t="e">
        <f>IF(#REF!="",0,IF(#REF!="Very low",1,IF(#REF!="Low",2,IF(#REF!="Medium",3,IF(#REF!="High",4,#REF!)))))</f>
        <v>#REF!</v>
      </c>
      <c r="I63" s="13" t="e">
        <f>IF(#REF!="",0,IF(#REF!="Very low",1,IF(#REF!="Low",2,IF(#REF!="Medium",3,IF(#REF!="High",4,#REF!)))))</f>
        <v>#REF!</v>
      </c>
      <c r="J63" s="17" t="e">
        <f t="shared" si="0"/>
        <v>#REF!</v>
      </c>
      <c r="K63" t="e">
        <f t="shared" si="1"/>
        <v>#REF!</v>
      </c>
    </row>
    <row r="64" spans="1:11" hidden="1">
      <c r="A64" s="8"/>
      <c r="H64" s="13" t="e">
        <f>IF(#REF!="",0,IF(#REF!="Very low",1,IF(#REF!="Low",2,IF(#REF!="Medium",3,IF(#REF!="High",4,#REF!)))))</f>
        <v>#REF!</v>
      </c>
      <c r="I64" s="13" t="e">
        <f>IF(#REF!="",0,IF(#REF!="Very low",1,IF(#REF!="Low",2,IF(#REF!="Medium",3,IF(#REF!="High",4,#REF!)))))</f>
        <v>#REF!</v>
      </c>
      <c r="J64" s="17" t="e">
        <f t="shared" si="0"/>
        <v>#REF!</v>
      </c>
      <c r="K64" t="e">
        <f t="shared" si="1"/>
        <v>#REF!</v>
      </c>
    </row>
    <row r="65" spans="1:11" hidden="1">
      <c r="A65" s="8"/>
      <c r="H65" s="13" t="e">
        <f>IF(#REF!="",0,IF(#REF!="Very low",1,IF(#REF!="Low",2,IF(#REF!="Medium",3,IF(#REF!="High",4,#REF!)))))</f>
        <v>#REF!</v>
      </c>
      <c r="I65" s="13" t="e">
        <f>IF(#REF!="",0,IF(#REF!="Very low",1,IF(#REF!="Low",2,IF(#REF!="Medium",3,IF(#REF!="High",4,#REF!)))))</f>
        <v>#REF!</v>
      </c>
      <c r="J65" s="17" t="e">
        <f t="shared" si="0"/>
        <v>#REF!</v>
      </c>
      <c r="K65" t="e">
        <f t="shared" si="1"/>
        <v>#REF!</v>
      </c>
    </row>
    <row r="66" spans="1:11" hidden="1">
      <c r="A66" s="8"/>
      <c r="H66" s="13" t="e">
        <f>IF(#REF!="",0,IF(#REF!="Very low",1,IF(#REF!="Low",2,IF(#REF!="Medium",3,IF(#REF!="High",4,#REF!)))))</f>
        <v>#REF!</v>
      </c>
      <c r="I66" s="13" t="e">
        <f>IF(#REF!="",0,IF(#REF!="Very low",1,IF(#REF!="Low",2,IF(#REF!="Medium",3,IF(#REF!="High",4,#REF!)))))</f>
        <v>#REF!</v>
      </c>
      <c r="J66" s="17" t="e">
        <f t="shared" si="0"/>
        <v>#REF!</v>
      </c>
      <c r="K66" t="e">
        <f t="shared" si="1"/>
        <v>#REF!</v>
      </c>
    </row>
    <row r="67" spans="1:11" hidden="1">
      <c r="A67" s="8"/>
      <c r="H67" s="13" t="e">
        <f>IF(#REF!="",0,IF(#REF!="Very low",1,IF(#REF!="Low",2,IF(#REF!="Medium",3,IF(#REF!="High",4,#REF!)))))</f>
        <v>#REF!</v>
      </c>
      <c r="I67" s="13" t="e">
        <f>IF(#REF!="",0,IF(#REF!="Very low",1,IF(#REF!="Low",2,IF(#REF!="Medium",3,IF(#REF!="High",4,#REF!)))))</f>
        <v>#REF!</v>
      </c>
      <c r="J67" s="17" t="e">
        <f t="shared" si="0"/>
        <v>#REF!</v>
      </c>
      <c r="K67" t="e">
        <f t="shared" si="1"/>
        <v>#REF!</v>
      </c>
    </row>
    <row r="68" spans="1:11" hidden="1">
      <c r="A68" s="8"/>
      <c r="H68" s="13" t="e">
        <f>IF(#REF!="",0,IF(#REF!="Very low",1,IF(#REF!="Low",2,IF(#REF!="Medium",3,IF(#REF!="High",4,#REF!)))))</f>
        <v>#REF!</v>
      </c>
      <c r="I68" s="13" t="e">
        <f>IF(#REF!="",0,IF(#REF!="Very low",1,IF(#REF!="Low",2,IF(#REF!="Medium",3,IF(#REF!="High",4,#REF!)))))</f>
        <v>#REF!</v>
      </c>
      <c r="J68" s="17" t="e">
        <f t="shared" si="0"/>
        <v>#REF!</v>
      </c>
      <c r="K68" t="e">
        <f t="shared" si="1"/>
        <v>#REF!</v>
      </c>
    </row>
    <row r="69" spans="1:11" hidden="1">
      <c r="A69" s="8"/>
      <c r="H69" s="13" t="e">
        <f>IF(#REF!="",0,IF(#REF!="Very low",1,IF(#REF!="Low",2,IF(#REF!="Medium",3,IF(#REF!="High",4,#REF!)))))</f>
        <v>#REF!</v>
      </c>
      <c r="I69" s="13" t="e">
        <f>IF(#REF!="",0,IF(#REF!="Very low",1,IF(#REF!="Low",2,IF(#REF!="Medium",3,IF(#REF!="High",4,#REF!)))))</f>
        <v>#REF!</v>
      </c>
      <c r="J69" s="17" t="e">
        <f t="shared" si="0"/>
        <v>#REF!</v>
      </c>
      <c r="K69" t="e">
        <f t="shared" si="1"/>
        <v>#REF!</v>
      </c>
    </row>
    <row r="70" spans="1:11" hidden="1">
      <c r="A70" s="8"/>
      <c r="H70" s="13" t="e">
        <f>IF(#REF!="",0,IF(#REF!="Very low",1,IF(#REF!="Low",2,IF(#REF!="Medium",3,IF(#REF!="High",4,F36)))))</f>
        <v>#REF!</v>
      </c>
      <c r="I70" s="13" t="e">
        <f>IF(#REF!="",0,IF(#REF!="Very low",1,IF(#REF!="Low",2,IF(#REF!="Medium",3,IF(#REF!="High",4,G36)))))</f>
        <v>#REF!</v>
      </c>
      <c r="J70" s="17" t="e">
        <f t="shared" si="0"/>
        <v>#REF!</v>
      </c>
      <c r="K70" t="e">
        <f t="shared" si="1"/>
        <v>#REF!</v>
      </c>
    </row>
    <row r="71" spans="1:11" hidden="1">
      <c r="A71" s="8"/>
    </row>
    <row r="72" spans="1:11" hidden="1"/>
    <row r="73" spans="1:11" hidden="1"/>
    <row r="74" spans="1:11" hidden="1"/>
    <row r="108" ht="13.5" customHeight="1"/>
  </sheetData>
  <sheetProtection selectLockedCells="1"/>
  <mergeCells count="6">
    <mergeCell ref="F14:J14"/>
    <mergeCell ref="F12:J12"/>
    <mergeCell ref="F4:J4"/>
    <mergeCell ref="F6:J6"/>
    <mergeCell ref="F8:J8"/>
    <mergeCell ref="F10:J10"/>
  </mergeCells>
  <phoneticPr fontId="0" type="noConversion"/>
  <dataValidations count="1">
    <dataValidation type="list" allowBlank="1" showInputMessage="1" showErrorMessage="1" sqref="H23 F20:G35 H25:H28" xr:uid="{00000000-0002-0000-0000-000000000000}">
      <formula1>$F$51:$F$55</formula1>
    </dataValidation>
  </dataValidations>
  <pageMargins left="0.74803149606299213" right="0.74803149606299213" top="0.98425196850393704" bottom="0.98425196850393704" header="0.51181102362204722" footer="0.51181102362204722"/>
  <pageSetup paperSize="8" orientation="landscape" r:id="rId1"/>
  <headerFooter alignWithMargins="0">
    <oddHeader>&amp;CGeneric Risk Assessment SR2008No4GRA</oddHeader>
    <oddFooter>Page &amp;P</oddFooter>
  </headerFooter>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6081F-AEF2-45CB-84C9-A6482929651C}">
  <dimension ref="B2:S32"/>
  <sheetViews>
    <sheetView tabSelected="1" topLeftCell="D1" workbookViewId="0">
      <selection activeCell="S10" sqref="S10"/>
    </sheetView>
  </sheetViews>
  <sheetFormatPr defaultRowHeight="12.75"/>
  <cols>
    <col min="2" max="2" width="17" customWidth="1"/>
    <col min="3" max="3" width="26" customWidth="1"/>
    <col min="4" max="4" width="30" bestFit="1" customWidth="1"/>
    <col min="5" max="5" width="23" customWidth="1"/>
  </cols>
  <sheetData>
    <row r="2" spans="2:19" ht="13.5" thickBot="1"/>
    <row r="3" spans="2:19" ht="27" thickTop="1" thickBot="1">
      <c r="B3" s="52" t="s">
        <v>16</v>
      </c>
      <c r="C3" s="53" t="s">
        <v>126</v>
      </c>
      <c r="D3" s="53" t="s">
        <v>127</v>
      </c>
      <c r="E3" s="54" t="s">
        <v>128</v>
      </c>
      <c r="S3" s="36"/>
    </row>
    <row r="4" spans="2:19" ht="14.25" thickTop="1" thickBot="1">
      <c r="B4" s="55" t="s">
        <v>129</v>
      </c>
      <c r="C4" s="56" t="s">
        <v>130</v>
      </c>
      <c r="D4" s="56" t="s">
        <v>131</v>
      </c>
      <c r="E4" s="57" t="s">
        <v>132</v>
      </c>
    </row>
    <row r="5" spans="2:19" ht="13.5" thickBot="1">
      <c r="B5" s="55" t="s">
        <v>133</v>
      </c>
      <c r="C5" s="56" t="s">
        <v>134</v>
      </c>
      <c r="D5" s="56" t="s">
        <v>135</v>
      </c>
      <c r="E5" s="57" t="s">
        <v>136</v>
      </c>
    </row>
    <row r="6" spans="2:19" ht="13.5" thickBot="1">
      <c r="B6" s="55" t="s">
        <v>137</v>
      </c>
      <c r="C6" s="56" t="s">
        <v>138</v>
      </c>
      <c r="D6" s="56" t="s">
        <v>135</v>
      </c>
      <c r="E6" s="57" t="s">
        <v>139</v>
      </c>
    </row>
    <row r="7" spans="2:19" ht="26.25" thickBot="1">
      <c r="B7" s="55" t="s">
        <v>140</v>
      </c>
      <c r="C7" s="56" t="s">
        <v>141</v>
      </c>
      <c r="D7" s="56" t="s">
        <v>135</v>
      </c>
      <c r="E7" s="57" t="s">
        <v>142</v>
      </c>
    </row>
    <row r="8" spans="2:19" ht="26.25" thickBot="1">
      <c r="B8" s="55" t="s">
        <v>143</v>
      </c>
      <c r="C8" s="56" t="s">
        <v>144</v>
      </c>
      <c r="D8" s="56" t="s">
        <v>135</v>
      </c>
      <c r="E8" s="57" t="s">
        <v>145</v>
      </c>
    </row>
    <row r="9" spans="2:19" ht="26.25" thickBot="1">
      <c r="B9" s="55" t="s">
        <v>146</v>
      </c>
      <c r="C9" s="56" t="s">
        <v>147</v>
      </c>
      <c r="D9" s="56" t="s">
        <v>135</v>
      </c>
      <c r="E9" s="57" t="s">
        <v>148</v>
      </c>
    </row>
    <row r="10" spans="2:19" ht="26.25" thickBot="1">
      <c r="B10" s="55" t="s">
        <v>149</v>
      </c>
      <c r="C10" s="56"/>
      <c r="D10" s="56" t="s">
        <v>135</v>
      </c>
      <c r="E10" s="57" t="s">
        <v>150</v>
      </c>
    </row>
    <row r="11" spans="2:19" ht="13.5" thickBot="1">
      <c r="B11" s="55" t="s">
        <v>151</v>
      </c>
      <c r="C11" s="56"/>
      <c r="D11" s="56" t="s">
        <v>135</v>
      </c>
      <c r="E11" s="57" t="s">
        <v>152</v>
      </c>
    </row>
    <row r="12" spans="2:19" ht="13.5" thickBot="1">
      <c r="B12" s="55" t="s">
        <v>153</v>
      </c>
      <c r="C12" s="56" t="s">
        <v>154</v>
      </c>
      <c r="D12" s="56" t="s">
        <v>155</v>
      </c>
      <c r="E12" s="57" t="s">
        <v>156</v>
      </c>
    </row>
    <row r="13" spans="2:19" ht="13.5" thickBot="1">
      <c r="B13" s="55" t="s">
        <v>157</v>
      </c>
      <c r="C13" s="56" t="s">
        <v>158</v>
      </c>
      <c r="D13" s="56" t="s">
        <v>155</v>
      </c>
      <c r="E13" s="57" t="s">
        <v>159</v>
      </c>
    </row>
    <row r="14" spans="2:19" ht="13.5" thickBot="1">
      <c r="B14" s="55" t="s">
        <v>160</v>
      </c>
      <c r="C14" s="56" t="s">
        <v>161</v>
      </c>
      <c r="D14" s="56" t="s">
        <v>162</v>
      </c>
      <c r="E14" s="57" t="s">
        <v>163</v>
      </c>
    </row>
    <row r="15" spans="2:19" ht="13.5" thickBot="1">
      <c r="B15" s="62" t="s">
        <v>164</v>
      </c>
      <c r="C15" s="63" t="s">
        <v>165</v>
      </c>
      <c r="D15" s="63" t="s">
        <v>166</v>
      </c>
      <c r="E15" s="64" t="s">
        <v>167</v>
      </c>
    </row>
    <row r="16" spans="2:19" ht="13.5" thickTop="1"/>
    <row r="17" spans="2:7" ht="17.25" customHeight="1">
      <c r="B17" s="75" t="s">
        <v>168</v>
      </c>
      <c r="C17" s="75"/>
      <c r="D17" s="75"/>
      <c r="E17" s="75"/>
    </row>
    <row r="18" spans="2:7">
      <c r="B18" s="76" t="s">
        <v>169</v>
      </c>
      <c r="C18" s="76"/>
      <c r="D18" s="76"/>
      <c r="E18" s="76"/>
    </row>
    <row r="19" spans="2:7">
      <c r="B19" s="77" t="s">
        <v>170</v>
      </c>
      <c r="C19" s="78"/>
      <c r="D19" s="78"/>
      <c r="E19" s="78"/>
    </row>
    <row r="20" spans="2:7">
      <c r="B20" s="75" t="s">
        <v>171</v>
      </c>
      <c r="C20" s="75"/>
      <c r="D20" s="75"/>
      <c r="E20" s="75"/>
    </row>
    <row r="21" spans="2:7">
      <c r="B21" s="75"/>
      <c r="C21" s="75"/>
      <c r="D21" s="75"/>
      <c r="E21" s="75"/>
    </row>
    <row r="22" spans="2:7">
      <c r="B22" s="36" t="s">
        <v>172</v>
      </c>
    </row>
    <row r="23" spans="2:7">
      <c r="B23" s="36" t="s">
        <v>173</v>
      </c>
    </row>
    <row r="32" spans="2:7">
      <c r="G32" s="36" t="s">
        <v>174</v>
      </c>
    </row>
  </sheetData>
  <mergeCells count="4">
    <mergeCell ref="B17:E17"/>
    <mergeCell ref="B18:E18"/>
    <mergeCell ref="B19:E19"/>
    <mergeCell ref="B20:E2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ermit File" ma:contentTypeID="0x0101000E9AD557692E154F9D2697C8C6432F76006D4D92D51675A442A00CEFF055B17D24" ma:contentTypeVersion="46" ma:contentTypeDescription="Create a new document." ma:contentTypeScope="" ma:versionID="d542380713750cbff61e4330fa7195cd">
  <xsd:schema xmlns:xsd="http://www.w3.org/2001/XMLSchema" xmlns:xs="http://www.w3.org/2001/XMLSchema" xmlns:p="http://schemas.microsoft.com/office/2006/metadata/properties" xmlns:ns2="8595a0ec-c146-4eeb-925a-270f4bc4be63" xmlns:ns3="662745e8-e224-48e8-a2e3-254862b8c2f5" xmlns:ns4="eebef177-55b5-4448-a5fb-28ea454417ee" xmlns:ns5="5ffd8e36-f429-4edc-ab50-c5be84842779" xmlns:ns6="f2b7f3ca-46f3-45f8-8338-025c3a7cf089" targetNamespace="http://schemas.microsoft.com/office/2006/metadata/properties" ma:root="true" ma:fieldsID="8a41d1611057cf4c7e4fa4fe287d21bf" ns2:_="" ns3:_="" ns4:_="" ns5:_="" ns6:_="">
    <xsd:import namespace="8595a0ec-c146-4eeb-925a-270f4bc4be63"/>
    <xsd:import namespace="662745e8-e224-48e8-a2e3-254862b8c2f5"/>
    <xsd:import namespace="eebef177-55b5-4448-a5fb-28ea454417ee"/>
    <xsd:import namespace="5ffd8e36-f429-4edc-ab50-c5be84842779"/>
    <xsd:import namespace="f2b7f3ca-46f3-45f8-8338-025c3a7cf089"/>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ServiceOCR" minOccurs="0"/>
                <xsd:element ref="ns6:MediaServiceDateTaken" minOccurs="0"/>
                <xsd:element ref="ns6:MediaServiceLocation" minOccurs="0"/>
                <xsd:element ref="ns6:MediaLengthInSeconds" minOccurs="0"/>
                <xsd:element ref="ns6:lcf76f155ced4ddcb4097134ff3c332f" minOccurs="0"/>
                <xsd:element ref="ns2:SharedWithUsers" minOccurs="0"/>
                <xsd:element ref="ns2:SharedWithDetails" minOccurs="0"/>
                <xsd:element ref="ns6: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5a0ec-c146-4eeb-925a-270f4bc4be63"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8;#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32;#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element name="SharedWithUsers" ma:index="6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2e41c19-1047-4874-acff-e817b08e966f}" ma:internalName="TaxCatchAll" ma:showField="CatchAllData" ma:web="8595a0ec-c146-4eeb-925a-270f4bc4be6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2e41c19-1047-4874-acff-e817b08e966f}" ma:internalName="TaxCatchAllLabel" ma:readOnly="true" ma:showField="CatchAllDataLabel" ma:web="8595a0ec-c146-4eeb-925a-270f4bc4be6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Document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b7f3ca-46f3-45f8-8338-025c3a7cf089"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AutoKeyPoints" ma:index="50" nillable="true" ma:displayName="MediaServiceAutoKeyPoints" ma:hidden="true" ma:internalName="MediaServiceAutoKeyPoints" ma:readOnly="true">
      <xsd:simpleType>
        <xsd:restriction base="dms:Note"/>
      </xsd:simpleType>
    </xsd:element>
    <xsd:element name="MediaServiceKeyPoints" ma:index="51" nillable="true" ma:displayName="KeyPoints" ma:internalName="MediaServiceKeyPoints" ma:readOnly="true">
      <xsd:simpleType>
        <xsd:restriction base="dms:Note">
          <xsd:maxLength value="255"/>
        </xsd:restriction>
      </xsd:simpleType>
    </xsd:element>
    <xsd:element name="MediaServiceAutoTags" ma:index="52" nillable="true" ma:displayName="Tags" ma:internalName="MediaServiceAutoTags" ma:readOnly="true">
      <xsd:simpleType>
        <xsd:restriction base="dms:Text"/>
      </xsd:simpleType>
    </xsd:element>
    <xsd:element name="MediaServiceGenerationTime" ma:index="53" nillable="true" ma:displayName="MediaServiceGenerationTime" ma:hidden="true" ma:internalName="MediaServiceGenerationTime" ma:readOnly="true">
      <xsd:simpleType>
        <xsd:restriction base="dms:Text"/>
      </xsd:simpleType>
    </xsd:element>
    <xsd:element name="MediaServiceEventHashCode" ma:index="54" nillable="true" ma:displayName="MediaServiceEventHashCode" ma:hidden="true" ma:internalName="MediaServiceEventHashCode" ma:readOnly="true">
      <xsd:simpleType>
        <xsd:restriction base="dms:Text"/>
      </xsd:simpleType>
    </xsd:element>
    <xsd:element name="MediaServiceOCR" ma:index="55" nillable="true" ma:displayName="Extracted Text" ma:internalName="MediaServiceOCR" ma:readOnly="true">
      <xsd:simpleType>
        <xsd:restriction base="dms:Note">
          <xsd:maxLength value="255"/>
        </xsd:restriction>
      </xsd:simpleType>
    </xsd:element>
    <xsd:element name="MediaServiceDateTaken" ma:index="56" nillable="true" ma:displayName="MediaServiceDateTaken" ma:hidden="true" ma:internalName="MediaServiceDateTaken" ma:readOnly="true">
      <xsd:simpleType>
        <xsd:restriction base="dms:Text"/>
      </xsd:simpleType>
    </xsd:element>
    <xsd:element name="MediaServiceLocation" ma:index="57" nillable="true" ma:displayName="Location" ma:internalName="MediaServiceLocation" ma:readOnly="true">
      <xsd:simpleType>
        <xsd:restriction base="dms:Text"/>
      </xsd:simpleType>
    </xsd:element>
    <xsd:element name="MediaLengthInSeconds" ma:index="58" nillable="true" ma:displayName="MediaLengthInSeconds" ma:hidden="true" ma:internalName="MediaLengthInSeconds" ma:readOnly="true">
      <xsd:simpleType>
        <xsd:restriction base="dms:Unknown"/>
      </xsd:simpleType>
    </xsd:element>
    <xsd:element name="lcf76f155ced4ddcb4097134ff3c332f" ma:index="60"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6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62745e8-e224-48e8-a2e3-254862b8c2f5">
      <Value>181</Value>
      <Value>12</Value>
      <Value>10</Value>
      <Value>9</Value>
      <Value>41</Value>
    </TaxCatchAll>
    <lcf76f155ced4ddcb4097134ff3c332f xmlns="f2b7f3ca-46f3-45f8-8338-025c3a7cf089">
      <Terms xmlns="http://schemas.microsoft.com/office/infopath/2007/PartnerControls"/>
    </lcf76f155ced4ddcb4097134ff3c332f>
    <EAReceivedDate xmlns="eebef177-55b5-4448-a5fb-28ea454417ee">2023-05-16T23:00:00+00:00</EAReceivedDate>
    <c52c737aaa794145b5e1ab0b33580095 xmlns="8595a0ec-c146-4eeb-925a-270f4bc4be63">
      <Terms xmlns="http://schemas.microsoft.com/office/infopath/2007/PartnerControls">
        <TermInfo xmlns="http://schemas.microsoft.com/office/infopath/2007/PartnerControls">
          <TermName xmlns="http://schemas.microsoft.com/office/infopath/2007/PartnerControls">Public Register</TermName>
          <TermId xmlns="http://schemas.microsoft.com/office/infopath/2007/PartnerControls">f1fcf6a6-5d97-4f1d-964e-a2f916eb1f18</TermId>
        </TermInfo>
      </Terms>
    </c52c737aaa794145b5e1ab0b33580095>
    <PermitNumber xmlns="eebef177-55b5-4448-a5fb-28ea454417ee">eawml 402833</PermitNumber>
    <la34db7254a948be973d9738b9f07ba7 xmlns="8595a0ec-c146-4eeb-925a-270f4bc4be63">
      <Terms xmlns="http://schemas.microsoft.com/office/infopath/2007/PartnerControls">
        <TermInfo xmlns="http://schemas.microsoft.com/office/infopath/2007/PartnerControls">
          <TermName xmlns="http://schemas.microsoft.com/office/infopath/2007/PartnerControls">N/A - Do not select for New Permits</TermName>
          <TermId xmlns="http://schemas.microsoft.com/office/infopath/2007/PartnerControls">0430e4c2-ee0a-4b2d-9af6-df735aafbcb2</TermId>
        </TermInfo>
      </Terms>
    </la34db7254a948be973d9738b9f07ba7>
    <CessationDate xmlns="eebef177-55b5-4448-a5fb-28ea454417ee" xsi:nil="true"/>
    <NationalSecurity xmlns="eebef177-55b5-4448-a5fb-28ea454417ee">No</NationalSecurity>
    <OtherReference xmlns="eebef177-55b5-4448-a5fb-28ea454417ee">-</OtherReference>
    <EventLink xmlns="5ffd8e36-f429-4edc-ab50-c5be84842779" xsi:nil="true"/>
    <d22401b98bfe4ec6b8dacbec81c66a1e xmlns="8595a0ec-c146-4eeb-925a-270f4bc4be63">
      <Terms xmlns="http://schemas.microsoft.com/office/infopath/2007/PartnerControls"/>
    </d22401b98bfe4ec6b8dacbec81c66a1e>
    <Customer_x002f_OperatorName xmlns="eebef177-55b5-4448-a5fb-28ea454417ee">Recycled Material Supplies Limited</Customer_x002f_OperatorName>
    <ncb1594ff73b435992550f571a78c184 xmlns="8595a0ec-c146-4eeb-925a-270f4bc4be63">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ocumentDate xmlns="eebef177-55b5-4448-a5fb-28ea454417ee">2023-05-16T23:00:00+00:00</DocumentDate>
    <f91636ce86a943e5a85e589048b494b2 xmlns="8595a0ec-c146-4eeb-925a-270f4bc4be63">
      <Terms xmlns="http://schemas.microsoft.com/office/infopath/2007/PartnerControls"/>
    </f91636ce86a943e5a85e589048b494b2>
    <bf174f8632e04660b372cf372c1956fe xmlns="8595a0ec-c146-4eeb-925a-270f4bc4be63">
      <Terms xmlns="http://schemas.microsoft.com/office/infopath/2007/PartnerControls"/>
    </bf174f8632e04660b372cf372c1956fe>
    <mb0b523b12654e57a98fd73f451222f6 xmlns="8595a0ec-c146-4eeb-925a-270f4bc4be63">
      <Terms xmlns="http://schemas.microsoft.com/office/infopath/2007/PartnerControls"/>
    </mb0b523b12654e57a98fd73f451222f6>
    <CurrentPermit xmlns="eebef177-55b5-4448-a5fb-28ea454417ee">N/A - Do not select for New Permits</CurrentPermit>
    <EPRNumber xmlns="eebef177-55b5-4448-a5fb-28ea454417ee">PR/DB3502TZ/A001</EPRNumber>
    <ed3cfd1978f244c4af5dc9d642a18018 xmlns="8595a0ec-c146-4eeb-925a-270f4bc4be63">
      <Terms xmlns="http://schemas.microsoft.com/office/infopath/2007/PartnerControls"/>
    </ed3cfd1978f244c4af5dc9d642a18018>
    <d3564be703db47eda46ec138bc1ba091 xmlns="8595a0ec-c146-4eeb-925a-270f4bc4be63">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FacilityAddressPostcode xmlns="eebef177-55b5-4448-a5fb-28ea454417ee">RM9 6QD</FacilityAddressPostcode>
    <ExternalAuthor xmlns="eebef177-55b5-4448-a5fb-28ea454417ee">Alison Crooks</ExternalAuthor>
    <SiteName xmlns="eebef177-55b5-4448-a5fb-28ea454417ee">Perry Road Recycling Facility</SiteName>
    <m63bd5d2e6554c968a3f4ff9289590fe xmlns="8595a0ec-c146-4eeb-925a-270f4bc4be63">
      <Terms xmlns="http://schemas.microsoft.com/office/infopath/2007/PartnerControls"/>
    </m63bd5d2e6554c968a3f4ff9289590fe>
    <p517ccc45a7e4674ae144f9410147bb3 xmlns="8595a0ec-c146-4eeb-925a-270f4bc4be63">
      <Terms xmlns="http://schemas.microsoft.com/office/infopath/2007/PartnerControls">
        <TermInfo xmlns="http://schemas.microsoft.com/office/infopath/2007/PartnerControls">
          <TermName xmlns="http://schemas.microsoft.com/office/infopath/2007/PartnerControls">Waste Operations</TermName>
          <TermId xmlns="http://schemas.microsoft.com/office/infopath/2007/PartnerControls">dc63c9b7-da6e-463c-b2cf-265b08d49156</TermId>
        </TermInfo>
      </Terms>
    </p517ccc45a7e4674ae144f9410147bb3>
    <ga477587807b4e8dbd9d142e03c014fa xmlns="8595a0ec-c146-4eeb-925a-270f4bc4be63">
      <Terms xmlns="http://schemas.microsoft.com/office/infopath/2007/PartnerControls"/>
    </ga477587807b4e8dbd9d142e03c014fa>
    <FacilityAddress xmlns="eebef177-55b5-4448-a5fb-28ea454417ee">Perry Road Recycling Facility Perry Road Off Chequers Lane Dagenham RM9 6QD</FacilityAddress>
  </documentManagement>
</p:properties>
</file>

<file path=customXml/itemProps1.xml><?xml version="1.0" encoding="utf-8"?>
<ds:datastoreItem xmlns:ds="http://schemas.openxmlformats.org/officeDocument/2006/customXml" ds:itemID="{417F7460-43DA-463A-B8EB-0992BB8C22B9}"/>
</file>

<file path=customXml/itemProps2.xml><?xml version="1.0" encoding="utf-8"?>
<ds:datastoreItem xmlns:ds="http://schemas.openxmlformats.org/officeDocument/2006/customXml" ds:itemID="{26D66913-4956-48CE-90A1-E9C4E9E7E698}"/>
</file>

<file path=customXml/itemProps3.xml><?xml version="1.0" encoding="utf-8"?>
<ds:datastoreItem xmlns:ds="http://schemas.openxmlformats.org/officeDocument/2006/customXml" ds:itemID="{67177CD4-9ACA-4CB7-984B-917AEB62E64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10258 Generic risk assessment for standard rules set number SR2015 No7</dc:title>
  <dc:subject/>
  <dc:creator>MD</dc:creator>
  <cp:keywords>LIT 10258</cp:keywords>
  <dc:description>version 1, issued 01/12/2015</dc:description>
  <cp:lastModifiedBy/>
  <cp:revision/>
  <dcterms:created xsi:type="dcterms:W3CDTF">2005-05-04T08:30:35Z</dcterms:created>
  <dcterms:modified xsi:type="dcterms:W3CDTF">2024-04-02T09:50:40Z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8" name="ContentTypeId">
    <vt:lpwstr>0x0101000E9AD557692E154F9D2697C8C6432F76006D4D92D51675A442A00CEFF055B17D24</vt:lpwstr>
  </property>
  <property fmtid="{D5CDD505-2E9C-101B-9397-08002B2CF9AE}" pid="9" name="MediaServiceImageTags">
    <vt:lpwstr/>
  </property>
  <property fmtid="{D5CDD505-2E9C-101B-9397-08002B2CF9AE}" pid="10" name="PermitDocumentType">
    <vt:lpwstr/>
  </property>
  <property fmtid="{D5CDD505-2E9C-101B-9397-08002B2CF9AE}" pid="11" name="TypeofPermit">
    <vt:lpwstr>9;#N/A - Do not select for New Permits|0430e4c2-ee0a-4b2d-9af6-df735aafbcb2</vt:lpwstr>
  </property>
  <property fmtid="{D5CDD505-2E9C-101B-9397-08002B2CF9AE}" pid="12" name="DisclosureStatus">
    <vt:lpwstr>181;#Public Register|f1fcf6a6-5d97-4f1d-964e-a2f916eb1f18</vt:lpwstr>
  </property>
  <property fmtid="{D5CDD505-2E9C-101B-9397-08002B2CF9AE}" pid="13" name="RegulatedActivitySub-Class">
    <vt:lpwstr/>
  </property>
  <property fmtid="{D5CDD505-2E9C-101B-9397-08002B2CF9AE}" pid="14" name="EventType1">
    <vt:lpwstr/>
  </property>
  <property fmtid="{D5CDD505-2E9C-101B-9397-08002B2CF9AE}" pid="15" name="ActivityGrouping">
    <vt:lpwstr>12;#Application ＆ Associated Docs|5eadfd3c-6deb-44e1-b7e1-16accd427bec</vt:lpwstr>
  </property>
  <property fmtid="{D5CDD505-2E9C-101B-9397-08002B2CF9AE}" pid="16" name="RegulatedActivityClass">
    <vt:lpwstr>41;#Waste Operations|dc63c9b7-da6e-463c-b2cf-265b08d49156</vt:lpwstr>
  </property>
  <property fmtid="{D5CDD505-2E9C-101B-9397-08002B2CF9AE}" pid="17" name="Catchment">
    <vt:lpwstr/>
  </property>
  <property fmtid="{D5CDD505-2E9C-101B-9397-08002B2CF9AE}" pid="18" name="MajorProjectID">
    <vt:lpwstr/>
  </property>
  <property fmtid="{D5CDD505-2E9C-101B-9397-08002B2CF9AE}" pid="19" name="StandardRulesID">
    <vt:lpwstr/>
  </property>
  <property fmtid="{D5CDD505-2E9C-101B-9397-08002B2CF9AE}" pid="20" name="CessationStatus">
    <vt:lpwstr/>
  </property>
  <property fmtid="{D5CDD505-2E9C-101B-9397-08002B2CF9AE}" pid="21" name="Regime">
    <vt:lpwstr>10;#EPR|0e5af97d-1a8c-4d8f-a20b-528a11cab1f6</vt:lpwstr>
  </property>
</Properties>
</file>