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07"/>
  <workbookPr defaultThemeVersion="124226"/>
  <mc:AlternateContent xmlns:mc="http://schemas.openxmlformats.org/markup-compatibility/2006">
    <mc:Choice Requires="x15">
      <x15ac:absPath xmlns:x15ac="http://schemas.microsoft.com/office/spreadsheetml/2010/11/ac" url="https://ollecogroup-my.sharepoint.com/personal/jacobbrown_olleco_co_uk/Documents/Desktop/"/>
    </mc:Choice>
  </mc:AlternateContent>
  <xr:revisionPtr revIDLastSave="78" documentId="8_{EDCADEB7-FE8B-4DB2-A581-E298201C2992}" xr6:coauthVersionLast="47" xr6:coauthVersionMax="47" xr10:uidLastSave="{1AB0B427-F88F-4B70-9C88-BF07077FECA1}"/>
  <bookViews>
    <workbookView xWindow="-110" yWindow="-110" windowWidth="19420" windowHeight="10300" xr2:uid="{00000000-000D-0000-FFFF-FFFF00000000}"/>
  </bookViews>
  <sheets>
    <sheet name="Standard Permit GR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8" i="1" l="1"/>
  <c r="J88" i="1" s="1"/>
  <c r="K88" i="1" s="1"/>
  <c r="I88" i="1"/>
  <c r="H87" i="1"/>
  <c r="J87" i="1" s="1"/>
  <c r="K87" i="1" s="1"/>
  <c r="I87" i="1"/>
  <c r="H86" i="1"/>
  <c r="J86" i="1" s="1"/>
  <c r="K86" i="1" s="1"/>
  <c r="I86" i="1"/>
  <c r="H85" i="1"/>
  <c r="J85" i="1" s="1"/>
  <c r="K85" i="1" s="1"/>
  <c r="I85" i="1"/>
  <c r="H84" i="1"/>
  <c r="J84" i="1" s="1"/>
  <c r="K84" i="1" s="1"/>
  <c r="I84" i="1"/>
  <c r="H83" i="1"/>
  <c r="J83" i="1" s="1"/>
  <c r="K83" i="1" s="1"/>
  <c r="I83" i="1"/>
  <c r="H82" i="1"/>
  <c r="J82" i="1" s="1"/>
  <c r="K82" i="1" s="1"/>
  <c r="I82" i="1"/>
  <c r="H81" i="1"/>
  <c r="J81" i="1" s="1"/>
  <c r="K81" i="1" s="1"/>
  <c r="I81" i="1"/>
  <c r="H80" i="1"/>
  <c r="J80" i="1" s="1"/>
  <c r="K80" i="1" s="1"/>
  <c r="I80" i="1"/>
  <c r="H79" i="1"/>
  <c r="I79" i="1"/>
  <c r="H78" i="1"/>
  <c r="I78" i="1"/>
  <c r="H77" i="1"/>
  <c r="J77" i="1" s="1"/>
  <c r="K77" i="1" s="1"/>
  <c r="I77" i="1"/>
  <c r="H76" i="1"/>
  <c r="I76" i="1"/>
  <c r="H75" i="1"/>
  <c r="I75" i="1"/>
  <c r="H74" i="1"/>
  <c r="I74" i="1"/>
  <c r="H73" i="1"/>
  <c r="J73" i="1" s="1"/>
  <c r="K73" i="1" s="1"/>
  <c r="I73" i="1"/>
  <c r="I72" i="1"/>
  <c r="H72" i="1"/>
  <c r="J72" i="1" s="1"/>
  <c r="K72" i="1" s="1"/>
  <c r="I71" i="1"/>
  <c r="H71" i="1"/>
  <c r="J71" i="1" s="1"/>
  <c r="K71" i="1" s="1"/>
  <c r="H70" i="1"/>
  <c r="J70" i="1" s="1"/>
  <c r="K70" i="1" s="1"/>
  <c r="I70" i="1"/>
  <c r="H69" i="1"/>
  <c r="J69" i="1" s="1"/>
  <c r="K69" i="1" s="1"/>
  <c r="I69" i="1"/>
  <c r="J78" i="1" l="1"/>
  <c r="K78" i="1" s="1"/>
  <c r="J79" i="1"/>
  <c r="K79" i="1" s="1"/>
  <c r="J76" i="1"/>
  <c r="K76" i="1" s="1"/>
  <c r="J74" i="1"/>
  <c r="K74" i="1" s="1"/>
  <c r="J75" i="1"/>
  <c r="K7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4"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4"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4"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4"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4"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4"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4"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4"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<sst xmlns="http://schemas.openxmlformats.org/spreadsheetml/2006/main" count="282" uniqueCount="165">
  <si>
    <t>Generic risk assessment for standard rules set number SR2015No21 v5.0</t>
  </si>
  <si>
    <t>Standard Facility:</t>
  </si>
  <si>
    <t>Waste Operation: Materials Recycling Facility</t>
  </si>
  <si>
    <t>Location:</t>
  </si>
  <si>
    <t>Olleco Dagenham, Hindmans Way, Dagenham, Essex, RM9</t>
  </si>
  <si>
    <t>Location of environmentally sensitive sites (km / m):</t>
  </si>
  <si>
    <t>Greater than 200m (see below)</t>
  </si>
  <si>
    <t>Risk assessment carried out by:</t>
  </si>
  <si>
    <t>Jacob Brown &amp; Adrian Bridgelock</t>
  </si>
  <si>
    <t>Date:</t>
  </si>
  <si>
    <t/>
  </si>
  <si>
    <t>The scope of the permit and associated rules is defined by the following risk criteria:</t>
  </si>
  <si>
    <t>Parameter 1</t>
  </si>
  <si>
    <t>Permitted activities - The mechanical reprocessing of kitchen / canteen waste; fats (R03.04.04) and treatment consisting only of manual</t>
  </si>
  <si>
    <t>sorting, separation, screening, shredding, baling and compaction of wastes  (R3, R4, R5).</t>
  </si>
  <si>
    <t>Parameter 2</t>
  </si>
  <si>
    <t>Permitted waste types - Source segregated municipal/household/kitchen/canteen waste and similar waste.</t>
  </si>
  <si>
    <t>Parameter 3</t>
  </si>
  <si>
    <t>Quantity of waste accepted at the facility: &lt;52,000 tonnes per annum.</t>
  </si>
  <si>
    <t>Parameter 4</t>
  </si>
  <si>
    <t>All wastes shall be stored and treated inside a building</t>
  </si>
  <si>
    <t>Parameter 5</t>
  </si>
  <si>
    <t xml:space="preserve">All waste shall be stored and treated on an impermeable surface with sealed drainage system </t>
  </si>
  <si>
    <t>Parameter 6</t>
  </si>
  <si>
    <t>The only point source discharges to controlled waters or groundwater, are surface water from the roofs of buildings</t>
  </si>
  <si>
    <t>and from areas of the facility not used for the storage or treatment of wastes.</t>
  </si>
  <si>
    <t xml:space="preserve"> </t>
  </si>
  <si>
    <t>Parameter 7</t>
  </si>
  <si>
    <t xml:space="preserve">The permitted activities shall not be carried out within 200m of a European Site (candidate or Special Area of Conservation,  </t>
  </si>
  <si>
    <t>proposed or Special Protection Area or Ramsar site) or a Site of Special Scientific Interest (SSSI).</t>
  </si>
  <si>
    <t>Parameter 8</t>
  </si>
  <si>
    <t>The activities are not carried out predominantly using a limited number of the permitted waste types</t>
  </si>
  <si>
    <t>in a manner which significantly increases any of the risks compared to the generic operation of this type of facility,</t>
  </si>
  <si>
    <t>for example predominantly storing wastes which present a significant increase in fire risk.</t>
  </si>
  <si>
    <t>Parameter 9</t>
  </si>
  <si>
    <t xml:space="preserve">The permitted activities shall not be carried out within 50m of any well, spring or borehole used for the supply of water for human consumption.  This must include private water supplies. </t>
  </si>
  <si>
    <t>Abbreviations:</t>
  </si>
  <si>
    <t>SR - Standard Rule</t>
  </si>
  <si>
    <t xml:space="preserve">SR (emissions of substances not controlled by emission limits - buildings) - emissions of substances  shall not cause pollution, with appropriate measures: </t>
  </si>
  <si>
    <t>all storage and treatment …. inside a building…. on an impermeable surface with sealed drainage system.</t>
  </si>
  <si>
    <t>Data and information</t>
  </si>
  <si>
    <t>Judgement</t>
  </si>
  <si>
    <t>Action (by permitting)</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</si>
  <si>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</si>
  <si>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</si>
  <si>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</si>
  <si>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</si>
  <si>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</si>
  <si>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</si>
  <si>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</si>
  <si>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</si>
  <si>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</si>
  <si>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</si>
  <si>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</si>
  <si>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</si>
  <si>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</si>
  <si>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</si>
  <si>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</si>
  <si>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</si>
  <si>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</si>
  <si>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</si>
  <si>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</si>
  <si>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What is the magnitude of the risk after management? (This residual risk will be controlled by Compliance Assessment).</t>
  </si>
  <si>
    <t>Local human population</t>
  </si>
  <si>
    <t>Releases of particulate matter (dusts) and micro-organisms (bioaerosols).</t>
  </si>
  <si>
    <t>Harm to human health - respiratory irritation and illness.</t>
  </si>
  <si>
    <t>Air transport then inhalation.</t>
  </si>
  <si>
    <t>Very low</t>
  </si>
  <si>
    <t>Low</t>
  </si>
  <si>
    <t>Permitted waste types do not include  dusts, powders or loose fibres so only a low magnitude risk is estimated.  There is potential for exposure if anyone is living (not close to a residential area) or working close to the site (apart from the operator and employees)</t>
  </si>
  <si>
    <t>SR (emissions of substances not controlled by emission limits - buildings). SR (if required) - emissions management plan.</t>
  </si>
  <si>
    <t>Nuisance - dust on cars, clothing etc.</t>
  </si>
  <si>
    <t>Air transport then deposition</t>
  </si>
  <si>
    <t>Local residents often sensitive to dust, but the site is not close to a residential area.</t>
  </si>
  <si>
    <t xml:space="preserve">   </t>
  </si>
  <si>
    <t>Local human population, livestock and wildlife.</t>
  </si>
  <si>
    <t xml:space="preserve">Litter </t>
  </si>
  <si>
    <t>Nuisance, loss of amenity and harm to animal health</t>
  </si>
  <si>
    <t>Very Low</t>
  </si>
  <si>
    <t>As above.</t>
  </si>
  <si>
    <t>SR (emissions of substances not controlled by emission limits - buildings). SR (if required) - emissions management plan. Appropriate measures could include clearing litter arising from the activities from affected areas outside the site.</t>
  </si>
  <si>
    <t>Waste, litter and mud on local roads</t>
  </si>
  <si>
    <t>Nuisance, loss of amenity, road traffic accidents.</t>
  </si>
  <si>
    <t>Vehicles entering and leaving site.</t>
  </si>
  <si>
    <t>Road safety, local residents often sensitive to mud/debris on roads but only surrounded by industrial areas.</t>
  </si>
  <si>
    <t>SR (emissions of substances not controlled by emission limits - buildings). SR (if required) - emissions management plan. Appropriate measures could include clearing waste, litter and mud arising from the activities from affected areas outside the site.</t>
  </si>
  <si>
    <t>Odour</t>
  </si>
  <si>
    <t>Nuisance, loss of amenity</t>
  </si>
  <si>
    <t>Local residents sensitive to odour but site is surrounded by industrial areas.</t>
  </si>
  <si>
    <t>SR - emissions shall be free from odour.  SR (if required) - odour management plan. Odour will be restricted by SR (emissions of substances not controlled by emission limits - buildings).</t>
  </si>
  <si>
    <t>Noise and vibration</t>
  </si>
  <si>
    <t>Nuisance, loss of amenity, loss of sleep.</t>
  </si>
  <si>
    <t xml:space="preserve">Noise through the air and vibration through the ground. </t>
  </si>
  <si>
    <t>Local residents often sensitive to noise and vibration nut site is surrounded by industrial areas.</t>
  </si>
  <si>
    <t>SR - emissions shall be free from noise and vibration. SR (if required) - noise and vibration management plan.  Noise will be restricted by SR (emissions of substances not controlled by emission limits - buildings).</t>
  </si>
  <si>
    <t>Scavenging animals and scavenging birds</t>
  </si>
  <si>
    <t>Harm to human health - from waste carried off site and faeces.  Nuisance and  loss of amenity.</t>
  </si>
  <si>
    <t>Air transport and over land</t>
  </si>
  <si>
    <t>Permitted wastes may attract scavenging animals and birds. Unlikely as pest control methods will be implemented.</t>
  </si>
  <si>
    <t>SR - emissions of substances not controlled by emission limits (including those from scavenging animals, scavenging birds and other pests) shall not cause pollution. Access to waste is restricted by SR (emissions of substances not controlled by emission limits - buildings).</t>
  </si>
  <si>
    <t>Pests (e.g. flies)</t>
  </si>
  <si>
    <t>Harm to human health, nuisance, loss of amenity</t>
  </si>
  <si>
    <t>Insect pests can multiply on permitted wastes, particularly in summer months but unlikely as pest control methods will be implemented.</t>
  </si>
  <si>
    <t>Local human population and local environment</t>
  </si>
  <si>
    <t>Flooding of site</t>
  </si>
  <si>
    <t>If waste is washed off site it may contaminate buildings / gardens / natural habitats downstream.</t>
  </si>
  <si>
    <t>Flood waters</t>
  </si>
  <si>
    <t>Medium</t>
  </si>
  <si>
    <t>Permitted waste types are non-hazardous so any waste washed off site will add to the volume of the local post-flood clean up workload, rather than the hazard.  Site is of low flood risk.</t>
  </si>
  <si>
    <t>SR - management system (will include flood risk management). Waste washed off site restricted by SR (emissions of substances not controlled by emission limits - buildings).</t>
  </si>
  <si>
    <t>Local human population and / or livestock after gaining unauthorised access to the waste operation</t>
  </si>
  <si>
    <t>All on-site hazards: wastes; machinery and vehicles.</t>
  </si>
  <si>
    <t>Bodily injury</t>
  </si>
  <si>
    <t>Direct physical contact</t>
  </si>
  <si>
    <t>Permitted waste types are non-hazardous so only a low magnitude risk is estimated.</t>
  </si>
  <si>
    <t>SR - activities shall be managed and operated in accordance with a management system (will include site security measures to prevent unauthorised access). Access to waste restricted by SR (emissions of substances not controlled by emission limits - buildings).</t>
  </si>
  <si>
    <t>Local human population and local environment.</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</si>
  <si>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</si>
  <si>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</si>
  <si>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</si>
  <si>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Permitted waste types include sludges or liquids but are predominantly solids and all are non-hazardous so only a medium magnitude risk is estimated.</t>
  </si>
  <si>
    <t>SR - activities shall be managed and operated in accordance with a management system (will include site security measures to prevent unauthorised access). Access to waste restricted by SR (emissions of substances not controlled by emission limits - buildings). SR - management system (will include fire and spillages). Spread of fire restricted by SR (emissions of substances not controlled by emission limits - buildings).</t>
  </si>
  <si>
    <t>Accidental fire causing the release of polluting materials to air (smoke or fumes), water or land.</t>
  </si>
  <si>
    <t>Respiratory irritation, illness and nuisance to local population.  Injury to staff or firefighters. Pollution of water or land.</t>
  </si>
  <si>
    <t>Risk of accidental combustion of waste is moderate. So a medium magnitude of risk is considered.</t>
  </si>
  <si>
    <t>SR - activities shall be managed and operated in accordance with a management system  Access to waste restricted by SR (emissions of substances not controlled by emission limits - buildings). SR - management system (will include fire and spillages). Spread of fire restricted by SR (emissions of substances not controlled by emission limits - buildings).  Permitted activities do not include the burning of waste.</t>
  </si>
  <si>
    <t>All surface waters close to and downstream of site.</t>
  </si>
  <si>
    <t>Spillage of liquids, leachate from waste, contaminated rainwater run-off from waste e.g. containing suspended solids.</t>
  </si>
  <si>
    <t>Acute effects: oxygen depletion, fish kill and algal blooms</t>
  </si>
  <si>
    <t>Direct run-off from site across ground surface, via surface water drains, ditches etc.</t>
  </si>
  <si>
    <t>Permitted waste types include sludges or liquids but are predominantly solids so only a medium magnitude risk is estimated.  There is potential for contaminated rainwater run-off from wastes stored outside buildings especially during heavy rain.</t>
  </si>
  <si>
    <t>SR - All liquids shall be provided with secondary containment (applies to wastes and non- wastes such as fuels). Run-off restricted by SR (emissions of substances not controlled by emission limits - buildings).</t>
  </si>
  <si>
    <t>Chronic effects: deterioration of water quality</t>
  </si>
  <si>
    <t>As above.  Indirect run-off via the soil layer</t>
  </si>
  <si>
    <t>Waste types are non-hazardous so harm is likely to be temporary and reversible.</t>
  </si>
  <si>
    <t xml:space="preserve">Abstraction from watercourse downstream of facility (for agricultural or potable use). </t>
  </si>
  <si>
    <t>Acute effects, closure of abstraction intakes.</t>
  </si>
  <si>
    <t>Direct run-off from site across ground surface, via surface water drains, ditches etc. then abstraction.</t>
  </si>
  <si>
    <t>Watercourse must have medium / high flow for abstraction to be permitted, which will dilute contaminated run-off.</t>
  </si>
  <si>
    <t>Groundwater</t>
  </si>
  <si>
    <t>Chronic effects: contamination of groundwater, requiring treatment of water or closure of borehole.</t>
  </si>
  <si>
    <t>Transport through soil/groundwater then extraction at borehole.</t>
  </si>
  <si>
    <t>There is a potential for contaminated rainwater run-off or leachate from permitted waste types.</t>
  </si>
  <si>
    <t>SR - All liquids shall be provided with secondary containment (applies to wastes and non- wastes such as fuels). Run-off restricted by SR (emissions of substances not controlled by emission limits - buildings). also  activities shall not be carried out within 50m of any well, spring or borehole used for the supply of water for human consumption. This must include private water supplies.</t>
  </si>
  <si>
    <t>Contaminated waters used for recreational purposes</t>
  </si>
  <si>
    <t>Harm to human health - skin damage or gastro-intestinal illness.</t>
  </si>
  <si>
    <t>Direct contact or ingestion</t>
  </si>
  <si>
    <t>Unlikely to occur, but might restrict recreational use.</t>
  </si>
  <si>
    <t xml:space="preserve">Protected sites -  European sites and SSSIs  </t>
  </si>
  <si>
    <t>N/A</t>
  </si>
  <si>
    <t>N/A as not situated close to SSSIs.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</si>
  <si>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</si>
  <si>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</si>
  <si>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</si>
  <si>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</si>
  <si>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High</t>
  </si>
  <si>
    <t xml:space="preserve">Waste fires are not common but approximately 300 fires pa linked to waste activities.  Impact on health and amenity can be significant for many days or weeks.   </t>
  </si>
  <si>
    <t xml:space="preserve">SR - Limit in SR of annual tonnage to 52,000 tonnes.  Requirement for Fire Prevention Plan which will limit storage times of waste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</si>
  <si>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</si>
  <si>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</si>
  <si>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</si>
  <si>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</si>
  <si>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Notes: </t>
  </si>
  <si>
    <t xml:space="preserve">Red triangle indicates comment containing supporting information </t>
  </si>
  <si>
    <t xml:space="preserve">Yellow columns contain drop down menus that allow automatic evaluation of risk in green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</si>
</sst>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
      <sz val="10"/>
      <color rgb="FF000000"/>
      <name val="Arial"/>
    </font>
  </fonts>
  <fills count="1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Alignment="1">
      <alignment horizontal="center"/>
    </xf>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xf numFmtId="0" fontId="0" fillId="4" borderId="0" xfId="0" applyFill="1"/>
    <xf numFmtId="0" fontId="0" fillId="5" borderId="0" xfId="0" applyFill="1"/>
    <xf numFmtId="0" fontId="0" fillId="6" borderId="0" xfId="0" applyFill="1"/>
    <xf numFmtId="2" fontId="0" fillId="0" borderId="0" xfId="0" applyNumberFormat="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xf numFmtId="0" fontId="0" fillId="7" borderId="14" xfId="0" applyFill="1" applyBorder="1"/>
    <xf numFmtId="0" fontId="0" fillId="7" borderId="15" xfId="0" applyFill="1" applyBorder="1"/>
    <xf numFmtId="0" fontId="2" fillId="7" borderId="0" xfId="0" applyFont="1" applyFill="1"/>
    <xf numFmtId="0" fontId="3" fillId="7" borderId="0" xfId="0" applyFont="1" applyFill="1"/>
    <xf numFmtId="0" fontId="5" fillId="7" borderId="0" xfId="0" applyFont="1" applyFill="1"/>
    <xf numFmtId="0" fontId="4" fillId="7" borderId="0" xfId="0" applyFont="1" applyFill="1"/>
    <xf numFmtId="0" fontId="10" fillId="0" borderId="0" xfId="0" applyFont="1"/>
    <xf numFmtId="0" fontId="10" fillId="0" borderId="0" xfId="0" applyFont="1" applyAlignment="1">
      <alignment horizontal="left"/>
    </xf>
    <xf numFmtId="0" fontId="2" fillId="0" borderId="0" xfId="0" applyFont="1"/>
    <xf numFmtId="0" fontId="10" fillId="0" borderId="0" xfId="0" applyFont="1" applyAlignment="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Alignment="1" applyProtection="1">
      <alignment vertical="top" wrapText="1"/>
      <protection locked="0"/>
    </xf>
    <xf numFmtId="0" fontId="0" fillId="5" borderId="2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7" xfId="0" applyBorder="1" applyAlignment="1" applyProtection="1">
      <alignment vertical="top" wrapText="1"/>
      <protection locked="0"/>
    </xf>
    <xf numFmtId="0" fontId="11" fillId="0" borderId="0" xfId="0" applyFont="1" applyAlignment="1">
      <alignment vertical="top"/>
    </xf>
    <xf numFmtId="0" fontId="11" fillId="0" borderId="11" xfId="0" applyFont="1" applyBorder="1" applyAlignment="1" applyProtection="1">
      <alignment vertical="top" wrapText="1"/>
      <protection locked="0"/>
    </xf>
    <xf numFmtId="0" fontId="11" fillId="0" borderId="28" xfId="0" applyFont="1" applyBorder="1" applyAlignment="1">
      <alignment vertical="top" wrapText="1"/>
    </xf>
    <xf numFmtId="0" fontId="11" fillId="10" borderId="28" xfId="0" applyFont="1" applyFill="1" applyBorder="1" applyAlignment="1">
      <alignment vertical="top" wrapText="1"/>
    </xf>
    <xf numFmtId="0" fontId="10" fillId="11" borderId="28" xfId="0" applyFont="1" applyFill="1" applyBorder="1" applyAlignment="1">
      <alignment vertical="top" wrapText="1"/>
    </xf>
    <xf numFmtId="0" fontId="0" fillId="7" borderId="0" xfId="0" quotePrefix="1" applyFill="1"/>
    <xf numFmtId="0" fontId="12" fillId="0" borderId="28" xfId="0" applyFont="1" applyBorder="1" applyAlignment="1">
      <alignment vertical="top" wrapText="1"/>
    </xf>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12" borderId="14" xfId="0" applyFont="1" applyFill="1" applyBorder="1" applyAlignment="1" applyProtection="1">
      <alignment vertical="top" wrapText="1"/>
      <protection locked="0"/>
    </xf>
    <xf numFmtId="0" fontId="0" fillId="12" borderId="14" xfId="0" applyFill="1"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26"/>
  <sheetViews>
    <sheetView tabSelected="1" topLeftCell="B46" zoomScale="75" zoomScaleNormal="75" workbookViewId="0">
      <selection activeCell="O47" sqref="O47"/>
    </sheetView>
  </sheetViews>
  <sheetFormatPr defaultRowHeight="12.6"/>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2:11" ht="18">
      <c r="B2" s="16" t="s">
        <v>0</v>
      </c>
      <c r="C2" s="16"/>
      <c r="D2" s="16"/>
      <c r="E2" s="15"/>
    </row>
    <row r="3" spans="2:11" ht="12.75" customHeight="1">
      <c r="B3" s="33"/>
      <c r="C3" s="33"/>
      <c r="D3" s="33"/>
      <c r="E3" s="34"/>
      <c r="F3" s="30"/>
      <c r="G3" s="30"/>
      <c r="H3" s="30"/>
      <c r="I3" s="30"/>
      <c r="J3" s="30"/>
      <c r="K3" s="30"/>
    </row>
    <row r="4" spans="2:11" ht="15.6">
      <c r="B4" s="33" t="s">
        <v>1</v>
      </c>
      <c r="C4" s="33"/>
      <c r="D4" s="33"/>
      <c r="E4" s="34"/>
      <c r="F4" s="67" t="s">
        <v>2</v>
      </c>
      <c r="G4" s="67"/>
      <c r="H4" s="67"/>
      <c r="I4" s="67"/>
      <c r="J4" s="67"/>
      <c r="K4" s="31"/>
    </row>
    <row r="5" spans="2:11" ht="9.75" customHeight="1">
      <c r="B5" s="33"/>
      <c r="C5" s="33"/>
      <c r="D5" s="33"/>
      <c r="E5" s="34"/>
      <c r="F5" s="30"/>
      <c r="G5" s="30"/>
      <c r="H5" s="30"/>
      <c r="I5" s="30"/>
      <c r="J5" s="30"/>
      <c r="K5" s="30"/>
    </row>
    <row r="6" spans="2:11" ht="15.6">
      <c r="B6" s="33" t="s">
        <v>3</v>
      </c>
      <c r="C6" s="34"/>
      <c r="D6" s="34"/>
      <c r="E6" s="34"/>
      <c r="F6" s="67" t="s">
        <v>4</v>
      </c>
      <c r="G6" s="67"/>
      <c r="H6" s="67"/>
      <c r="I6" s="67"/>
      <c r="J6" s="67"/>
      <c r="K6" s="31"/>
    </row>
    <row r="7" spans="2:11" ht="9.75" customHeight="1">
      <c r="B7" s="35"/>
      <c r="C7" s="30"/>
      <c r="D7" s="30"/>
      <c r="E7" s="30"/>
      <c r="F7" s="30"/>
      <c r="G7" s="30"/>
      <c r="H7" s="30"/>
      <c r="I7" s="30"/>
      <c r="J7" s="30"/>
      <c r="K7" s="30"/>
    </row>
    <row r="8" spans="2:11" ht="15.75" customHeight="1">
      <c r="B8" s="33" t="s">
        <v>5</v>
      </c>
      <c r="C8" s="34"/>
      <c r="D8" s="34"/>
      <c r="E8" s="34"/>
      <c r="F8" s="68" t="s">
        <v>6</v>
      </c>
      <c r="G8" s="69"/>
      <c r="H8" s="69"/>
      <c r="I8" s="69"/>
      <c r="J8" s="69"/>
      <c r="K8" s="31"/>
    </row>
    <row r="9" spans="2:11" ht="10.5" customHeight="1">
      <c r="B9" s="30"/>
      <c r="C9" s="30"/>
      <c r="D9" s="30"/>
      <c r="E9" s="30"/>
      <c r="F9" s="30"/>
      <c r="G9" s="30"/>
      <c r="H9" s="30"/>
      <c r="I9" s="30"/>
      <c r="J9" s="30"/>
      <c r="K9" s="30"/>
    </row>
    <row r="10" spans="2:11" ht="15.6">
      <c r="B10" s="36" t="s">
        <v>7</v>
      </c>
      <c r="C10" s="30"/>
      <c r="D10" s="30"/>
      <c r="E10" s="30"/>
      <c r="F10" s="70" t="s">
        <v>8</v>
      </c>
      <c r="G10" s="70"/>
      <c r="H10" s="70"/>
      <c r="I10" s="70"/>
      <c r="J10" s="70"/>
      <c r="K10" s="32"/>
    </row>
    <row r="11" spans="2:11" ht="11.25" customHeight="1">
      <c r="B11" s="36"/>
      <c r="C11" s="30"/>
      <c r="D11" s="30"/>
      <c r="E11" s="30"/>
      <c r="F11" s="30"/>
      <c r="G11" s="30"/>
      <c r="H11" s="33"/>
      <c r="I11" s="30"/>
      <c r="J11" s="30"/>
      <c r="K11" s="30"/>
    </row>
    <row r="12" spans="2:11" ht="15.75">
      <c r="B12" s="33" t="s">
        <v>9</v>
      </c>
      <c r="C12" s="30"/>
      <c r="D12" s="30"/>
      <c r="E12" s="30"/>
      <c r="F12" s="65">
        <v>45170</v>
      </c>
      <c r="G12" s="66"/>
      <c r="H12" s="66"/>
      <c r="I12" s="66"/>
      <c r="J12" s="66"/>
      <c r="K12" s="31"/>
    </row>
    <row r="13" spans="2:11" ht="15.6">
      <c r="B13" s="33"/>
      <c r="C13" s="30"/>
      <c r="D13" s="30"/>
      <c r="E13" s="30"/>
      <c r="F13" s="62" t="s">
        <v>10</v>
      </c>
      <c r="G13" s="30"/>
      <c r="H13" s="33"/>
      <c r="I13" s="30"/>
      <c r="J13" s="30"/>
      <c r="K13" s="30"/>
    </row>
    <row r="14" spans="2:11" ht="15.6">
      <c r="B14" s="39"/>
      <c r="C14" t="s">
        <v>11</v>
      </c>
      <c r="H14" s="39"/>
    </row>
    <row r="15" spans="2:11" ht="15.6">
      <c r="B15" s="39"/>
      <c r="C15" t="s">
        <v>12</v>
      </c>
      <c r="D15" t="s">
        <v>13</v>
      </c>
      <c r="H15" s="39"/>
    </row>
    <row r="16" spans="2:11">
      <c r="D16" t="s">
        <v>14</v>
      </c>
    </row>
    <row r="17" spans="3:29">
      <c r="C17" t="s">
        <v>15</v>
      </c>
      <c r="D17" t="s">
        <v>16</v>
      </c>
    </row>
    <row r="18" spans="3:29">
      <c r="C18" t="s">
        <v>17</v>
      </c>
      <c r="D18" t="s">
        <v>18</v>
      </c>
    </row>
    <row r="19" spans="3:29">
      <c r="C19" t="s">
        <v>19</v>
      </c>
      <c r="D19" t="s">
        <v>20</v>
      </c>
    </row>
    <row r="20" spans="3:29">
      <c r="C20" t="s">
        <v>21</v>
      </c>
      <c r="D20" t="s">
        <v>22</v>
      </c>
    </row>
    <row r="21" spans="3:29">
      <c r="C21" t="s">
        <v>23</v>
      </c>
      <c r="D21" t="s">
        <v>24</v>
      </c>
    </row>
    <row r="22" spans="3:29">
      <c r="D22" t="s">
        <v>25</v>
      </c>
      <c r="AC22" t="s">
        <v>26</v>
      </c>
    </row>
    <row r="23" spans="3:29">
      <c r="C23" t="s">
        <v>27</v>
      </c>
      <c r="D23" t="s">
        <v>28</v>
      </c>
    </row>
    <row r="24" spans="3:29">
      <c r="D24" t="s">
        <v>29</v>
      </c>
    </row>
    <row r="25" spans="3:29">
      <c r="C25" t="s">
        <v>30</v>
      </c>
      <c r="D25" t="s">
        <v>31</v>
      </c>
    </row>
    <row r="26" spans="3:29">
      <c r="D26" t="s">
        <v>32</v>
      </c>
    </row>
    <row r="27" spans="3:29">
      <c r="D27" t="s">
        <v>33</v>
      </c>
    </row>
    <row r="28" spans="3:29" ht="24.75" customHeight="1">
      <c r="C28" s="57" t="s">
        <v>34</v>
      </c>
      <c r="D28" s="64" t="s">
        <v>35</v>
      </c>
      <c r="E28" s="64"/>
      <c r="F28" s="64"/>
      <c r="G28" s="64"/>
      <c r="H28" s="64"/>
      <c r="I28" s="64"/>
      <c r="J28" s="64"/>
      <c r="K28" s="64"/>
    </row>
    <row r="29" spans="3:29">
      <c r="C29" t="s">
        <v>36</v>
      </c>
      <c r="D29" t="s">
        <v>37</v>
      </c>
    </row>
    <row r="30" spans="3:29">
      <c r="D30" t="s">
        <v>38</v>
      </c>
    </row>
    <row r="31" spans="3:29">
      <c r="D31" t="s">
        <v>39</v>
      </c>
    </row>
    <row r="32" spans="3:29" ht="12.95" thickBot="1"/>
    <row r="33" spans="1:14" ht="28.5" customHeight="1" thickTop="1">
      <c r="A33" s="1"/>
      <c r="B33" s="13" t="s">
        <v>40</v>
      </c>
      <c r="C33" s="9"/>
      <c r="D33" s="9"/>
      <c r="E33" s="9"/>
      <c r="F33" s="10"/>
      <c r="G33" s="11" t="s">
        <v>41</v>
      </c>
      <c r="H33" s="11"/>
      <c r="I33" s="12"/>
      <c r="J33" s="13" t="s">
        <v>42</v>
      </c>
      <c r="K33" s="14"/>
    </row>
    <row r="34" spans="1:14" ht="26.1">
      <c r="B34" s="2" t="s">
        <v>43</v>
      </c>
      <c r="C34" s="3" t="s">
        <v>44</v>
      </c>
      <c r="D34" s="3" t="s">
        <v>45</v>
      </c>
      <c r="E34" s="4" t="s">
        <v>46</v>
      </c>
      <c r="F34" s="2" t="s">
        <v>47</v>
      </c>
      <c r="G34" s="3" t="s">
        <v>48</v>
      </c>
      <c r="H34" s="3" t="s">
        <v>49</v>
      </c>
      <c r="I34" s="4" t="s">
        <v>50</v>
      </c>
      <c r="J34" s="2" t="s">
        <v>51</v>
      </c>
      <c r="K34" s="43" t="s">
        <v>52</v>
      </c>
    </row>
    <row r="35" spans="1:14" ht="121.5" customHeight="1">
      <c r="B35" s="5" t="s">
        <v>53</v>
      </c>
      <c r="C35" s="6" t="s">
        <v>54</v>
      </c>
      <c r="D35" s="6" t="s">
        <v>55</v>
      </c>
      <c r="E35" s="7" t="s">
        <v>56</v>
      </c>
      <c r="F35" s="5" t="s">
        <v>57</v>
      </c>
      <c r="G35" s="6" t="s">
        <v>58</v>
      </c>
      <c r="H35" s="6" t="s">
        <v>59</v>
      </c>
      <c r="I35" s="7" t="s">
        <v>60</v>
      </c>
      <c r="J35" s="5" t="s">
        <v>61</v>
      </c>
      <c r="K35" s="44" t="s">
        <v>62</v>
      </c>
    </row>
    <row r="36" spans="1:14" ht="174.75" customHeight="1">
      <c r="A36" s="27"/>
      <c r="B36" s="22" t="s">
        <v>63</v>
      </c>
      <c r="C36" s="23" t="s">
        <v>64</v>
      </c>
      <c r="D36" s="23" t="s">
        <v>65</v>
      </c>
      <c r="E36" s="24" t="s">
        <v>66</v>
      </c>
      <c r="F36" s="41" t="s">
        <v>67</v>
      </c>
      <c r="G36" s="42" t="s">
        <v>68</v>
      </c>
      <c r="H36" s="47" t="s">
        <v>68</v>
      </c>
      <c r="I36" s="24" t="s">
        <v>69</v>
      </c>
      <c r="J36" s="22" t="s">
        <v>70</v>
      </c>
      <c r="K36" s="28" t="s">
        <v>68</v>
      </c>
    </row>
    <row r="37" spans="1:14" ht="98.25" customHeight="1">
      <c r="A37" s="27"/>
      <c r="B37" s="22" t="s">
        <v>63</v>
      </c>
      <c r="C37" s="23" t="s">
        <v>64</v>
      </c>
      <c r="D37" s="23" t="s">
        <v>71</v>
      </c>
      <c r="E37" s="24" t="s">
        <v>72</v>
      </c>
      <c r="F37" s="41" t="s">
        <v>67</v>
      </c>
      <c r="G37" s="42" t="s">
        <v>68</v>
      </c>
      <c r="H37" s="47" t="s">
        <v>68</v>
      </c>
      <c r="I37" s="24" t="s">
        <v>73</v>
      </c>
      <c r="J37" s="22" t="s">
        <v>70</v>
      </c>
      <c r="K37" s="28" t="s">
        <v>67</v>
      </c>
      <c r="M37" t="s">
        <v>74</v>
      </c>
    </row>
    <row r="38" spans="1:14" ht="177" customHeight="1">
      <c r="A38" s="27"/>
      <c r="B38" s="22" t="s">
        <v>75</v>
      </c>
      <c r="C38" s="23" t="s">
        <v>76</v>
      </c>
      <c r="D38" s="23" t="s">
        <v>77</v>
      </c>
      <c r="E38" s="24" t="s">
        <v>72</v>
      </c>
      <c r="F38" s="41" t="s">
        <v>67</v>
      </c>
      <c r="G38" s="42" t="s">
        <v>67</v>
      </c>
      <c r="H38" s="47" t="s">
        <v>78</v>
      </c>
      <c r="I38" s="24" t="s">
        <v>79</v>
      </c>
      <c r="J38" s="22" t="s">
        <v>80</v>
      </c>
      <c r="K38" s="28" t="s">
        <v>67</v>
      </c>
    </row>
    <row r="39" spans="1:14" ht="185.25" customHeight="1">
      <c r="A39" s="27"/>
      <c r="B39" s="22" t="s">
        <v>63</v>
      </c>
      <c r="C39" s="23" t="s">
        <v>81</v>
      </c>
      <c r="D39" s="23" t="s">
        <v>82</v>
      </c>
      <c r="E39" s="24" t="s">
        <v>83</v>
      </c>
      <c r="F39" s="41" t="s">
        <v>67</v>
      </c>
      <c r="G39" s="42" t="s">
        <v>67</v>
      </c>
      <c r="H39" s="47" t="s">
        <v>78</v>
      </c>
      <c r="I39" s="24" t="s">
        <v>84</v>
      </c>
      <c r="J39" s="22" t="s">
        <v>85</v>
      </c>
      <c r="K39" s="28" t="s">
        <v>68</v>
      </c>
    </row>
    <row r="40" spans="1:14" ht="132.75" customHeight="1">
      <c r="A40" s="27"/>
      <c r="B40" s="22" t="s">
        <v>63</v>
      </c>
      <c r="C40" s="23" t="s">
        <v>86</v>
      </c>
      <c r="D40" s="23" t="s">
        <v>87</v>
      </c>
      <c r="E40" s="24" t="s">
        <v>66</v>
      </c>
      <c r="F40" s="41" t="s">
        <v>68</v>
      </c>
      <c r="G40" s="42" t="s">
        <v>68</v>
      </c>
      <c r="H40" s="47" t="s">
        <v>68</v>
      </c>
      <c r="I40" s="24" t="s">
        <v>88</v>
      </c>
      <c r="J40" s="22" t="s">
        <v>89</v>
      </c>
      <c r="K40" s="28" t="s">
        <v>68</v>
      </c>
    </row>
    <row r="41" spans="1:14" ht="151.5" customHeight="1">
      <c r="A41" s="27"/>
      <c r="B41" s="22" t="s">
        <v>63</v>
      </c>
      <c r="C41" s="23" t="s">
        <v>90</v>
      </c>
      <c r="D41" s="23" t="s">
        <v>91</v>
      </c>
      <c r="E41" s="24" t="s">
        <v>92</v>
      </c>
      <c r="F41" s="41" t="s">
        <v>68</v>
      </c>
      <c r="G41" s="42" t="s">
        <v>68</v>
      </c>
      <c r="H41" s="47" t="s">
        <v>68</v>
      </c>
      <c r="I41" s="24" t="s">
        <v>93</v>
      </c>
      <c r="J41" s="22" t="s">
        <v>94</v>
      </c>
      <c r="K41" s="28" t="s">
        <v>68</v>
      </c>
    </row>
    <row r="42" spans="1:14" ht="192" customHeight="1">
      <c r="A42" s="27"/>
      <c r="B42" s="22" t="s">
        <v>63</v>
      </c>
      <c r="C42" s="23" t="s">
        <v>95</v>
      </c>
      <c r="D42" s="23" t="s">
        <v>96</v>
      </c>
      <c r="E42" s="24" t="s">
        <v>97</v>
      </c>
      <c r="F42" s="41" t="s">
        <v>67</v>
      </c>
      <c r="G42" s="42" t="s">
        <v>67</v>
      </c>
      <c r="H42" s="47" t="s">
        <v>78</v>
      </c>
      <c r="I42" s="24" t="s">
        <v>98</v>
      </c>
      <c r="J42" s="22" t="s">
        <v>99</v>
      </c>
      <c r="K42" s="28" t="s">
        <v>67</v>
      </c>
    </row>
    <row r="43" spans="1:14" ht="192" customHeight="1">
      <c r="A43" s="27"/>
      <c r="B43" s="22" t="s">
        <v>63</v>
      </c>
      <c r="C43" s="23" t="s">
        <v>100</v>
      </c>
      <c r="D43" s="23" t="s">
        <v>101</v>
      </c>
      <c r="E43" s="24" t="s">
        <v>97</v>
      </c>
      <c r="F43" s="41" t="s">
        <v>67</v>
      </c>
      <c r="G43" s="42" t="s">
        <v>67</v>
      </c>
      <c r="H43" s="47" t="s">
        <v>78</v>
      </c>
      <c r="I43" s="24" t="s">
        <v>102</v>
      </c>
      <c r="J43" s="22" t="s">
        <v>99</v>
      </c>
      <c r="K43" s="28" t="s">
        <v>68</v>
      </c>
    </row>
    <row r="44" spans="1:14" ht="141.75" customHeight="1">
      <c r="A44" s="27"/>
      <c r="B44" s="22" t="s">
        <v>103</v>
      </c>
      <c r="C44" s="23" t="s">
        <v>104</v>
      </c>
      <c r="D44" s="23" t="s">
        <v>105</v>
      </c>
      <c r="E44" s="24" t="s">
        <v>106</v>
      </c>
      <c r="F44" s="41" t="s">
        <v>68</v>
      </c>
      <c r="G44" s="42" t="s">
        <v>107</v>
      </c>
      <c r="H44" s="47" t="s">
        <v>68</v>
      </c>
      <c r="I44" s="24" t="s">
        <v>108</v>
      </c>
      <c r="J44" s="22" t="s">
        <v>109</v>
      </c>
      <c r="K44" s="28" t="s">
        <v>67</v>
      </c>
    </row>
    <row r="45" spans="1:14" ht="189.75" customHeight="1">
      <c r="A45" s="27"/>
      <c r="B45" s="22" t="s">
        <v>110</v>
      </c>
      <c r="C45" s="23" t="s">
        <v>111</v>
      </c>
      <c r="D45" s="23" t="s">
        <v>112</v>
      </c>
      <c r="E45" s="24" t="s">
        <v>113</v>
      </c>
      <c r="F45" s="41" t="s">
        <v>68</v>
      </c>
      <c r="G45" s="42" t="s">
        <v>107</v>
      </c>
      <c r="H45" s="47" t="s">
        <v>68</v>
      </c>
      <c r="I45" s="24" t="s">
        <v>114</v>
      </c>
      <c r="J45" s="22" t="s">
        <v>115</v>
      </c>
      <c r="K45" s="28" t="s">
        <v>68</v>
      </c>
    </row>
    <row r="46" spans="1:14" ht="290.25" customHeight="1">
      <c r="A46" s="27"/>
      <c r="B46" s="22" t="s">
        <v>116</v>
      </c>
      <c r="C46" s="23" t="s">
        <v>117</v>
      </c>
      <c r="D46" s="23" t="s">
        <v>118</v>
      </c>
      <c r="E46" s="24" t="s">
        <v>119</v>
      </c>
      <c r="F46" s="41" t="s">
        <v>68</v>
      </c>
      <c r="G46" s="42" t="s">
        <v>107</v>
      </c>
      <c r="H46" s="47" t="s">
        <v>107</v>
      </c>
      <c r="I46" s="24" t="s">
        <v>120</v>
      </c>
      <c r="J46" s="22" t="s">
        <v>121</v>
      </c>
      <c r="K46" s="28" t="s">
        <v>68</v>
      </c>
    </row>
    <row r="47" spans="1:14" ht="290.25" customHeight="1">
      <c r="A47" s="27"/>
      <c r="B47" s="22" t="s">
        <v>103</v>
      </c>
      <c r="C47" s="23" t="s">
        <v>122</v>
      </c>
      <c r="D47" s="23" t="s">
        <v>123</v>
      </c>
      <c r="E47" s="24" t="s">
        <v>79</v>
      </c>
      <c r="F47" s="41" t="s">
        <v>68</v>
      </c>
      <c r="G47" s="42" t="s">
        <v>107</v>
      </c>
      <c r="H47" s="47" t="s">
        <v>107</v>
      </c>
      <c r="I47" s="24" t="s">
        <v>124</v>
      </c>
      <c r="J47" s="22" t="s">
        <v>125</v>
      </c>
      <c r="K47" s="28" t="s">
        <v>68</v>
      </c>
      <c r="N47" t="s">
        <v>26</v>
      </c>
    </row>
    <row r="48" spans="1:14" ht="176.25" customHeight="1">
      <c r="A48" s="27"/>
      <c r="B48" s="22" t="s">
        <v>126</v>
      </c>
      <c r="C48" s="23" t="s">
        <v>127</v>
      </c>
      <c r="D48" s="23" t="s">
        <v>128</v>
      </c>
      <c r="E48" s="24" t="s">
        <v>129</v>
      </c>
      <c r="F48" s="41" t="s">
        <v>68</v>
      </c>
      <c r="G48" s="42" t="s">
        <v>107</v>
      </c>
      <c r="H48" s="47" t="s">
        <v>107</v>
      </c>
      <c r="I48" s="24" t="s">
        <v>130</v>
      </c>
      <c r="J48" s="22" t="s">
        <v>131</v>
      </c>
      <c r="K48" s="28" t="s">
        <v>67</v>
      </c>
    </row>
    <row r="49" spans="1:11" ht="176.25" customHeight="1">
      <c r="A49" s="27"/>
      <c r="B49" s="22" t="s">
        <v>126</v>
      </c>
      <c r="C49" s="23" t="s">
        <v>127</v>
      </c>
      <c r="D49" s="23" t="s">
        <v>132</v>
      </c>
      <c r="E49" s="24" t="s">
        <v>133</v>
      </c>
      <c r="F49" s="41" t="s">
        <v>68</v>
      </c>
      <c r="G49" s="42" t="s">
        <v>68</v>
      </c>
      <c r="H49" s="47" t="s">
        <v>68</v>
      </c>
      <c r="I49" s="24" t="s">
        <v>134</v>
      </c>
      <c r="J49" s="22" t="s">
        <v>131</v>
      </c>
      <c r="K49" s="28" t="s">
        <v>68</v>
      </c>
    </row>
    <row r="50" spans="1:11" ht="176.25" customHeight="1">
      <c r="A50" s="27"/>
      <c r="B50" s="22" t="s">
        <v>135</v>
      </c>
      <c r="C50" s="23" t="s">
        <v>127</v>
      </c>
      <c r="D50" s="23" t="s">
        <v>136</v>
      </c>
      <c r="E50" s="24" t="s">
        <v>137</v>
      </c>
      <c r="F50" s="41" t="s">
        <v>67</v>
      </c>
      <c r="G50" s="42" t="s">
        <v>107</v>
      </c>
      <c r="H50" s="47" t="s">
        <v>68</v>
      </c>
      <c r="I50" s="24" t="s">
        <v>138</v>
      </c>
      <c r="J50" s="22" t="s">
        <v>131</v>
      </c>
      <c r="K50" s="28" t="s">
        <v>68</v>
      </c>
    </row>
    <row r="51" spans="1:11" ht="225" customHeight="1">
      <c r="A51" s="27"/>
      <c r="B51" s="25" t="s">
        <v>139</v>
      </c>
      <c r="C51" s="23" t="s">
        <v>127</v>
      </c>
      <c r="D51" s="26" t="s">
        <v>140</v>
      </c>
      <c r="E51" s="45" t="s">
        <v>141</v>
      </c>
      <c r="F51" s="48" t="s">
        <v>67</v>
      </c>
      <c r="G51" s="46" t="s">
        <v>107</v>
      </c>
      <c r="H51" s="49" t="s">
        <v>68</v>
      </c>
      <c r="I51" s="45" t="s">
        <v>142</v>
      </c>
      <c r="J51" s="58" t="s">
        <v>143</v>
      </c>
      <c r="K51" s="29" t="s">
        <v>68</v>
      </c>
    </row>
    <row r="52" spans="1:11" ht="84" customHeight="1">
      <c r="A52" s="27"/>
      <c r="B52" s="50" t="s">
        <v>63</v>
      </c>
      <c r="C52" s="51" t="s">
        <v>144</v>
      </c>
      <c r="D52" s="51" t="s">
        <v>145</v>
      </c>
      <c r="E52" s="52" t="s">
        <v>146</v>
      </c>
      <c r="F52" s="53" t="s">
        <v>67</v>
      </c>
      <c r="G52" s="54" t="s">
        <v>107</v>
      </c>
      <c r="H52" s="55" t="s">
        <v>68</v>
      </c>
      <c r="I52" s="52" t="s">
        <v>147</v>
      </c>
      <c r="J52" s="50" t="s">
        <v>70</v>
      </c>
      <c r="K52" s="56" t="s">
        <v>67</v>
      </c>
    </row>
    <row r="53" spans="1:11" ht="115.5" customHeight="1">
      <c r="A53" s="27"/>
      <c r="B53" s="25" t="s">
        <v>148</v>
      </c>
      <c r="C53" s="26" t="s">
        <v>149</v>
      </c>
      <c r="D53" s="26"/>
      <c r="E53" s="45"/>
      <c r="F53" s="48"/>
      <c r="G53" s="46"/>
      <c r="H53" s="49"/>
      <c r="I53" s="45" t="s">
        <v>150</v>
      </c>
      <c r="J53" s="25"/>
      <c r="K53" s="29"/>
    </row>
    <row r="54" spans="1:11" ht="107.25">
      <c r="A54" s="8"/>
      <c r="B54" s="59" t="s">
        <v>151</v>
      </c>
      <c r="C54" s="59" t="s">
        <v>152</v>
      </c>
      <c r="D54" s="59" t="s">
        <v>153</v>
      </c>
      <c r="E54" s="59" t="s">
        <v>154</v>
      </c>
      <c r="F54" s="60" t="s">
        <v>68</v>
      </c>
      <c r="G54" s="60" t="s">
        <v>155</v>
      </c>
      <c r="H54" s="61" t="s">
        <v>107</v>
      </c>
      <c r="I54" s="59" t="s">
        <v>156</v>
      </c>
      <c r="J54" s="63" t="s">
        <v>157</v>
      </c>
      <c r="K54" s="59" t="s">
        <v>68</v>
      </c>
    </row>
    <row r="55" spans="1:11" ht="154.5">
      <c r="A55" s="8"/>
      <c r="B55" s="59" t="s">
        <v>126</v>
      </c>
      <c r="C55" s="59" t="s">
        <v>152</v>
      </c>
      <c r="D55" s="59" t="s">
        <v>158</v>
      </c>
      <c r="E55" s="59" t="s">
        <v>159</v>
      </c>
      <c r="F55" s="60" t="s">
        <v>68</v>
      </c>
      <c r="G55" s="60" t="s">
        <v>155</v>
      </c>
      <c r="H55" s="61" t="s">
        <v>107</v>
      </c>
      <c r="I55" s="59" t="s">
        <v>160</v>
      </c>
      <c r="J55" s="59" t="s">
        <v>161</v>
      </c>
      <c r="K55" s="59" t="s">
        <v>68</v>
      </c>
    </row>
    <row r="56" spans="1:11" ht="15.6">
      <c r="A56" s="8"/>
      <c r="B56" s="40" t="s">
        <v>162</v>
      </c>
      <c r="C56" t="s">
        <v>163</v>
      </c>
      <c r="H56" s="39"/>
    </row>
    <row r="57" spans="1:11" ht="15.6">
      <c r="A57" s="8"/>
      <c r="B57" s="37"/>
      <c r="C57" t="s">
        <v>164</v>
      </c>
      <c r="H57" s="39"/>
    </row>
    <row r="58" spans="1:11" ht="15.6">
      <c r="A58" s="8"/>
      <c r="B58" s="37"/>
      <c r="H58" s="39"/>
    </row>
    <row r="59" spans="1:11" ht="15.6" hidden="1">
      <c r="A59" s="8"/>
      <c r="B59" s="37"/>
      <c r="H59" s="39"/>
    </row>
    <row r="60" spans="1:11" hidden="1">
      <c r="A60" s="8"/>
    </row>
    <row r="61" spans="1:11" ht="12.95" hidden="1">
      <c r="A61" s="8"/>
      <c r="C61" s="38" t="s">
        <v>67</v>
      </c>
      <c r="D61" s="38" t="s">
        <v>68</v>
      </c>
      <c r="E61" s="38" t="s">
        <v>107</v>
      </c>
      <c r="F61" s="38" t="s">
        <v>155</v>
      </c>
    </row>
    <row r="62" spans="1:11" ht="12.95" hidden="1">
      <c r="A62" s="8"/>
      <c r="B62" s="37" t="s">
        <v>155</v>
      </c>
      <c r="C62" s="20">
        <v>4</v>
      </c>
      <c r="D62" s="19">
        <v>8</v>
      </c>
      <c r="E62" s="18">
        <v>12</v>
      </c>
      <c r="F62" s="18">
        <v>16</v>
      </c>
    </row>
    <row r="63" spans="1:11" ht="12.95" hidden="1">
      <c r="A63" s="8"/>
      <c r="B63" s="37" t="s">
        <v>107</v>
      </c>
      <c r="C63" s="20">
        <v>3</v>
      </c>
      <c r="D63" s="19">
        <v>6</v>
      </c>
      <c r="E63" s="19">
        <v>9</v>
      </c>
      <c r="F63" s="18">
        <v>12</v>
      </c>
    </row>
    <row r="64" spans="1:11" ht="12.95" hidden="1">
      <c r="A64" s="8"/>
      <c r="B64" s="37" t="s">
        <v>68</v>
      </c>
      <c r="C64" s="20">
        <v>2</v>
      </c>
      <c r="D64" s="20">
        <v>4</v>
      </c>
      <c r="E64" s="19">
        <v>6</v>
      </c>
      <c r="F64" s="19">
        <v>8</v>
      </c>
    </row>
    <row r="65" spans="1:11" ht="12.95" hidden="1">
      <c r="A65" s="8"/>
      <c r="B65" s="37" t="s">
        <v>67</v>
      </c>
      <c r="C65" s="20">
        <v>1</v>
      </c>
      <c r="D65" s="20">
        <v>2</v>
      </c>
      <c r="E65" s="20">
        <v>3</v>
      </c>
      <c r="F65" s="20">
        <v>4</v>
      </c>
    </row>
    <row r="66" spans="1:11" hidden="1">
      <c r="A66" s="8"/>
    </row>
    <row r="67" spans="1:11" hidden="1">
      <c r="A67" s="8"/>
    </row>
    <row r="68" spans="1:11" hidden="1">
      <c r="A68" s="8"/>
    </row>
    <row r="69" spans="1:11" hidden="1">
      <c r="A69" s="8"/>
      <c r="F69" t="s">
        <v>67</v>
      </c>
      <c r="H69" s="17" t="e">
        <f>IF(#REF!="",0,IF(#REF!="Very low",1,IF(#REF!="Low",2,IF(#REF!="Medium",3,IF(#REF!="High",4,F50)))))</f>
        <v>#REF!</v>
      </c>
      <c r="I69" s="17" t="e">
        <f>IF(#REF!="",0,IF(#REF!="Very low",1,IF(#REF!="Low",2,IF(#REF!="Medium",3,IF(#REF!="High",4,G50)))))</f>
        <v>#REF!</v>
      </c>
      <c r="J69" s="21" t="e">
        <f>IF(H69*I69=0,"",IF(H69*I69&gt;0.5,H69*I69))</f>
        <v>#REF!</v>
      </c>
      <c r="K69" t="e">
        <f>IF(J69="","",IF(J69&lt;5, "Low",IF(J69&lt;11,"Medium",IF(J69&gt;11,"High"))))</f>
        <v>#REF!</v>
      </c>
    </row>
    <row r="70" spans="1:11" hidden="1">
      <c r="A70" s="8"/>
      <c r="F70" t="s">
        <v>68</v>
      </c>
      <c r="H70" s="17">
        <f>IF(F50="",0,IF(F50="Very low",1,IF(F50="Low",2,IF(F50="Medium",3,IF(F50="High",4,#REF!)))))</f>
        <v>1</v>
      </c>
      <c r="I70" s="17">
        <f>IF(G50="",0,IF(G50="Very low",1,IF(G50="Low",2,IF(G50="Medium",3,IF(G50="High",4,#REF!)))))</f>
        <v>3</v>
      </c>
      <c r="J70" s="21">
        <f t="shared" ref="J70:J88" si="0">IF(H70*I70=0,"",IF(H70*I70&gt;0.5,H70*I70))</f>
        <v>3</v>
      </c>
      <c r="K70" t="str">
        <f t="shared" ref="K70:K88" si="1">IF(J70="","",IF(J70&lt;5, "Low",IF(J70&lt;11,"Medium",IF(J70&gt;11,"High"))))</f>
        <v>Low</v>
      </c>
    </row>
    <row r="71" spans="1:11" hidden="1">
      <c r="A71" s="8"/>
      <c r="F71" t="s">
        <v>107</v>
      </c>
      <c r="H71" s="17" t="e">
        <f>IF(#REF!="",0,IF(#REF!="Very low",1,IF(#REF!="Low",2,IF(#REF!="Medium",3,IF(#REF!="High",4,F36)))))</f>
        <v>#REF!</v>
      </c>
      <c r="I71" s="17" t="e">
        <f>IF(#REF!="",0,IF(#REF!="Very low",1,IF(#REF!="Low",2,IF(#REF!="Medium",3,IF(#REF!="High",4,G36)))))</f>
        <v>#REF!</v>
      </c>
      <c r="J71" s="21" t="e">
        <f t="shared" si="0"/>
        <v>#REF!</v>
      </c>
      <c r="K71" t="e">
        <f t="shared" si="1"/>
        <v>#REF!</v>
      </c>
    </row>
    <row r="72" spans="1:11" hidden="1">
      <c r="A72" s="8"/>
      <c r="F72" t="s">
        <v>155</v>
      </c>
      <c r="H72" s="17">
        <f>IF(F36="",0,IF(F36="Very low",1,IF(F36="Low",2,IF(F36="Medium",3,IF(F36="High",4,F37)))))</f>
        <v>1</v>
      </c>
      <c r="I72" s="17">
        <f>IF(G36="",0,IF(G36="Very low",1,IF(G36="Low",2,IF(G36="Medium",3,IF(G36="High",4,G37)))))</f>
        <v>2</v>
      </c>
      <c r="J72" s="21">
        <f t="shared" si="0"/>
        <v>2</v>
      </c>
      <c r="K72" t="str">
        <f t="shared" si="1"/>
        <v>Low</v>
      </c>
    </row>
    <row r="73" spans="1:11" hidden="1">
      <c r="A73" s="8"/>
      <c r="H73" s="17">
        <f>IF(F37="",0,IF(F37="Very low",1,IF(F37="Low",2,IF(F37="Medium",3,IF(F37="High",4,#REF!)))))</f>
        <v>1</v>
      </c>
      <c r="I73" s="17">
        <f>IF(G37="",0,IF(G37="Very low",1,IF(G37="Low",2,IF(G37="Medium",3,IF(G37="High",4,#REF!)))))</f>
        <v>2</v>
      </c>
      <c r="J73" s="21">
        <f t="shared" si="0"/>
        <v>2</v>
      </c>
      <c r="K73" t="str">
        <f t="shared" si="1"/>
        <v>Low</v>
      </c>
    </row>
    <row r="74" spans="1:11" hidden="1">
      <c r="A74" s="8"/>
      <c r="H74" s="17" t="e">
        <f>IF(#REF!="",0,IF(#REF!="Very low",1,IF(#REF!="Low",2,IF(#REF!="Medium",3,IF(#REF!="High",4,F39)))))</f>
        <v>#REF!</v>
      </c>
      <c r="I74" s="17" t="e">
        <f>IF(#REF!="",0,IF(#REF!="Very low",1,IF(#REF!="Low",2,IF(#REF!="Medium",3,IF(#REF!="High",4,G39)))))</f>
        <v>#REF!</v>
      </c>
      <c r="J74" s="21" t="e">
        <f t="shared" si="0"/>
        <v>#REF!</v>
      </c>
      <c r="K74" t="e">
        <f t="shared" si="1"/>
        <v>#REF!</v>
      </c>
    </row>
    <row r="75" spans="1:11" hidden="1">
      <c r="A75" s="8"/>
      <c r="H75" s="17">
        <f>IF(F39="",0,IF(F39="Very low",1,IF(F39="Low",2,IF(F39="Medium",3,IF(F39="High",4,F40)))))</f>
        <v>1</v>
      </c>
      <c r="I75" s="17">
        <f>IF(G39="",0,IF(G39="Very low",1,IF(G39="Low",2,IF(G39="Medium",3,IF(G39="High",4,G40)))))</f>
        <v>1</v>
      </c>
      <c r="J75" s="21">
        <f t="shared" si="0"/>
        <v>1</v>
      </c>
      <c r="K75" t="str">
        <f t="shared" si="1"/>
        <v>Low</v>
      </c>
    </row>
    <row r="76" spans="1:11" hidden="1">
      <c r="A76" s="8"/>
      <c r="H76" s="17">
        <f>IF(F40="",0,IF(F40="Very low",1,IF(F40="Low",2,IF(F40="Medium",3,IF(F40="High",4,#REF!)))))</f>
        <v>2</v>
      </c>
      <c r="I76" s="17">
        <f>IF(G40="",0,IF(G40="Very low",1,IF(G40="Low",2,IF(G40="Medium",3,IF(G40="High",4,#REF!)))))</f>
        <v>2</v>
      </c>
      <c r="J76" s="21">
        <f t="shared" si="0"/>
        <v>4</v>
      </c>
      <c r="K76" t="str">
        <f t="shared" si="1"/>
        <v>Low</v>
      </c>
    </row>
    <row r="77" spans="1:11" hidden="1">
      <c r="A77" s="8"/>
      <c r="C77" t="s">
        <v>67</v>
      </c>
      <c r="D77" t="s">
        <v>68</v>
      </c>
      <c r="E77" t="s">
        <v>107</v>
      </c>
      <c r="F77" t="s">
        <v>155</v>
      </c>
      <c r="H77" s="17" t="e">
        <f>IF(#REF!="",0,IF(#REF!="Very low",1,IF(#REF!="Low",2,IF(#REF!="Medium",3,IF(#REF!="High",4,#REF!)))))</f>
        <v>#REF!</v>
      </c>
      <c r="I77" s="17" t="e">
        <f>IF(#REF!="",0,IF(#REF!="Very low",1,IF(#REF!="Low",2,IF(#REF!="Medium",3,IF(#REF!="High",4,#REF!)))))</f>
        <v>#REF!</v>
      </c>
      <c r="J77" s="21" t="e">
        <f t="shared" si="0"/>
        <v>#REF!</v>
      </c>
      <c r="K77" t="e">
        <f t="shared" si="1"/>
        <v>#REF!</v>
      </c>
    </row>
    <row r="78" spans="1:11" hidden="1">
      <c r="A78" s="8"/>
      <c r="B78" t="s">
        <v>67</v>
      </c>
      <c r="C78" s="20">
        <v>1</v>
      </c>
      <c r="D78" s="20">
        <v>2</v>
      </c>
      <c r="E78" s="20">
        <v>3</v>
      </c>
      <c r="F78" s="20">
        <v>4</v>
      </c>
      <c r="H78" s="17" t="e">
        <f>IF(#REF!="",0,IF(#REF!="Very low",1,IF(#REF!="Low",2,IF(#REF!="Medium",3,IF(#REF!="High",4,F42)))))</f>
        <v>#REF!</v>
      </c>
      <c r="I78" s="17" t="e">
        <f>IF(#REF!="",0,IF(#REF!="Very low",1,IF(#REF!="Low",2,IF(#REF!="Medium",3,IF(#REF!="High",4,G42)))))</f>
        <v>#REF!</v>
      </c>
      <c r="J78" s="21" t="e">
        <f t="shared" si="0"/>
        <v>#REF!</v>
      </c>
      <c r="K78" t="e">
        <f t="shared" si="1"/>
        <v>#REF!</v>
      </c>
    </row>
    <row r="79" spans="1:11" hidden="1">
      <c r="A79" s="8"/>
      <c r="B79" t="s">
        <v>68</v>
      </c>
      <c r="C79" s="20">
        <v>2</v>
      </c>
      <c r="D79" s="20">
        <v>4</v>
      </c>
      <c r="E79" s="19">
        <v>6</v>
      </c>
      <c r="F79" s="19">
        <v>8</v>
      </c>
      <c r="H79" s="17">
        <f>IF(F42="",0,IF(F42="Very low",1,IF(F42="Low",2,IF(F42="Medium",3,IF(F42="High",4,#REF!)))))</f>
        <v>1</v>
      </c>
      <c r="I79" s="17">
        <f>IF(G42="",0,IF(G42="Very low",1,IF(G42="Low",2,IF(G42="Medium",3,IF(G42="High",4,#REF!)))))</f>
        <v>1</v>
      </c>
      <c r="J79" s="21">
        <f t="shared" si="0"/>
        <v>1</v>
      </c>
      <c r="K79" t="str">
        <f t="shared" si="1"/>
        <v>Low</v>
      </c>
    </row>
    <row r="80" spans="1:11" hidden="1">
      <c r="A80" s="8"/>
      <c r="B80" t="s">
        <v>107</v>
      </c>
      <c r="C80" s="20">
        <v>3</v>
      </c>
      <c r="D80" s="19">
        <v>6</v>
      </c>
      <c r="E80" s="19">
        <v>9</v>
      </c>
      <c r="F80" s="18">
        <v>12</v>
      </c>
      <c r="H80" s="17" t="e">
        <f>IF(#REF!="",0,IF(#REF!="Very low",1,IF(#REF!="Low",2,IF(#REF!="Medium",3,IF(#REF!="High",4,#REF!)))))</f>
        <v>#REF!</v>
      </c>
      <c r="I80" s="17" t="e">
        <f>IF(#REF!="",0,IF(#REF!="Very low",1,IF(#REF!="Low",2,IF(#REF!="Medium",3,IF(#REF!="High",4,#REF!)))))</f>
        <v>#REF!</v>
      </c>
      <c r="J80" s="21" t="e">
        <f t="shared" si="0"/>
        <v>#REF!</v>
      </c>
      <c r="K80" t="e">
        <f t="shared" si="1"/>
        <v>#REF!</v>
      </c>
    </row>
    <row r="81" spans="1:11" hidden="1">
      <c r="A81" s="8"/>
      <c r="B81" t="s">
        <v>155</v>
      </c>
      <c r="C81" s="20">
        <v>4</v>
      </c>
      <c r="D81" s="19">
        <v>8</v>
      </c>
      <c r="E81" s="18">
        <v>12</v>
      </c>
      <c r="F81" s="18">
        <v>16</v>
      </c>
      <c r="H81" s="17" t="e">
        <f>IF(#REF!="",0,IF(#REF!="Very low",1,IF(#REF!="Low",2,IF(#REF!="Medium",3,IF(#REF!="High",4,#REF!)))))</f>
        <v>#REF!</v>
      </c>
      <c r="I81" s="17" t="e">
        <f>IF(#REF!="",0,IF(#REF!="Very low",1,IF(#REF!="Low",2,IF(#REF!="Medium",3,IF(#REF!="High",4,#REF!)))))</f>
        <v>#REF!</v>
      </c>
      <c r="J81" s="21" t="e">
        <f t="shared" si="0"/>
        <v>#REF!</v>
      </c>
      <c r="K81" t="e">
        <f t="shared" si="1"/>
        <v>#REF!</v>
      </c>
    </row>
    <row r="82" spans="1:11" hidden="1">
      <c r="A82" s="8"/>
      <c r="H82" s="17" t="e">
        <f>IF(#REF!="",0,IF(#REF!="Very low",1,IF(#REF!="Low",2,IF(#REF!="Medium",3,IF(#REF!="High",4,#REF!)))))</f>
        <v>#REF!</v>
      </c>
      <c r="I82" s="17" t="e">
        <f>IF(#REF!="",0,IF(#REF!="Very low",1,IF(#REF!="Low",2,IF(#REF!="Medium",3,IF(#REF!="High",4,#REF!)))))</f>
        <v>#REF!</v>
      </c>
      <c r="J82" s="21" t="e">
        <f t="shared" si="0"/>
        <v>#REF!</v>
      </c>
      <c r="K82" t="e">
        <f t="shared" si="1"/>
        <v>#REF!</v>
      </c>
    </row>
    <row r="83" spans="1:11" hidden="1">
      <c r="A83" s="8"/>
      <c r="H83" s="17" t="e">
        <f>IF(#REF!="",0,IF(#REF!="Very low",1,IF(#REF!="Low",2,IF(#REF!="Medium",3,IF(#REF!="High",4,#REF!)))))</f>
        <v>#REF!</v>
      </c>
      <c r="I83" s="17" t="e">
        <f>IF(#REF!="",0,IF(#REF!="Very low",1,IF(#REF!="Low",2,IF(#REF!="Medium",3,IF(#REF!="High",4,#REF!)))))</f>
        <v>#REF!</v>
      </c>
      <c r="J83" s="21" t="e">
        <f t="shared" si="0"/>
        <v>#REF!</v>
      </c>
      <c r="K83" t="e">
        <f t="shared" si="1"/>
        <v>#REF!</v>
      </c>
    </row>
    <row r="84" spans="1:11" hidden="1">
      <c r="A84" s="8"/>
      <c r="H84" s="17" t="e">
        <f>IF(#REF!="",0,IF(#REF!="Very low",1,IF(#REF!="Low",2,IF(#REF!="Medium",3,IF(#REF!="High",4,#REF!)))))</f>
        <v>#REF!</v>
      </c>
      <c r="I84" s="17" t="e">
        <f>IF(#REF!="",0,IF(#REF!="Very low",1,IF(#REF!="Low",2,IF(#REF!="Medium",3,IF(#REF!="High",4,#REF!)))))</f>
        <v>#REF!</v>
      </c>
      <c r="J84" s="21" t="e">
        <f t="shared" si="0"/>
        <v>#REF!</v>
      </c>
      <c r="K84" t="e">
        <f t="shared" si="1"/>
        <v>#REF!</v>
      </c>
    </row>
    <row r="85" spans="1:11" hidden="1">
      <c r="A85" s="8"/>
      <c r="H85" s="17" t="e">
        <f>IF(#REF!="",0,IF(#REF!="Very low",1,IF(#REF!="Low",2,IF(#REF!="Medium",3,IF(#REF!="High",4,#REF!)))))</f>
        <v>#REF!</v>
      </c>
      <c r="I85" s="17" t="e">
        <f>IF(#REF!="",0,IF(#REF!="Very low",1,IF(#REF!="Low",2,IF(#REF!="Medium",3,IF(#REF!="High",4,#REF!)))))</f>
        <v>#REF!</v>
      </c>
      <c r="J85" s="21" t="e">
        <f t="shared" si="0"/>
        <v>#REF!</v>
      </c>
      <c r="K85" t="e">
        <f t="shared" si="1"/>
        <v>#REF!</v>
      </c>
    </row>
    <row r="86" spans="1:11" hidden="1">
      <c r="A86" s="8"/>
      <c r="H86" s="17" t="e">
        <f>IF(#REF!="",0,IF(#REF!="Very low",1,IF(#REF!="Low",2,IF(#REF!="Medium",3,IF(#REF!="High",4,#REF!)))))</f>
        <v>#REF!</v>
      </c>
      <c r="I86" s="17" t="e">
        <f>IF(#REF!="",0,IF(#REF!="Very low",1,IF(#REF!="Low",2,IF(#REF!="Medium",3,IF(#REF!="High",4,#REF!)))))</f>
        <v>#REF!</v>
      </c>
      <c r="J86" s="21" t="e">
        <f t="shared" si="0"/>
        <v>#REF!</v>
      </c>
      <c r="K86" t="e">
        <f t="shared" si="1"/>
        <v>#REF!</v>
      </c>
    </row>
    <row r="87" spans="1:11" hidden="1">
      <c r="A87" s="8"/>
      <c r="H87" s="17" t="e">
        <f>IF(#REF!="",0,IF(#REF!="Very low",1,IF(#REF!="Low",2,IF(#REF!="Medium",3,IF(#REF!="High",4,#REF!)))))</f>
        <v>#REF!</v>
      </c>
      <c r="I87" s="17" t="e">
        <f>IF(#REF!="",0,IF(#REF!="Very low",1,IF(#REF!="Low",2,IF(#REF!="Medium",3,IF(#REF!="High",4,#REF!)))))</f>
        <v>#REF!</v>
      </c>
      <c r="J87" s="21" t="e">
        <f t="shared" si="0"/>
        <v>#REF!</v>
      </c>
      <c r="K87" t="e">
        <f t="shared" si="1"/>
        <v>#REF!</v>
      </c>
    </row>
    <row r="88" spans="1:11" hidden="1">
      <c r="A88" s="8"/>
      <c r="H88" s="17" t="e">
        <f>IF(#REF!="",0,IF(#REF!="Very low",1,IF(#REF!="Low",2,IF(#REF!="Medium",3,IF(#REF!="High",4,F54)))))</f>
        <v>#REF!</v>
      </c>
      <c r="I88" s="17" t="e">
        <f>IF(#REF!="",0,IF(#REF!="Very low",1,IF(#REF!="Low",2,IF(#REF!="Medium",3,IF(#REF!="High",4,G54)))))</f>
        <v>#REF!</v>
      </c>
      <c r="J88" s="21" t="e">
        <f t="shared" si="0"/>
        <v>#REF!</v>
      </c>
      <c r="K88" t="e">
        <f t="shared" si="1"/>
        <v>#REF!</v>
      </c>
    </row>
    <row r="89" spans="1:11" hidden="1">
      <c r="A89" s="8"/>
    </row>
    <row r="90" spans="1:11" hidden="1"/>
    <row r="91" spans="1:11" hidden="1"/>
    <row r="92" spans="1:11" hidden="1"/>
    <row r="103" spans="4:4">
      <c r="D103" t="s">
        <v>26</v>
      </c>
    </row>
    <row r="126" ht="13.5" customHeight="1"/>
  </sheetData>
  <sheetProtection selectLockedCells="1"/>
  <mergeCells count="6">
    <mergeCell ref="D28:K28"/>
    <mergeCell ref="F12:J12"/>
    <mergeCell ref="F4:J4"/>
    <mergeCell ref="F6:J6"/>
    <mergeCell ref="F8:J8"/>
    <mergeCell ref="F10:J10"/>
  </mergeCells>
  <phoneticPr fontId="0" type="noConversion"/>
  <dataValidations count="2">
    <dataValidation type="list" allowBlank="1" showInputMessage="1" showErrorMessage="1" sqref="F36:G42 F44:G53" xr:uid="{00000000-0002-0000-0000-000000000000}">
      <formula1>$F$69:$F$73</formula1>
    </dataValidation>
    <dataValidation type="list" allowBlank="1" showInputMessage="1" showErrorMessage="1" sqref="F43:G43" xr:uid="{00000000-0002-0000-0000-000001000000}">
      <formula1>$F$68:$F$73</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SR2008No14GRA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2FF98D7FBCA7AA42ADBE27AC96EFD93A" ma:contentTypeVersion="44" ma:contentTypeDescription="Create a new document." ma:contentTypeScope="" ma:versionID="4eac5d31691fc48a340eec8b4c1fe3c3">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c760b49e-90f4-4260-b1d9-e3d7d6a75612" targetNamespace="http://schemas.microsoft.com/office/2006/metadata/properties" ma:root="true" ma:fieldsID="277a7d39f86d4c8e4af715c42cb0e530" ns2:_="" ns3:_="" ns4:_="" ns5:_="" ns6:_="">
    <xsd:import namespace="dbe221e7-66db-4bdb-a92c-aa517c005f15"/>
    <xsd:import namespace="662745e8-e224-48e8-a2e3-254862b8c2f5"/>
    <xsd:import namespace="eebef177-55b5-4448-a5fb-28ea454417ee"/>
    <xsd:import namespace="5ffd8e36-f429-4edc-ab50-c5be84842779"/>
    <xsd:import namespace="c760b49e-90f4-4260-b1d9-e3d7d6a75612"/>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lcf76f155ced4ddcb4097134ff3c332f" minOccurs="0"/>
                <xsd:element ref="ns6:MediaServiceOCR" minOccurs="0"/>
                <xsd:element ref="ns6:MediaServiceGenerationTime" minOccurs="0"/>
                <xsd:element ref="ns6:MediaServiceEventHashCode" minOccurs="0"/>
                <xsd:element ref="ns6:MediaServiceDateTaken" minOccurs="0"/>
                <xsd:element ref="ns6:MediaServiceObjectDetectorVersions" minOccurs="0"/>
                <xsd:element ref="ns2:SharedWithUsers" minOccurs="0"/>
                <xsd:element ref="ns2:SharedWithDetails" minOccurs="0"/>
                <xsd:element ref="ns6:MediaServiceLocation" minOccurs="0"/>
                <xsd:element ref="ns6:MediaLengthInSecond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1;#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1;#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5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43e4e61-1be0-4b06-bd98-8598df83c830}"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43e4e61-1be0-4b06-bd98-8598df83c830}"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60b49e-90f4-4260-b1d9-e3d7d6a75612"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lcf76f155ced4ddcb4097134ff3c332f" ma:index="51"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52" nillable="true" ma:displayName="Extracted Text" ma:internalName="MediaServiceOCR" ma:readOnly="true">
      <xsd:simpleType>
        <xsd:restriction base="dms:Note">
          <xsd:maxLength value="255"/>
        </xsd:restriction>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DateTaken" ma:index="55" nillable="true" ma:displayName="MediaServiceDateTaken" ma:hidden="true" ma:indexed="true" ma:internalName="MediaServiceDateTaken" ma:readOnly="true">
      <xsd:simpleType>
        <xsd:restriction base="dms:Text"/>
      </xsd:simpleType>
    </xsd:element>
    <xsd:element name="MediaServiceObjectDetectorVersions" ma:index="56" nillable="true" ma:displayName="MediaServiceObjectDetectorVersions" ma:hidden="true" ma:indexed="true" ma:internalName="MediaServiceObjectDetectorVersions" ma:readOnly="true">
      <xsd:simpleType>
        <xsd:restriction base="dms:Text"/>
      </xsd:simpleType>
    </xsd:element>
    <xsd:element name="MediaServiceLocation" ma:index="59" nillable="true" ma:displayName="Location" ma:indexed="true" ma:internalName="MediaServiceLocation" ma:readOnly="true">
      <xsd:simpleType>
        <xsd:restriction base="dms:Text"/>
      </xsd:simpleType>
    </xsd:element>
    <xsd:element name="MediaLengthInSeconds" ma:index="60" nillable="true" ma:displayName="MediaLengthInSeconds" ma:hidden="true" ma:internalName="MediaLengthInSeconds" ma:readOnly="true">
      <xsd:simpleType>
        <xsd:restriction base="dms:Unknown"/>
      </xsd:simpleType>
    </xsd:element>
    <xsd:element name="MediaServiceSearchProperties" ma:index="6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41</Value>
      <Value>40</Value>
      <Value>11</Value>
      <Value>32</Value>
      <Value>14</Value>
    </TaxCatchAll>
    <lcf76f155ced4ddcb4097134ff3c332f xmlns="c760b49e-90f4-4260-b1d9-e3d7d6a75612">
      <Terms xmlns="http://schemas.microsoft.com/office/infopath/2007/PartnerControls"/>
    </lcf76f155ced4ddcb4097134ff3c332f>
    <EAReceivedDate xmlns="eebef177-55b5-4448-a5fb-28ea454417ee">2024-01-25T00:00:00+00:00</EAReceivedDate>
    <ga477587807b4e8dbd9d142e03c014fa xmlns="dbe221e7-66db-4bdb-a92c-aa517c005f15">
      <Terms xmlns="http://schemas.microsoft.com/office/infopath/2007/PartnerControls"/>
    </ga477587807b4e8dbd9d142e03c014fa>
    <PermitNumber xmlns="eebef177-55b5-4448-a5fb-28ea454417ee">EPR-WP3825SB</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EPR/WP3825SB</OtherReference>
    <EventLink xmlns="5ffd8e36-f429-4edc-ab50-c5be84842779" xsi:nil="true"/>
    <Customer_x002f_OperatorName xmlns="eebef177-55b5-4448-a5fb-28ea454417ee">Olleco</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2024-01-25T00:00:00+00:00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EPR/WP3825SB</EPRNumber>
    <FacilityAddressPostcode xmlns="eebef177-55b5-4448-a5fb-28ea454417ee">RM9 6LN</FacilityAddressPostcode>
    <ed3cfd1978f244c4af5dc9d642a18018 xmlns="dbe221e7-66db-4bdb-a92c-aa517c005f15">
      <Terms xmlns="http://schemas.microsoft.com/office/infopath/2007/PartnerControls"/>
    </ed3cfd1978f244c4af5dc9d642a18018>
    <ExternalAuthor xmlns="eebef177-55b5-4448-a5fb-28ea454417ee">Jacob Brown</ExternalAuthor>
    <SiteName xmlns="eebef177-55b5-4448-a5fb-28ea454417ee">Olleco Dagenham</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Hindmans Way, Dagenham, Essex, RM9 6LN</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Bespoke</TermName>
          <TermId xmlns="http://schemas.microsoft.com/office/infopath/2007/PartnerControls">743fbb82-64b4-442a-8bac-afa632175399</TermId>
        </TermInfo>
      </Terms>
    </la34db7254a948be973d9738b9f07ba7>
  </documentManagement>
</p:properties>
</file>

<file path=customXml/itemProps1.xml><?xml version="1.0" encoding="utf-8"?>
<ds:datastoreItem xmlns:ds="http://schemas.openxmlformats.org/officeDocument/2006/customXml" ds:itemID="{0BE56F56-85C9-456F-A9C5-D70157A983DE}"/>
</file>

<file path=customXml/itemProps2.xml><?xml version="1.0" encoding="utf-8"?>
<ds:datastoreItem xmlns:ds="http://schemas.openxmlformats.org/officeDocument/2006/customXml" ds:itemID="{D8BBD5AB-4419-45DC-A898-A67AB2753A3F}"/>
</file>

<file path=customXml/itemProps3.xml><?xml version="1.0" encoding="utf-8"?>
<ds:datastoreItem xmlns:ds="http://schemas.openxmlformats.org/officeDocument/2006/customXml" ds:itemID="{B39FC5FE-24C5-42D4-BE37-1135C40575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10272 Generic risk assessment for standard rules no SR2015No21</dc:title>
  <dc:subject/>
  <dc:creator>Jacob Brown; Adrian Bridgelock</dc:creator>
  <cp:keywords/>
  <dc:description>LIT 10272, Version 1, Issued: 01/12/2015</dc:description>
  <cp:lastModifiedBy>Jacob Brown</cp:lastModifiedBy>
  <cp:revision/>
  <dcterms:created xsi:type="dcterms:W3CDTF">2005-05-04T08:30:35Z</dcterms:created>
  <dcterms:modified xsi:type="dcterms:W3CDTF">2023-12-14T12:30:24Z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0x0101000E9AD557692E154F9D2697C8C6432F76002FF98D7FBCA7AA42ADBE27AC96EFD93A</vt:lpwstr>
  </property>
  <property fmtid="{D5CDD505-2E9C-101B-9397-08002B2CF9AE}" pid="4" name="Order">
    <vt:r8>2828400</vt:r8>
  </property>
  <property fmtid="{D5CDD505-2E9C-101B-9397-08002B2CF9AE}" pid="5" name="MediaServiceImageTags">
    <vt:lpwstr/>
  </property>
  <property fmtid="{D5CDD505-2E9C-101B-9397-08002B2CF9AE}" pid="6" name="PermitDocumentType">
    <vt:lpwstr/>
  </property>
  <property fmtid="{D5CDD505-2E9C-101B-9397-08002B2CF9AE}" pid="7" name="TypeofPermit">
    <vt:lpwstr>32;#Bespoke|743fbb82-64b4-442a-8bac-afa632175399</vt:lpwstr>
  </property>
  <property fmtid="{D5CDD505-2E9C-101B-9397-08002B2CF9AE}" pid="8" name="DisclosureStatus">
    <vt:lpwstr>41;#Public Register|f1fcf6a6-5d97-4f1d-964e-a2f916eb1f18</vt:lpwstr>
  </property>
  <property fmtid="{D5CDD505-2E9C-101B-9397-08002B2CF9AE}" pid="9" name="EventType1">
    <vt:lpwstr/>
  </property>
  <property fmtid="{D5CDD505-2E9C-101B-9397-08002B2CF9AE}" pid="10" name="ActivityGrouping">
    <vt:lpwstr>14;#Application ＆ Associated Docs|5eadfd3c-6deb-44e1-b7e1-16accd427bec</vt:lpwstr>
  </property>
  <property fmtid="{D5CDD505-2E9C-101B-9397-08002B2CF9AE}" pid="11" name="RegulatedActivityClass">
    <vt:lpwstr>40;#Waste Operations|dc63c9b7-da6e-463c-b2cf-265b08d49156</vt:lpwstr>
  </property>
  <property fmtid="{D5CDD505-2E9C-101B-9397-08002B2CF9AE}" pid="12" name="Catchment">
    <vt:lpwstr/>
  </property>
  <property fmtid="{D5CDD505-2E9C-101B-9397-08002B2CF9AE}" pid="13" name="MajorProjectID">
    <vt:lpwstr/>
  </property>
  <property fmtid="{D5CDD505-2E9C-101B-9397-08002B2CF9AE}" pid="14" name="StandardRulesID">
    <vt:lpwstr/>
  </property>
  <property fmtid="{D5CDD505-2E9C-101B-9397-08002B2CF9AE}" pid="15" name="CessationStatus">
    <vt:lpwstr/>
  </property>
  <property fmtid="{D5CDD505-2E9C-101B-9397-08002B2CF9AE}" pid="16" name="Regime">
    <vt:lpwstr>11;#EPR|0e5af97d-1a8c-4d8f-a20b-528a11cab1f6</vt:lpwstr>
  </property>
  <property fmtid="{D5CDD505-2E9C-101B-9397-08002B2CF9AE}" pid="17" name="RegulatedActivitySub-Class">
    <vt:lpwstr/>
  </property>
</Properties>
</file>