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tos365.sharepoint.com/sites/100004231/NE  Ds/Digital Realty/EPR/EPR 19-20/4. Redhill/Permit Application/Risk Assessments/"/>
    </mc:Choice>
  </mc:AlternateContent>
  <xr:revisionPtr revIDLastSave="158" documentId="8_{38B15EC3-24DB-452D-817C-A13FF5291DF4}" xr6:coauthVersionLast="47" xr6:coauthVersionMax="47" xr10:uidLastSave="{3C3994DE-6995-4FCA-8AC5-BDD3D076C670}"/>
  <bookViews>
    <workbookView xWindow="23880" yWindow="-120" windowWidth="24240" windowHeight="13140" xr2:uid="{687F00A5-DDFD-4D05-96F8-A72958FD7F97}"/>
  </bookViews>
  <sheets>
    <sheet name="Unit 3 - DR" sheetId="1" r:id="rId1"/>
    <sheet name="Unit 2 " sheetId="2" r:id="rId2"/>
    <sheet name="Unit 2- Run hours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2" i="3"/>
  <c r="I5" i="3"/>
  <c r="K3" i="3"/>
  <c r="K4" i="3"/>
  <c r="K5" i="3"/>
  <c r="K6" i="3"/>
  <c r="K2" i="3"/>
  <c r="I3" i="3"/>
  <c r="I4" i="3"/>
  <c r="I6" i="3"/>
  <c r="I2" i="3"/>
  <c r="G6" i="3"/>
  <c r="G3" i="3"/>
  <c r="G4" i="3"/>
  <c r="G5" i="3"/>
  <c r="G2" i="3"/>
  <c r="D6" i="3" l="1"/>
  <c r="O10" i="2" s="1"/>
  <c r="D3" i="3"/>
  <c r="O7" i="2" s="1"/>
  <c r="D4" i="3"/>
  <c r="O8" i="2" s="1"/>
  <c r="D5" i="3"/>
  <c r="O9" i="2" s="1"/>
  <c r="D2" i="3"/>
  <c r="O6" i="2" s="1"/>
  <c r="C12" i="2" l="1"/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Skinner</author>
  </authors>
  <commentList>
    <comment ref="S3" authorId="0" shapeId="0" xr:uid="{64D3DC6D-2DE2-48D2-98DF-518C2555E902}">
      <text>
        <r>
          <rPr>
            <b/>
            <sz val="9"/>
            <color indexed="81"/>
            <rFont val="Tahoma"/>
            <family val="2"/>
          </rPr>
          <t>Rachel Skinner:</t>
        </r>
        <r>
          <rPr>
            <sz val="9"/>
            <color indexed="81"/>
            <rFont val="Tahoma"/>
            <family val="2"/>
          </rPr>
          <t xml:space="preserve">
Data provided by Perkins 4000 Series Diesel Engine Emissions table and Cummins datasheet (see attached)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Skinner</author>
  </authors>
  <commentList>
    <comment ref="T3" authorId="0" shapeId="0" xr:uid="{83C08E57-D1F5-42D8-BB8F-3528755EFA00}">
      <text>
        <r>
          <rPr>
            <b/>
            <sz val="9"/>
            <color indexed="81"/>
            <rFont val="Tahoma"/>
            <family val="2"/>
          </rPr>
          <t>Rachel Skinner:</t>
        </r>
        <r>
          <rPr>
            <sz val="9"/>
            <color indexed="81"/>
            <rFont val="Tahoma"/>
            <family val="2"/>
          </rPr>
          <t xml:space="preserve">
Data provided by Perkins 4000 Series Diesel Engine Emissions table and Cummins datasheet (see attached)</t>
        </r>
      </text>
    </comment>
  </commentList>
</comments>
</file>

<file path=xl/sharedStrings.xml><?xml version="1.0" encoding="utf-8"?>
<sst xmlns="http://schemas.openxmlformats.org/spreadsheetml/2006/main" count="297" uniqueCount="141">
  <si>
    <t>Generator list and tank sizes extracted from Digital Realty's monthly diesel fuel level and run hour spreadsheet</t>
  </si>
  <si>
    <t>Emission Rates</t>
  </si>
  <si>
    <t xml:space="preserve">Site </t>
  </si>
  <si>
    <t>Suite</t>
  </si>
  <si>
    <t>Tank Size (Lts)</t>
  </si>
  <si>
    <t>Make of Engine</t>
  </si>
  <si>
    <t>Model</t>
  </si>
  <si>
    <t xml:space="preserve">Engine Type &amp; Number </t>
  </si>
  <si>
    <t>Standby KW Output</t>
  </si>
  <si>
    <t>Approx stack heights on generator (m)</t>
  </si>
  <si>
    <t>Stack diameter (mm)</t>
  </si>
  <si>
    <t>Approx total stack height from ground (m)</t>
  </si>
  <si>
    <t>Notes</t>
  </si>
  <si>
    <t>SO2</t>
  </si>
  <si>
    <t>Emission rate notes</t>
  </si>
  <si>
    <t>Please note - emission level in (mg/Nm3) corrected to 5% oxygen in the exhaust</t>
  </si>
  <si>
    <t>Redhill, UK</t>
  </si>
  <si>
    <t>LL Gen</t>
  </si>
  <si>
    <t>S110 Gen1</t>
  </si>
  <si>
    <t>S110 Gen2</t>
  </si>
  <si>
    <t>S110 Gen 3</t>
  </si>
  <si>
    <t>S120 Gen 1</t>
  </si>
  <si>
    <t>S120 Gen 2</t>
  </si>
  <si>
    <t>S130 Gen 1</t>
  </si>
  <si>
    <t>S130 &amp; S150 Swing</t>
  </si>
  <si>
    <t>S140 Gen 1</t>
  </si>
  <si>
    <t>S140 Gen 2</t>
  </si>
  <si>
    <t>S140 Gen 3</t>
  </si>
  <si>
    <t>S140 Gen 4</t>
  </si>
  <si>
    <t>S150 Gen 1</t>
  </si>
  <si>
    <t>S160 Gen 1</t>
  </si>
  <si>
    <t>S160 Gen 2</t>
  </si>
  <si>
    <t>S160 Gen 3</t>
  </si>
  <si>
    <t>CAT</t>
  </si>
  <si>
    <t>Cummins</t>
  </si>
  <si>
    <t>Total</t>
  </si>
  <si>
    <t>GFH275-2</t>
  </si>
  <si>
    <t>CAT 3512 GD</t>
  </si>
  <si>
    <t>QSK60-G3</t>
  </si>
  <si>
    <t>GCB 330A      WS5348N1539582</t>
  </si>
  <si>
    <t xml:space="preserve">3512 GD            1GZ05137      </t>
  </si>
  <si>
    <t>3512 GD            1GZ05123</t>
  </si>
  <si>
    <t>3512 GD            1GZ05129</t>
  </si>
  <si>
    <t>3512 GD            1GZ05135</t>
  </si>
  <si>
    <t>3512 GD            1GZ05133</t>
  </si>
  <si>
    <t>3512 GD            1GZ05119</t>
  </si>
  <si>
    <t>C2000 D5          H09KBAP500</t>
  </si>
  <si>
    <t>C2000 D5          E10KBGB260</t>
  </si>
  <si>
    <t>C2000 D5          C1OKBDK270</t>
  </si>
  <si>
    <t>C2000 D5           E10KBGB260</t>
  </si>
  <si>
    <t>C2000 D5           H09KBAR130</t>
  </si>
  <si>
    <t>C2000 D5           A11KBR860</t>
  </si>
  <si>
    <t>C2000 D5           ALLKBMR870</t>
  </si>
  <si>
    <t>C2000 D5           B114BMX790</t>
  </si>
  <si>
    <t>C2000 D5           B11KBMX780</t>
  </si>
  <si>
    <t>Redhill Generator Information for Air Quality Risk Assessment</t>
  </si>
  <si>
    <t>S110 Gen3</t>
  </si>
  <si>
    <t>S110 Gen4</t>
  </si>
  <si>
    <t>6CTAA8.3G2</t>
  </si>
  <si>
    <t>QSK60-G3 2020 kva</t>
  </si>
  <si>
    <t>Unit 2</t>
  </si>
  <si>
    <t>C250 D5     C09KAYQ990</t>
  </si>
  <si>
    <t>C2250 D5     L10KBMA550</t>
  </si>
  <si>
    <t>C2250 D5     D10KBFB980</t>
  </si>
  <si>
    <t>S110 Gen1 (B01)</t>
  </si>
  <si>
    <t>S110 Gen2 (B02)</t>
  </si>
  <si>
    <t>S110 Gen3 (A02)</t>
  </si>
  <si>
    <t>C2250 D5     B09KAXX840</t>
  </si>
  <si>
    <t>S110 Gen4 (A01)</t>
  </si>
  <si>
    <t>C2250 D5     H10KBHZ370</t>
  </si>
  <si>
    <t>E and ISO8178-1 for measuring HC, CO, PM, NOx. Data shown is based on steady state operating conditions of</t>
  </si>
  <si>
    <t>77° F, 28.42 in HG and number 2 diesel fuel with 35° API and LHV of 18,390 btu/lb. The nominal emissions data</t>
  </si>
  <si>
    <t>on 100% load and thus cannot be used to compare to EPA regulations which use values based on a weighted cycle.</t>
  </si>
  <si>
    <t>Emissions data measurement procedures are consistent with those described in EPA CFR 40 Part 89, Subpart D &amp;E and ISO8178-1 for measuring HC, CO, PM, NOx. Data shown is based on steady state operating conditions of 77° F, 28.42 in HG and number 2 diesel fuel with 35° API and LHV of 18,390 btu/lb. The nominal emissions data shown is subject to instrumentation, measurement, facility and engine to engine variations. Emissions data is based on 100% load and thus cannot be used to compare to EPA regulations which use values based on a weighted cycle.</t>
  </si>
  <si>
    <t>Horizontal exhaust stack</t>
  </si>
  <si>
    <t>~400</t>
  </si>
  <si>
    <t>Nearest building elevation (height) e.g south 13m</t>
  </si>
  <si>
    <t>West 13m</t>
  </si>
  <si>
    <t>East 13m</t>
  </si>
  <si>
    <t>2020 run hours from generator (used in EU ETS)</t>
  </si>
  <si>
    <t>No emissions data available</t>
  </si>
  <si>
    <t>mg/m³ and PPM numbers are measured dry and corrected to 5% 02 content.</t>
  </si>
  <si>
    <t>Sulphur content from Crown Oil fuel polishing report once polished (mg/kg)</t>
  </si>
  <si>
    <t>unknown</t>
  </si>
  <si>
    <t>~3</t>
  </si>
  <si>
    <t>~100-150</t>
  </si>
  <si>
    <t xml:space="preserve">South ~13m </t>
  </si>
  <si>
    <t>Nearest building elevation (m)</t>
  </si>
  <si>
    <t xml:space="preserve">East ~13m </t>
  </si>
  <si>
    <t>Testing scenario</t>
  </si>
  <si>
    <t>Emergency/worst case scenario - all gens fire and 12 generators (2 in each datahall suite, plus S150 generator and landlord) keep running - 24 hours for 5 days</t>
  </si>
  <si>
    <t xml:space="preserve">Monthly off load testing, individual generator tested at at time (10mins). </t>
  </si>
  <si>
    <t>Annual loadbank testing - each generator is run at (100-110% of load) for 1 hour. Each generator is run individually</t>
  </si>
  <si>
    <t>Monthly off load testing, two generators tested at at time (10mins) and landlord tested on its own (10mins)</t>
  </si>
  <si>
    <t>Quarterly - On load testing - all 2 generators tested at a time for (20mins) and  landlord tested on its own (20mins)</t>
  </si>
  <si>
    <t>Emergency/worst case scenario - all 4 generators fire and then ramp down to 2 generators running to meet the site load - 24 hours for 5 days</t>
  </si>
  <si>
    <t>Annual loadbank testing - 2 generators at a time are tested to (100-110% of load) for 1 hour. Landlord tested on its own (1 hour)</t>
  </si>
  <si>
    <t xml:space="preserve">2018 run hours from generator </t>
  </si>
  <si>
    <t>Thermal input MWth</t>
  </si>
  <si>
    <r>
      <t>NO</t>
    </r>
    <r>
      <rPr>
        <b/>
        <vertAlign val="subscript"/>
        <sz val="10"/>
        <color theme="1"/>
        <rFont val="Verdana"/>
        <family val="2"/>
      </rPr>
      <t>X</t>
    </r>
    <r>
      <rPr>
        <b/>
        <sz val="10"/>
        <color theme="1"/>
        <rFont val="Verdana"/>
        <family val="2"/>
      </rPr>
      <t xml:space="preserve"> (mg/m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</si>
  <si>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r>
      <t>CO (mg/m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</si>
  <si>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r>
      <t>PM (mg/m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</si>
  <si>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r>
      <t>HC (mg/m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>)</t>
    </r>
  </si>
  <si>
    <r>
      <t>NO</t>
    </r>
    <r>
      <rPr>
        <vertAlign val="subscript"/>
        <sz val="10"/>
        <color theme="1"/>
        <rFont val="Verdana"/>
        <family val="2"/>
      </rPr>
      <t>X</t>
    </r>
    <r>
      <rPr>
        <sz val="10"/>
        <color theme="1"/>
        <rFont val="Verdana"/>
        <family val="2"/>
      </rPr>
      <t xml:space="preserve"> (mg/Nm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>)</t>
    </r>
  </si>
  <si>
    <r>
      <t>CO (mg/Nm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>)</t>
    </r>
  </si>
  <si>
    <r>
      <t>PM (mg/Nm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>)</t>
    </r>
  </si>
  <si>
    <r>
      <t>HC (mg/Nm</t>
    </r>
    <r>
      <rPr>
        <vertAlign val="superscript"/>
        <sz val="10"/>
        <color theme="1"/>
        <rFont val="Verdana"/>
        <family val="2"/>
      </rPr>
      <t>3</t>
    </r>
    <r>
      <rPr>
        <sz val="10"/>
        <color theme="1"/>
        <rFont val="Verdana"/>
        <family val="2"/>
      </rPr>
      <t>)</t>
    </r>
  </si>
  <si>
    <r>
      <t>HC (mg/m</t>
    </r>
    <r>
      <rPr>
        <b/>
        <vertAlign val="superscript"/>
        <sz val="10"/>
        <color theme="1"/>
        <rFont val="Verdana"/>
        <family val="2"/>
      </rPr>
      <t>3</t>
    </r>
    <r>
      <rPr>
        <b/>
        <sz val="10"/>
        <color theme="1"/>
        <rFont val="Verdana"/>
        <family val="2"/>
      </rPr>
      <t>)</t>
    </r>
  </si>
  <si>
    <t>2021 run hours from generator (used in UK ETS)</t>
  </si>
  <si>
    <t>2022 run hours from generator (used in UK ETS)</t>
  </si>
  <si>
    <t>2018 run hours</t>
  </si>
  <si>
    <t>2019 run hours</t>
  </si>
  <si>
    <t>2020 run hours</t>
  </si>
  <si>
    <t>2021 run hours</t>
  </si>
  <si>
    <t>2022 run hours</t>
  </si>
  <si>
    <t xml:space="preserve">2019 run hours from generator </t>
  </si>
  <si>
    <t xml:space="preserve">2021 run hours from generator </t>
  </si>
  <si>
    <t xml:space="preserve">2022 run hours from generator </t>
  </si>
  <si>
    <t>Quarterly - On load testing - each suite tested at a time, maximum 3 generators running at a time. One can be running and then another one is brought on (15-20mins). Generators average loaded to around 50%</t>
  </si>
  <si>
    <t>528585 , 151483</t>
  </si>
  <si>
    <t>Emission point 12-digit grid reference - Easting, Northing</t>
  </si>
  <si>
    <t>528589 , 151484</t>
  </si>
  <si>
    <t>528620 , 151495</t>
  </si>
  <si>
    <t>528624 , 151496</t>
  </si>
  <si>
    <t>528586 , 151432</t>
  </si>
  <si>
    <t>528774 , 151457</t>
  </si>
  <si>
    <t>528773 , 151460</t>
  </si>
  <si>
    <t>528772 , 151466</t>
  </si>
  <si>
    <t>528770 , 151469</t>
  </si>
  <si>
    <t>528769 , 151475</t>
  </si>
  <si>
    <t>528753 , 151525</t>
  </si>
  <si>
    <t>528752 , 151528</t>
  </si>
  <si>
    <t>528751 , 151534</t>
  </si>
  <si>
    <t>528749 , 151537</t>
  </si>
  <si>
    <t>528664 , 151432</t>
  </si>
  <si>
    <t>528670 , 151444</t>
  </si>
  <si>
    <t>528665 , 151442</t>
  </si>
  <si>
    <t>528660 , 151441</t>
  </si>
  <si>
    <t>528648 , 151505</t>
  </si>
  <si>
    <t>528643 , 151504</t>
  </si>
  <si>
    <t>528653 , 151506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</si>
</sst>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>
    <font>
      <sz val="11"/>
      <color theme="1"/>
      <name val="Gilroy Light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Gilroy Light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u/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" fontId="0" fillId="0" borderId="0" xfId="0" applyNumberFormat="1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/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 applyAlignment="1"/>
    <xf numFmtId="0" fontId="5" fillId="3" borderId="4" xfId="0" applyFont="1" applyFill="1" applyBorder="1"/>
    <xf numFmtId="0" fontId="5" fillId="3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Border="1"/>
    <xf numFmtId="2" fontId="5" fillId="3" borderId="4" xfId="0" applyNumberFormat="1" applyFont="1" applyFill="1" applyBorder="1"/>
    <xf numFmtId="2" fontId="5" fillId="3" borderId="4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center"/>
    </xf>
    <xf numFmtId="2" fontId="5" fillId="4" borderId="4" xfId="0" applyNumberFormat="1" applyFont="1" applyFill="1" applyBorder="1"/>
    <xf numFmtId="2" fontId="5" fillId="0" borderId="4" xfId="0" applyNumberFormat="1" applyFont="1" applyFill="1" applyBorder="1"/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/>
    <xf numFmtId="0" fontId="9" fillId="0" borderId="0" xfId="0" applyFont="1"/>
    <xf numFmtId="4" fontId="5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5" fillId="7" borderId="4" xfId="0" applyFont="1" applyFill="1" applyBorder="1"/>
    <xf numFmtId="0" fontId="5" fillId="7" borderId="4" xfId="0" applyFont="1" applyFill="1" applyBorder="1" applyAlignment="1">
      <alignment horizontal="left"/>
    </xf>
    <xf numFmtId="3" fontId="5" fillId="7" borderId="4" xfId="0" applyNumberFormat="1" applyFont="1" applyFill="1" applyBorder="1" applyAlignment="1">
      <alignment horizontal="center"/>
    </xf>
    <xf numFmtId="4" fontId="5" fillId="7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65" fontId="5" fillId="0" borderId="4" xfId="0" applyNumberFormat="1" applyFont="1" applyFill="1" applyBorder="1"/>
    <xf numFmtId="0" fontId="0" fillId="8" borderId="0" xfId="0" applyFill="1"/>
    <xf numFmtId="17" fontId="0" fillId="8" borderId="0" xfId="0" applyNumberFormat="1" applyFill="1"/>
    <xf numFmtId="0" fontId="0" fillId="9" borderId="0" xfId="0" applyFill="1"/>
    <xf numFmtId="0" fontId="4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left"/>
      <protection locked="0"/>
    </xf>
    <xf numFmtId="49" fontId="4" fillId="5" borderId="3" xfId="0" applyNumberFormat="1" applyFont="1" applyFill="1" applyBorder="1" applyAlignment="1" applyProtection="1">
      <alignment horizontal="left"/>
      <protection locked="0"/>
    </xf>
    <xf numFmtId="49" fontId="4" fillId="5" borderId="8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eme1">
  <a:themeElements>
    <a:clrScheme name="Ecoact colour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AA6E5"/>
      </a:accent1>
      <a:accent2>
        <a:srgbClr val="E37258"/>
      </a:accent2>
      <a:accent3>
        <a:srgbClr val="92B277"/>
      </a:accent3>
      <a:accent4>
        <a:srgbClr val="C2907C"/>
      </a:accent4>
      <a:accent5>
        <a:srgbClr val="E5E5E5"/>
      </a:accent5>
      <a:accent6>
        <a:srgbClr val="000000"/>
      </a:accent6>
      <a:hlink>
        <a:srgbClr val="5AA6E5"/>
      </a:hlink>
      <a:folHlink>
        <a:srgbClr val="954F72"/>
      </a:folHlink>
    </a:clrScheme>
    <a:fontScheme name="EcoAct font theme">
      <a:majorFont>
        <a:latin typeface="Gilroy Bold"/>
        <a:ea typeface=""/>
        <a:cs typeface=""/>
      </a:majorFont>
      <a:minorFont>
        <a:latin typeface="Gilroy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51FAB-717F-44FB-BED7-A2DD27A7BDC6}">
  <dimension ref="A1:X1048576"/>
  <sheetViews>
    <sheetView tabSelected="1" topLeftCell="I1" zoomScale="90" zoomScaleNormal="90" workbookViewId="0">
      <selection activeCell="N11" sqref="N11"/>
    </sheetView>
  </sheetViews>
  <sheetFormatPr defaultRowHeight="12.75"/>
  <cols>
    <col min="1" max="1" width="11.125" style="2" bestFit="1" customWidth="1"/>
    <col min="2" max="2" width="22.125" style="2" bestFit="1" customWidth="1"/>
    <col min="3" max="3" width="12.125" style="2" customWidth="1"/>
    <col min="4" max="4" width="8.875" style="2" customWidth="1"/>
    <col min="5" max="5" width="16.875" style="2" customWidth="1"/>
    <col min="6" max="6" width="29.625" style="2" customWidth="1"/>
    <col min="7" max="8" width="9" style="2"/>
    <col min="9" max="9" width="26.125" style="2" customWidth="1"/>
    <col min="10" max="10" width="12.875" style="2" customWidth="1"/>
    <col min="11" max="11" width="14.125" style="2" customWidth="1"/>
    <col min="12" max="13" width="23.125" style="2" customWidth="1"/>
    <col min="14" max="14" width="30.875" style="2" customWidth="1"/>
    <col min="15" max="17" width="24.125" style="2" customWidth="1"/>
    <col min="18" max="18" width="23.5" style="2" customWidth="1"/>
    <col min="19" max="22" width="11.375" style="2" customWidth="1"/>
    <col min="23" max="23" width="9" style="2"/>
    <col min="24" max="24" width="41.375" style="2" customWidth="1"/>
    <col min="25" max="16384" width="9" style="2"/>
  </cols>
  <sheetData>
    <row r="1" spans="1:24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9"/>
      <c r="Q1" s="39"/>
    </row>
    <row r="3" spans="1:24">
      <c r="A3" s="49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48" t="s">
        <v>1</v>
      </c>
      <c r="T3" s="48"/>
      <c r="U3" s="48"/>
      <c r="V3" s="48"/>
      <c r="W3" s="48"/>
      <c r="X3" s="48"/>
    </row>
    <row r="4" spans="1:24" ht="38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98</v>
      </c>
      <c r="I4" s="5" t="s">
        <v>82</v>
      </c>
      <c r="J4" s="5" t="s">
        <v>9</v>
      </c>
      <c r="K4" s="6" t="s">
        <v>10</v>
      </c>
      <c r="L4" s="6" t="s">
        <v>11</v>
      </c>
      <c r="M4" s="6" t="s">
        <v>76</v>
      </c>
      <c r="N4" s="6" t="s">
        <v>120</v>
      </c>
      <c r="O4" s="6" t="s">
        <v>79</v>
      </c>
      <c r="P4" s="6" t="s">
        <v>108</v>
      </c>
      <c r="Q4" s="6" t="s">
        <v>109</v>
      </c>
      <c r="R4" s="6" t="s">
        <v>12</v>
      </c>
      <c r="S4" s="5" t="s">
        <v>103</v>
      </c>
      <c r="T4" s="5" t="s">
        <v>104</v>
      </c>
      <c r="U4" s="5" t="s">
        <v>105</v>
      </c>
      <c r="V4" s="5" t="s">
        <v>106</v>
      </c>
      <c r="W4" s="5" t="s">
        <v>13</v>
      </c>
      <c r="X4" s="5" t="s">
        <v>14</v>
      </c>
    </row>
    <row r="5" spans="1:24" ht="20.25" customHeight="1">
      <c r="A5" s="8" t="s">
        <v>16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6.25" customHeight="1">
      <c r="A6" s="11" t="s">
        <v>16</v>
      </c>
      <c r="B6" s="12" t="s">
        <v>17</v>
      </c>
      <c r="C6" s="13">
        <v>1485</v>
      </c>
      <c r="D6" s="14" t="s">
        <v>33</v>
      </c>
      <c r="E6" s="15" t="s">
        <v>36</v>
      </c>
      <c r="F6" s="21" t="s">
        <v>39</v>
      </c>
      <c r="G6" s="13">
        <v>220</v>
      </c>
      <c r="H6" s="30">
        <v>0.59</v>
      </c>
      <c r="I6" s="15"/>
      <c r="J6" s="15"/>
      <c r="K6" s="31" t="s">
        <v>75</v>
      </c>
      <c r="L6" s="31">
        <v>6.5</v>
      </c>
      <c r="M6" s="15" t="s">
        <v>77</v>
      </c>
      <c r="N6" s="15" t="s">
        <v>134</v>
      </c>
      <c r="O6" s="15">
        <v>3.5999999999999943</v>
      </c>
      <c r="P6" s="15">
        <v>2.7000000000000171</v>
      </c>
      <c r="Q6" s="15">
        <v>6</v>
      </c>
      <c r="R6" s="15"/>
      <c r="S6" s="19"/>
      <c r="T6" s="19"/>
      <c r="U6" s="19"/>
      <c r="V6" s="19"/>
      <c r="W6" s="19"/>
      <c r="X6" s="20" t="s">
        <v>80</v>
      </c>
    </row>
    <row r="7" spans="1:24" ht="25.5">
      <c r="A7" s="11" t="s">
        <v>16</v>
      </c>
      <c r="B7" s="12" t="s">
        <v>18</v>
      </c>
      <c r="C7" s="13">
        <v>8000</v>
      </c>
      <c r="D7" s="14" t="s">
        <v>33</v>
      </c>
      <c r="E7" s="15" t="s">
        <v>37</v>
      </c>
      <c r="F7" s="21" t="s">
        <v>40</v>
      </c>
      <c r="G7" s="13">
        <v>1280</v>
      </c>
      <c r="H7" s="30">
        <v>3.34</v>
      </c>
      <c r="I7" s="15">
        <v>3433</v>
      </c>
      <c r="J7" s="15" t="s">
        <v>84</v>
      </c>
      <c r="K7" s="15" t="s">
        <v>75</v>
      </c>
      <c r="L7" s="15">
        <v>8</v>
      </c>
      <c r="M7" s="15" t="s">
        <v>77</v>
      </c>
      <c r="N7" s="15" t="s">
        <v>135</v>
      </c>
      <c r="O7" s="15">
        <v>2.8000000000000114</v>
      </c>
      <c r="P7" s="40">
        <v>4.5999999999999943</v>
      </c>
      <c r="Q7" s="40">
        <v>33.5</v>
      </c>
      <c r="R7" s="2" t="s">
        <v>73</v>
      </c>
      <c r="S7" s="19">
        <v>1830.3</v>
      </c>
      <c r="T7" s="19">
        <v>134.19999999999999</v>
      </c>
      <c r="U7" s="19">
        <v>35.299999999999997</v>
      </c>
      <c r="V7" s="19">
        <v>68.8</v>
      </c>
      <c r="W7" s="19"/>
      <c r="X7" s="20" t="s">
        <v>15</v>
      </c>
    </row>
    <row r="8" spans="1:24" ht="25.5">
      <c r="A8" s="11" t="s">
        <v>16</v>
      </c>
      <c r="B8" s="12" t="s">
        <v>19</v>
      </c>
      <c r="C8" s="13">
        <v>8000</v>
      </c>
      <c r="D8" s="14" t="s">
        <v>33</v>
      </c>
      <c r="E8" s="15" t="s">
        <v>37</v>
      </c>
      <c r="F8" s="21" t="s">
        <v>41</v>
      </c>
      <c r="G8" s="13">
        <v>1280</v>
      </c>
      <c r="H8" s="30">
        <v>3.34</v>
      </c>
      <c r="I8" s="15">
        <v>3611</v>
      </c>
      <c r="J8" s="15" t="s">
        <v>84</v>
      </c>
      <c r="K8" s="15" t="s">
        <v>75</v>
      </c>
      <c r="L8" s="15">
        <v>8</v>
      </c>
      <c r="M8" s="15" t="s">
        <v>77</v>
      </c>
      <c r="N8" s="15" t="s">
        <v>136</v>
      </c>
      <c r="O8" s="15">
        <v>11.599999999999994</v>
      </c>
      <c r="P8" s="15">
        <v>4</v>
      </c>
      <c r="Q8" s="15">
        <v>3.8</v>
      </c>
      <c r="R8" s="15"/>
      <c r="S8" s="19">
        <v>1830.3</v>
      </c>
      <c r="T8" s="19">
        <v>134.19999999999999</v>
      </c>
      <c r="U8" s="19">
        <v>35.299999999999997</v>
      </c>
      <c r="V8" s="19">
        <v>68.8</v>
      </c>
      <c r="W8" s="19"/>
      <c r="X8" s="20" t="s">
        <v>15</v>
      </c>
    </row>
    <row r="9" spans="1:24" ht="35.25" customHeight="1">
      <c r="A9" s="11" t="s">
        <v>16</v>
      </c>
      <c r="B9" s="12" t="s">
        <v>20</v>
      </c>
      <c r="C9" s="13">
        <v>8000</v>
      </c>
      <c r="D9" s="14" t="s">
        <v>33</v>
      </c>
      <c r="E9" s="15" t="s">
        <v>37</v>
      </c>
      <c r="F9" s="21" t="s">
        <v>42</v>
      </c>
      <c r="G9" s="13">
        <v>1280</v>
      </c>
      <c r="H9" s="30">
        <v>3.34</v>
      </c>
      <c r="I9" s="15">
        <v>3417</v>
      </c>
      <c r="J9" s="15" t="s">
        <v>84</v>
      </c>
      <c r="K9" s="15" t="s">
        <v>75</v>
      </c>
      <c r="L9" s="15">
        <v>8</v>
      </c>
      <c r="M9" s="15" t="s">
        <v>77</v>
      </c>
      <c r="N9" s="15" t="s">
        <v>137</v>
      </c>
      <c r="O9" s="15">
        <v>20.599999999999994</v>
      </c>
      <c r="P9" s="15">
        <v>4.8000000000000114</v>
      </c>
      <c r="Q9" s="15">
        <v>22.5</v>
      </c>
      <c r="R9" s="15"/>
      <c r="S9" s="19">
        <v>1830.3</v>
      </c>
      <c r="T9" s="19">
        <v>134.19999999999999</v>
      </c>
      <c r="U9" s="19">
        <v>35.299999999999997</v>
      </c>
      <c r="V9" s="19">
        <v>68.8</v>
      </c>
      <c r="W9" s="19"/>
      <c r="X9" s="20" t="s">
        <v>15</v>
      </c>
    </row>
    <row r="10" spans="1:24" ht="25.5">
      <c r="A10" s="11" t="s">
        <v>16</v>
      </c>
      <c r="B10" s="12" t="s">
        <v>21</v>
      </c>
      <c r="C10" s="13">
        <v>8000</v>
      </c>
      <c r="D10" s="14" t="s">
        <v>33</v>
      </c>
      <c r="E10" s="15" t="s">
        <v>37</v>
      </c>
      <c r="F10" s="21" t="s">
        <v>43</v>
      </c>
      <c r="G10" s="13">
        <v>1280</v>
      </c>
      <c r="H10" s="30">
        <v>3.34</v>
      </c>
      <c r="I10" s="15">
        <v>3555</v>
      </c>
      <c r="J10" s="15" t="s">
        <v>84</v>
      </c>
      <c r="K10" s="15" t="s">
        <v>75</v>
      </c>
      <c r="L10" s="15">
        <v>8</v>
      </c>
      <c r="M10" s="15" t="s">
        <v>77</v>
      </c>
      <c r="N10" s="15" t="s">
        <v>139</v>
      </c>
      <c r="O10" s="15">
        <v>2.7000000000000028</v>
      </c>
      <c r="P10" s="15">
        <v>3.7999999999999972</v>
      </c>
      <c r="Q10" s="15">
        <v>4.2000000000000028</v>
      </c>
      <c r="R10" s="15"/>
      <c r="S10" s="19">
        <v>1830.3</v>
      </c>
      <c r="T10" s="19">
        <v>134.19999999999999</v>
      </c>
      <c r="U10" s="19">
        <v>35.299999999999997</v>
      </c>
      <c r="V10" s="19">
        <v>68.8</v>
      </c>
      <c r="W10" s="19"/>
      <c r="X10" s="20" t="s">
        <v>15</v>
      </c>
    </row>
    <row r="11" spans="1:24" ht="25.5">
      <c r="A11" s="11" t="s">
        <v>16</v>
      </c>
      <c r="B11" s="12" t="s">
        <v>22</v>
      </c>
      <c r="C11" s="13">
        <v>8000</v>
      </c>
      <c r="D11" s="14" t="s">
        <v>33</v>
      </c>
      <c r="E11" s="15" t="s">
        <v>37</v>
      </c>
      <c r="F11" s="21" t="s">
        <v>44</v>
      </c>
      <c r="G11" s="13">
        <v>1280</v>
      </c>
      <c r="H11" s="30">
        <v>3.34</v>
      </c>
      <c r="I11" s="15">
        <v>3460</v>
      </c>
      <c r="J11" s="15" t="s">
        <v>84</v>
      </c>
      <c r="K11" s="15" t="s">
        <v>75</v>
      </c>
      <c r="L11" s="15">
        <v>8</v>
      </c>
      <c r="M11" s="15" t="s">
        <v>77</v>
      </c>
      <c r="N11" s="15" t="s">
        <v>138</v>
      </c>
      <c r="O11" s="15">
        <v>7.7000000000000028</v>
      </c>
      <c r="P11" s="15">
        <v>4.7000000000000028</v>
      </c>
      <c r="Q11" s="15">
        <v>7.7</v>
      </c>
      <c r="R11" s="15"/>
      <c r="S11" s="19">
        <v>1830.3</v>
      </c>
      <c r="T11" s="19">
        <v>134.19999999999999</v>
      </c>
      <c r="U11" s="19">
        <v>35.299999999999997</v>
      </c>
      <c r="V11" s="19">
        <v>68.8</v>
      </c>
      <c r="W11" s="19"/>
      <c r="X11" s="20" t="s">
        <v>15</v>
      </c>
    </row>
    <row r="12" spans="1:24" ht="25.5">
      <c r="A12" s="11" t="s">
        <v>16</v>
      </c>
      <c r="B12" s="12" t="s">
        <v>23</v>
      </c>
      <c r="C12" s="13">
        <v>8000</v>
      </c>
      <c r="D12" s="14" t="s">
        <v>33</v>
      </c>
      <c r="E12" s="15" t="s">
        <v>37</v>
      </c>
      <c r="F12" s="15" t="s">
        <v>45</v>
      </c>
      <c r="G12" s="13">
        <v>1280</v>
      </c>
      <c r="H12" s="30">
        <v>3.34</v>
      </c>
      <c r="I12" s="15">
        <v>5470</v>
      </c>
      <c r="J12" s="15" t="s">
        <v>84</v>
      </c>
      <c r="K12" s="15" t="s">
        <v>75</v>
      </c>
      <c r="L12" s="15">
        <v>8</v>
      </c>
      <c r="M12" s="15" t="s">
        <v>77</v>
      </c>
      <c r="N12" s="15" t="s">
        <v>140</v>
      </c>
      <c r="O12" s="15">
        <v>3.5999999999999943</v>
      </c>
      <c r="P12" s="15">
        <v>3.7000000000000028</v>
      </c>
      <c r="Q12" s="15">
        <v>3.9</v>
      </c>
      <c r="R12" s="15"/>
      <c r="S12" s="19">
        <v>1830.3</v>
      </c>
      <c r="T12" s="19">
        <v>134.19999999999999</v>
      </c>
      <c r="U12" s="19">
        <v>35.299999999999997</v>
      </c>
      <c r="V12" s="19">
        <v>68.8</v>
      </c>
      <c r="W12" s="19"/>
      <c r="X12" s="20" t="s">
        <v>15</v>
      </c>
    </row>
    <row r="13" spans="1:24" ht="51" customHeight="1">
      <c r="A13" s="32"/>
      <c r="B13" s="33"/>
      <c r="C13" s="34"/>
      <c r="D13" s="32"/>
      <c r="E13" s="32"/>
      <c r="F13" s="32"/>
      <c r="G13" s="34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6" t="s">
        <v>99</v>
      </c>
      <c r="T13" s="36" t="s">
        <v>100</v>
      </c>
      <c r="U13" s="36" t="s">
        <v>101</v>
      </c>
      <c r="V13" s="36" t="s">
        <v>107</v>
      </c>
      <c r="W13" s="37"/>
      <c r="X13" s="38"/>
    </row>
    <row r="14" spans="1:24" ht="25.5">
      <c r="A14" s="11" t="s">
        <v>16</v>
      </c>
      <c r="B14" s="12" t="s">
        <v>24</v>
      </c>
      <c r="C14" s="13">
        <v>10000</v>
      </c>
      <c r="D14" s="14" t="s">
        <v>34</v>
      </c>
      <c r="E14" s="15" t="s">
        <v>38</v>
      </c>
      <c r="F14" s="15" t="s">
        <v>46</v>
      </c>
      <c r="G14" s="13">
        <v>1600</v>
      </c>
      <c r="H14" s="30">
        <v>3.74</v>
      </c>
      <c r="I14" s="15">
        <v>6624</v>
      </c>
      <c r="J14" s="15" t="s">
        <v>84</v>
      </c>
      <c r="K14" s="15" t="s">
        <v>75</v>
      </c>
      <c r="L14" s="15">
        <v>8.5</v>
      </c>
      <c r="M14" s="15" t="s">
        <v>78</v>
      </c>
      <c r="N14" s="15" t="s">
        <v>129</v>
      </c>
      <c r="O14" s="41">
        <v>1</v>
      </c>
      <c r="P14" s="41">
        <v>3</v>
      </c>
      <c r="Q14" s="41">
        <v>2</v>
      </c>
      <c r="R14" s="15"/>
      <c r="S14" s="19">
        <v>4359</v>
      </c>
      <c r="T14" s="19">
        <v>454</v>
      </c>
      <c r="U14" s="19">
        <v>65</v>
      </c>
      <c r="V14" s="19"/>
      <c r="W14" s="19"/>
      <c r="X14" s="20" t="s">
        <v>81</v>
      </c>
    </row>
    <row r="15" spans="1:24" ht="25.5">
      <c r="A15" s="11" t="s">
        <v>16</v>
      </c>
      <c r="B15" s="12" t="s">
        <v>25</v>
      </c>
      <c r="C15" s="13">
        <v>10000</v>
      </c>
      <c r="D15" s="14" t="s">
        <v>34</v>
      </c>
      <c r="E15" s="15" t="s">
        <v>38</v>
      </c>
      <c r="F15" s="15" t="s">
        <v>47</v>
      </c>
      <c r="G15" s="13">
        <v>1600</v>
      </c>
      <c r="H15" s="30">
        <v>3.74</v>
      </c>
      <c r="I15" s="15">
        <v>4342</v>
      </c>
      <c r="J15" s="15" t="s">
        <v>84</v>
      </c>
      <c r="K15" s="15" t="s">
        <v>75</v>
      </c>
      <c r="L15" s="15">
        <v>8.5</v>
      </c>
      <c r="M15" s="15" t="s">
        <v>78</v>
      </c>
      <c r="N15" s="15" t="s">
        <v>133</v>
      </c>
      <c r="O15" s="41">
        <v>5</v>
      </c>
      <c r="P15" s="41">
        <v>5</v>
      </c>
      <c r="Q15" s="41">
        <v>10</v>
      </c>
      <c r="R15" s="15"/>
      <c r="S15" s="19">
        <v>4359</v>
      </c>
      <c r="T15" s="19">
        <v>454</v>
      </c>
      <c r="U15" s="19">
        <v>65</v>
      </c>
      <c r="V15" s="19"/>
      <c r="W15" s="19"/>
      <c r="X15" s="20" t="s">
        <v>81</v>
      </c>
    </row>
    <row r="16" spans="1:24" ht="25.5">
      <c r="A16" s="11" t="s">
        <v>16</v>
      </c>
      <c r="B16" s="12" t="s">
        <v>26</v>
      </c>
      <c r="C16" s="13">
        <v>10000</v>
      </c>
      <c r="D16" s="14" t="s">
        <v>34</v>
      </c>
      <c r="E16" s="15" t="s">
        <v>38</v>
      </c>
      <c r="F16" s="21" t="s">
        <v>48</v>
      </c>
      <c r="G16" s="13">
        <v>1600</v>
      </c>
      <c r="H16" s="30">
        <v>3.74</v>
      </c>
      <c r="I16" s="15">
        <v>5104</v>
      </c>
      <c r="J16" s="15" t="s">
        <v>84</v>
      </c>
      <c r="K16" s="15" t="s">
        <v>75</v>
      </c>
      <c r="L16" s="15">
        <v>8.5</v>
      </c>
      <c r="M16" s="15" t="s">
        <v>78</v>
      </c>
      <c r="N16" s="15" t="s">
        <v>132</v>
      </c>
      <c r="O16" s="41">
        <v>3</v>
      </c>
      <c r="P16" s="41">
        <v>7</v>
      </c>
      <c r="Q16" s="41">
        <v>8</v>
      </c>
      <c r="R16" s="15"/>
      <c r="S16" s="19">
        <v>4359</v>
      </c>
      <c r="T16" s="19">
        <v>454</v>
      </c>
      <c r="U16" s="19">
        <v>65</v>
      </c>
      <c r="V16" s="19"/>
      <c r="W16" s="19"/>
      <c r="X16" s="20" t="s">
        <v>81</v>
      </c>
    </row>
    <row r="17" spans="1:24" ht="25.5">
      <c r="A17" s="11" t="s">
        <v>16</v>
      </c>
      <c r="B17" s="12" t="s">
        <v>27</v>
      </c>
      <c r="C17" s="13">
        <v>10000</v>
      </c>
      <c r="D17" s="14" t="s">
        <v>34</v>
      </c>
      <c r="E17" s="15" t="s">
        <v>38</v>
      </c>
      <c r="F17" s="21" t="s">
        <v>49</v>
      </c>
      <c r="G17" s="13">
        <v>1600</v>
      </c>
      <c r="H17" s="30">
        <v>3.74</v>
      </c>
      <c r="I17" s="15">
        <v>5618</v>
      </c>
      <c r="J17" s="15" t="s">
        <v>84</v>
      </c>
      <c r="K17" s="15" t="s">
        <v>75</v>
      </c>
      <c r="L17" s="15">
        <v>8.5</v>
      </c>
      <c r="M17" s="15" t="s">
        <v>78</v>
      </c>
      <c r="N17" s="15" t="s">
        <v>131</v>
      </c>
      <c r="O17" s="41">
        <v>3</v>
      </c>
      <c r="P17" s="41">
        <v>6</v>
      </c>
      <c r="Q17" s="41">
        <v>12</v>
      </c>
      <c r="R17" s="15"/>
      <c r="S17" s="19">
        <v>4359</v>
      </c>
      <c r="T17" s="19">
        <v>454</v>
      </c>
      <c r="U17" s="19">
        <v>65</v>
      </c>
      <c r="V17" s="19"/>
      <c r="W17" s="19"/>
      <c r="X17" s="20" t="s">
        <v>81</v>
      </c>
    </row>
    <row r="18" spans="1:24" ht="25.5">
      <c r="A18" s="11" t="s">
        <v>16</v>
      </c>
      <c r="B18" s="12" t="s">
        <v>28</v>
      </c>
      <c r="C18" s="13">
        <v>10000</v>
      </c>
      <c r="D18" s="14" t="s">
        <v>34</v>
      </c>
      <c r="E18" s="15" t="s">
        <v>38</v>
      </c>
      <c r="F18" s="21" t="s">
        <v>50</v>
      </c>
      <c r="G18" s="13">
        <v>1600</v>
      </c>
      <c r="H18" s="30">
        <v>3.74</v>
      </c>
      <c r="I18" s="15"/>
      <c r="J18" s="15" t="s">
        <v>84</v>
      </c>
      <c r="K18" s="15" t="s">
        <v>75</v>
      </c>
      <c r="L18" s="15">
        <v>8.5</v>
      </c>
      <c r="M18" s="15" t="s">
        <v>78</v>
      </c>
      <c r="N18" s="15" t="s">
        <v>130</v>
      </c>
      <c r="O18" s="41">
        <v>2</v>
      </c>
      <c r="P18" s="41">
        <v>2</v>
      </c>
      <c r="Q18" s="41">
        <v>1</v>
      </c>
      <c r="R18" s="15"/>
      <c r="S18" s="19">
        <v>4359</v>
      </c>
      <c r="T18" s="19">
        <v>454</v>
      </c>
      <c r="U18" s="19">
        <v>65</v>
      </c>
      <c r="V18" s="19"/>
      <c r="W18" s="19"/>
      <c r="X18" s="20" t="s">
        <v>81</v>
      </c>
    </row>
    <row r="19" spans="1:24" ht="25.5">
      <c r="A19" s="11" t="s">
        <v>16</v>
      </c>
      <c r="B19" s="12" t="s">
        <v>29</v>
      </c>
      <c r="C19" s="13">
        <v>10000</v>
      </c>
      <c r="D19" s="14" t="s">
        <v>34</v>
      </c>
      <c r="E19" s="15" t="s">
        <v>38</v>
      </c>
      <c r="F19" s="21" t="s">
        <v>51</v>
      </c>
      <c r="G19" s="13">
        <v>1600</v>
      </c>
      <c r="H19" s="30">
        <v>3.74</v>
      </c>
      <c r="I19" s="15">
        <v>4424</v>
      </c>
      <c r="J19" s="15" t="s">
        <v>84</v>
      </c>
      <c r="K19" s="15" t="s">
        <v>75</v>
      </c>
      <c r="L19" s="15">
        <v>8.5</v>
      </c>
      <c r="M19" s="15" t="s">
        <v>78</v>
      </c>
      <c r="N19" s="15" t="s">
        <v>128</v>
      </c>
      <c r="O19" s="41">
        <v>2.5</v>
      </c>
      <c r="P19" s="41">
        <v>2.9000000000000057</v>
      </c>
      <c r="Q19" s="41">
        <v>3.1999999999999886</v>
      </c>
      <c r="R19" s="15"/>
      <c r="S19" s="19">
        <v>4359</v>
      </c>
      <c r="T19" s="19">
        <v>454</v>
      </c>
      <c r="U19" s="19">
        <v>65</v>
      </c>
      <c r="V19" s="19"/>
      <c r="W19" s="19"/>
      <c r="X19" s="20" t="s">
        <v>81</v>
      </c>
    </row>
    <row r="20" spans="1:24" ht="25.5">
      <c r="A20" s="11" t="s">
        <v>16</v>
      </c>
      <c r="B20" s="12" t="s">
        <v>30</v>
      </c>
      <c r="C20" s="13">
        <v>10000</v>
      </c>
      <c r="D20" s="14" t="s">
        <v>34</v>
      </c>
      <c r="E20" s="15" t="s">
        <v>38</v>
      </c>
      <c r="F20" s="21" t="s">
        <v>52</v>
      </c>
      <c r="G20" s="13">
        <v>1600</v>
      </c>
      <c r="H20" s="30">
        <v>3.74</v>
      </c>
      <c r="I20" s="15"/>
      <c r="J20" s="15" t="s">
        <v>84</v>
      </c>
      <c r="K20" s="15" t="s">
        <v>75</v>
      </c>
      <c r="L20" s="15">
        <v>8.5</v>
      </c>
      <c r="M20" s="15" t="s">
        <v>78</v>
      </c>
      <c r="N20" s="15" t="s">
        <v>127</v>
      </c>
      <c r="O20" s="41">
        <v>6</v>
      </c>
      <c r="P20" s="41">
        <v>4</v>
      </c>
      <c r="Q20" s="41">
        <v>8</v>
      </c>
      <c r="R20" s="15"/>
      <c r="S20" s="19">
        <v>4359</v>
      </c>
      <c r="T20" s="19">
        <v>454</v>
      </c>
      <c r="U20" s="19">
        <v>65</v>
      </c>
      <c r="V20" s="19"/>
      <c r="W20" s="19"/>
      <c r="X20" s="20" t="s">
        <v>81</v>
      </c>
    </row>
    <row r="21" spans="1:24" ht="25.5">
      <c r="A21" s="11" t="s">
        <v>16</v>
      </c>
      <c r="B21" s="12" t="s">
        <v>31</v>
      </c>
      <c r="C21" s="13">
        <v>10000</v>
      </c>
      <c r="D21" s="14" t="s">
        <v>34</v>
      </c>
      <c r="E21" s="15" t="s">
        <v>38</v>
      </c>
      <c r="F21" s="21" t="s">
        <v>53</v>
      </c>
      <c r="G21" s="13">
        <v>1600</v>
      </c>
      <c r="H21" s="30">
        <v>3.74</v>
      </c>
      <c r="I21" s="15">
        <v>5105</v>
      </c>
      <c r="J21" s="15" t="s">
        <v>84</v>
      </c>
      <c r="K21" s="15" t="s">
        <v>75</v>
      </c>
      <c r="L21" s="15">
        <v>8.5</v>
      </c>
      <c r="M21" s="15" t="s">
        <v>78</v>
      </c>
      <c r="N21" s="15" t="s">
        <v>125</v>
      </c>
      <c r="O21" s="41">
        <v>6.2000000000000028</v>
      </c>
      <c r="P21" s="41">
        <v>4</v>
      </c>
      <c r="Q21" s="41">
        <v>7.5</v>
      </c>
      <c r="R21" s="15"/>
      <c r="S21" s="19">
        <v>4359</v>
      </c>
      <c r="T21" s="19">
        <v>454</v>
      </c>
      <c r="U21" s="19">
        <v>65</v>
      </c>
      <c r="V21" s="19"/>
      <c r="W21" s="19"/>
      <c r="X21" s="20" t="s">
        <v>81</v>
      </c>
    </row>
    <row r="22" spans="1:24" ht="25.5">
      <c r="A22" s="11" t="s">
        <v>16</v>
      </c>
      <c r="B22" s="12" t="s">
        <v>32</v>
      </c>
      <c r="C22" s="13">
        <v>10000</v>
      </c>
      <c r="D22" s="14" t="s">
        <v>34</v>
      </c>
      <c r="E22" s="15" t="s">
        <v>38</v>
      </c>
      <c r="F22" s="15" t="s">
        <v>54</v>
      </c>
      <c r="G22" s="13">
        <v>1600</v>
      </c>
      <c r="H22" s="30">
        <v>3.74</v>
      </c>
      <c r="I22" s="15">
        <v>4844</v>
      </c>
      <c r="J22" s="15" t="s">
        <v>84</v>
      </c>
      <c r="K22" s="15" t="s">
        <v>75</v>
      </c>
      <c r="L22" s="15">
        <v>8.5</v>
      </c>
      <c r="M22" s="15" t="s">
        <v>78</v>
      </c>
      <c r="N22" s="15" t="s">
        <v>126</v>
      </c>
      <c r="O22" s="41">
        <v>1.2999999999999972</v>
      </c>
      <c r="P22" s="41">
        <v>2</v>
      </c>
      <c r="Q22" s="41">
        <v>1.3000000000000043</v>
      </c>
      <c r="R22" s="15"/>
      <c r="S22" s="19">
        <v>4359</v>
      </c>
      <c r="T22" s="19">
        <v>454</v>
      </c>
      <c r="U22" s="19">
        <v>65</v>
      </c>
      <c r="V22" s="19"/>
      <c r="W22" s="19"/>
      <c r="X22" s="20" t="s">
        <v>81</v>
      </c>
    </row>
    <row r="23" spans="1:2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>
      <c r="A24" s="22" t="s">
        <v>35</v>
      </c>
      <c r="B24" s="23"/>
      <c r="C24" s="24">
        <f>SUM(C6:C23)</f>
        <v>139485</v>
      </c>
      <c r="D24" s="25"/>
      <c r="E24" s="26"/>
      <c r="F24" s="26"/>
      <c r="G24" s="27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15"/>
      <c r="S24" s="19"/>
      <c r="T24" s="19"/>
      <c r="U24" s="19"/>
      <c r="V24" s="19"/>
      <c r="W24" s="19"/>
      <c r="X24" s="20"/>
    </row>
    <row r="28" spans="1:24">
      <c r="A28" s="29" t="s">
        <v>89</v>
      </c>
    </row>
    <row r="29" spans="1:24">
      <c r="A29" s="45"/>
    </row>
    <row r="30" spans="1:24">
      <c r="A30" s="45" t="s">
        <v>91</v>
      </c>
    </row>
    <row r="31" spans="1:24" ht="15" customHeight="1">
      <c r="A31" s="45" t="s">
        <v>118</v>
      </c>
    </row>
    <row r="32" spans="1:24">
      <c r="A32" s="45" t="s">
        <v>92</v>
      </c>
    </row>
    <row r="34" spans="1:1">
      <c r="A34" s="45" t="s">
        <v>90</v>
      </c>
    </row>
    <row r="1048576" spans="10:10">
      <c r="J1048576" s="15"/>
    </row>
  </sheetData>
  <mergeCells count="3">
    <mergeCell ref="A1:O1"/>
    <mergeCell ref="S3:X3"/>
    <mergeCell ref="A3:R3"/>
  </mergeCells>
  <phoneticPr fontId="3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4E7F-3D24-45A9-B1C2-9183DE4C8F97}">
  <dimension ref="A1:Y23"/>
  <sheetViews>
    <sheetView topLeftCell="I1" zoomScale="98" zoomScaleNormal="98" workbookViewId="0">
      <selection activeCell="N19" sqref="N19"/>
    </sheetView>
  </sheetViews>
  <sheetFormatPr defaultRowHeight="12.75"/>
  <cols>
    <col min="1" max="1" width="11.125" style="2" bestFit="1" customWidth="1"/>
    <col min="2" max="2" width="22.125" style="2" bestFit="1" customWidth="1"/>
    <col min="3" max="3" width="12.125" style="2" customWidth="1"/>
    <col min="4" max="4" width="9" style="2"/>
    <col min="5" max="5" width="12.5" style="2" bestFit="1" customWidth="1"/>
    <col min="6" max="6" width="25.375" style="2" bestFit="1" customWidth="1"/>
    <col min="7" max="8" width="9" style="2"/>
    <col min="9" max="9" width="26.125" style="2" customWidth="1"/>
    <col min="10" max="10" width="12.875" style="2" customWidth="1"/>
    <col min="11" max="11" width="14.125" style="2" customWidth="1"/>
    <col min="12" max="14" width="23.125" style="2" customWidth="1"/>
    <col min="15" max="18" width="24.125" style="2" customWidth="1"/>
    <col min="19" max="19" width="23.5" style="2" customWidth="1"/>
    <col min="20" max="24" width="9" style="2"/>
    <col min="25" max="25" width="41.375" style="2" customWidth="1"/>
    <col min="26" max="16384" width="9" style="2"/>
  </cols>
  <sheetData>
    <row r="1" spans="1: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9"/>
      <c r="Q1" s="39"/>
      <c r="R1" s="39"/>
    </row>
    <row r="3" spans="1:25">
      <c r="A3" s="49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48" t="s">
        <v>1</v>
      </c>
      <c r="U3" s="48"/>
      <c r="V3" s="48"/>
      <c r="W3" s="48"/>
      <c r="X3" s="48"/>
      <c r="Y3" s="48"/>
    </row>
    <row r="4" spans="1:25" ht="42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98</v>
      </c>
      <c r="I4" s="5" t="s">
        <v>82</v>
      </c>
      <c r="J4" s="5" t="s">
        <v>9</v>
      </c>
      <c r="K4" s="6" t="s">
        <v>10</v>
      </c>
      <c r="L4" s="6" t="s">
        <v>11</v>
      </c>
      <c r="M4" s="6" t="s">
        <v>87</v>
      </c>
      <c r="N4" s="6" t="s">
        <v>120</v>
      </c>
      <c r="O4" s="6" t="s">
        <v>97</v>
      </c>
      <c r="P4" s="6" t="s">
        <v>115</v>
      </c>
      <c r="Q4" s="6" t="s">
        <v>116</v>
      </c>
      <c r="R4" s="6" t="s">
        <v>117</v>
      </c>
      <c r="S4" s="6" t="s">
        <v>12</v>
      </c>
      <c r="T4" s="7" t="s">
        <v>99</v>
      </c>
      <c r="U4" s="7" t="s">
        <v>100</v>
      </c>
      <c r="V4" s="7" t="s">
        <v>101</v>
      </c>
      <c r="W4" s="5" t="s">
        <v>102</v>
      </c>
      <c r="X4" s="5" t="s">
        <v>13</v>
      </c>
      <c r="Y4" s="5" t="s">
        <v>14</v>
      </c>
    </row>
    <row r="5" spans="1:25">
      <c r="A5" s="8" t="s">
        <v>16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5.5">
      <c r="A6" s="11" t="s">
        <v>16</v>
      </c>
      <c r="B6" s="12" t="s">
        <v>64</v>
      </c>
      <c r="C6" s="13">
        <v>10000</v>
      </c>
      <c r="D6" s="14" t="s">
        <v>34</v>
      </c>
      <c r="E6" s="15" t="s">
        <v>59</v>
      </c>
      <c r="F6" s="16" t="s">
        <v>63</v>
      </c>
      <c r="G6" s="13">
        <v>1600</v>
      </c>
      <c r="H6" s="17">
        <v>4.4000000000000004</v>
      </c>
      <c r="I6" s="15" t="s">
        <v>83</v>
      </c>
      <c r="J6" s="15"/>
      <c r="K6" s="15" t="s">
        <v>75</v>
      </c>
      <c r="L6" s="15">
        <v>8.5</v>
      </c>
      <c r="M6" s="18" t="s">
        <v>86</v>
      </c>
      <c r="N6" s="18" t="s">
        <v>122</v>
      </c>
      <c r="O6" s="18">
        <f>'Unit 2- Run hours'!D2</f>
        <v>6.2999999999999972</v>
      </c>
      <c r="P6" s="18">
        <v>2.7000000000000028</v>
      </c>
      <c r="Q6" s="18">
        <v>9.7999999999999972</v>
      </c>
      <c r="R6" s="18">
        <v>3.9000000000000057</v>
      </c>
      <c r="S6" s="15"/>
      <c r="T6" s="19">
        <v>4359</v>
      </c>
      <c r="U6" s="19">
        <v>454</v>
      </c>
      <c r="V6" s="19">
        <v>65</v>
      </c>
      <c r="W6" s="19"/>
      <c r="X6" s="19"/>
      <c r="Y6" s="20" t="s">
        <v>81</v>
      </c>
    </row>
    <row r="7" spans="1:25" ht="25.5">
      <c r="A7" s="11" t="s">
        <v>16</v>
      </c>
      <c r="B7" s="12" t="s">
        <v>65</v>
      </c>
      <c r="C7" s="13">
        <v>10000</v>
      </c>
      <c r="D7" s="14" t="s">
        <v>34</v>
      </c>
      <c r="E7" s="15" t="s">
        <v>59</v>
      </c>
      <c r="F7" s="21" t="s">
        <v>62</v>
      </c>
      <c r="G7" s="13">
        <v>1600</v>
      </c>
      <c r="H7" s="17">
        <v>4.4000000000000004</v>
      </c>
      <c r="I7" s="15" t="s">
        <v>83</v>
      </c>
      <c r="J7" s="15"/>
      <c r="K7" s="15" t="s">
        <v>75</v>
      </c>
      <c r="L7" s="15">
        <v>8.5</v>
      </c>
      <c r="M7" s="18" t="s">
        <v>86</v>
      </c>
      <c r="N7" s="18" t="s">
        <v>123</v>
      </c>
      <c r="O7" s="18">
        <f>'Unit 2- Run hours'!D3</f>
        <v>6</v>
      </c>
      <c r="P7" s="18">
        <v>3</v>
      </c>
      <c r="Q7" s="18">
        <v>9</v>
      </c>
      <c r="R7" s="18">
        <v>3</v>
      </c>
      <c r="S7" s="15"/>
      <c r="T7" s="19">
        <v>4359</v>
      </c>
      <c r="U7" s="19">
        <v>454</v>
      </c>
      <c r="V7" s="19">
        <v>65</v>
      </c>
      <c r="W7" s="19"/>
      <c r="X7" s="19"/>
      <c r="Y7" s="20" t="s">
        <v>81</v>
      </c>
    </row>
    <row r="8" spans="1:25" ht="25.5">
      <c r="A8" s="11" t="s">
        <v>16</v>
      </c>
      <c r="B8" s="12" t="s">
        <v>66</v>
      </c>
      <c r="C8" s="13">
        <v>10000</v>
      </c>
      <c r="D8" s="14" t="s">
        <v>34</v>
      </c>
      <c r="E8" s="15" t="s">
        <v>59</v>
      </c>
      <c r="F8" s="21" t="s">
        <v>67</v>
      </c>
      <c r="G8" s="13">
        <v>1600</v>
      </c>
      <c r="H8" s="17">
        <v>4.4000000000000004</v>
      </c>
      <c r="I8" s="15" t="s">
        <v>83</v>
      </c>
      <c r="J8" s="15"/>
      <c r="K8" s="15" t="s">
        <v>75</v>
      </c>
      <c r="L8" s="15">
        <v>8.5</v>
      </c>
      <c r="M8" s="18" t="s">
        <v>86</v>
      </c>
      <c r="N8" s="18" t="s">
        <v>121</v>
      </c>
      <c r="O8" s="18">
        <f>'Unit 2- Run hours'!D4</f>
        <v>5.2000000000000028</v>
      </c>
      <c r="P8" s="18">
        <v>2.7999999999999972</v>
      </c>
      <c r="Q8" s="18">
        <v>9.5</v>
      </c>
      <c r="R8" s="18">
        <v>4.2000000000000028</v>
      </c>
      <c r="S8" s="15"/>
      <c r="T8" s="19">
        <v>4359</v>
      </c>
      <c r="U8" s="19">
        <v>454</v>
      </c>
      <c r="V8" s="19">
        <v>65</v>
      </c>
      <c r="W8" s="19"/>
      <c r="X8" s="19"/>
      <c r="Y8" s="20" t="s">
        <v>81</v>
      </c>
    </row>
    <row r="9" spans="1:25" ht="25.5">
      <c r="A9" s="11" t="s">
        <v>16</v>
      </c>
      <c r="B9" s="12" t="s">
        <v>68</v>
      </c>
      <c r="C9" s="13">
        <v>10000</v>
      </c>
      <c r="D9" s="14" t="s">
        <v>34</v>
      </c>
      <c r="E9" s="15" t="s">
        <v>59</v>
      </c>
      <c r="F9" s="21" t="s">
        <v>69</v>
      </c>
      <c r="G9" s="13">
        <v>1600</v>
      </c>
      <c r="H9" s="17">
        <v>4.4000000000000004</v>
      </c>
      <c r="I9" s="15" t="s">
        <v>83</v>
      </c>
      <c r="J9" s="15"/>
      <c r="K9" s="15" t="s">
        <v>75</v>
      </c>
      <c r="L9" s="15">
        <v>8.5</v>
      </c>
      <c r="M9" s="18" t="s">
        <v>86</v>
      </c>
      <c r="N9" s="18" t="s">
        <v>119</v>
      </c>
      <c r="O9" s="18">
        <f>'Unit 2- Run hours'!D5</f>
        <v>5.7000000000000028</v>
      </c>
      <c r="P9" s="18">
        <v>2.2999999999999972</v>
      </c>
      <c r="Q9" s="18">
        <v>39.6</v>
      </c>
      <c r="R9" s="18">
        <v>0</v>
      </c>
      <c r="S9" s="15"/>
      <c r="T9" s="19">
        <v>4359</v>
      </c>
      <c r="U9" s="19">
        <v>454</v>
      </c>
      <c r="V9" s="19">
        <v>65</v>
      </c>
      <c r="W9" s="19"/>
      <c r="X9" s="19"/>
      <c r="Y9" s="20" t="s">
        <v>81</v>
      </c>
    </row>
    <row r="10" spans="1:25" ht="21" customHeight="1">
      <c r="A10" s="11" t="s">
        <v>16</v>
      </c>
      <c r="B10" s="12" t="s">
        <v>17</v>
      </c>
      <c r="C10" s="13">
        <v>1740</v>
      </c>
      <c r="D10" s="14" t="s">
        <v>34</v>
      </c>
      <c r="E10" s="15" t="s">
        <v>58</v>
      </c>
      <c r="F10" s="21" t="s">
        <v>61</v>
      </c>
      <c r="G10" s="13">
        <v>200</v>
      </c>
      <c r="H10" s="17">
        <v>0.5</v>
      </c>
      <c r="I10" s="15" t="s">
        <v>83</v>
      </c>
      <c r="J10" s="15">
        <v>2.2999999999999998</v>
      </c>
      <c r="K10" s="15" t="s">
        <v>85</v>
      </c>
      <c r="L10" s="15"/>
      <c r="M10" s="18" t="s">
        <v>88</v>
      </c>
      <c r="N10" s="18" t="s">
        <v>124</v>
      </c>
      <c r="O10" s="18">
        <f>'Unit 2- Run hours'!D6</f>
        <v>2.6999999999999993</v>
      </c>
      <c r="P10" s="18">
        <v>0.69999999999999929</v>
      </c>
      <c r="Q10" s="18">
        <v>5.7999999999999972</v>
      </c>
      <c r="R10" s="18">
        <v>2.7000000000000028</v>
      </c>
      <c r="S10" s="15" t="s">
        <v>74</v>
      </c>
      <c r="T10" s="19"/>
      <c r="U10" s="19"/>
      <c r="V10" s="19"/>
      <c r="W10" s="19"/>
      <c r="X10" s="19"/>
      <c r="Y10" s="20"/>
    </row>
    <row r="11" spans="1: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>
      <c r="A12" s="22" t="s">
        <v>35</v>
      </c>
      <c r="B12" s="23"/>
      <c r="C12" s="24">
        <f>SUM(C6:C11)</f>
        <v>41740</v>
      </c>
      <c r="D12" s="25"/>
      <c r="E12" s="26"/>
      <c r="F12" s="26"/>
      <c r="G12" s="27"/>
      <c r="H12" s="27"/>
      <c r="I12" s="26"/>
      <c r="J12" s="26"/>
      <c r="K12" s="26"/>
      <c r="L12" s="26"/>
      <c r="M12" s="28"/>
      <c r="N12" s="28"/>
      <c r="O12" s="28"/>
      <c r="P12" s="28"/>
      <c r="Q12" s="28"/>
      <c r="R12" s="28"/>
      <c r="S12" s="15"/>
      <c r="T12" s="19"/>
      <c r="U12" s="19"/>
      <c r="V12" s="19"/>
      <c r="W12" s="19"/>
      <c r="X12" s="19"/>
      <c r="Y12" s="20"/>
    </row>
    <row r="15" spans="1:25">
      <c r="A15" s="29" t="s">
        <v>89</v>
      </c>
    </row>
    <row r="17" spans="1:1">
      <c r="A17" s="45" t="s">
        <v>93</v>
      </c>
    </row>
    <row r="18" spans="1:1">
      <c r="A18" s="45"/>
    </row>
    <row r="19" spans="1:1">
      <c r="A19" s="45" t="s">
        <v>94</v>
      </c>
    </row>
    <row r="20" spans="1:1">
      <c r="A20" s="45"/>
    </row>
    <row r="21" spans="1:1">
      <c r="A21" s="45" t="s">
        <v>96</v>
      </c>
    </row>
    <row r="22" spans="1:1">
      <c r="A22" s="45"/>
    </row>
    <row r="23" spans="1:1">
      <c r="A23" s="45" t="s">
        <v>95</v>
      </c>
    </row>
  </sheetData>
  <mergeCells count="3">
    <mergeCell ref="A1:O1"/>
    <mergeCell ref="A3:S3"/>
    <mergeCell ref="T3:Y3"/>
  </mergeCells>
  <pageMargins left="0.7" right="0.7" top="0.75" bottom="0.75" header="0.3" footer="0.3"/>
  <pageSetup paperSize="9"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C153-6B91-4439-8027-EFC32FCF62CC}">
  <dimension ref="A1:M6"/>
  <sheetViews>
    <sheetView workbookViewId="0">
      <selection activeCell="M2" sqref="M2:M6"/>
    </sheetView>
  </sheetViews>
  <sheetFormatPr defaultRowHeight="14.25"/>
  <cols>
    <col min="1" max="1" width="15.375" customWidth="1"/>
    <col min="4" max="4" width="11.25" customWidth="1"/>
    <col min="7" max="7" width="13.625" customWidth="1"/>
    <col min="9" max="9" width="13.625" customWidth="1"/>
    <col min="11" max="11" width="14.25" customWidth="1"/>
    <col min="13" max="13" width="17.875" customWidth="1"/>
  </cols>
  <sheetData>
    <row r="1" spans="1:13">
      <c r="A1" t="s">
        <v>60</v>
      </c>
      <c r="B1" s="1">
        <v>43070</v>
      </c>
      <c r="C1" s="1">
        <v>43435</v>
      </c>
      <c r="D1" s="42" t="s">
        <v>110</v>
      </c>
      <c r="F1" s="1">
        <v>43800</v>
      </c>
      <c r="G1" s="43" t="s">
        <v>111</v>
      </c>
      <c r="H1" s="1">
        <v>44166</v>
      </c>
      <c r="I1" s="43" t="s">
        <v>112</v>
      </c>
      <c r="J1" s="1">
        <v>44531</v>
      </c>
      <c r="K1" s="43" t="s">
        <v>113</v>
      </c>
      <c r="L1" s="1">
        <v>44896</v>
      </c>
      <c r="M1" s="42" t="s">
        <v>114</v>
      </c>
    </row>
    <row r="2" spans="1:13">
      <c r="A2" t="s">
        <v>18</v>
      </c>
      <c r="B2">
        <v>81</v>
      </c>
      <c r="C2">
        <v>87.3</v>
      </c>
      <c r="D2" s="42">
        <f>C2-B2</f>
        <v>6.2999999999999972</v>
      </c>
      <c r="F2">
        <v>90</v>
      </c>
      <c r="G2" s="42">
        <f>F2-C2</f>
        <v>2.7000000000000028</v>
      </c>
      <c r="H2">
        <v>93.2</v>
      </c>
      <c r="I2" s="42">
        <f>H2-F2</f>
        <v>3.2000000000000028</v>
      </c>
      <c r="J2">
        <v>103</v>
      </c>
      <c r="K2" s="42">
        <f>J2-H2</f>
        <v>9.7999999999999972</v>
      </c>
      <c r="L2">
        <v>106.9</v>
      </c>
      <c r="M2" s="42">
        <f>L2-J2</f>
        <v>3.9000000000000057</v>
      </c>
    </row>
    <row r="3" spans="1:13">
      <c r="A3" t="s">
        <v>19</v>
      </c>
      <c r="B3">
        <v>111</v>
      </c>
      <c r="C3">
        <v>117</v>
      </c>
      <c r="D3" s="42">
        <f t="shared" ref="D3:D5" si="0">C3-B3</f>
        <v>6</v>
      </c>
      <c r="F3">
        <v>120</v>
      </c>
      <c r="G3" s="42">
        <f>F3-C3</f>
        <v>3</v>
      </c>
      <c r="H3">
        <v>123</v>
      </c>
      <c r="I3" s="42">
        <f t="shared" ref="I3:I6" si="1">H3-F3</f>
        <v>3</v>
      </c>
      <c r="J3">
        <v>132</v>
      </c>
      <c r="K3" s="42">
        <f t="shared" ref="K3:K6" si="2">J3-H3</f>
        <v>9</v>
      </c>
      <c r="L3">
        <v>135</v>
      </c>
      <c r="M3" s="42">
        <f t="shared" ref="M3:M6" si="3">L3-J3</f>
        <v>3</v>
      </c>
    </row>
    <row r="4" spans="1:13">
      <c r="A4" t="s">
        <v>56</v>
      </c>
      <c r="B4">
        <v>50</v>
      </c>
      <c r="C4">
        <v>55.2</v>
      </c>
      <c r="D4" s="42">
        <f t="shared" si="0"/>
        <v>5.2000000000000028</v>
      </c>
      <c r="F4">
        <v>58</v>
      </c>
      <c r="G4" s="42">
        <f t="shared" ref="G4:G5" si="4">F4-C4</f>
        <v>2.7999999999999972</v>
      </c>
      <c r="H4">
        <v>61.2</v>
      </c>
      <c r="I4" s="42">
        <f t="shared" si="1"/>
        <v>3.2000000000000028</v>
      </c>
      <c r="J4">
        <v>70.7</v>
      </c>
      <c r="K4" s="42">
        <f t="shared" si="2"/>
        <v>9.5</v>
      </c>
      <c r="L4">
        <v>74.900000000000006</v>
      </c>
      <c r="M4" s="42">
        <f t="shared" si="3"/>
        <v>4.2000000000000028</v>
      </c>
    </row>
    <row r="5" spans="1:13">
      <c r="A5" t="s">
        <v>57</v>
      </c>
      <c r="B5">
        <v>69</v>
      </c>
      <c r="C5">
        <v>74.7</v>
      </c>
      <c r="D5" s="42">
        <f t="shared" si="0"/>
        <v>5.7000000000000028</v>
      </c>
      <c r="F5">
        <v>77</v>
      </c>
      <c r="G5" s="42">
        <f t="shared" si="4"/>
        <v>2.2999999999999972</v>
      </c>
      <c r="H5">
        <v>50.4</v>
      </c>
      <c r="I5" s="44">
        <f>H5-F5</f>
        <v>-26.6</v>
      </c>
      <c r="J5">
        <v>90</v>
      </c>
      <c r="K5" s="42">
        <f t="shared" si="2"/>
        <v>39.6</v>
      </c>
      <c r="L5">
        <v>90</v>
      </c>
      <c r="M5" s="42">
        <f t="shared" si="3"/>
        <v>0</v>
      </c>
    </row>
    <row r="6" spans="1:13">
      <c r="A6" t="s">
        <v>17</v>
      </c>
      <c r="B6">
        <v>20.8</v>
      </c>
      <c r="C6">
        <v>23.5</v>
      </c>
      <c r="D6" s="42">
        <f>C6-B6</f>
        <v>2.6999999999999993</v>
      </c>
      <c r="F6">
        <v>24.2</v>
      </c>
      <c r="G6" s="42">
        <f>F6-C6</f>
        <v>0.69999999999999929</v>
      </c>
      <c r="H6">
        <v>26.5</v>
      </c>
      <c r="I6" s="42">
        <f t="shared" si="1"/>
        <v>2.3000000000000007</v>
      </c>
      <c r="J6">
        <v>32.299999999999997</v>
      </c>
      <c r="K6" s="42">
        <f t="shared" si="2"/>
        <v>5.7999999999999972</v>
      </c>
      <c r="L6">
        <v>35</v>
      </c>
      <c r="M6" s="42">
        <f t="shared" si="3"/>
        <v>2.7000000000000028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33DB-F6AE-4E5B-A5B5-A237945E3D35}">
  <dimension ref="B3:B6"/>
  <sheetViews>
    <sheetView workbookViewId="0">
      <selection activeCell="B2" sqref="B2"/>
    </sheetView>
  </sheetViews>
  <sheetFormatPr defaultRowHeight="14.25"/>
  <sheetData>
    <row r="3" spans="2:2">
      <c r="B3" t="s">
        <v>70</v>
      </c>
    </row>
    <row r="4" spans="2:2">
      <c r="B4" t="s">
        <v>71</v>
      </c>
    </row>
    <row r="6" spans="2:2">
      <c r="B6" t="s">
        <v>72</v>
      </c>
    </row>
  </sheetData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86F0D53696343941188B922B14221" ma:contentTypeVersion="12" ma:contentTypeDescription="Create a new document." ma:contentTypeScope="" ma:versionID="4bb8011bd52ac71f5387b7011d5bc4af">
  <xsd:schema xmlns:xsd="http://www.w3.org/2001/XMLSchema" xmlns:xs="http://www.w3.org/2001/XMLSchema" xmlns:p="http://schemas.microsoft.com/office/2006/metadata/properties" xmlns:ns2="ba8f72cf-44fc-4bdb-bd36-3b7d633f0ca8" xmlns:ns3="48df2390-3371-4317-b33c-bf72abed6e4e" targetNamespace="http://schemas.microsoft.com/office/2006/metadata/properties" ma:root="true" ma:fieldsID="91f73621fd636b702a9304a891c4a9c2" ns2:_="" ns3:_="">
    <xsd:import namespace="ba8f72cf-44fc-4bdb-bd36-3b7d633f0ca8"/>
    <xsd:import namespace="48df2390-3371-4317-b33c-bf72abed6e4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f72cf-44fc-4bdb-bd36-3b7d633f0c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21babd5-9ada-4986-8193-a14e1d1a2cd8}" ma:internalName="TaxCatchAll" ma:showField="CatchAllData" ma:web="ba8f72cf-44fc-4bdb-bd36-3b7d633f0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f2390-3371-4317-b33c-bf72abed6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9967681-caf4-44cd-948e-90f5714396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C3656D857B5D9C429CE9F0F73EC66B9E" ma:contentTypeVersion="47" ma:contentTypeDescription="Create a new document." ma:contentTypeScope="" ma:versionID="b794460b99bdbf6c4d7b238f738d46c7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80f5caf5-7450-4d58-83d0-abf759ca00c0" targetNamespace="http://schemas.microsoft.com/office/2006/metadata/properties" ma:root="true" ma:fieldsID="cd7f172193afd05bb4b1121cd70cf2da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80f5caf5-7450-4d58-83d0-abf759ca00c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0981305-d081-4950-be5f-f720c05b9668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0981305-d081-4950-be5f-f720c05b9668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5caf5-7450-4d58-83d0-abf759ca0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f5caf5-7450-4d58-83d0-abf759ca00c0">
      <Terms xmlns="http://schemas.microsoft.com/office/infopath/2007/PartnerControls"/>
    </lcf76f155ced4ddcb4097134ff3c332f>
    <TaxCatchAll xmlns="662745e8-e224-48e8-a2e3-254862b8c2f5">
      <Value>12</Value>
      <Value>19</Value>
      <Value>9</Value>
      <Value>21</Value>
      <Value>63</Value>
    </TaxCatchAll>
    <EAReceivedDate xmlns="eebef177-55b5-4448-a5fb-28ea454417ee">2024-04-18T23:00:00+00:00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EPR-JP3929SJ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EPR/MP3834JU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Digital Realty (UK)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2024-04-18T23:00:00+00:00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EPR/JP3929SJ/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RH1 1AX</FacilityAddressPostcode>
    <ExternalAuthor xmlns="eebef177-55b5-4448-a5fb-28ea454417ee">Digital Realty</ExternalAuthor>
    <SiteName xmlns="eebef177-55b5-4448-a5fb-28ea454417ee">Digital Realty (UK) Limited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Unit 2 and 3 St. Anne’s Boulevard  Foxborough Business Park  Redhill  Surrey  RH1 1AX</FacilityAddress>
  </documentManagement>
</p:properties>
</file>

<file path=customXml/itemProps1.xml><?xml version="1.0" encoding="utf-8"?>
<ds:datastoreItem xmlns:ds="http://schemas.openxmlformats.org/officeDocument/2006/customXml" ds:itemID="{53136BDB-606E-4A01-84C1-2148C2C83D89}"/>
</file>

<file path=customXml/itemProps2.xml><?xml version="1.0" encoding="utf-8"?>
<ds:datastoreItem xmlns:ds="http://schemas.openxmlformats.org/officeDocument/2006/customXml" ds:itemID="{B7C13644-25EC-40F0-B5B0-0EF3346D2B93}"/>
</file>

<file path=customXml/itemProps3.xml><?xml version="1.0" encoding="utf-8"?>
<ds:datastoreItem xmlns:ds="http://schemas.openxmlformats.org/officeDocument/2006/customXml" ds:itemID="{F64F8FE5-A41E-413D-B2BD-F1F8877CE1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6D492C-111E-45B1-ADBC-083EF1C8FA84}">
  <ds:schemaRefs>
    <ds:schemaRef ds:uri="0e0d9919-a03b-41d6-95f9-28ef72f5b0f3"/>
    <ds:schemaRef ds:uri="http://schemas.microsoft.com/office/infopath/2007/PartnerControls"/>
    <ds:schemaRef ds:uri="http://purl.org/dc/elements/1.1/"/>
    <ds:schemaRef ds:uri="http://schemas.microsoft.com/office/2006/metadata/properties"/>
    <ds:schemaRef ds:uri="e9aa198f-3527-4b2d-be02-f86f9b700563"/>
    <ds:schemaRef ds:uri="http://purl.org/dc/terms/"/>
    <ds:schemaRef ds:uri="19f9f603-4daf-4fe1-a73e-b6ade345e68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 3 - DR</vt:lpstr>
      <vt:lpstr>Unit 2 </vt:lpstr>
      <vt:lpstr>Unit 2- Run hours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Louisa O'Connell</dc:creator>
  <cp:lastModifiedBy>Rachel Skinner</cp:lastModifiedBy>
  <dcterms:created xsi:type="dcterms:W3CDTF">2018-10-23T13:14:46Z</dcterms:created>
  <dcterms:modified xsi:type="dcterms:W3CDTF">2024-04-17T19:04:43Z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0x0101000E9AD557692E154F9D2697C8C6432F7600C3656D857B5D9C429CE9F0F73EC66B9E</vt:lpwstr>
  </property>
  <property fmtid="{D5CDD505-2E9C-101B-9397-08002B2CF9AE}" pid="3" name="MSIP_Label_e463cba9-5f6c-478d-9329-7b2295e4e8ed_Enabled">
    <vt:lpwstr>true</vt:lpwstr>
  </property>
  <property fmtid="{D5CDD505-2E9C-101B-9397-08002B2CF9AE}" pid="4" name="MSIP_Label_e463cba9-5f6c-478d-9329-7b2295e4e8ed_SetDate">
    <vt:lpwstr>2021-09-15T12:43:29Z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iteId">
    <vt:lpwstr>33440fc6-b7c7-412c-bb73-0e70b0198d5a</vt:lpwstr>
  </property>
  <property fmtid="{D5CDD505-2E9C-101B-9397-08002B2CF9AE}" pid="8" name="MSIP_Label_e463cba9-5f6c-478d-9329-7b2295e4e8ed_ActionId">
    <vt:lpwstr>14ef3d53-4474-4fd6-a83f-2f86b1a13499</vt:lpwstr>
  </property>
  <property fmtid="{D5CDD505-2E9C-101B-9397-08002B2CF9AE}" pid="9" name="MSIP_Label_e463cba9-5f6c-478d-9329-7b2295e4e8ed_ContentBits">
    <vt:lpwstr>0</vt:lpwstr>
  </property>
  <property fmtid="{D5CDD505-2E9C-101B-9397-08002B2CF9AE}" pid="10" name="_dlc_DocIdItemGuid">
    <vt:lpwstr>8092d665-fb6a-4ba1-be49-02de98019845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riggerFlowInfo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MediaServiceImageTags">
    <vt:lpwstr/>
  </property>
  <property fmtid="{D5CDD505-2E9C-101B-9397-08002B2CF9AE}" pid="18" name="PermitDocumentType">
    <vt:lpwstr/>
  </property>
  <property fmtid="{D5CDD505-2E9C-101B-9397-08002B2CF9AE}" pid="19" name="TypeofPermit">
    <vt:lpwstr>9;#N/A - Do not select for New Permits|0430e4c2-ee0a-4b2d-9af6-df735aafbcb2</vt:lpwstr>
  </property>
  <property fmtid="{D5CDD505-2E9C-101B-9397-08002B2CF9AE}" pid="20" name="DisclosureStatus">
    <vt:lpwstr>63;#Public Register|f1fcf6a6-5d97-4f1d-964e-a2f916eb1f18</vt:lpwstr>
  </property>
  <property fmtid="{D5CDD505-2E9C-101B-9397-08002B2CF9AE}" pid="21" name="ActivityGrouping">
    <vt:lpwstr>12;#Application ＆ Associated Docs|5eadfd3c-6deb-44e1-b7e1-16accd427bec</vt:lpwstr>
  </property>
  <property fmtid="{D5CDD505-2E9C-101B-9397-08002B2CF9AE}" pid="22" name="RegulatedActivityClass">
    <vt:lpwstr>21;#Installations|645f1c9c-65df-490a-9ce3-4a2aa7c5ff7f</vt:lpwstr>
  </property>
  <property fmtid="{D5CDD505-2E9C-101B-9397-08002B2CF9AE}" pid="23" name="Catchment">
    <vt:lpwstr/>
  </property>
  <property fmtid="{D5CDD505-2E9C-101B-9397-08002B2CF9AE}" pid="24" name="MajorProjectID">
    <vt:lpwstr/>
  </property>
  <property fmtid="{D5CDD505-2E9C-101B-9397-08002B2CF9AE}" pid="25" name="StandardRulesID">
    <vt:lpwstr/>
  </property>
  <property fmtid="{D5CDD505-2E9C-101B-9397-08002B2CF9AE}" pid="26" name="CessationStatus">
    <vt:lpwstr/>
  </property>
  <property fmtid="{D5CDD505-2E9C-101B-9397-08002B2CF9AE}" pid="27" name="Regime">
    <vt:lpwstr>19;#EPR|0e5af97d-1a8c-4d8f-a20b-528a11cab1f6</vt:lpwstr>
  </property>
  <property fmtid="{D5CDD505-2E9C-101B-9397-08002B2CF9AE}" pid="28" name="RegulatedActivitySub-Class">
    <vt:lpwstr/>
  </property>
  <property fmtid="{D5CDD505-2E9C-101B-9397-08002B2CF9AE}" pid="29" name="EventType1">
    <vt:lpwstr/>
  </property>
</Properties>
</file>