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D:\working\waccache\LN2PEPF0000C073\EXCELCNV\b86db409-354e-4038-90e5-f870adc3604f\"/>
    </mc:Choice>
  </mc:AlternateContent>
  <xr:revisionPtr revIDLastSave="0" documentId="8_{FDCEB8C2-30F4-4FEA-95A0-819A60661FA0}" xr6:coauthVersionLast="47" xr6:coauthVersionMax="47" xr10:uidLastSave="{00000000-0000-0000-0000-000000000000}"/>
  <bookViews>
    <workbookView xWindow="-60" yWindow="-60" windowWidth="15480" windowHeight="11640" xr2:uid="{E3F382B8-E517-44D6-B088-0A88412A48EA}"/>
  </bookViews>
  <sheets>
    <sheet name="SC Waste Ltd" sheetId="4" r:id="rId1"/>
    <sheet name="Sheet1" sheetId="1" r:id="rId2"/>
    <sheet name="Sheet2" sheetId="2" r:id="rId3"/>
    <sheet name="Sheet3" sheetId="3" r:id="rId4"/>
  </sheets>
  <definedNames>
    <definedName name="_xlnm.Print_Area" localSheetId="0">'SC Waste Ltd'!$A$1:$M$45</definedName>
    <definedName name="_xlnm.Print_Titles" localSheetId="0">'SC Waste Ltd'!$21:$23</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4" l="1"/>
  <c r="I56" i="4"/>
  <c r="J56" i="4"/>
  <c r="K56" i="4"/>
  <c r="H57" i="4"/>
  <c r="I57" i="4"/>
  <c r="J57" i="4"/>
  <c r="K57" i="4"/>
  <c r="H58" i="4"/>
  <c r="I58" i="4"/>
  <c r="J58" i="4"/>
  <c r="K58" i="4"/>
  <c r="H59" i="4"/>
  <c r="I59" i="4"/>
  <c r="J59" i="4"/>
  <c r="K59" i="4"/>
  <c r="H60" i="4"/>
  <c r="I60" i="4"/>
  <c r="J60" i="4"/>
  <c r="K60" i="4"/>
  <c r="H61" i="4"/>
  <c r="I61" i="4"/>
  <c r="J61" i="4"/>
  <c r="K61" i="4"/>
  <c r="H62" i="4"/>
  <c r="I62" i="4"/>
  <c r="J62" i="4"/>
  <c r="K62" i="4"/>
  <c r="H63" i="4"/>
  <c r="I63" i="4"/>
  <c r="J63" i="4"/>
  <c r="K63" i="4"/>
  <c r="H64" i="4"/>
  <c r="I64" i="4"/>
  <c r="J64" i="4"/>
  <c r="K64" i="4"/>
  <c r="H65" i="4"/>
  <c r="I65" i="4"/>
  <c r="J65" i="4"/>
  <c r="K65" i="4"/>
  <c r="H66" i="4"/>
  <c r="I66" i="4"/>
  <c r="J66" i="4"/>
  <c r="K66" i="4"/>
  <c r="H67" i="4"/>
  <c r="I67" i="4"/>
  <c r="J67" i="4"/>
  <c r="K67" i="4"/>
  <c r="H68" i="4"/>
  <c r="I68" i="4"/>
  <c r="J68" i="4"/>
  <c r="K68" i="4"/>
  <c r="H69" i="4"/>
  <c r="I69" i="4"/>
  <c r="J69" i="4"/>
  <c r="K69" i="4"/>
  <c r="H70" i="4"/>
  <c r="I70" i="4"/>
  <c r="J70" i="4"/>
  <c r="K70" i="4"/>
  <c r="H71" i="4"/>
  <c r="I71" i="4"/>
  <c r="J71" i="4"/>
  <c r="K71" i="4"/>
  <c r="H72" i="4"/>
  <c r="I72" i="4"/>
  <c r="J72" i="4"/>
  <c r="K72" i="4"/>
  <c r="H73" i="4"/>
  <c r="I73" i="4"/>
  <c r="J73" i="4"/>
  <c r="K73" i="4"/>
  <c r="H74" i="4"/>
  <c r="I74" i="4"/>
  <c r="J74" i="4"/>
  <c r="K74" i="4"/>
  <c r="H75" i="4"/>
  <c r="I75" i="4"/>
  <c r="J75" i="4"/>
  <c r="K7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Roger Yearsley</author>
  </authors>
  <commentList>
    <comment ref="B22" authorId="0" shapeId="0" xr:uid="{7C0D831E-7F93-4974-A798-039AF1ACE193}">
      <text>
        <r>
          <rPr>
            <b/>
            <sz val="10"/>
            <color indexed="81"/>
            <rFont val="Arial"/>
            <family val="2"/>
          </rPr>
          <t xml:space="preserve">Receptors </t>
        </r>
        <r>
          <rPr>
            <sz val="10"/>
            <color indexed="81"/>
            <rFont val="Arial"/>
            <family val="2"/>
          </rPr>
          <t>to consider should include: atmosphere, land, surface waters, groundwater, humans, wildlife and their habitats. A single receptor may be at risk from several different sources and all must be addressed.</t>
        </r>
        <r>
          <rPr>
            <sz val="8"/>
            <color indexed="81"/>
            <rFont val="Tahoma"/>
            <family val="2"/>
          </rPr>
          <t xml:space="preserve">
</t>
        </r>
      </text>
    </comment>
    <comment ref="C22" authorId="0" shapeId="0" xr:uid="{816F853C-FC71-4727-932C-4C26D515B256}">
      <text>
        <r>
          <rPr>
            <sz val="10"/>
            <color indexed="81"/>
            <rFont val="Arial"/>
            <family val="2"/>
          </rPr>
          <t xml:space="preserve">The </t>
        </r>
        <r>
          <rPr>
            <b/>
            <sz val="10"/>
            <color indexed="81"/>
            <rFont val="Arial"/>
            <family val="2"/>
          </rPr>
          <t>Source</t>
        </r>
        <r>
          <rPr>
            <sz val="10"/>
            <color indexed="81"/>
            <rFont val="Arial"/>
            <family val="2"/>
          </rPr>
          <t xml:space="preserve"> of hazard will be the activity or operation taking place for which a particular hazard may arise.</t>
        </r>
      </text>
    </comment>
    <comment ref="D22" authorId="0" shapeId="0" xr:uid="{9BE3ACA3-7BF3-43BC-93DE-F5177BBC320C}">
      <text>
        <r>
          <rPr>
            <b/>
            <sz val="10"/>
            <color indexed="81"/>
            <rFont val="Arial"/>
            <family val="2"/>
          </rPr>
          <t xml:space="preserve">Harm </t>
        </r>
        <r>
          <rPr>
            <sz val="10"/>
            <color indexed="81"/>
            <rFont val="Arial"/>
            <family val="2"/>
          </rPr>
          <t>may arise when a specific hazard is realised.</t>
        </r>
      </text>
    </comment>
    <comment ref="E22" authorId="0" shapeId="0" xr:uid="{08FADD63-3E34-48D6-818B-8E56CED54363}">
      <text>
        <r>
          <rPr>
            <b/>
            <sz val="10"/>
            <color indexed="8"/>
            <rFont val="Arial"/>
            <family val="2"/>
          </rPr>
          <t>Pathways</t>
        </r>
        <r>
          <rPr>
            <sz val="10"/>
            <color indexed="8"/>
            <rFont val="Arial"/>
            <family val="2"/>
          </rPr>
          <t xml:space="preserve"> are the routes or means by which defined hazards may potentially realise their consequences at the receptors.</t>
        </r>
        <r>
          <rPr>
            <sz val="8"/>
            <color indexed="8"/>
            <rFont val="Tahoma"/>
            <family val="2"/>
          </rPr>
          <t xml:space="preserve">
</t>
        </r>
      </text>
    </comment>
    <comment ref="F22" authorId="0" shapeId="0" xr:uid="{B8B4616C-1A11-4EE1-A69B-93E55834F37C}">
      <text>
        <r>
          <rPr>
            <b/>
            <sz val="10"/>
            <color indexed="81"/>
            <rFont val="Arial"/>
            <family val="2"/>
          </rPr>
          <t>Probability of  exposure</t>
        </r>
        <r>
          <rPr>
            <sz val="10"/>
            <color indexed="81"/>
            <rFont val="Arial"/>
            <family val="2"/>
          </rPr>
          <t xml:space="preserve"> is the likelihood of the receptors being exposed to the hazard.  Example definitions:
</t>
        </r>
        <r>
          <rPr>
            <b/>
            <sz val="10"/>
            <color indexed="81"/>
            <rFont val="Arial"/>
            <family val="2"/>
          </rPr>
          <t xml:space="preserve">High </t>
        </r>
        <r>
          <rPr>
            <sz val="10"/>
            <color indexed="81"/>
            <rFont val="Arial"/>
            <family val="2"/>
          </rPr>
          <t xml:space="preserve">– exposure is probable: direct exposure likely with no / few barriers between hazard source and receptor;
</t>
        </r>
        <r>
          <rPr>
            <b/>
            <sz val="10"/>
            <color indexed="81"/>
            <rFont val="Arial"/>
            <family val="2"/>
          </rPr>
          <t>Medium</t>
        </r>
        <r>
          <rPr>
            <sz val="10"/>
            <color indexed="81"/>
            <rFont val="Arial"/>
            <family val="2"/>
          </rPr>
          <t xml:space="preserve">  – exposure is fairly probable: feasible exposure possible - barriers to exposure less controllable;
</t>
        </r>
        <r>
          <rPr>
            <b/>
            <sz val="10"/>
            <color indexed="81"/>
            <rFont val="Arial"/>
            <family val="2"/>
          </rPr>
          <t>Low</t>
        </r>
        <r>
          <rPr>
            <sz val="10"/>
            <color indexed="81"/>
            <rFont val="Arial"/>
            <family val="2"/>
          </rPr>
          <t xml:space="preserve"> – exposure is unlikely: several barriers exist between hazards source and receptors to mitigate against exposure:
</t>
        </r>
        <r>
          <rPr>
            <b/>
            <sz val="10"/>
            <color indexed="81"/>
            <rFont val="Arial"/>
            <family val="2"/>
          </rPr>
          <t xml:space="preserve">Very Low </t>
        </r>
        <r>
          <rPr>
            <sz val="10"/>
            <color indexed="81"/>
            <rFont val="Arial"/>
            <family val="2"/>
          </rPr>
          <t>– exposure is very unlikely: effective, multiple barriers in place to mitigate against exposure.</t>
        </r>
        <r>
          <rPr>
            <sz val="8"/>
            <color indexed="81"/>
            <rFont val="Tahoma"/>
            <family val="2"/>
          </rPr>
          <t xml:space="preserve">
</t>
        </r>
      </text>
    </comment>
    <comment ref="G22" authorId="0" shapeId="0" xr:uid="{6396F7C2-644A-4D06-A9B7-22D06453D745}">
      <text>
        <r>
          <rPr>
            <sz val="10"/>
            <color indexed="81"/>
            <rFont val="Arial"/>
            <family val="2"/>
          </rPr>
          <t xml:space="preserve">The </t>
        </r>
        <r>
          <rPr>
            <b/>
            <sz val="10"/>
            <color indexed="81"/>
            <rFont val="Arial"/>
            <family val="2"/>
          </rPr>
          <t xml:space="preserve">consequences </t>
        </r>
        <r>
          <rPr>
            <sz val="10"/>
            <color indexed="81"/>
            <rFont val="Arial"/>
            <family val="2"/>
          </rPr>
          <t>of a hazard being realised may be actual or potential harm.  
This will include be on a high/medium/low/very low score using attributes and scaling to consider 'harm'.</t>
        </r>
        <r>
          <rPr>
            <sz val="8"/>
            <color indexed="81"/>
            <rFont val="Tahoma"/>
            <family val="2"/>
          </rPr>
          <t xml:space="preserve">
</t>
        </r>
      </text>
    </comment>
    <comment ref="H22" authorId="0" shapeId="0" xr:uid="{CD009B1D-A1C5-4C3B-A30C-C458A27AB516}">
      <text>
        <r>
          <rPr>
            <b/>
            <sz val="10"/>
            <color indexed="81"/>
            <rFont val="Arial"/>
            <family val="2"/>
          </rPr>
          <t>Magnitude of the risk</t>
        </r>
        <r>
          <rPr>
            <sz val="10"/>
            <color indexed="81"/>
            <rFont val="Arial"/>
            <family val="2"/>
          </rPr>
          <t xml:space="preserve"> is determined by combining the probability with the magnitude of the potential consequences</t>
        </r>
        <r>
          <rPr>
            <sz val="8"/>
            <color indexed="81"/>
            <rFont val="Tahoma"/>
            <family val="2"/>
          </rPr>
          <t xml:space="preserve">
</t>
        </r>
        <r>
          <rPr>
            <b/>
            <sz val="10"/>
            <color indexed="81"/>
            <rFont val="Arial"/>
            <family val="2"/>
          </rPr>
          <t>High risks</t>
        </r>
        <r>
          <rPr>
            <sz val="10"/>
            <color indexed="81"/>
            <rFont val="Arial"/>
            <family val="2"/>
          </rPr>
          <t xml:space="preserve"> require additional assessment and active management
</t>
        </r>
        <r>
          <rPr>
            <b/>
            <sz val="10"/>
            <color indexed="81"/>
            <rFont val="Arial"/>
            <family val="2"/>
          </rPr>
          <t>Medium risks</t>
        </r>
        <r>
          <rPr>
            <sz val="10"/>
            <color indexed="81"/>
            <rFont val="Arial"/>
            <family val="2"/>
          </rPr>
          <t xml:space="preserve"> require additional assessment and may require active management/monitoring 
</t>
        </r>
        <r>
          <rPr>
            <b/>
            <sz val="10"/>
            <color indexed="81"/>
            <rFont val="Arial"/>
            <family val="2"/>
          </rPr>
          <t>Low and very low risks</t>
        </r>
        <r>
          <rPr>
            <sz val="10"/>
            <color indexed="81"/>
            <rFont val="Arial"/>
            <family val="2"/>
          </rPr>
          <t xml:space="preserve"> require periodic review.</t>
        </r>
      </text>
    </comment>
    <comment ref="J22" authorId="0" shapeId="0" xr:uid="{06578A6D-24D1-4E92-BCC7-600152479D19}">
      <text>
        <r>
          <rPr>
            <b/>
            <sz val="10"/>
            <color indexed="8"/>
            <rFont val="Arial"/>
            <family val="2"/>
          </rPr>
          <t xml:space="preserve">Risk management </t>
        </r>
        <r>
          <rPr>
            <sz val="10"/>
            <color indexed="8"/>
            <rFont val="Arial"/>
            <family val="2"/>
          </rPr>
          <t xml:space="preserve">involves breaking or limiting the source-pathway-receptor linkage to reduce risk.  
</t>
        </r>
        <r>
          <rPr>
            <sz val="10"/>
            <color indexed="8"/>
            <rFont val="Arial"/>
            <family val="2"/>
          </rPr>
          <t xml:space="preserve">
</t>
        </r>
        <r>
          <rPr>
            <sz val="8"/>
            <color indexed="8"/>
            <rFont val="Tahoma"/>
            <family val="2"/>
          </rPr>
          <t xml:space="preserve">
</t>
        </r>
      </text>
    </comment>
  </commentList>
</comments>
</file>

<file path=xl/sharedStrings.xml><?xml version="1.0" encoding="utf-8"?>
<sst xmlns="http://schemas.openxmlformats.org/spreadsheetml/2006/main" count="255" uniqueCount="146">
  <si>
    <t>South Coast Waste Holdings Limited</t>
  </si>
  <si>
    <t>Bespoke Waste Facility:</t>
  </si>
  <si>
    <t>Waste Operation: Storage &amp; treatment of non-haz waste</t>
  </si>
  <si>
    <t>Location:</t>
  </si>
  <si>
    <t>PO3 5NS</t>
  </si>
  <si>
    <t>Location of environmentally sensitive sites (km / m):</t>
  </si>
  <si>
    <t>Langstone harbour SSSI 500m E</t>
  </si>
  <si>
    <t>Risk assessment carried out by:</t>
  </si>
  <si>
    <t>Paul Downing</t>
  </si>
  <si>
    <t>Date:</t>
  </si>
  <si>
    <t>The scope of the permit and associated rules is defined by the following risk criteria:</t>
  </si>
  <si>
    <t>Parameter 1</t>
  </si>
  <si>
    <t>Permitted activities - The storage of waste (R13) and physical treatment R3,).</t>
  </si>
  <si>
    <t>Parameter 2</t>
  </si>
  <si>
    <t xml:space="preserve">Permitted waste types - Non Hazardous </t>
  </si>
  <si>
    <t>Parameter 3</t>
  </si>
  <si>
    <t>Quantity of waste accepted at the facility: 75,000 tonnes per annum.</t>
  </si>
  <si>
    <t>Parameter 4</t>
  </si>
  <si>
    <t xml:space="preserve">Specified  waste shall be stored and treated on an impermeable surface </t>
  </si>
  <si>
    <t>Parameter 6</t>
  </si>
  <si>
    <t>The only point source discharges to controlled waters or groundwater, are surface water from the roofs of buildings and from areas of the facility not used for the storage or treatment of wastes.</t>
  </si>
  <si>
    <t>Data and information</t>
  </si>
  <si>
    <t>Judgement</t>
  </si>
  <si>
    <t>Action (by permitting)</t>
  </si>
  <si>
    <t>Receptor</t>
  </si>
  <si>
    <t>Source</t>
  </si>
  <si>
    <t>Harm</t>
  </si>
  <si>
    <t>Pathway</t>
  </si>
  <si>
    <t>Probability of exposure</t>
  </si>
  <si>
    <t>Consequence</t>
  </si>
  <si>
    <t>Magnitude of risk</t>
  </si>
  <si>
    <t>Justification for magnitude</t>
  </si>
  <si>
    <t>Risk management</t>
  </si>
  <si>
    <t>Residual risk</t>
  </si>
  <si>
    <t>What is at risk?           What do I wish to protect?</t>
  </si>
  <si>
    <t>What is the agent or process with potential to cause harm?</t>
  </si>
  <si>
    <t>What are the harmful consequences if things go wrong?</t>
  </si>
  <si>
    <t>How  might the receptor come into contact with the source?</t>
  </si>
  <si>
    <t>How likely is this contact?</t>
  </si>
  <si>
    <t>How severe will the consequences be if this occurs?</t>
  </si>
  <si>
    <t>What is the overall magnitude of the risk?</t>
  </si>
  <si>
    <t>On what did I base my judgement?</t>
  </si>
  <si>
    <t>How can I best manage the risk to reduce the magnitude?</t>
  </si>
  <si>
    <t>What is the magnitude of the risk after management? (This residual risk will be controlled by Compliance Assessment).</t>
  </si>
  <si>
    <t>Local human population</t>
  </si>
  <si>
    <t>Releases of particulate matter (dusts) and micro-organisms (bioaerosols).</t>
  </si>
  <si>
    <t>Harm to human health - respiratory irritation and illness.</t>
  </si>
  <si>
    <t>Air transport then inhalation.</t>
  </si>
  <si>
    <t>Low</t>
  </si>
  <si>
    <t>Medium</t>
  </si>
  <si>
    <t>Permitted waste types are non-hazardous and do not include dusts, powders or loose fibres and have a low potential to produce bioaerosols, but the treatment activities will produce particulate matter so a medium magnitude risk is estimated.  Process is fully housed and does not emit dust.</t>
  </si>
  <si>
    <t>Ensure site is cleaned regularly and checked for build up of dusts etc</t>
  </si>
  <si>
    <t>As above</t>
  </si>
  <si>
    <t>Nuisance - dust on cars, clothing etc.</t>
  </si>
  <si>
    <t>Air transport then deposition</t>
  </si>
  <si>
    <t>As above.  Local residents often sensitive to dust.No resident close to site.</t>
  </si>
  <si>
    <t xml:space="preserve">As above </t>
  </si>
  <si>
    <t>Local human population, livestock and wildlife.</t>
  </si>
  <si>
    <t xml:space="preserve">Litter </t>
  </si>
  <si>
    <t>Nuisance, loss of amenity and harm to animal health</t>
  </si>
  <si>
    <t>Local residents often sensitive to litter, however permitted waste types have low litter potential.</t>
  </si>
  <si>
    <t xml:space="preserve"> Appropriate measures could include clearing litter arising from the activities from affected areas outside the site.</t>
  </si>
  <si>
    <t>Very low</t>
  </si>
  <si>
    <t>Waste, litter and mud on local roads</t>
  </si>
  <si>
    <t>Nuisance, loss of amenity, road traffic accidents.</t>
  </si>
  <si>
    <t>Vehicles entering and leaving site.</t>
  </si>
  <si>
    <t>Road safety, local residents often sensitive to mud on roads. Vehicles clean on entry not from agricultural or muddy environment</t>
  </si>
  <si>
    <t>Industrial setting.  Appropriate measures will include clearing waste, litter and mud arising from the activities from affected areas outside the site.</t>
  </si>
  <si>
    <t>Odour</t>
  </si>
  <si>
    <t>Nuisance, loss of amenity</t>
  </si>
  <si>
    <t>Local residents often sensitive to odour, however permitted waste types have low odour potential. No close by residents.</t>
  </si>
  <si>
    <t>No odorous species kept on site</t>
  </si>
  <si>
    <t>Noise and vibration</t>
  </si>
  <si>
    <t>Nuisance, loss of amenity, loss of sleep.</t>
  </si>
  <si>
    <t xml:space="preserve">Noise through the air and vibration through the ground. </t>
  </si>
  <si>
    <t>low</t>
  </si>
  <si>
    <t>Process is housed inside a warehouse. There are no nearby residential or workplace properties within 200m. Therefore noise considered negligible.</t>
  </si>
  <si>
    <t>Deliveries during working hours. Minimum handling of waste. Tipping inside building</t>
  </si>
  <si>
    <t>very low</t>
  </si>
  <si>
    <t>Scavenging animals and scavenging birds</t>
  </si>
  <si>
    <t>Harm to human health - from waste carried off site and faeces.  Nuisance and  loss of amenity.</t>
  </si>
  <si>
    <t>Air transport and over land</t>
  </si>
  <si>
    <t>Permitted wastes unlikely to attract scavenging animals and birds but may become nesting / breeding sites.</t>
  </si>
  <si>
    <t>Minimise dark damp areas that may attract voles/rodents etc. Waste types do not attract pests</t>
  </si>
  <si>
    <t>Pests (e.g. flies)</t>
  </si>
  <si>
    <t>Harm to human health, nuisance, loss of amenity</t>
  </si>
  <si>
    <t xml:space="preserve">Permitted waste types unlikely to attract pests. </t>
  </si>
  <si>
    <t>Waste type does not attract pests.</t>
  </si>
  <si>
    <t>Local human population and local environment</t>
  </si>
  <si>
    <t>Flooding of site</t>
  </si>
  <si>
    <t>If waste is washed off site it may contaminate buildings / gardens / natural habitats downstream.</t>
  </si>
  <si>
    <t>Flood waters</t>
  </si>
  <si>
    <t>Permitted waste types are non hazardous so any waste washed off site will add to the volume of the local post-flood clean up workload, rather than the hazard. Site is not in floodzone but well protected and waste stored not mobile and unlikely to contaminate in any case.</t>
  </si>
  <si>
    <t>Wastes stored in concrete firebays</t>
  </si>
  <si>
    <t>Local human population and / or livestock after gaining unauthorised access to the waste operation</t>
  </si>
  <si>
    <t>All on-site hazards: wastes; machinery and vehicles.</t>
  </si>
  <si>
    <t>Bodily injury</t>
  </si>
  <si>
    <t>Direct physical contact</t>
  </si>
  <si>
    <t>Permitted waste types are inert therefore only a low magnitude risk is estimated</t>
  </si>
  <si>
    <t>Site security should prevent unauhorised access. Waste types unlikely to lead to injury</t>
  </si>
  <si>
    <t>Local human population and local environment.</t>
  </si>
  <si>
    <t>Arson and / or vandalism causing the release of polluting materials to air (smoke or fumes), water or land.</t>
  </si>
  <si>
    <t xml:space="preserve">Respiratory irritation, illness and nuisance to local population.  Injury to staff, fire fighters or arsonists/vandals. Pollution of water or land. </t>
  </si>
  <si>
    <t>Air transport of smoke.  Spillages and contaminated firewater by direct run-off from site and via surface water drains and ditches.</t>
  </si>
  <si>
    <t>Permitted waste types do not include any flammable materials so  a low magnitude risk is estimated.</t>
  </si>
  <si>
    <t>non-haz wasteis not particularly combustible or  flammable. Fire would cause smouldering but waste isolated in bunded area Wind direction sw.</t>
  </si>
  <si>
    <t>Accidental fire causing the release of polluting materials to air (smoke or fumes), water or land.</t>
  </si>
  <si>
    <t>Respiratory irritation, illness and nuisance to local population.  Injury to staff or fire fighters. Pollution of water or land.</t>
  </si>
  <si>
    <t>As above.</t>
  </si>
  <si>
    <t>As above (excluding comments on access to waste).  Permitted activities do not include the burning of waste.</t>
  </si>
  <si>
    <t>All surface waters close to and downstream of site.</t>
  </si>
  <si>
    <t>Spillage of liquids, leachate from waste, contaminated rainwater run-off from waste e.g. containing suspended solids.</t>
  </si>
  <si>
    <t>Acute effects: oxygen depletion, fish kill and algal blooms</t>
  </si>
  <si>
    <t>Direct run-off from site across ground surface, via surface water drains, ditches etc.</t>
  </si>
  <si>
    <t>Permitted waste types do not include sludges or liquids so a low magnitude risk is estimated. No point source emissions to water are permitted, but there is potential for contaminated rainwater run-off from wastes stored outside buildings especially during heavy rain.</t>
  </si>
  <si>
    <t>Bunded area for waste stores - sealed drainage system. No other liquids/oils stored on site.</t>
  </si>
  <si>
    <t>Chronic effects: deterioration of water quality</t>
  </si>
  <si>
    <t>As above.  Indirect run-off via the soil layer</t>
  </si>
  <si>
    <t xml:space="preserve">Waste types are non-hazardous and rubber/solid so harm is unlikely </t>
  </si>
  <si>
    <t>Firewater abstracted from river.</t>
  </si>
  <si>
    <t>in case of fire</t>
  </si>
  <si>
    <t>dry flow/low flow</t>
  </si>
  <si>
    <t>abstraction</t>
  </si>
  <si>
    <t>Site has fire hydrants close by. No river potentially if needed to fight fire.</t>
  </si>
  <si>
    <t>N/A</t>
  </si>
  <si>
    <t>Abstraction from watercourse downstream of facility (for agricultural or potable use). River Lavant</t>
  </si>
  <si>
    <t>Acute effects, closure of abstraction intakes.</t>
  </si>
  <si>
    <t>Direct run-off from site across ground surface, via surface water drains, ditches etc. then abstraction.</t>
  </si>
  <si>
    <t>Watercourse must have medium / high flow for abstraction to be permitted, which will dilute contaminated run-off. Lavant has good annual flow. If firewater needed will be a one off event with back up supply. Low risk downstream.</t>
  </si>
  <si>
    <t>Firewater would be enclosed in warehouse sealed drainage system on site.</t>
  </si>
  <si>
    <t>Groundwater</t>
  </si>
  <si>
    <t>Chronic effects: contamination of groundwater, requiring treatment of water or closure of borehole.</t>
  </si>
  <si>
    <t>Transport through soil/groundwater then extraction at borehole.</t>
  </si>
  <si>
    <t>Permitted wastes unlikely to contaminate groundwater. Impermeable concrete surfacing in warehouse</t>
  </si>
  <si>
    <t>Contaminated waters used for recreational purposes</t>
  </si>
  <si>
    <t>Harm to human health - skin damage or gastro-intestinal illness.</t>
  </si>
  <si>
    <t>Direct contact or ingestion</t>
  </si>
  <si>
    <t>Unlikely to occur, but might restrict recreational use.</t>
  </si>
  <si>
    <t>unlikely</t>
  </si>
  <si>
    <t>Protected sites -  European sites and SSSIs . Langstone harbour SSSI 500m E Estuary.Protected habitat 50m from siteThere are als priority habitat inventory. Solent and Dorset Coast SPA, Langstone Harbour SSSI, Solent Maritime SAC, Chichester and Langstone Harbours SPA, Hilsea Lines LWS and Deciduous woodland</t>
  </si>
  <si>
    <t>Any</t>
  </si>
  <si>
    <t>Harm to protected site through toxic contamination, nutrient enrichment, smothering, disturbance, predation etc.</t>
  </si>
  <si>
    <t xml:space="preserve">Waste operations may cause harm to and deterioration of nature conservation sites. </t>
  </si>
  <si>
    <t>SSSI 940 m to west  but wind direction S/SW so low impact on site. Smoke would blow away from SSSI. No discharges to surface water. Sealed drainage system.</t>
  </si>
  <si>
    <t xml:space="preserve"> </t>
  </si>
  <si>
    <t>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</si>
</sst>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Arial"/>
      <family val="2"/>
    </font>
    <font>
      <sz val="10"/>
      <name val="Arial"/>
      <family val="2"/>
    </font>
    <font>
      <b/>
      <sz val="10"/>
      <name val="Arial"/>
      <family val="2"/>
    </font>
    <font>
      <b/>
      <sz val="12"/>
      <name val="Arial"/>
      <family val="2"/>
    </font>
    <font>
      <sz val="12"/>
      <name val="Arial"/>
      <family val="2"/>
    </font>
    <font>
      <b/>
      <sz val="14"/>
      <name val="Arial"/>
      <family val="2"/>
    </font>
    <font>
      <b/>
      <sz val="16"/>
      <name val="Arial"/>
      <family val="2"/>
    </font>
    <font>
      <b/>
      <sz val="10"/>
      <color indexed="81"/>
      <name val="Arial"/>
      <family val="2"/>
    </font>
    <font>
      <sz val="10"/>
      <color indexed="81"/>
      <name val="Arial"/>
      <family val="2"/>
    </font>
    <font>
      <sz val="8"/>
      <color indexed="81"/>
      <name val="Tahoma"/>
      <family val="2"/>
    </font>
    <font>
      <sz val="9"/>
      <name val="Arial"/>
      <family val="2"/>
    </font>
    <font>
      <b/>
      <sz val="10"/>
      <color indexed="8"/>
      <name val="Arial"/>
      <family val="2"/>
    </font>
    <font>
      <sz val="10"/>
      <color indexed="8"/>
      <name val="Arial"/>
      <family val="2"/>
    </font>
    <font>
      <sz val="8"/>
      <color indexed="8"/>
      <name val="Tahoma"/>
      <family val="2"/>
    </font>
  </fonts>
  <fills count="10">
    <fill>
      <patternFill patternType="none"/>
    </fill>
    <fill>
      <patternFill patternType="gray125"/>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indexed="15"/>
        <bgColor indexed="64"/>
      </patternFill>
    </fill>
    <fill>
      <patternFill patternType="solid">
        <fgColor indexed="11"/>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s>
  <borders count="26">
    <border>
      <left/>
      <right/>
      <top/>
      <bottom/>
      <diagonal/>
    </border>
    <border>
      <left/>
      <right/>
      <top style="double">
        <color indexed="64"/>
      </top>
      <bottom/>
      <diagonal/>
    </border>
    <border>
      <left/>
      <right style="double">
        <color indexed="64"/>
      </right>
      <top/>
      <bottom/>
      <diagonal/>
    </border>
    <border>
      <left style="double">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double">
        <color indexed="64"/>
      </left>
      <right/>
      <top/>
      <bottom style="thin">
        <color indexed="64"/>
      </bottom>
      <diagonal/>
    </border>
    <border>
      <left/>
      <right style="thin">
        <color indexed="64"/>
      </right>
      <top/>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top/>
      <bottom style="dashed">
        <color indexed="64"/>
      </bottom>
      <diagonal/>
    </border>
    <border>
      <left/>
      <right/>
      <top/>
      <bottom style="dotted">
        <color indexed="64"/>
      </bottom>
      <diagonal/>
    </border>
  </borders>
  <cellStyleXfs count="2">
    <xf numFmtId="0" fontId="0" fillId="0" borderId="0"/>
    <xf numFmtId="0" fontId="1" fillId="0" borderId="0"/>
  </cellStyleXfs>
  <cellXfs count="73">
    <xf numFmtId="0" fontId="0" fillId="0" borderId="0" xfId="0"/>
    <xf numFmtId="0" fontId="1" fillId="0" borderId="0" xfId="1"/>
    <xf numFmtId="0" fontId="1" fillId="0" borderId="0" xfId="1" applyAlignment="1">
      <alignment horizontal="center"/>
    </xf>
    <xf numFmtId="2" fontId="1" fillId="0" borderId="0" xfId="1" applyNumberFormat="1"/>
    <xf numFmtId="0" fontId="1" fillId="2" borderId="0" xfId="1" applyFill="1"/>
    <xf numFmtId="0" fontId="1" fillId="3" borderId="0" xfId="1" applyFill="1"/>
    <xf numFmtId="0" fontId="1" fillId="4" borderId="0" xfId="1" applyFill="1"/>
    <xf numFmtId="0" fontId="1" fillId="5" borderId="0" xfId="1" applyFill="1"/>
    <xf numFmtId="0" fontId="2" fillId="0" borderId="0" xfId="1" applyFont="1"/>
    <xf numFmtId="0" fontId="2" fillId="0" borderId="0" xfId="1" applyFont="1" applyAlignment="1">
      <alignment horizontal="left"/>
    </xf>
    <xf numFmtId="0" fontId="3" fillId="0" borderId="0" xfId="1" applyFont="1"/>
    <xf numFmtId="0" fontId="2" fillId="0" borderId="0" xfId="1" applyFont="1" applyAlignment="1">
      <alignment horizontal="right"/>
    </xf>
    <xf numFmtId="0" fontId="1" fillId="0" borderId="1" xfId="1" applyBorder="1"/>
    <xf numFmtId="0" fontId="1" fillId="0" borderId="2" xfId="1" applyBorder="1" applyAlignment="1" applyProtection="1">
      <alignment vertical="top" wrapText="1"/>
      <protection locked="0"/>
    </xf>
    <xf numFmtId="0" fontId="1" fillId="0" borderId="0" xfId="1" applyAlignment="1" applyProtection="1">
      <alignment vertical="top" wrapText="1"/>
      <protection locked="0"/>
    </xf>
    <xf numFmtId="0" fontId="1" fillId="4" borderId="5" xfId="1" applyFill="1" applyBorder="1" applyAlignment="1" applyProtection="1">
      <alignment vertical="top" wrapText="1"/>
      <protection locked="0"/>
    </xf>
    <xf numFmtId="0" fontId="1" fillId="4" borderId="6" xfId="1" applyFill="1" applyBorder="1" applyAlignment="1" applyProtection="1">
      <alignment vertical="top" wrapText="1"/>
      <protection locked="0"/>
    </xf>
    <xf numFmtId="0" fontId="1" fillId="0" borderId="7" xfId="1" applyBorder="1" applyAlignment="1" applyProtection="1">
      <alignment vertical="top" wrapText="1"/>
      <protection locked="0"/>
    </xf>
    <xf numFmtId="0" fontId="1" fillId="0" borderId="3" xfId="1" applyBorder="1" applyAlignment="1" applyProtection="1">
      <alignment vertical="top" wrapText="1"/>
      <protection locked="0"/>
    </xf>
    <xf numFmtId="0" fontId="1" fillId="0" borderId="0" xfId="1" applyAlignment="1">
      <alignment horizontal="center" vertical="top"/>
    </xf>
    <xf numFmtId="0" fontId="1" fillId="0" borderId="8" xfId="1" applyBorder="1" applyAlignment="1" applyProtection="1">
      <alignment vertical="top" wrapText="1"/>
      <protection locked="0"/>
    </xf>
    <xf numFmtId="0" fontId="1" fillId="0" borderId="9" xfId="1" applyBorder="1" applyAlignment="1" applyProtection="1">
      <alignment vertical="top" wrapText="1"/>
      <protection locked="0"/>
    </xf>
    <xf numFmtId="0" fontId="1" fillId="4" borderId="11" xfId="1" applyFill="1" applyBorder="1" applyAlignment="1" applyProtection="1">
      <alignment vertical="top" wrapText="1"/>
      <protection locked="0"/>
    </xf>
    <xf numFmtId="0" fontId="1" fillId="4" borderId="12" xfId="1" applyFill="1" applyBorder="1" applyAlignment="1" applyProtection="1">
      <alignment vertical="top" wrapText="1"/>
      <protection locked="0"/>
    </xf>
    <xf numFmtId="0" fontId="1" fillId="0" borderId="10" xfId="1" applyBorder="1" applyAlignment="1" applyProtection="1">
      <alignment vertical="top" wrapText="1"/>
      <protection locked="0"/>
    </xf>
    <xf numFmtId="0" fontId="1" fillId="0" borderId="13" xfId="1" applyBorder="1" applyAlignment="1" applyProtection="1">
      <alignment vertical="top" wrapText="1"/>
      <protection locked="0"/>
    </xf>
    <xf numFmtId="0" fontId="1" fillId="4" borderId="14" xfId="1" applyFill="1" applyBorder="1" applyAlignment="1" applyProtection="1">
      <alignment vertical="top" wrapText="1"/>
      <protection locked="0"/>
    </xf>
    <xf numFmtId="0" fontId="1" fillId="0" borderId="15" xfId="1" applyBorder="1" applyAlignment="1" applyProtection="1">
      <alignment vertical="top" wrapText="1"/>
      <protection locked="0"/>
    </xf>
    <xf numFmtId="0" fontId="1" fillId="0" borderId="16" xfId="1" applyBorder="1" applyAlignment="1" applyProtection="1">
      <alignment vertical="top" wrapText="1"/>
      <protection locked="0"/>
    </xf>
    <xf numFmtId="0" fontId="1" fillId="0" borderId="17" xfId="1" applyBorder="1" applyAlignment="1" applyProtection="1">
      <alignment vertical="top" wrapText="1"/>
      <protection locked="0"/>
    </xf>
    <xf numFmtId="0" fontId="1" fillId="4" borderId="18" xfId="1" applyFill="1" applyBorder="1" applyAlignment="1" applyProtection="1">
      <alignment vertical="top" wrapText="1"/>
      <protection locked="0"/>
    </xf>
    <xf numFmtId="0" fontId="1" fillId="0" borderId="4" xfId="1" applyBorder="1" applyAlignment="1" applyProtection="1">
      <alignment vertical="top" wrapText="1"/>
      <protection locked="0"/>
    </xf>
    <xf numFmtId="0" fontId="1" fillId="7" borderId="21" xfId="1" applyFill="1" applyBorder="1" applyAlignment="1">
      <alignment horizontal="centerContinuous" vertical="center"/>
    </xf>
    <xf numFmtId="0" fontId="3" fillId="7" borderId="22" xfId="1" applyFont="1" applyFill="1" applyBorder="1" applyAlignment="1">
      <alignment horizontal="centerContinuous" vertical="center"/>
    </xf>
    <xf numFmtId="0" fontId="1" fillId="7" borderId="23" xfId="1" applyFill="1" applyBorder="1" applyAlignment="1">
      <alignment horizontal="centerContinuous" vertical="top"/>
    </xf>
    <xf numFmtId="0" fontId="1" fillId="0" borderId="7" xfId="1" applyBorder="1"/>
    <xf numFmtId="0" fontId="1" fillId="0" borderId="0" xfId="1" applyAlignment="1">
      <alignment vertical="top"/>
    </xf>
    <xf numFmtId="0" fontId="1" fillId="0" borderId="0" xfId="1" applyAlignment="1">
      <alignment vertical="center"/>
    </xf>
    <xf numFmtId="0" fontId="1" fillId="8" borderId="0" xfId="1" applyFill="1"/>
    <xf numFmtId="0" fontId="3" fillId="8" borderId="0" xfId="1" applyFont="1" applyFill="1"/>
    <xf numFmtId="0" fontId="1" fillId="8" borderId="24" xfId="1" applyFill="1" applyBorder="1"/>
    <xf numFmtId="0" fontId="1" fillId="8" borderId="25" xfId="1" applyFill="1" applyBorder="1"/>
    <xf numFmtId="0" fontId="4" fillId="8" borderId="0" xfId="1" applyFont="1" applyFill="1"/>
    <xf numFmtId="0" fontId="5" fillId="8" borderId="0" xfId="1" applyFont="1" applyFill="1"/>
    <xf numFmtId="0" fontId="4" fillId="0" borderId="0" xfId="1" applyFont="1"/>
    <xf numFmtId="0" fontId="6" fillId="0" borderId="0" xfId="1" applyFont="1"/>
    <xf numFmtId="0" fontId="10" fillId="0" borderId="3" xfId="1" applyFont="1" applyBorder="1" applyAlignment="1" applyProtection="1">
      <alignment vertical="top" wrapText="1"/>
      <protection locked="0"/>
    </xf>
    <xf numFmtId="0" fontId="2" fillId="6" borderId="4" xfId="1" applyFont="1" applyFill="1" applyBorder="1" applyAlignment="1" applyProtection="1">
      <alignment vertical="top" wrapText="1"/>
      <protection locked="0"/>
    </xf>
    <xf numFmtId="0" fontId="2" fillId="2" borderId="17" xfId="1" applyFont="1" applyFill="1" applyBorder="1" applyAlignment="1">
      <alignment vertical="top" wrapText="1"/>
    </xf>
    <xf numFmtId="0" fontId="1" fillId="0" borderId="0" xfId="1" applyAlignment="1">
      <alignment wrapText="1"/>
    </xf>
    <xf numFmtId="0" fontId="1" fillId="0" borderId="0" xfId="1" applyAlignment="1">
      <alignment vertical="top"/>
    </xf>
    <xf numFmtId="0" fontId="1" fillId="0" borderId="0" xfId="1" applyAlignment="1">
      <alignment vertical="center" wrapText="1"/>
    </xf>
    <xf numFmtId="0" fontId="1" fillId="0" borderId="0" xfId="1" applyAlignment="1">
      <alignment vertical="center"/>
    </xf>
    <xf numFmtId="15" fontId="1" fillId="9" borderId="24" xfId="1" applyNumberFormat="1" applyFill="1" applyBorder="1" applyAlignment="1" applyProtection="1">
      <alignment horizontal="left" vertical="top" wrapText="1"/>
      <protection locked="0"/>
    </xf>
    <xf numFmtId="0" fontId="1" fillId="0" borderId="24" xfId="1" applyBorder="1" applyAlignment="1" applyProtection="1">
      <alignment horizontal="left" vertical="top" wrapText="1"/>
      <protection locked="0"/>
    </xf>
    <xf numFmtId="0" fontId="1" fillId="9" borderId="24" xfId="1" applyFill="1" applyBorder="1" applyAlignment="1" applyProtection="1">
      <alignment vertical="top" wrapText="1"/>
      <protection locked="0"/>
    </xf>
    <xf numFmtId="0" fontId="1" fillId="0" borderId="24" xfId="1" applyBorder="1" applyAlignment="1" applyProtection="1">
      <alignment vertical="top" wrapText="1"/>
      <protection locked="0"/>
    </xf>
    <xf numFmtId="0" fontId="1" fillId="9" borderId="25" xfId="1" applyFill="1" applyBorder="1" applyAlignment="1" applyProtection="1">
      <alignment vertical="top" wrapText="1"/>
      <protection locked="0"/>
    </xf>
    <xf numFmtId="0" fontId="5" fillId="0" borderId="0" xfId="1" applyFont="1"/>
    <xf numFmtId="0" fontId="1" fillId="0" borderId="0" xfId="1" applyAlignment="1"/>
    <xf numFmtId="0" fontId="3" fillId="7" borderId="22" xfId="1" applyFont="1" applyFill="1" applyBorder="1" applyAlignment="1">
      <alignment vertical="center"/>
    </xf>
    <xf numFmtId="0" fontId="3" fillId="7" borderId="23" xfId="1" applyFont="1" applyFill="1" applyBorder="1" applyAlignment="1">
      <alignment horizontal="centerContinuous" vertical="center"/>
    </xf>
    <xf numFmtId="0" fontId="3" fillId="7" borderId="23" xfId="1" applyFont="1" applyFill="1" applyBorder="1" applyAlignment="1">
      <alignment vertical="center"/>
    </xf>
    <xf numFmtId="0" fontId="2" fillId="7" borderId="13" xfId="1" applyFont="1" applyFill="1" applyBorder="1" applyAlignment="1">
      <alignment horizontal="center" vertical="top" wrapText="1"/>
    </xf>
    <xf numFmtId="0" fontId="2" fillId="7" borderId="10" xfId="1" applyFont="1" applyFill="1" applyBorder="1" applyAlignment="1">
      <alignment horizontal="center" vertical="top" wrapText="1"/>
    </xf>
    <xf numFmtId="0" fontId="2" fillId="7" borderId="9" xfId="1" applyFont="1" applyFill="1" applyBorder="1" applyAlignment="1">
      <alignment horizontal="center" vertical="top" wrapText="1"/>
    </xf>
    <xf numFmtId="0" fontId="2" fillId="7" borderId="20" xfId="1" applyFont="1" applyFill="1" applyBorder="1" applyAlignment="1">
      <alignment horizontal="center" vertical="top" wrapText="1"/>
    </xf>
    <xf numFmtId="0" fontId="2" fillId="2" borderId="16" xfId="1" applyFont="1" applyFill="1" applyBorder="1" applyAlignment="1">
      <alignment vertical="top" wrapText="1"/>
    </xf>
    <xf numFmtId="0" fontId="2" fillId="2" borderId="4" xfId="1" applyFont="1" applyFill="1" applyBorder="1" applyAlignment="1">
      <alignment vertical="top" wrapText="1"/>
    </xf>
    <xf numFmtId="0" fontId="2" fillId="2" borderId="19" xfId="1" applyFont="1" applyFill="1" applyBorder="1" applyAlignment="1">
      <alignment vertical="top" wrapText="1"/>
    </xf>
    <xf numFmtId="0" fontId="2" fillId="6" borderId="7" xfId="1" applyFont="1" applyFill="1" applyBorder="1" applyAlignment="1" applyProtection="1">
      <alignment vertical="top" wrapText="1"/>
      <protection locked="0"/>
    </xf>
    <xf numFmtId="0" fontId="1" fillId="0" borderId="3" xfId="1" applyFont="1" applyBorder="1" applyAlignment="1" applyProtection="1">
      <alignment vertical="top" wrapText="1"/>
      <protection locked="0"/>
    </xf>
    <xf numFmtId="0" fontId="2" fillId="6" borderId="10" xfId="1" applyFont="1" applyFill="1" applyBorder="1" applyAlignment="1" applyProtection="1">
      <alignment vertical="top" wrapText="1"/>
      <protection locked="0"/>
    </xf>
  </cellXfs>
  <cellStyles count="2">
    <cellStyle name="Normal" xfId="0" builtinId="0"/>
    <cellStyle name="Normal 2" xfId="1" xr:uid="{05E027B2-51D1-40E8-9583-1CB8C8323A8F}"/>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CC8F5-4D98-4DE1-875C-3D23FC4BCED0}">
  <dimension ref="A1:K113"/>
  <sheetViews>
    <sheetView tabSelected="1" topLeftCell="B40" zoomScaleNormal="100" zoomScaleSheetLayoutView="100" workbookViewId="0">
      <selection activeCell="J42" sqref="J42"/>
    </sheetView>
  </sheetViews>
  <sheetFormatPr defaultRowHeight="12.75"/>
  <cols>
    <col min="1" max="1" width="0" style="1" hidden="1" customWidth="1"/>
    <col min="2" max="2" width="13" style="1" customWidth="1"/>
    <col min="3" max="3" width="13.109375" style="1" customWidth="1"/>
    <col min="4" max="5" width="13" style="1" customWidth="1"/>
    <col min="6" max="6" width="10" style="1" customWidth="1"/>
    <col min="7" max="7" width="10.109375" style="1" customWidth="1"/>
    <col min="8" max="8" width="9.44140625" style="1" customWidth="1"/>
    <col min="9" max="9" width="26.33203125" style="1" customWidth="1"/>
    <col min="10" max="10" width="15.88671875" style="1" customWidth="1"/>
    <col min="11" max="11" width="13" style="1" customWidth="1"/>
    <col min="12" max="256" width="11.5546875" style="1" customWidth="1"/>
    <col min="257" max="16384" width="8.88671875" style="1"/>
  </cols>
  <sheetData>
    <row r="1" spans="2:11" ht="20.25">
      <c r="B1" s="45" t="s">
        <v>0</v>
      </c>
      <c r="C1" s="58"/>
      <c r="D1" s="58"/>
      <c r="E1" s="44"/>
    </row>
    <row r="2" spans="2:11" ht="12.75" customHeight="1">
      <c r="B2" s="39"/>
      <c r="C2" s="39"/>
      <c r="D2" s="39"/>
      <c r="E2" s="42"/>
      <c r="F2" s="38"/>
      <c r="G2" s="38"/>
      <c r="H2" s="38"/>
      <c r="I2" s="38"/>
      <c r="J2" s="38"/>
      <c r="K2" s="38"/>
    </row>
    <row r="3" spans="2:11" ht="15.75">
      <c r="B3" s="39" t="s">
        <v>1</v>
      </c>
      <c r="C3" s="39"/>
      <c r="D3" s="39"/>
      <c r="E3" s="42"/>
      <c r="F3" s="55" t="s">
        <v>2</v>
      </c>
      <c r="G3" s="55"/>
      <c r="H3" s="55"/>
      <c r="I3" s="55"/>
      <c r="J3" s="55"/>
      <c r="K3" s="40"/>
    </row>
    <row r="4" spans="2:11" ht="9.75" customHeight="1">
      <c r="B4" s="39"/>
      <c r="C4" s="39"/>
      <c r="D4" s="39"/>
      <c r="E4" s="42"/>
      <c r="F4" s="38"/>
      <c r="G4" s="38"/>
      <c r="H4" s="38"/>
      <c r="I4" s="38"/>
      <c r="J4" s="38"/>
      <c r="K4" s="38"/>
    </row>
    <row r="5" spans="2:11" ht="15.75">
      <c r="B5" s="39" t="s">
        <v>3</v>
      </c>
      <c r="C5" s="42"/>
      <c r="D5" s="42"/>
      <c r="E5" s="42"/>
      <c r="F5" s="55" t="s">
        <v>4</v>
      </c>
      <c r="G5" s="55"/>
      <c r="H5" s="55"/>
      <c r="I5" s="55"/>
      <c r="J5" s="55"/>
      <c r="K5" s="40"/>
    </row>
    <row r="6" spans="2:11" ht="9.75" customHeight="1">
      <c r="B6" s="43"/>
      <c r="C6" s="38"/>
      <c r="D6" s="38"/>
      <c r="E6" s="38"/>
      <c r="F6" s="38"/>
      <c r="G6" s="38"/>
      <c r="H6" s="38"/>
      <c r="I6" s="38"/>
      <c r="J6" s="38"/>
      <c r="K6" s="38"/>
    </row>
    <row r="7" spans="2:11" ht="15.75" customHeight="1">
      <c r="B7" s="39" t="s">
        <v>5</v>
      </c>
      <c r="C7" s="42"/>
      <c r="D7" s="42"/>
      <c r="E7" s="42"/>
      <c r="F7" s="55" t="s">
        <v>6</v>
      </c>
      <c r="G7" s="56"/>
      <c r="H7" s="56"/>
      <c r="I7" s="56"/>
      <c r="J7" s="56"/>
      <c r="K7" s="40"/>
    </row>
    <row r="8" spans="2:11" ht="10.5" customHeight="1">
      <c r="B8" s="38"/>
      <c r="C8" s="38"/>
      <c r="D8" s="38"/>
      <c r="E8" s="38"/>
      <c r="F8" s="38"/>
      <c r="G8" s="38"/>
      <c r="H8" s="38"/>
      <c r="I8" s="38"/>
      <c r="J8" s="38"/>
      <c r="K8" s="38"/>
    </row>
    <row r="9" spans="2:11" ht="15.75">
      <c r="B9" s="39" t="s">
        <v>7</v>
      </c>
      <c r="C9" s="38"/>
      <c r="D9" s="38"/>
      <c r="E9" s="38"/>
      <c r="F9" s="57" t="s">
        <v>8</v>
      </c>
      <c r="G9" s="57"/>
      <c r="H9" s="57"/>
      <c r="I9" s="57"/>
      <c r="J9" s="57"/>
      <c r="K9" s="41"/>
    </row>
    <row r="10" spans="2:11" ht="11.25" customHeight="1">
      <c r="B10" s="39"/>
      <c r="C10" s="38"/>
      <c r="D10" s="38"/>
      <c r="E10" s="38"/>
      <c r="F10" s="38"/>
      <c r="G10" s="38"/>
      <c r="H10" s="39"/>
      <c r="I10" s="38"/>
      <c r="J10" s="38"/>
      <c r="K10" s="38"/>
    </row>
    <row r="11" spans="2:11" ht="15.75">
      <c r="B11" s="39" t="s">
        <v>9</v>
      </c>
      <c r="C11" s="38"/>
      <c r="D11" s="38"/>
      <c r="E11" s="38"/>
      <c r="F11" s="53">
        <v>46077</v>
      </c>
      <c r="G11" s="54"/>
      <c r="H11" s="54"/>
      <c r="I11" s="54"/>
      <c r="J11" s="54"/>
      <c r="K11" s="40"/>
    </row>
    <row r="12" spans="2:11" ht="15.75">
      <c r="B12" s="39"/>
      <c r="C12" s="38"/>
      <c r="D12" s="38"/>
      <c r="E12" s="38"/>
      <c r="F12" s="38"/>
      <c r="G12" s="38"/>
      <c r="H12" s="39"/>
      <c r="I12" s="38"/>
      <c r="J12" s="38"/>
      <c r="K12" s="38"/>
    </row>
    <row r="13" spans="2:11" ht="15.75">
      <c r="B13" s="10"/>
      <c r="C13" s="10" t="s">
        <v>10</v>
      </c>
      <c r="H13" s="10"/>
    </row>
    <row r="14" spans="2:11" ht="15.75">
      <c r="B14" s="10"/>
      <c r="C14" s="1" t="s">
        <v>11</v>
      </c>
      <c r="D14" s="1" t="s">
        <v>12</v>
      </c>
      <c r="H14" s="10"/>
    </row>
    <row r="15" spans="2:11">
      <c r="C15" s="1" t="s">
        <v>13</v>
      </c>
      <c r="D15" s="1" t="s">
        <v>14</v>
      </c>
    </row>
    <row r="16" spans="2:11">
      <c r="C16" s="1" t="s">
        <v>15</v>
      </c>
      <c r="D16" s="59" t="s">
        <v>16</v>
      </c>
      <c r="E16" s="59"/>
      <c r="F16" s="59"/>
      <c r="G16" s="59"/>
      <c r="H16" s="59"/>
      <c r="I16" s="59"/>
      <c r="J16" s="59"/>
      <c r="K16" s="59"/>
    </row>
    <row r="17" spans="1:11" s="37" customFormat="1" ht="26.25" customHeight="1">
      <c r="C17" s="36" t="s">
        <v>17</v>
      </c>
      <c r="D17" s="51" t="s">
        <v>18</v>
      </c>
      <c r="E17" s="52"/>
      <c r="F17" s="52"/>
      <c r="G17" s="52"/>
      <c r="H17" s="52"/>
      <c r="I17" s="52"/>
      <c r="J17" s="52"/>
      <c r="K17" s="52"/>
    </row>
    <row r="18" spans="1:11">
      <c r="C18" s="50" t="s">
        <v>19</v>
      </c>
      <c r="D18" s="49" t="s">
        <v>20</v>
      </c>
      <c r="E18" s="49"/>
      <c r="F18" s="49"/>
      <c r="G18" s="49"/>
      <c r="H18" s="49"/>
      <c r="I18" s="49"/>
      <c r="J18" s="49"/>
      <c r="K18" s="49"/>
    </row>
    <row r="19" spans="1:11">
      <c r="C19" s="50"/>
      <c r="D19" s="49"/>
      <c r="E19" s="49"/>
      <c r="F19" s="49"/>
      <c r="G19" s="49"/>
      <c r="H19" s="49"/>
      <c r="I19" s="49"/>
      <c r="J19" s="49"/>
      <c r="K19" s="49"/>
    </row>
    <row r="20" spans="1:11" ht="13.5" thickBot="1"/>
    <row r="21" spans="1:11" ht="28.5" customHeight="1" thickTop="1">
      <c r="A21" s="35"/>
      <c r="B21" s="33" t="s">
        <v>21</v>
      </c>
      <c r="C21" s="34"/>
      <c r="D21" s="34"/>
      <c r="E21" s="34"/>
      <c r="F21" s="60"/>
      <c r="G21" s="61" t="s">
        <v>22</v>
      </c>
      <c r="H21" s="61"/>
      <c r="I21" s="62"/>
      <c r="J21" s="33" t="s">
        <v>23</v>
      </c>
      <c r="K21" s="32"/>
    </row>
    <row r="22" spans="1:11" ht="25.5">
      <c r="B22" s="63" t="s">
        <v>24</v>
      </c>
      <c r="C22" s="64" t="s">
        <v>25</v>
      </c>
      <c r="D22" s="64" t="s">
        <v>26</v>
      </c>
      <c r="E22" s="65" t="s">
        <v>27</v>
      </c>
      <c r="F22" s="63" t="s">
        <v>28</v>
      </c>
      <c r="G22" s="64" t="s">
        <v>29</v>
      </c>
      <c r="H22" s="64" t="s">
        <v>30</v>
      </c>
      <c r="I22" s="65" t="s">
        <v>31</v>
      </c>
      <c r="J22" s="63" t="s">
        <v>32</v>
      </c>
      <c r="K22" s="66" t="s">
        <v>33</v>
      </c>
    </row>
    <row r="23" spans="1:11" ht="121.5" customHeight="1">
      <c r="B23" s="67" t="s">
        <v>34</v>
      </c>
      <c r="C23" s="68" t="s">
        <v>35</v>
      </c>
      <c r="D23" s="68" t="s">
        <v>36</v>
      </c>
      <c r="E23" s="48" t="s">
        <v>37</v>
      </c>
      <c r="F23" s="67" t="s">
        <v>38</v>
      </c>
      <c r="G23" s="68" t="s">
        <v>39</v>
      </c>
      <c r="H23" s="68" t="s">
        <v>40</v>
      </c>
      <c r="I23" s="48" t="s">
        <v>41</v>
      </c>
      <c r="J23" s="67" t="s">
        <v>42</v>
      </c>
      <c r="K23" s="69" t="s">
        <v>43</v>
      </c>
    </row>
    <row r="24" spans="1:11" ht="280.5" customHeight="1">
      <c r="A24" s="19"/>
      <c r="B24" s="28" t="s">
        <v>44</v>
      </c>
      <c r="C24" s="31" t="s">
        <v>45</v>
      </c>
      <c r="D24" s="31" t="s">
        <v>46</v>
      </c>
      <c r="E24" s="29" t="s">
        <v>47</v>
      </c>
      <c r="F24" s="16" t="s">
        <v>48</v>
      </c>
      <c r="G24" s="30" t="s">
        <v>49</v>
      </c>
      <c r="H24" s="47" t="s">
        <v>48</v>
      </c>
      <c r="I24" s="29" t="s">
        <v>50</v>
      </c>
      <c r="J24" s="28" t="s">
        <v>51</v>
      </c>
      <c r="K24" s="27" t="s">
        <v>48</v>
      </c>
    </row>
    <row r="25" spans="1:11" ht="45" customHeight="1">
      <c r="A25" s="19"/>
      <c r="B25" s="28" t="s">
        <v>44</v>
      </c>
      <c r="C25" s="31" t="s">
        <v>52</v>
      </c>
      <c r="D25" s="31" t="s">
        <v>53</v>
      </c>
      <c r="E25" s="29" t="s">
        <v>54</v>
      </c>
      <c r="F25" s="16" t="s">
        <v>48</v>
      </c>
      <c r="G25" s="30" t="s">
        <v>48</v>
      </c>
      <c r="H25" s="47" t="s">
        <v>48</v>
      </c>
      <c r="I25" s="29" t="s">
        <v>55</v>
      </c>
      <c r="J25" s="28" t="s">
        <v>56</v>
      </c>
      <c r="K25" s="27" t="s">
        <v>48</v>
      </c>
    </row>
    <row r="26" spans="1:11" ht="111.75" customHeight="1">
      <c r="A26" s="19"/>
      <c r="B26" s="28" t="s">
        <v>57</v>
      </c>
      <c r="C26" s="31" t="s">
        <v>58</v>
      </c>
      <c r="D26" s="31" t="s">
        <v>59</v>
      </c>
      <c r="E26" s="29" t="s">
        <v>54</v>
      </c>
      <c r="F26" s="16" t="s">
        <v>48</v>
      </c>
      <c r="G26" s="30" t="s">
        <v>48</v>
      </c>
      <c r="H26" s="47" t="s">
        <v>48</v>
      </c>
      <c r="I26" s="29" t="s">
        <v>60</v>
      </c>
      <c r="J26" s="28" t="s">
        <v>61</v>
      </c>
      <c r="K26" s="27" t="s">
        <v>62</v>
      </c>
    </row>
    <row r="27" spans="1:11" ht="107.25" customHeight="1">
      <c r="A27" s="19"/>
      <c r="B27" s="28" t="s">
        <v>44</v>
      </c>
      <c r="C27" s="31" t="s">
        <v>63</v>
      </c>
      <c r="D27" s="31" t="s">
        <v>64</v>
      </c>
      <c r="E27" s="29" t="s">
        <v>65</v>
      </c>
      <c r="F27" s="16" t="s">
        <v>48</v>
      </c>
      <c r="G27" s="30" t="s">
        <v>48</v>
      </c>
      <c r="H27" s="47" t="s">
        <v>48</v>
      </c>
      <c r="I27" s="29" t="s">
        <v>66</v>
      </c>
      <c r="J27" s="28" t="s">
        <v>67</v>
      </c>
      <c r="K27" s="27" t="s">
        <v>48</v>
      </c>
    </row>
    <row r="28" spans="1:11" ht="70.5" customHeight="1">
      <c r="A28" s="19"/>
      <c r="B28" s="28" t="s">
        <v>44</v>
      </c>
      <c r="C28" s="31" t="s">
        <v>68</v>
      </c>
      <c r="D28" s="31" t="s">
        <v>69</v>
      </c>
      <c r="E28" s="29" t="s">
        <v>47</v>
      </c>
      <c r="F28" s="16" t="s">
        <v>48</v>
      </c>
      <c r="G28" s="30" t="s">
        <v>48</v>
      </c>
      <c r="H28" s="47" t="s">
        <v>48</v>
      </c>
      <c r="I28" s="29" t="s">
        <v>70</v>
      </c>
      <c r="J28" s="28" t="s">
        <v>71</v>
      </c>
      <c r="K28" s="27" t="s">
        <v>62</v>
      </c>
    </row>
    <row r="29" spans="1:11" ht="84" customHeight="1">
      <c r="A29" s="19"/>
      <c r="B29" s="28" t="s">
        <v>44</v>
      </c>
      <c r="C29" s="31" t="s">
        <v>72</v>
      </c>
      <c r="D29" s="31" t="s">
        <v>73</v>
      </c>
      <c r="E29" s="29" t="s">
        <v>74</v>
      </c>
      <c r="F29" s="16" t="s">
        <v>75</v>
      </c>
      <c r="G29" s="30" t="s">
        <v>75</v>
      </c>
      <c r="H29" s="47" t="s">
        <v>75</v>
      </c>
      <c r="I29" s="29" t="s">
        <v>76</v>
      </c>
      <c r="J29" s="28" t="s">
        <v>77</v>
      </c>
      <c r="K29" s="27" t="s">
        <v>78</v>
      </c>
    </row>
    <row r="30" spans="1:11" ht="276" customHeight="1">
      <c r="A30" s="19"/>
      <c r="B30" s="28" t="s">
        <v>44</v>
      </c>
      <c r="C30" s="31" t="s">
        <v>79</v>
      </c>
      <c r="D30" s="31" t="s">
        <v>80</v>
      </c>
      <c r="E30" s="29" t="s">
        <v>81</v>
      </c>
      <c r="F30" s="16" t="s">
        <v>48</v>
      </c>
      <c r="G30" s="30" t="s">
        <v>48</v>
      </c>
      <c r="H30" s="47" t="s">
        <v>48</v>
      </c>
      <c r="I30" s="29" t="s">
        <v>82</v>
      </c>
      <c r="J30" s="28" t="s">
        <v>83</v>
      </c>
      <c r="K30" s="27" t="s">
        <v>62</v>
      </c>
    </row>
    <row r="31" spans="1:11" ht="45.75" customHeight="1">
      <c r="A31" s="19"/>
      <c r="B31" s="28" t="s">
        <v>44</v>
      </c>
      <c r="C31" s="31" t="s">
        <v>84</v>
      </c>
      <c r="D31" s="31" t="s">
        <v>85</v>
      </c>
      <c r="E31" s="29" t="s">
        <v>81</v>
      </c>
      <c r="F31" s="16" t="s">
        <v>48</v>
      </c>
      <c r="G31" s="30" t="s">
        <v>48</v>
      </c>
      <c r="H31" s="47" t="s">
        <v>48</v>
      </c>
      <c r="I31" s="29" t="s">
        <v>86</v>
      </c>
      <c r="J31" s="28" t="s">
        <v>87</v>
      </c>
      <c r="K31" s="27" t="s">
        <v>62</v>
      </c>
    </row>
    <row r="32" spans="1:11" ht="158.25" customHeight="1">
      <c r="A32" s="19"/>
      <c r="B32" s="28" t="s">
        <v>88</v>
      </c>
      <c r="C32" s="31" t="s">
        <v>89</v>
      </c>
      <c r="D32" s="31" t="s">
        <v>90</v>
      </c>
      <c r="E32" s="29" t="s">
        <v>91</v>
      </c>
      <c r="F32" s="16" t="s">
        <v>49</v>
      </c>
      <c r="G32" s="30" t="s">
        <v>49</v>
      </c>
      <c r="H32" s="47" t="s">
        <v>49</v>
      </c>
      <c r="I32" s="29" t="s">
        <v>92</v>
      </c>
      <c r="J32" s="28" t="s">
        <v>93</v>
      </c>
      <c r="K32" s="27" t="s">
        <v>49</v>
      </c>
    </row>
    <row r="33" spans="1:11" ht="120" customHeight="1">
      <c r="A33" s="19"/>
      <c r="B33" s="28" t="s">
        <v>94</v>
      </c>
      <c r="C33" s="31" t="s">
        <v>95</v>
      </c>
      <c r="D33" s="31" t="s">
        <v>96</v>
      </c>
      <c r="E33" s="29" t="s">
        <v>97</v>
      </c>
      <c r="F33" s="16" t="s">
        <v>49</v>
      </c>
      <c r="G33" s="30" t="s">
        <v>48</v>
      </c>
      <c r="H33" s="47" t="s">
        <v>48</v>
      </c>
      <c r="I33" s="29" t="s">
        <v>98</v>
      </c>
      <c r="J33" s="28" t="s">
        <v>99</v>
      </c>
      <c r="K33" s="27" t="s">
        <v>48</v>
      </c>
    </row>
    <row r="34" spans="1:11" ht="165.75" customHeight="1">
      <c r="A34" s="19"/>
      <c r="B34" s="28" t="s">
        <v>100</v>
      </c>
      <c r="C34" s="31" t="s">
        <v>101</v>
      </c>
      <c r="D34" s="31" t="s">
        <v>102</v>
      </c>
      <c r="E34" s="29" t="s">
        <v>103</v>
      </c>
      <c r="F34" s="16" t="s">
        <v>49</v>
      </c>
      <c r="G34" s="30" t="s">
        <v>48</v>
      </c>
      <c r="H34" s="47" t="s">
        <v>48</v>
      </c>
      <c r="I34" s="29" t="s">
        <v>104</v>
      </c>
      <c r="J34" s="28" t="s">
        <v>105</v>
      </c>
      <c r="K34" s="27" t="s">
        <v>49</v>
      </c>
    </row>
    <row r="35" spans="1:11" ht="98.25" customHeight="1">
      <c r="A35" s="19"/>
      <c r="B35" s="28" t="s">
        <v>88</v>
      </c>
      <c r="C35" s="31" t="s">
        <v>106</v>
      </c>
      <c r="D35" s="31" t="s">
        <v>107</v>
      </c>
      <c r="E35" s="29" t="s">
        <v>108</v>
      </c>
      <c r="F35" s="16" t="s">
        <v>49</v>
      </c>
      <c r="G35" s="30" t="s">
        <v>49</v>
      </c>
      <c r="H35" s="47" t="s">
        <v>49</v>
      </c>
      <c r="I35" s="29" t="s">
        <v>108</v>
      </c>
      <c r="J35" s="28" t="s">
        <v>109</v>
      </c>
      <c r="K35" s="27" t="s">
        <v>49</v>
      </c>
    </row>
    <row r="36" spans="1:11" ht="213" customHeight="1">
      <c r="A36" s="19"/>
      <c r="B36" s="28" t="s">
        <v>110</v>
      </c>
      <c r="C36" s="31" t="s">
        <v>111</v>
      </c>
      <c r="D36" s="31" t="s">
        <v>112</v>
      </c>
      <c r="E36" s="29" t="s">
        <v>113</v>
      </c>
      <c r="F36" s="16" t="s">
        <v>48</v>
      </c>
      <c r="G36" s="30" t="s">
        <v>48</v>
      </c>
      <c r="H36" s="47" t="s">
        <v>48</v>
      </c>
      <c r="I36" s="29" t="s">
        <v>114</v>
      </c>
      <c r="J36" s="28" t="s">
        <v>115</v>
      </c>
      <c r="K36" s="27" t="s">
        <v>62</v>
      </c>
    </row>
    <row r="37" spans="1:11" ht="67.5" customHeight="1">
      <c r="A37" s="19"/>
      <c r="B37" s="28" t="s">
        <v>110</v>
      </c>
      <c r="C37" s="31" t="s">
        <v>56</v>
      </c>
      <c r="D37" s="31" t="s">
        <v>116</v>
      </c>
      <c r="E37" s="29" t="s">
        <v>117</v>
      </c>
      <c r="F37" s="16" t="s">
        <v>48</v>
      </c>
      <c r="G37" s="30" t="s">
        <v>48</v>
      </c>
      <c r="H37" s="47" t="s">
        <v>48</v>
      </c>
      <c r="I37" s="29" t="s">
        <v>118</v>
      </c>
      <c r="J37" s="28" t="s">
        <v>52</v>
      </c>
      <c r="K37" s="27" t="s">
        <v>62</v>
      </c>
    </row>
    <row r="38" spans="1:11" ht="67.5" customHeight="1">
      <c r="A38" s="19"/>
      <c r="B38" s="28" t="s">
        <v>119</v>
      </c>
      <c r="C38" s="31" t="s">
        <v>120</v>
      </c>
      <c r="D38" s="31" t="s">
        <v>121</v>
      </c>
      <c r="E38" s="29" t="s">
        <v>122</v>
      </c>
      <c r="F38" s="16" t="s">
        <v>75</v>
      </c>
      <c r="G38" s="30" t="s">
        <v>75</v>
      </c>
      <c r="H38" s="47" t="s">
        <v>75</v>
      </c>
      <c r="I38" s="29" t="s">
        <v>123</v>
      </c>
      <c r="J38" s="28" t="s">
        <v>124</v>
      </c>
      <c r="K38" s="27" t="s">
        <v>48</v>
      </c>
    </row>
    <row r="39" spans="1:11" ht="89.25">
      <c r="A39" s="19"/>
      <c r="B39" s="28" t="s">
        <v>125</v>
      </c>
      <c r="C39" s="31" t="s">
        <v>52</v>
      </c>
      <c r="D39" s="31" t="s">
        <v>126</v>
      </c>
      <c r="E39" s="29" t="s">
        <v>127</v>
      </c>
      <c r="F39" s="16" t="s">
        <v>48</v>
      </c>
      <c r="G39" s="30" t="s">
        <v>48</v>
      </c>
      <c r="H39" s="47" t="s">
        <v>48</v>
      </c>
      <c r="I39" s="29" t="s">
        <v>128</v>
      </c>
      <c r="J39" s="28" t="s">
        <v>129</v>
      </c>
      <c r="K39" s="27" t="s">
        <v>62</v>
      </c>
    </row>
    <row r="40" spans="1:11" ht="82.5" customHeight="1">
      <c r="A40" s="19"/>
      <c r="B40" s="18" t="s">
        <v>130</v>
      </c>
      <c r="C40" s="17" t="s">
        <v>52</v>
      </c>
      <c r="D40" s="17" t="s">
        <v>131</v>
      </c>
      <c r="E40" s="14" t="s">
        <v>132</v>
      </c>
      <c r="F40" s="26" t="s">
        <v>48</v>
      </c>
      <c r="G40" s="15" t="s">
        <v>48</v>
      </c>
      <c r="H40" s="70" t="s">
        <v>48</v>
      </c>
      <c r="I40" s="14" t="s">
        <v>133</v>
      </c>
      <c r="J40" s="71" t="s">
        <v>52</v>
      </c>
      <c r="K40" s="13" t="s">
        <v>62</v>
      </c>
    </row>
    <row r="41" spans="1:11" ht="273.75" customHeight="1">
      <c r="A41" s="19"/>
      <c r="B41" s="25" t="s">
        <v>44</v>
      </c>
      <c r="C41" s="24" t="s">
        <v>134</v>
      </c>
      <c r="D41" s="24" t="s">
        <v>135</v>
      </c>
      <c r="E41" s="21" t="s">
        <v>136</v>
      </c>
      <c r="F41" s="23" t="s">
        <v>48</v>
      </c>
      <c r="G41" s="22" t="s">
        <v>49</v>
      </c>
      <c r="H41" s="72" t="s">
        <v>48</v>
      </c>
      <c r="I41" s="21" t="s">
        <v>137</v>
      </c>
      <c r="J41" s="25" t="s">
        <v>138</v>
      </c>
      <c r="K41" s="20" t="s">
        <v>62</v>
      </c>
    </row>
    <row r="42" spans="1:11" ht="409.5" customHeight="1" thickBot="1">
      <c r="A42" s="19"/>
      <c r="B42" s="18" t="s">
        <v>139</v>
      </c>
      <c r="C42" s="17" t="s">
        <v>140</v>
      </c>
      <c r="D42" s="17" t="s">
        <v>141</v>
      </c>
      <c r="E42" s="14" t="s">
        <v>140</v>
      </c>
      <c r="F42" s="16" t="s">
        <v>49</v>
      </c>
      <c r="G42" s="15" t="s">
        <v>49</v>
      </c>
      <c r="H42" s="47" t="s">
        <v>49</v>
      </c>
      <c r="I42" s="14" t="s">
        <v>142</v>
      </c>
      <c r="J42" s="46" t="s">
        <v>143</v>
      </c>
      <c r="K42" s="13" t="s">
        <v>48</v>
      </c>
    </row>
    <row r="43" spans="1:11" ht="13.5" thickTop="1">
      <c r="A43" s="2"/>
      <c r="B43" s="12"/>
      <c r="C43" s="12"/>
      <c r="D43" s="12"/>
      <c r="E43" s="12"/>
      <c r="F43" s="12"/>
      <c r="G43" s="12"/>
      <c r="H43" s="12"/>
      <c r="I43" s="12"/>
      <c r="J43" s="12"/>
      <c r="K43" s="12"/>
    </row>
    <row r="44" spans="1:11" ht="15.75">
      <c r="A44" s="2"/>
      <c r="B44" s="11"/>
      <c r="H44" s="10"/>
    </row>
    <row r="45" spans="1:11" ht="15.75">
      <c r="A45" s="2"/>
      <c r="B45" s="8"/>
      <c r="C45" s="1" t="s">
        <v>144</v>
      </c>
      <c r="H45" s="10"/>
    </row>
    <row r="46" spans="1:11" ht="15.75" hidden="1">
      <c r="A46" s="2"/>
      <c r="B46" s="8"/>
      <c r="H46" s="10"/>
    </row>
    <row r="47" spans="1:11" hidden="1">
      <c r="A47" s="2"/>
    </row>
    <row r="48" spans="1:11" hidden="1">
      <c r="A48" s="2"/>
      <c r="C48" s="9" t="s">
        <v>62</v>
      </c>
      <c r="D48" s="9" t="s">
        <v>48</v>
      </c>
      <c r="E48" s="9" t="s">
        <v>49</v>
      </c>
      <c r="F48" s="9" t="s">
        <v>145</v>
      </c>
    </row>
    <row r="49" spans="1:11" hidden="1">
      <c r="A49" s="2"/>
      <c r="B49" s="8" t="s">
        <v>145</v>
      </c>
      <c r="C49" s="7">
        <v>4</v>
      </c>
      <c r="D49" s="6">
        <v>8</v>
      </c>
      <c r="E49" s="5">
        <v>12</v>
      </c>
      <c r="F49" s="5">
        <v>16</v>
      </c>
    </row>
    <row r="50" spans="1:11" hidden="1">
      <c r="A50" s="2"/>
      <c r="B50" s="8" t="s">
        <v>49</v>
      </c>
      <c r="C50" s="7">
        <v>3</v>
      </c>
      <c r="D50" s="6">
        <v>6</v>
      </c>
      <c r="E50" s="6">
        <v>9</v>
      </c>
      <c r="F50" s="5">
        <v>12</v>
      </c>
    </row>
    <row r="51" spans="1:11" hidden="1">
      <c r="A51" s="2"/>
      <c r="B51" s="8" t="s">
        <v>48</v>
      </c>
      <c r="C51" s="7">
        <v>2</v>
      </c>
      <c r="D51" s="7">
        <v>4</v>
      </c>
      <c r="E51" s="6">
        <v>6</v>
      </c>
      <c r="F51" s="6">
        <v>8</v>
      </c>
    </row>
    <row r="52" spans="1:11" hidden="1">
      <c r="A52" s="2"/>
      <c r="B52" s="8" t="s">
        <v>62</v>
      </c>
      <c r="C52" s="7">
        <v>1</v>
      </c>
      <c r="D52" s="7">
        <v>2</v>
      </c>
      <c r="E52" s="7">
        <v>3</v>
      </c>
      <c r="F52" s="7">
        <v>4</v>
      </c>
    </row>
    <row r="53" spans="1:11" hidden="1">
      <c r="A53" s="2"/>
    </row>
    <row r="54" spans="1:11" hidden="1">
      <c r="A54" s="2"/>
    </row>
    <row r="55" spans="1:11" hidden="1">
      <c r="A55" s="2"/>
    </row>
    <row r="56" spans="1:11" hidden="1">
      <c r="A56" s="2"/>
      <c r="F56" s="1" t="s">
        <v>62</v>
      </c>
      <c r="H56" s="4" t="e">
        <f>IF(#REF!="",0,IF(#REF!="Very low",1,IF(#REF!="Low",2,IF(#REF!="Medium",3,IF(#REF!="High",4,F39)))))</f>
        <v>#REF!</v>
      </c>
      <c r="I56" s="4" t="e">
        <f>IF(#REF!="",0,IF(#REF!="Very low",1,IF(#REF!="Low",2,IF(#REF!="Medium",3,IF(#REF!="High",4,G39)))))</f>
        <v>#REF!</v>
      </c>
      <c r="J56" s="3" t="e">
        <f t="shared" ref="J56:J75" si="0">IF(H56*I56=0,"",IF(H56*I56&gt;0.5,H56*I56))</f>
        <v>#REF!</v>
      </c>
      <c r="K56" s="1" t="e">
        <f t="shared" ref="K56:K75" si="1">IF(J56="","",IF(J56&lt;5, "Low",IF(J56&lt;11,"Medium",IF(J56&gt;11,"High"))))</f>
        <v>#REF!</v>
      </c>
    </row>
    <row r="57" spans="1:11" hidden="1">
      <c r="A57" s="2"/>
      <c r="F57" s="1" t="s">
        <v>48</v>
      </c>
      <c r="H57" s="4">
        <f>IF(F39="",0,IF(F39="Very low",1,IF(F39="Low",2,IF(F39="Medium",3,IF(F39="High",4,#REF!)))))</f>
        <v>2</v>
      </c>
      <c r="I57" s="4">
        <f>IF(G39="",0,IF(G39="Very low",1,IF(G39="Low",2,IF(G39="Medium",3,IF(G39="High",4,#REF!)))))</f>
        <v>2</v>
      </c>
      <c r="J57" s="3">
        <f t="shared" si="0"/>
        <v>4</v>
      </c>
      <c r="K57" s="1" t="str">
        <f t="shared" si="1"/>
        <v>Low</v>
      </c>
    </row>
    <row r="58" spans="1:11" hidden="1">
      <c r="A58" s="2"/>
      <c r="F58" s="1" t="s">
        <v>49</v>
      </c>
      <c r="H58" s="4" t="e">
        <f>IF(#REF!="",0,IF(#REF!="Very low",1,IF(#REF!="Low",2,IF(#REF!="Medium",3,IF(#REF!="High",4,F24)))))</f>
        <v>#REF!</v>
      </c>
      <c r="I58" s="4" t="e">
        <f>IF(#REF!="",0,IF(#REF!="Very low",1,IF(#REF!="Low",2,IF(#REF!="Medium",3,IF(#REF!="High",4,G24)))))</f>
        <v>#REF!</v>
      </c>
      <c r="J58" s="3" t="e">
        <f t="shared" si="0"/>
        <v>#REF!</v>
      </c>
      <c r="K58" s="1" t="e">
        <f t="shared" si="1"/>
        <v>#REF!</v>
      </c>
    </row>
    <row r="59" spans="1:11" hidden="1">
      <c r="A59" s="2"/>
      <c r="F59" s="1" t="s">
        <v>145</v>
      </c>
      <c r="H59" s="4">
        <f>IF(F24="",0,IF(F24="Very low",1,IF(F24="Low",2,IF(F24="Medium",3,IF(F24="High",4,F25)))))</f>
        <v>2</v>
      </c>
      <c r="I59" s="4">
        <f>IF(G24="",0,IF(G24="Very low",1,IF(G24="Low",2,IF(G24="Medium",3,IF(G24="High",4,G25)))))</f>
        <v>3</v>
      </c>
      <c r="J59" s="3">
        <f t="shared" si="0"/>
        <v>6</v>
      </c>
      <c r="K59" s="1" t="str">
        <f t="shared" si="1"/>
        <v>Medium</v>
      </c>
    </row>
    <row r="60" spans="1:11" hidden="1">
      <c r="A60" s="2"/>
      <c r="H60" s="4">
        <f>IF(F25="",0,IF(F25="Very low",1,IF(F25="Low",2,IF(F25="Medium",3,IF(F25="High",4,#REF!)))))</f>
        <v>2</v>
      </c>
      <c r="I60" s="4">
        <f>IF(G25="",0,IF(G25="Very low",1,IF(G25="Low",2,IF(G25="Medium",3,IF(G25="High",4,#REF!)))))</f>
        <v>2</v>
      </c>
      <c r="J60" s="3">
        <f t="shared" si="0"/>
        <v>4</v>
      </c>
      <c r="K60" s="1" t="str">
        <f t="shared" si="1"/>
        <v>Low</v>
      </c>
    </row>
    <row r="61" spans="1:11" hidden="1">
      <c r="A61" s="2"/>
      <c r="H61" s="4" t="e">
        <f>IF(#REF!="",0,IF(#REF!="Very low",1,IF(#REF!="Low",2,IF(#REF!="Medium",3,IF(#REF!="High",4,F27)))))</f>
        <v>#REF!</v>
      </c>
      <c r="I61" s="4" t="e">
        <f>IF(#REF!="",0,IF(#REF!="Very low",1,IF(#REF!="Low",2,IF(#REF!="Medium",3,IF(#REF!="High",4,G27)))))</f>
        <v>#REF!</v>
      </c>
      <c r="J61" s="3" t="e">
        <f t="shared" si="0"/>
        <v>#REF!</v>
      </c>
      <c r="K61" s="1" t="e">
        <f t="shared" si="1"/>
        <v>#REF!</v>
      </c>
    </row>
    <row r="62" spans="1:11" hidden="1">
      <c r="A62" s="2"/>
      <c r="H62" s="4">
        <f>IF(F27="",0,IF(F27="Very low",1,IF(F27="Low",2,IF(F27="Medium",3,IF(F27="High",4,F28)))))</f>
        <v>2</v>
      </c>
      <c r="I62" s="4">
        <f>IF(G27="",0,IF(G27="Very low",1,IF(G27="Low",2,IF(G27="Medium",3,IF(G27="High",4,G28)))))</f>
        <v>2</v>
      </c>
      <c r="J62" s="3">
        <f t="shared" si="0"/>
        <v>4</v>
      </c>
      <c r="K62" s="1" t="str">
        <f t="shared" si="1"/>
        <v>Low</v>
      </c>
    </row>
    <row r="63" spans="1:11" hidden="1">
      <c r="A63" s="2"/>
      <c r="H63" s="4">
        <f>IF(F28="",0,IF(F28="Very low",1,IF(F28="Low",2,IF(F28="Medium",3,IF(F28="High",4,#REF!)))))</f>
        <v>2</v>
      </c>
      <c r="I63" s="4">
        <f>IF(G28="",0,IF(G28="Very low",1,IF(G28="Low",2,IF(G28="Medium",3,IF(G28="High",4,#REF!)))))</f>
        <v>2</v>
      </c>
      <c r="J63" s="3">
        <f t="shared" si="0"/>
        <v>4</v>
      </c>
      <c r="K63" s="1" t="str">
        <f t="shared" si="1"/>
        <v>Low</v>
      </c>
    </row>
    <row r="64" spans="1:11" hidden="1">
      <c r="A64" s="2"/>
      <c r="C64" s="1" t="s">
        <v>62</v>
      </c>
      <c r="D64" s="1" t="s">
        <v>48</v>
      </c>
      <c r="E64" s="1" t="s">
        <v>49</v>
      </c>
      <c r="F64" s="1" t="s">
        <v>145</v>
      </c>
      <c r="H64" s="4" t="e">
        <f>IF(#REF!="",0,IF(#REF!="Very low",1,IF(#REF!="Low",2,IF(#REF!="Medium",3,IF(#REF!="High",4,#REF!)))))</f>
        <v>#REF!</v>
      </c>
      <c r="I64" s="4" t="e">
        <f>IF(#REF!="",0,IF(#REF!="Very low",1,IF(#REF!="Low",2,IF(#REF!="Medium",3,IF(#REF!="High",4,#REF!)))))</f>
        <v>#REF!</v>
      </c>
      <c r="J64" s="3" t="e">
        <f t="shared" si="0"/>
        <v>#REF!</v>
      </c>
      <c r="K64" s="1" t="e">
        <f t="shared" si="1"/>
        <v>#REF!</v>
      </c>
    </row>
    <row r="65" spans="1:11" hidden="1">
      <c r="A65" s="2"/>
      <c r="B65" s="1" t="s">
        <v>62</v>
      </c>
      <c r="C65" s="7">
        <v>1</v>
      </c>
      <c r="D65" s="7">
        <v>2</v>
      </c>
      <c r="E65" s="7">
        <v>3</v>
      </c>
      <c r="F65" s="7">
        <v>4</v>
      </c>
      <c r="H65" s="4" t="e">
        <f>IF(#REF!="",0,IF(#REF!="Very low",1,IF(#REF!="Low",2,IF(#REF!="Medium",3,IF(#REF!="High",4,F30)))))</f>
        <v>#REF!</v>
      </c>
      <c r="I65" s="4" t="e">
        <f>IF(#REF!="",0,IF(#REF!="Very low",1,IF(#REF!="Low",2,IF(#REF!="Medium",3,IF(#REF!="High",4,G30)))))</f>
        <v>#REF!</v>
      </c>
      <c r="J65" s="3" t="e">
        <f t="shared" si="0"/>
        <v>#REF!</v>
      </c>
      <c r="K65" s="1" t="e">
        <f t="shared" si="1"/>
        <v>#REF!</v>
      </c>
    </row>
    <row r="66" spans="1:11" hidden="1">
      <c r="A66" s="2"/>
      <c r="B66" s="1" t="s">
        <v>48</v>
      </c>
      <c r="C66" s="7">
        <v>2</v>
      </c>
      <c r="D66" s="7">
        <v>4</v>
      </c>
      <c r="E66" s="6">
        <v>6</v>
      </c>
      <c r="F66" s="6">
        <v>8</v>
      </c>
      <c r="H66" s="4">
        <f>IF(F30="",0,IF(F30="Very low",1,IF(F30="Low",2,IF(F30="Medium",3,IF(F30="High",4,#REF!)))))</f>
        <v>2</v>
      </c>
      <c r="I66" s="4">
        <f>IF(G30="",0,IF(G30="Very low",1,IF(G30="Low",2,IF(G30="Medium",3,IF(G30="High",4,#REF!)))))</f>
        <v>2</v>
      </c>
      <c r="J66" s="3">
        <f t="shared" si="0"/>
        <v>4</v>
      </c>
      <c r="K66" s="1" t="str">
        <f t="shared" si="1"/>
        <v>Low</v>
      </c>
    </row>
    <row r="67" spans="1:11" hidden="1">
      <c r="A67" s="2"/>
      <c r="B67" s="1" t="s">
        <v>49</v>
      </c>
      <c r="C67" s="7">
        <v>3</v>
      </c>
      <c r="D67" s="6">
        <v>6</v>
      </c>
      <c r="E67" s="6">
        <v>9</v>
      </c>
      <c r="F67" s="5">
        <v>12</v>
      </c>
      <c r="H67" s="4" t="e">
        <f>IF(#REF!="",0,IF(#REF!="Very low",1,IF(#REF!="Low",2,IF(#REF!="Medium",3,IF(#REF!="High",4,#REF!)))))</f>
        <v>#REF!</v>
      </c>
      <c r="I67" s="4" t="e">
        <f>IF(#REF!="",0,IF(#REF!="Very low",1,IF(#REF!="Low",2,IF(#REF!="Medium",3,IF(#REF!="High",4,#REF!)))))</f>
        <v>#REF!</v>
      </c>
      <c r="J67" s="3" t="e">
        <f t="shared" si="0"/>
        <v>#REF!</v>
      </c>
      <c r="K67" s="1" t="e">
        <f t="shared" si="1"/>
        <v>#REF!</v>
      </c>
    </row>
    <row r="68" spans="1:11" hidden="1">
      <c r="A68" s="2"/>
      <c r="B68" s="1" t="s">
        <v>145</v>
      </c>
      <c r="C68" s="7">
        <v>4</v>
      </c>
      <c r="D68" s="6">
        <v>8</v>
      </c>
      <c r="E68" s="5">
        <v>12</v>
      </c>
      <c r="F68" s="5">
        <v>16</v>
      </c>
      <c r="H68" s="4" t="e">
        <f>IF(#REF!="",0,IF(#REF!="Very low",1,IF(#REF!="Low",2,IF(#REF!="Medium",3,IF(#REF!="High",4,#REF!)))))</f>
        <v>#REF!</v>
      </c>
      <c r="I68" s="4" t="e">
        <f>IF(#REF!="",0,IF(#REF!="Very low",1,IF(#REF!="Low",2,IF(#REF!="Medium",3,IF(#REF!="High",4,#REF!)))))</f>
        <v>#REF!</v>
      </c>
      <c r="J68" s="3" t="e">
        <f t="shared" si="0"/>
        <v>#REF!</v>
      </c>
      <c r="K68" s="1" t="e">
        <f t="shared" si="1"/>
        <v>#REF!</v>
      </c>
    </row>
    <row r="69" spans="1:11" hidden="1">
      <c r="A69" s="2"/>
      <c r="H69" s="4" t="e">
        <f>IF(#REF!="",0,IF(#REF!="Very low",1,IF(#REF!="Low",2,IF(#REF!="Medium",3,IF(#REF!="High",4,#REF!)))))</f>
        <v>#REF!</v>
      </c>
      <c r="I69" s="4" t="e">
        <f>IF(#REF!="",0,IF(#REF!="Very low",1,IF(#REF!="Low",2,IF(#REF!="Medium",3,IF(#REF!="High",4,#REF!)))))</f>
        <v>#REF!</v>
      </c>
      <c r="J69" s="3" t="e">
        <f t="shared" si="0"/>
        <v>#REF!</v>
      </c>
      <c r="K69" s="1" t="e">
        <f t="shared" si="1"/>
        <v>#REF!</v>
      </c>
    </row>
    <row r="70" spans="1:11" hidden="1">
      <c r="A70" s="2"/>
      <c r="H70" s="4" t="e">
        <f>IF(#REF!="",0,IF(#REF!="Very low",1,IF(#REF!="Low",2,IF(#REF!="Medium",3,IF(#REF!="High",4,#REF!)))))</f>
        <v>#REF!</v>
      </c>
      <c r="I70" s="4" t="e">
        <f>IF(#REF!="",0,IF(#REF!="Very low",1,IF(#REF!="Low",2,IF(#REF!="Medium",3,IF(#REF!="High",4,#REF!)))))</f>
        <v>#REF!</v>
      </c>
      <c r="J70" s="3" t="e">
        <f t="shared" si="0"/>
        <v>#REF!</v>
      </c>
      <c r="K70" s="1" t="e">
        <f t="shared" si="1"/>
        <v>#REF!</v>
      </c>
    </row>
    <row r="71" spans="1:11" hidden="1">
      <c r="A71" s="2"/>
      <c r="H71" s="4" t="e">
        <f>IF(#REF!="",0,IF(#REF!="Very low",1,IF(#REF!="Low",2,IF(#REF!="Medium",3,IF(#REF!="High",4,#REF!)))))</f>
        <v>#REF!</v>
      </c>
      <c r="I71" s="4" t="e">
        <f>IF(#REF!="",0,IF(#REF!="Very low",1,IF(#REF!="Low",2,IF(#REF!="Medium",3,IF(#REF!="High",4,#REF!)))))</f>
        <v>#REF!</v>
      </c>
      <c r="J71" s="3" t="e">
        <f t="shared" si="0"/>
        <v>#REF!</v>
      </c>
      <c r="K71" s="1" t="e">
        <f t="shared" si="1"/>
        <v>#REF!</v>
      </c>
    </row>
    <row r="72" spans="1:11" hidden="1">
      <c r="A72" s="2"/>
      <c r="H72" s="4" t="e">
        <f>IF(#REF!="",0,IF(#REF!="Very low",1,IF(#REF!="Low",2,IF(#REF!="Medium",3,IF(#REF!="High",4,#REF!)))))</f>
        <v>#REF!</v>
      </c>
      <c r="I72" s="4" t="e">
        <f>IF(#REF!="",0,IF(#REF!="Very low",1,IF(#REF!="Low",2,IF(#REF!="Medium",3,IF(#REF!="High",4,#REF!)))))</f>
        <v>#REF!</v>
      </c>
      <c r="J72" s="3" t="e">
        <f t="shared" si="0"/>
        <v>#REF!</v>
      </c>
      <c r="K72" s="1" t="e">
        <f t="shared" si="1"/>
        <v>#REF!</v>
      </c>
    </row>
    <row r="73" spans="1:11" hidden="1">
      <c r="A73" s="2"/>
      <c r="H73" s="4" t="e">
        <f>IF(#REF!="",0,IF(#REF!="Very low",1,IF(#REF!="Low",2,IF(#REF!="Medium",3,IF(#REF!="High",4,#REF!)))))</f>
        <v>#REF!</v>
      </c>
      <c r="I73" s="4" t="e">
        <f>IF(#REF!="",0,IF(#REF!="Very low",1,IF(#REF!="Low",2,IF(#REF!="Medium",3,IF(#REF!="High",4,#REF!)))))</f>
        <v>#REF!</v>
      </c>
      <c r="J73" s="3" t="e">
        <f t="shared" si="0"/>
        <v>#REF!</v>
      </c>
      <c r="K73" s="1" t="e">
        <f t="shared" si="1"/>
        <v>#REF!</v>
      </c>
    </row>
    <row r="74" spans="1:11" hidden="1">
      <c r="A74" s="2"/>
      <c r="H74" s="4" t="e">
        <f>IF(#REF!="",0,IF(#REF!="Very low",1,IF(#REF!="Low",2,IF(#REF!="Medium",3,IF(#REF!="High",4,#REF!)))))</f>
        <v>#REF!</v>
      </c>
      <c r="I74" s="4" t="e">
        <f>IF(#REF!="",0,IF(#REF!="Very low",1,IF(#REF!="Low",2,IF(#REF!="Medium",3,IF(#REF!="High",4,#REF!)))))</f>
        <v>#REF!</v>
      </c>
      <c r="J74" s="3" t="e">
        <f t="shared" si="0"/>
        <v>#REF!</v>
      </c>
      <c r="K74" s="1" t="e">
        <f t="shared" si="1"/>
        <v>#REF!</v>
      </c>
    </row>
    <row r="75" spans="1:11" hidden="1">
      <c r="A75" s="2"/>
      <c r="H75" s="4" t="e">
        <f>IF(#REF!="",0,IF(#REF!="Very low",1,IF(#REF!="Low",2,IF(#REF!="Medium",3,IF(#REF!="High",4,F43)))))</f>
        <v>#REF!</v>
      </c>
      <c r="I75" s="4" t="e">
        <f>IF(#REF!="",0,IF(#REF!="Very low",1,IF(#REF!="Low",2,IF(#REF!="Medium",3,IF(#REF!="High",4,G43)))))</f>
        <v>#REF!</v>
      </c>
      <c r="J75" s="3" t="e">
        <f t="shared" si="0"/>
        <v>#REF!</v>
      </c>
      <c r="K75" s="1" t="e">
        <f t="shared" si="1"/>
        <v>#REF!</v>
      </c>
    </row>
    <row r="76" spans="1:11" hidden="1">
      <c r="A76" s="2"/>
    </row>
    <row r="77" spans="1:11" hidden="1"/>
    <row r="78" spans="1:11" hidden="1"/>
    <row r="79" spans="1:11" hidden="1"/>
    <row r="113" ht="13.5" customHeight="1"/>
  </sheetData>
  <sheetProtection selectLockedCells="1"/>
  <mergeCells count="9">
    <mergeCell ref="D18:K19"/>
    <mergeCell ref="C18:C19"/>
    <mergeCell ref="D17:K17"/>
    <mergeCell ref="F11:J11"/>
    <mergeCell ref="F3:J3"/>
    <mergeCell ref="F5:J5"/>
    <mergeCell ref="F7:J7"/>
    <mergeCell ref="F9:J9"/>
    <mergeCell ref="D16:K16"/>
  </mergeCells>
  <dataValidations count="2">
    <dataValidation type="list" allowBlank="1" showInputMessage="1" showErrorMessage="1" sqref="F31:G31" xr:uid="{C1ED9CEF-096C-45FE-9E6B-7A3CAC005F76}">
      <formula1>$F$55:$F$60</formula1>
    </dataValidation>
    <dataValidation type="list" allowBlank="1" showInputMessage="1" showErrorMessage="1" sqref="F24:G30 F32:G42" xr:uid="{53780D72-12F2-495D-B151-F1D6D65492B8}">
      <formula1>$F$56:$F$60</formula1>
    </dataValidation>
  </dataValidations>
  <pageMargins left="0.74803149606299213" right="0.74803149606299213" top="0.4" bottom="0.43" header="0.24" footer="0.2"/>
  <pageSetup paperSize="8" orientation="landscape"/>
  <headerFooter alignWithMargins="0">
    <oddHeader>&amp;C&amp;F</oddHeader>
    <oddFooter>Page &amp;P</oddFooter>
  </headerFooter>
  <rowBreaks count="2" manualBreakCount="2">
    <brk id="39" max="12" man="1"/>
    <brk id="79" min="1" max="23" man="1"/>
  </row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A154F-E770-479A-9DD9-FFDEE95DAF88}">
  <dimension ref="A1"/>
  <sheetViews>
    <sheetView workbookViewId="0"/>
  </sheetViews>
  <sheetFormatPr defaultRowHeight="15"/>
  <cols>
    <col min="1" max="256" width="11.5546875" customWidth="1"/>
  </cols>
  <sheetData/>
  <pageMargins left="0.75" right="0.75" top="1" bottom="1"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495EF-9B6E-423C-88B1-925C78F848AE}">
  <dimension ref="A1"/>
  <sheetViews>
    <sheetView workbookViewId="0"/>
  </sheetViews>
  <sheetFormatPr defaultRowHeight="15"/>
  <cols>
    <col min="1" max="256" width="11.5546875" customWidth="1"/>
  </cols>
  <sheetData/>
  <pageMargins left="0.75" right="0.75" top="1" bottom="1"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24D11-A58B-43CD-BBFD-6504C395D8CE}">
  <dimension ref="A1"/>
  <sheetViews>
    <sheetView workbookViewId="0"/>
  </sheetViews>
  <sheetFormatPr defaultRowHeight="15"/>
  <cols>
    <col min="1" max="256" width="11.5546875" customWidth="1"/>
  </cols>
  <sheetData/>
  <pageMargins left="0.75" right="0.75" top="1" bottom="1"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ermit File" ma:contentTypeID="0x0101000E9AD557692E154F9D2697C8C6432F76006AA1E3962CF72F4698A24DEEB897244E" ma:contentTypeVersion="41" ma:contentTypeDescription="Create a new document." ma:contentTypeScope="" ma:versionID="ec629862f564551f0c3e454d641f8ffd">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47765e72-4413-4cff-aa40-50e617b95c52" targetNamespace="http://schemas.microsoft.com/office/2006/metadata/properties" ma:root="true" ma:fieldsID="cc58a1b200138ec8af53e26ea27cacd7" ns2:_="" ns3:_="" ns4:_="" ns5:_="" ns6:_="">
    <xsd:import namespace="dbe221e7-66db-4bdb-a92c-aa517c005f15"/>
    <xsd:import namespace="662745e8-e224-48e8-a2e3-254862b8c2f5"/>
    <xsd:import namespace="eebef177-55b5-4448-a5fb-28ea454417ee"/>
    <xsd:import namespace="5ffd8e36-f429-4edc-ab50-c5be84842779"/>
    <xsd:import namespace="47765e72-4413-4cff-aa40-50e617b95c52"/>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6:MediaServiceOCR" minOccurs="0"/>
                <xsd:element ref="ns6:MediaServiceGenerationTime" minOccurs="0"/>
                <xsd:element ref="ns6:MediaServiceEventHashCode"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dexed="tru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765e72-4413-4cff-aa40-50e617b95c52"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MediaServiceLocation" ma:index="57" nillable="true" ma:displayName="Location" ma:indexed="true" ma:internalName="MediaServiceLocation" ma:readOnly="true">
      <xsd:simpleType>
        <xsd:restriction base="dms:Text"/>
      </xsd:simpleType>
    </xsd:element>
    <xsd:element name="MediaLengthInSeconds" ma:index="5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LongProp xmlns="" name="TaxCatchAll"><![CDATA[41;#Public Register|f1fcf6a6-5d97-4f1d-964e-a2f916eb1f18;#40;#Waste Operations|dc63c9b7-da6e-463c-b2cf-265b08d49156;#11;#EPR|0e5af97d-1a8c-4d8f-a20b-528a11cab1f6;#32;#Bespoke|743fbb82-64b4-442a-8bac-afa632175399;#14;#Application ＆ Associated Docs|5eadfd3c-6deb-44e1-b7e1-16accd427bec]]></LongProp>
</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DC3FF1-3FB8-4CD0-A3B4-DC4535F7CB00}"/>
</file>

<file path=customXml/itemProps2.xml><?xml version="1.0" encoding="utf-8"?>
<ds:datastoreItem xmlns:ds="http://schemas.openxmlformats.org/officeDocument/2006/customXml" ds:itemID="{C27B718C-FC73-4942-983E-E50E015F2115}"/>
</file>

<file path=customXml/itemProps3.xml><?xml version="1.0" encoding="utf-8"?>
<ds:datastoreItem xmlns:ds="http://schemas.openxmlformats.org/officeDocument/2006/customXml" ds:itemID="{012CAE2E-DC16-48B8-876E-B07B665A69F3}"/>
</file>

<file path=docProps/app.xml><?xml version="1.0" encoding="utf-8"?>
<Properties xmlns="http://schemas.openxmlformats.org/officeDocument/2006/extended-properties" xmlns:vt="http://schemas.openxmlformats.org/officeDocument/2006/docPropsVTypes">
  <Application>Microsoft Excel Online</Application>
  <Manager/>
  <Company>Environment Agency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hstephens</dc:creator>
  <cp:keywords/>
  <dc:description/>
  <cp:lastModifiedBy>X</cp:lastModifiedBy>
  <cp:revision/>
  <dcterms:created xsi:type="dcterms:W3CDTF">2012-05-30T12:39:53Z</dcterms:created>
  <dcterms:modified xsi:type="dcterms:W3CDTF">2026-03-25T11:24:26Z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-522808464</vt:i4>
  </property>
  <property fmtid="{D5CDD505-2E9C-101B-9397-08002B2CF9AE}" pid="3" name="_NewReviewCycle">
    <vt:lpwstr/>
  </property>
  <property fmtid="{D5CDD505-2E9C-101B-9397-08002B2CF9AE}" pid="4" name="_EmailSubject">
    <vt:lpwstr>batch addition / removal</vt:lpwstr>
  </property>
  <property fmtid="{D5CDD505-2E9C-101B-9397-08002B2CF9AE}" pid="5" name="_AuthorEmail">
    <vt:lpwstr>Document-Management.Bristol4.HO@environment-agency.gov.uk</vt:lpwstr>
  </property>
  <property fmtid="{D5CDD505-2E9C-101B-9397-08002B2CF9AE}" pid="6" name="_AuthorEmailDisplayName">
    <vt:lpwstr>Document-Management</vt:lpwstr>
  </property>
  <property fmtid="{D5CDD505-2E9C-101B-9397-08002B2CF9AE}" pid="7" name="lae2bfa7b6474897ab4a53f76ea236c7">
    <vt:lpwstr>Official|14c80daa-741b-422c-9722-f71693c9ede4</vt:lpwstr>
  </property>
  <property fmtid="{D5CDD505-2E9C-101B-9397-08002B2CF9AE}" pid="8" name="cf401361b24e474cb011be6eb76c0e76">
    <vt:lpwstr>Crown|69589897-2828-4761-976e-717fd8e631c9</vt:lpwstr>
  </property>
  <property fmtid="{D5CDD505-2E9C-101B-9397-08002B2CF9AE}" pid="9" name="ddeb1fd0a9ad4436a96525d34737dc44">
    <vt:lpwstr>Internal EA|b77da37e-7166-4741-8c12-4679faab22d9</vt:lpwstr>
  </property>
  <property fmtid="{D5CDD505-2E9C-101B-9397-08002B2CF9AE}" pid="10" name="fe59e9859d6a491389c5b03567f5dda5">
    <vt:lpwstr>EA|d5f78ddb-b1b6-4328-9877-d7e3ed06fdac</vt:lpwstr>
  </property>
  <property fmtid="{D5CDD505-2E9C-101B-9397-08002B2CF9AE}" pid="11" name="TaxCatchAll">
    <vt:lpwstr>41;#Public Register|f1fcf6a6-5d97-4f1d-964e-a2f916eb1f18;#40;#Waste Operations|dc63c9b7-da6e-463c-b2cf-265b08d49156;#11;#EPR|0e5af97d-1a8c-4d8f-a20b-528a11cab1f6;#32;#Bespoke|743fbb82-64b4-442a-8bac-afa632175399;#14;#Application ＆ Associated Docs|5eadfd3c</vt:lpwstr>
  </property>
  <property fmtid="{D5CDD505-2E9C-101B-9397-08002B2CF9AE}" pid="12" name="n7493b4506bf40e28c373b1e51a33445">
    <vt:lpwstr>Team|ff0485df-0575-416f-802f-e999165821b7</vt:lpwstr>
  </property>
  <property fmtid="{D5CDD505-2E9C-101B-9397-08002B2CF9AE}" pid="13" name="OrganisationalUnit">
    <vt:lpwstr>8;#EA|d5f78ddb-b1b6-4328-9877-d7e3ed06fdac</vt:lpwstr>
  </property>
  <property fmtid="{D5CDD505-2E9C-101B-9397-08002B2CF9AE}" pid="14" name="HOGovernmentSecurityClassification">
    <vt:lpwstr>6;#Official|14c80daa-741b-422c-9722-f71693c9ede4</vt:lpwstr>
  </property>
  <property fmtid="{D5CDD505-2E9C-101B-9397-08002B2CF9AE}" pid="15" name="InformationType">
    <vt:lpwstr/>
  </property>
  <property fmtid="{D5CDD505-2E9C-101B-9397-08002B2CF9AE}" pid="16" name="HOSiteType">
    <vt:lpwstr>10;#Team|ff0485df-0575-416f-802f-e999165821b7</vt:lpwstr>
  </property>
  <property fmtid="{D5CDD505-2E9C-101B-9397-08002B2CF9AE}" pid="17" name="MediaServiceImageTags">
    <vt:lpwstr/>
  </property>
  <property fmtid="{D5CDD505-2E9C-101B-9397-08002B2CF9AE}" pid="18" name="k85d23755b3a46b5a51451cf336b2e9b">
    <vt:lpwstr/>
  </property>
  <property fmtid="{D5CDD505-2E9C-101B-9397-08002B2CF9AE}" pid="19" name="HOCopyrightLevel">
    <vt:lpwstr>7;#Crown|69589897-2828-4761-976e-717fd8e631c9</vt:lpwstr>
  </property>
  <property fmtid="{D5CDD505-2E9C-101B-9397-08002B2CF9AE}" pid="20" name="lcf76f155ced4ddcb4097134ff3c332f">
    <vt:lpwstr/>
  </property>
  <property fmtid="{D5CDD505-2E9C-101B-9397-08002B2CF9AE}" pid="21" name="Distribution">
    <vt:lpwstr>9;#Internal EA|b77da37e-7166-4741-8c12-4679faab22d9</vt:lpwstr>
  </property>
  <property fmtid="{D5CDD505-2E9C-101B-9397-08002B2CF9AE}" pid="22" name="d3564be703db47eda46ec138bc1ba091">
    <vt:lpwstr>Application ＆ Associated Docs|5eadfd3c-6deb-44e1-b7e1-16accd427bec</vt:lpwstr>
  </property>
  <property fmtid="{D5CDD505-2E9C-101B-9397-08002B2CF9AE}" pid="23" name="la34db7254a948be973d9738b9f07ba7">
    <vt:lpwstr>Bespoke|743fbb82-64b4-442a-8bac-afa632175399</vt:lpwstr>
  </property>
  <property fmtid="{D5CDD505-2E9C-101B-9397-08002B2CF9AE}" pid="24" name="ncb1594ff73b435992550f571a78c184">
    <vt:lpwstr>EPR|0e5af97d-1a8c-4d8f-a20b-528a11cab1f6</vt:lpwstr>
  </property>
  <property fmtid="{D5CDD505-2E9C-101B-9397-08002B2CF9AE}" pid="25" name="EPRNumber">
    <vt:lpwstr>EPR/KP3720MR/A001</vt:lpwstr>
  </property>
  <property fmtid="{D5CDD505-2E9C-101B-9397-08002B2CF9AE}" pid="26" name="ed3cfd1978f244c4af5dc9d642a18018">
    <vt:lpwstr/>
  </property>
  <property fmtid="{D5CDD505-2E9C-101B-9397-08002B2CF9AE}" pid="27" name="StandardRulesID">
    <vt:lpwstr/>
  </property>
  <property fmtid="{D5CDD505-2E9C-101B-9397-08002B2CF9AE}" pid="28" name="m63bd5d2e6554c968a3f4ff9289590fe">
    <vt:lpwstr/>
  </property>
  <property fmtid="{D5CDD505-2E9C-101B-9397-08002B2CF9AE}" pid="29" name="PermitNumber">
    <vt:lpwstr>EPR-KP3720MR</vt:lpwstr>
  </property>
  <property fmtid="{D5CDD505-2E9C-101B-9397-08002B2CF9AE}" pid="30" name="FacilityAddress">
    <vt:lpwstr>Ackworth Road, Hilsea, Portsmouth, PO3 5NS</vt:lpwstr>
  </property>
  <property fmtid="{D5CDD505-2E9C-101B-9397-08002B2CF9AE}" pid="31" name="FacilityAddressPostcode">
    <vt:lpwstr>PO3 5NS</vt:lpwstr>
  </property>
  <property fmtid="{D5CDD505-2E9C-101B-9397-08002B2CF9AE}" pid="32" name="CessationStatus">
    <vt:lpwstr/>
  </property>
  <property fmtid="{D5CDD505-2E9C-101B-9397-08002B2CF9AE}" pid="33" name="Regime">
    <vt:lpwstr>11;#EPR|0e5af97d-1a8c-4d8f-a20b-528a11cab1f6</vt:lpwstr>
  </property>
  <property fmtid="{D5CDD505-2E9C-101B-9397-08002B2CF9AE}" pid="34" name="mb0b523b12654e57a98fd73f451222f6">
    <vt:lpwstr/>
  </property>
  <property fmtid="{D5CDD505-2E9C-101B-9397-08002B2CF9AE}" pid="35" name="Customer/OperatorName">
    <vt:lpwstr>South Coast Waste Holdings Limited</vt:lpwstr>
  </property>
  <property fmtid="{D5CDD505-2E9C-101B-9397-08002B2CF9AE}" pid="36" name="bf174f8632e04660b372cf372c1956fe">
    <vt:lpwstr/>
  </property>
  <property fmtid="{D5CDD505-2E9C-101B-9397-08002B2CF9AE}" pid="37" name="EventType1">
    <vt:lpwstr/>
  </property>
  <property fmtid="{D5CDD505-2E9C-101B-9397-08002B2CF9AE}" pid="38" name="ga477587807b4e8dbd9d142e03c014fa">
    <vt:lpwstr/>
  </property>
  <property fmtid="{D5CDD505-2E9C-101B-9397-08002B2CF9AE}" pid="39" name="RegulatedActivitySub_x002d_Class">
    <vt:lpwstr/>
  </property>
  <property fmtid="{D5CDD505-2E9C-101B-9397-08002B2CF9AE}" pid="40" name="ActivityGrouping">
    <vt:lpwstr>14;#Application ＆ Associated Docs|5eadfd3c-6deb-44e1-b7e1-16accd427bec</vt:lpwstr>
  </property>
  <property fmtid="{D5CDD505-2E9C-101B-9397-08002B2CF9AE}" pid="41" name="p517ccc45a7e4674ae144f9410147bb3">
    <vt:lpwstr>Waste Operations|dc63c9b7-da6e-463c-b2cf-265b08d49156</vt:lpwstr>
  </property>
  <property fmtid="{D5CDD505-2E9C-101B-9397-08002B2CF9AE}" pid="42" name="RegulatedActivityClass">
    <vt:lpwstr>40;#Waste Operations|dc63c9b7-da6e-463c-b2cf-265b08d49156</vt:lpwstr>
  </property>
  <property fmtid="{D5CDD505-2E9C-101B-9397-08002B2CF9AE}" pid="43" name="SiteName">
    <vt:lpwstr>South Coast Waste Holdings Limited</vt:lpwstr>
  </property>
  <property fmtid="{D5CDD505-2E9C-101B-9397-08002B2CF9AE}" pid="44" name="PermitDocumentType">
    <vt:lpwstr/>
  </property>
  <property fmtid="{D5CDD505-2E9C-101B-9397-08002B2CF9AE}" pid="45" name="Catchment">
    <vt:lpwstr/>
  </property>
  <property fmtid="{D5CDD505-2E9C-101B-9397-08002B2CF9AE}" pid="46" name="MajorProjectID">
    <vt:lpwstr/>
  </property>
  <property fmtid="{D5CDD505-2E9C-101B-9397-08002B2CF9AE}" pid="47" name="d22401b98bfe4ec6b8dacbec81c66a1e">
    <vt:lpwstr/>
  </property>
  <property fmtid="{D5CDD505-2E9C-101B-9397-08002B2CF9AE}" pid="48" name="c52c737aaa794145b5e1ab0b33580095">
    <vt:lpwstr>Public Register|f1fcf6a6-5d97-4f1d-964e-a2f916eb1f18</vt:lpwstr>
  </property>
  <property fmtid="{D5CDD505-2E9C-101B-9397-08002B2CF9AE}" pid="49" name="TypeofPermit">
    <vt:lpwstr>32;#Bespoke|743fbb82-64b4-442a-8bac-afa632175399</vt:lpwstr>
  </property>
  <property fmtid="{D5CDD505-2E9C-101B-9397-08002B2CF9AE}" pid="50" name="DisclosureStatus">
    <vt:lpwstr>41;#Public Register|f1fcf6a6-5d97-4f1d-964e-a2f916eb1f18</vt:lpwstr>
  </property>
  <property fmtid="{D5CDD505-2E9C-101B-9397-08002B2CF9AE}" pid="51" name="f91636ce86a943e5a85e589048b494b2">
    <vt:lpwstr/>
  </property>
  <property fmtid="{D5CDD505-2E9C-101B-9397-08002B2CF9AE}" pid="52" name="ExternalAuthor">
    <vt:lpwstr>Paul Downing</vt:lpwstr>
  </property>
  <property fmtid="{D5CDD505-2E9C-101B-9397-08002B2CF9AE}" pid="53" name="DocumentDate">
    <vt:lpwstr>2026-02-24T00:00:00Z</vt:lpwstr>
  </property>
  <property fmtid="{D5CDD505-2E9C-101B-9397-08002B2CF9AE}" pid="54" name="EAReceivedDate">
    <vt:lpwstr>2026-02-24T00:00:00Z</vt:lpwstr>
  </property>
</Properties>
</file>