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24226"/>
  <mc:AlternateContent xmlns:mc="http://schemas.openxmlformats.org/markup-compatibility/2006">
    <mc:Choice Requires="x15">
      <x15ac:absPath xmlns:x15ac="http://schemas.microsoft.com/office/spreadsheetml/2010/11/ac" url="D:\working\waccache\LN2PEPF0001B989\EXCELCNV\f19fd36d-8587-420f-b9ce-3e52246121f1\"/>
    </mc:Choice>
  </mc:AlternateContent>
  <xr:revisionPtr revIDLastSave="0" documentId="8_{D9D999C8-4AF1-42DA-83E4-BA8EE9B4FD7D}" xr6:coauthVersionLast="47" xr6:coauthVersionMax="47" xr10:uidLastSave="{00000000-0000-0000-0000-000000000000}"/>
  <bookViews>
    <workbookView xWindow="-60" yWindow="-60" windowWidth="15480" windowHeight="11640" xr2:uid="{2A7716FD-4A32-400F-A2D5-AD01A83E11E3}"/>
  </bookViews>
  <sheets>
    <sheet name="Standard Permit GRA1" sheetId="1" r:id="rId1"/>
  </sheets>
  <definedNames>
    <definedName name="Z_00F5E4ED_90EE_CE4D_93B2_3261F1A22E0A_.wvu.Cols" localSheetId="0" hidden="1">'Standard Permit GRA1'!$A:$A</definedName>
    <definedName name="Z_00F5E4ED_90EE_CE4D_93B2_3261F1A22E0A_.wvu.Rows" localSheetId="0" hidden="1">'Standard Permit GRA1'!$50:$83</definedName>
    <definedName name="Z_111EA6C3_B700_4C4B_A818_FA3B0D2418A7_.wvu.Cols" localSheetId="0" hidden="1">'Standard Permit GRA1'!$A:$A</definedName>
    <definedName name="Z_111EA6C3_B700_4C4B_A818_FA3B0D2418A7_.wvu.Rows" localSheetId="0" hidden="1">'Standard Permit GRA1'!$50:$83</definedName>
    <definedName name="Z_196C5D79_6EEE_454A_97C0_7927035B3930_.wvu.Cols" localSheetId="0" hidden="1">'Standard Permit GRA1'!$A:$A</definedName>
    <definedName name="Z_196C5D79_6EEE_454A_97C0_7927035B3930_.wvu.Rows" localSheetId="0" hidden="1">'Standard Permit GRA1'!$50:$83</definedName>
    <definedName name="Z_37392DA3_707E_4B98_9DC9_C15586490F9F_.wvu.Cols" localSheetId="0" hidden="1">'Standard Permit GRA1'!$A:$A</definedName>
    <definedName name="Z_37392DA3_707E_4B98_9DC9_C15586490F9F_.wvu.Rows" localSheetId="0" hidden="1">'Standard Permit GRA1'!$50:$83</definedName>
    <definedName name="Z_46012DD0_8480_44C2_AE82_5A13139F97FD_.wvu.Cols" localSheetId="0" hidden="1">'Standard Permit GRA1'!$A:$A</definedName>
    <definedName name="Z_46012DD0_8480_44C2_AE82_5A13139F97FD_.wvu.Rows" localSheetId="0" hidden="1">'Standard Permit GRA1'!$50:$83</definedName>
    <definedName name="Z_5C6F14D3_5974_48AF_BBBC_AFDE49242B7F_.wvu.Cols" localSheetId="0" hidden="1">'Standard Permit GRA1'!$A:$A</definedName>
    <definedName name="Z_5C6F14D3_5974_48AF_BBBC_AFDE49242B7F_.wvu.Rows" localSheetId="0" hidden="1">'Standard Permit GRA1'!$50:$83</definedName>
    <definedName name="Z_5D99F569_E90E_47F1_B75D_4C7EF0ECC232_.wvu.Cols" localSheetId="0" hidden="1">'Standard Permit GRA1'!$A:$A</definedName>
    <definedName name="Z_5D99F569_E90E_47F1_B75D_4C7EF0ECC232_.wvu.Rows" localSheetId="0" hidden="1">'Standard Permit GRA1'!$50:$83</definedName>
    <definedName name="Z_7F4530CE_DD9D_445C_A5E5_4BC845A7A37E_.wvu.Cols" localSheetId="0" hidden="1">'Standard Permit GRA1'!$A:$A</definedName>
    <definedName name="Z_7F4530CE_DD9D_445C_A5E5_4BC845A7A37E_.wvu.Rows" localSheetId="0" hidden="1">'Standard Permit GRA1'!$50:$83</definedName>
    <definedName name="Z_8442FCA0_1E32_4ECE_9368_5444A42B8F5B_.wvu.Cols" localSheetId="0" hidden="1">'Standard Permit GRA1'!$A:$A</definedName>
    <definedName name="Z_8442FCA0_1E32_4ECE_9368_5444A42B8F5B_.wvu.Rows" localSheetId="0" hidden="1">'Standard Permit GRA1'!$50:$83</definedName>
    <definedName name="Z_BD45CC49_2C4E_486D_86CC_4E21517DEA6E_.wvu.Cols" localSheetId="0" hidden="1">'Standard Permit GRA1'!$A:$A</definedName>
    <definedName name="Z_BD45CC49_2C4E_486D_86CC_4E21517DEA6E_.wvu.Rows" localSheetId="0" hidden="1">'Standard Permit GRA1'!$50:$83</definedName>
    <definedName name="Z_CF948082_5BF1_4E9D_95E4_766A8ED5FD21_.wvu.Cols" localSheetId="0" hidden="1">'Standard Permit GRA1'!$A:$A</definedName>
    <definedName name="Z_CF948082_5BF1_4E9D_95E4_766A8ED5FD21_.wvu.Rows" localSheetId="0" hidden="1">'Standard Permit GRA1'!$50:$83</definedName>
    <definedName name="Z_D4F8341D_9B0A_4407_95E2_F1D509181DF0_.wvu.Cols" localSheetId="0" hidden="1">'Standard Permit GRA1'!$A:$A</definedName>
    <definedName name="Z_D4F8341D_9B0A_4407_95E2_F1D509181DF0_.wvu.Rows" localSheetId="0" hidden="1">'Standard Permit GRA1'!$50:$83</definedName>
    <definedName name="Z_DCDAC810_A1F1_4988_B273_C65C938FCB2A_.wvu.Cols" localSheetId="0" hidden="1">'Standard Permit GRA1'!$A:$A</definedName>
    <definedName name="Z_DCDAC810_A1F1_4988_B273_C65C938FCB2A_.wvu.Rows" localSheetId="0" hidden="1">'Standard Permit GRA1'!$50:$83</definedName>
    <definedName name="Z_F0E6D719_2000_4DE2_921C_E91C7336B325_.wvu.Cols" localSheetId="0" hidden="1">'Standard Permit GRA1'!$A:$A</definedName>
    <definedName name="Z_F0E6D719_2000_4DE2_921C_E91C7336B325_.wvu.Rows" localSheetId="0" hidden="1">'Standard Permit GRA1'!$50:$83</definedName>
  </definedNames>
  <calcPr calcId="191028"/>
  <customWorkbookViews>
    <customWorkbookView name="X - Personal View" guid="{5C6F14D3-5974-48AF-BBBC-AFDE49242B7F}" mergeInterval="0" personalView="1" maximized="1" xWindow="-4" yWindow="-4" windowWidth="1032" windowHeight="776" activeSheetId="1"/>
    <customWorkbookView name="Refuels Calendar - Personal View" guid="{00F5E4ED-90EE-CE4D-93B2-3261F1A22E0A}" mergeInterval="0" personalView="1" xWindow="135" yWindow="32" windowWidth="1361" windowHeight="819" activeSheetId="1"/>
    <customWorkbookView name="Jlilwall - Personal View" guid="{8442FCA0-1E32-4ECE-9368-5444A42B8F5B}" mergeInterval="0" personalView="1" maximized="1" xWindow="1" yWindow="1" windowWidth="1676" windowHeight="820" activeSheetId="1"/>
    <customWorkbookView name="twallis - Personal View" guid="{CF948082-5BF1-4E9D-95E4-766A8ED5FD21}" mergeInterval="0" personalView="1" maximized="1" xWindow="1" yWindow="1" windowWidth="1276" windowHeight="794" activeSheetId="1"/>
    <customWorkbookView name="hstephens - Personal View" guid="{D4F8341D-9B0A-4407-95E2-F1D509181DF0}" mergeInterval="0" personalView="1" maximized="1" xWindow="1" yWindow="1" windowWidth="1676" windowHeight="820" activeSheetId="1"/>
    <customWorkbookView name="aowers - Personal View" guid="{111EA6C3-B700-4C4B-A818-FA3B0D2418A7}" mergeInterval="0" personalView="1" maximized="1" xWindow="1" yWindow="1" windowWidth="1676" windowHeight="820" activeSheetId="1"/>
    <customWorkbookView name="  - Personal View" guid="{DCDAC810-A1F1-4988-B273-C65C938FCB2A}" mergeInterval="0" personalView="1" maximized="1" windowWidth="1020" windowHeight="569" activeSheetId="1"/>
    <customWorkbookView name="TBesien - Personal View" guid="{37392DA3-707E-4B98-9DC9-C15586490F9F}" mergeInterval="0" personalView="1" maximized="1" windowWidth="1020" windowHeight="602" activeSheetId="1"/>
    <customWorkbookView name="KNICHOLLS02 - Personal View" guid="{196C5D79-6EEE-454A-97C0-7927035B3930}" mergeInterval="0" personalView="1" maximized="1" windowWidth="1396" windowHeight="794" activeSheetId="1"/>
    <customWorkbookView name="PFitzgerald - Personal View" guid="{F0E6D719-2000-4DE2-921C-E91C7336B325}" mergeInterval="0" personalView="1" maximized="1" windowWidth="1020" windowHeight="520" activeSheetId="1"/>
    <customWorkbookView name="AHANDOO - Personal View" guid="{BD45CC49-2C4E-486D-86CC-4E21517DEA6E}" mergeInterval="0" personalView="1" maximized="1" windowWidth="1276" windowHeight="634" activeSheetId="1"/>
    <customWorkbookView name="CESSERY - Personal View" guid="{5D99F569-E90E-47F1-B75D-4C7EF0ECC232}" mergeInterval="0" personalView="1" maximized="1" windowWidth="1020" windowHeight="576" activeSheetId="1"/>
    <customWorkbookView name="eigurube - Personal View" guid="{46012DD0-8480-44C2-AE82-5A13139F97FD}" mergeInterval="0" personalView="1" maximized="1" xWindow="1" yWindow="1" windowWidth="1276" windowHeight="794" activeSheetId="1"/>
    <customWorkbookView name="Steven Bell - Personal View" guid="{7F4530CE-DD9D-445C-A5E5-4BC845A7A37E}" mergeInterval="0" personalView="1" maximized="1" xWindow="1912"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 l="1"/>
  <c r="I60" i="1"/>
  <c r="J60" i="1"/>
  <c r="K60" i="1"/>
  <c r="H61" i="1"/>
  <c r="I61" i="1"/>
  <c r="J61" i="1"/>
  <c r="K61" i="1"/>
  <c r="H62" i="1"/>
  <c r="I62" i="1"/>
  <c r="J62" i="1"/>
  <c r="K62" i="1"/>
  <c r="H63" i="1"/>
  <c r="I63" i="1"/>
  <c r="J63" i="1"/>
  <c r="K63" i="1"/>
  <c r="H64" i="1"/>
  <c r="I64" i="1"/>
  <c r="J64" i="1"/>
  <c r="K64" i="1"/>
  <c r="H65" i="1"/>
  <c r="I65" i="1"/>
  <c r="J65" i="1"/>
  <c r="K65" i="1"/>
  <c r="H66" i="1"/>
  <c r="I66" i="1"/>
  <c r="J66" i="1"/>
  <c r="K66" i="1"/>
  <c r="H67" i="1"/>
  <c r="I67" i="1"/>
  <c r="J67" i="1"/>
  <c r="K67" i="1"/>
  <c r="H68" i="1"/>
  <c r="I68" i="1"/>
  <c r="J68" i="1"/>
  <c r="K68" i="1"/>
  <c r="H69" i="1"/>
  <c r="I69" i="1"/>
  <c r="J69" i="1"/>
  <c r="K69" i="1"/>
  <c r="H70" i="1"/>
  <c r="I70" i="1"/>
  <c r="J70" i="1"/>
  <c r="K70" i="1"/>
  <c r="H71" i="1"/>
  <c r="I71" i="1"/>
  <c r="J71" i="1"/>
  <c r="K71" i="1"/>
  <c r="H72" i="1"/>
  <c r="I72" i="1"/>
  <c r="J72" i="1"/>
  <c r="K72" i="1"/>
  <c r="H73" i="1"/>
  <c r="I73" i="1"/>
  <c r="J73" i="1"/>
  <c r="K73" i="1"/>
  <c r="H74" i="1"/>
  <c r="I74" i="1"/>
  <c r="J74" i="1"/>
  <c r="K74" i="1"/>
  <c r="H75" i="1"/>
  <c r="I75" i="1"/>
  <c r="J75" i="1"/>
  <c r="K75" i="1"/>
  <c r="H76" i="1"/>
  <c r="I76" i="1"/>
  <c r="J76" i="1"/>
  <c r="K76" i="1"/>
  <c r="H77" i="1"/>
  <c r="I77" i="1"/>
  <c r="J77" i="1"/>
  <c r="K77" i="1"/>
  <c r="H78" i="1"/>
  <c r="I78" i="1"/>
  <c r="J78" i="1"/>
  <c r="K78" i="1"/>
  <c r="H79" i="1"/>
  <c r="I79" i="1"/>
  <c r="J79" i="1"/>
  <c r="K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Yearsley</author>
  </authors>
  <commentList>
    <comment ref="B31" authorId="0" shapeId="0" xr:uid="{31341025-18B7-4061-BF1E-C62A23D8EEAA}">
      <text>
        <r>
          <rPr>
            <b/>
            <sz val="8"/>
            <color indexed="81"/>
            <rFont val="Tahoma"/>
          </rPr>
          <t xml:space="preserve">Receptors </t>
        </r>
        <r>
          <rPr>
            <sz val="8"/>
            <color indexed="81"/>
            <rFont val="Tahoma"/>
          </rPr>
          <t>to consider should include: atmosphere, land, surface waters, groundwater, humans, wildlife and their habitats. A single receptor may be at risk from several different sources and all must be addressed.</t>
        </r>
        <r>
          <rPr>
            <sz val="8"/>
            <color indexed="81"/>
            <rFont val="Tahoma"/>
          </rPr>
          <t xml:space="preserve">
</t>
        </r>
      </text>
    </comment>
    <comment ref="C31" authorId="0" shapeId="0" xr:uid="{25A57F23-403C-4EEE-A806-215C634417FE}">
      <text>
        <r>
          <rPr>
            <sz val="8"/>
            <color indexed="81"/>
            <rFont val="Tahoma"/>
          </rPr>
          <t xml:space="preserve">The </t>
        </r>
        <r>
          <rPr>
            <b/>
            <sz val="8"/>
            <color indexed="81"/>
            <rFont val="Tahoma"/>
          </rPr>
          <t>Source</t>
        </r>
        <r>
          <rPr>
            <sz val="8"/>
            <color indexed="81"/>
            <rFont val="Tahoma"/>
          </rPr>
          <t xml:space="preserve"> of hazard will be the activity or operation taking place for which a particular hazard may arise.</t>
        </r>
      </text>
    </comment>
    <comment ref="D31" authorId="0" shapeId="0" xr:uid="{84F01B42-55CC-464F-885D-BAA6C74BF3FF}">
      <text>
        <r>
          <rPr>
            <b/>
            <sz val="8"/>
            <color indexed="81"/>
            <rFont val="Tahoma"/>
          </rPr>
          <t xml:space="preserve">Harm </t>
        </r>
        <r>
          <rPr>
            <sz val="8"/>
            <color indexed="81"/>
            <rFont val="Tahoma"/>
          </rPr>
          <t>may arise when a specific hazard is realised.</t>
        </r>
      </text>
    </comment>
    <comment ref="E31" authorId="0" shapeId="0" xr:uid="{F1067E39-BE23-4567-8B09-F7039F899C07}">
      <text>
        <r>
          <rPr>
            <b/>
            <sz val="8"/>
            <color indexed="81"/>
            <rFont val="Tahoma"/>
          </rPr>
          <t>Pathways</t>
        </r>
        <r>
          <rPr>
            <sz val="8"/>
            <color indexed="81"/>
            <rFont val="Tahoma"/>
          </rPr>
          <t xml:space="preserve"> are the routes or means by which defined hazards may potentially realise their consequences at the receptors.</t>
        </r>
        <r>
          <rPr>
            <sz val="8"/>
            <color indexed="81"/>
            <rFont val="Tahoma"/>
          </rPr>
          <t xml:space="preserve">
</t>
        </r>
      </text>
    </comment>
    <comment ref="F31" authorId="0" shapeId="0" xr:uid="{F31934D9-EFF6-4C21-83D2-E3312D7DB246}">
      <text>
        <r>
          <rPr>
            <b/>
            <sz val="8"/>
            <color indexed="81"/>
            <rFont val="Tahoma"/>
          </rPr>
          <t>Probability of  exposure</t>
        </r>
        <r>
          <rPr>
            <sz val="8"/>
            <color indexed="81"/>
            <rFont val="Tahoma"/>
          </rPr>
          <t xml:space="preserve"> is the likelihood of the receptors being exposed to the hazard.  Example definitions:
</t>
        </r>
        <r>
          <rPr>
            <b/>
            <sz val="8"/>
            <color indexed="81"/>
            <rFont val="Tahoma"/>
          </rPr>
          <t xml:space="preserve">High </t>
        </r>
        <r>
          <rPr>
            <sz val="8"/>
            <color indexed="81"/>
            <rFont val="Tahoma"/>
          </rPr>
          <t xml:space="preserve">– exposure is probable: direct exposure likely with no / few barriers between hazard source and receptor;
</t>
        </r>
        <r>
          <rPr>
            <b/>
            <sz val="8"/>
            <color indexed="81"/>
            <rFont val="Tahoma"/>
          </rPr>
          <t>Medium</t>
        </r>
        <r>
          <rPr>
            <sz val="8"/>
            <color indexed="81"/>
            <rFont val="Tahoma"/>
          </rPr>
          <t xml:space="preserve">  – exposure is fairly probable: feasible exposure possible - barriers to exposure less controllable;
</t>
        </r>
        <r>
          <rPr>
            <b/>
            <sz val="8"/>
            <color indexed="81"/>
            <rFont val="Tahoma"/>
          </rPr>
          <t>Low</t>
        </r>
        <r>
          <rPr>
            <sz val="8"/>
            <color indexed="81"/>
            <rFont val="Tahoma"/>
          </rPr>
          <t xml:space="preserve"> – exposure is unlikely: several barriers exist between hazards source and receptors to mitigate against exposure:
</t>
        </r>
        <r>
          <rPr>
            <b/>
            <sz val="8"/>
            <color indexed="81"/>
            <rFont val="Tahoma"/>
          </rPr>
          <t xml:space="preserve">Very Low </t>
        </r>
        <r>
          <rPr>
            <sz val="8"/>
            <color indexed="81"/>
            <rFont val="Tahoma"/>
          </rPr>
          <t>– exposure is very unlikely: effective, multiple barriers in place to mitigate against exposure.</t>
        </r>
        <r>
          <rPr>
            <sz val="8"/>
            <color indexed="81"/>
            <rFont val="Tahoma"/>
          </rPr>
          <t xml:space="preserve">
</t>
        </r>
      </text>
    </comment>
    <comment ref="G31" authorId="0" shapeId="0" xr:uid="{49441CB0-93B2-45E3-924B-E7E044E05EA7}">
      <text>
        <r>
          <rPr>
            <sz val="8"/>
            <color indexed="81"/>
            <rFont val="Tahoma"/>
          </rPr>
          <t xml:space="preserve">The </t>
        </r>
        <r>
          <rPr>
            <b/>
            <sz val="8"/>
            <color indexed="81"/>
            <rFont val="Tahoma"/>
          </rPr>
          <t xml:space="preserve">consequences </t>
        </r>
        <r>
          <rPr>
            <sz val="8"/>
            <color indexed="81"/>
            <rFont val="Tahoma"/>
          </rPr>
          <t>of a hazard being realised may be actual or potential harm.  
This will include be on a high/medium/low/very low score using attributes and scaling to consider 'harm'.</t>
        </r>
        <r>
          <rPr>
            <sz val="8"/>
            <color indexed="81"/>
            <rFont val="Tahoma"/>
          </rPr>
          <t xml:space="preserve">
</t>
        </r>
      </text>
    </comment>
    <comment ref="H31" authorId="0" shapeId="0" xr:uid="{708B034D-0B14-40BF-95E1-02BA5198A423}">
      <text>
        <r>
          <rPr>
            <b/>
            <sz val="8"/>
            <color indexed="81"/>
            <rFont val="Tahoma"/>
          </rPr>
          <t>Magnitude of the risk</t>
        </r>
        <r>
          <rPr>
            <sz val="8"/>
            <color indexed="81"/>
            <rFont val="Tahoma"/>
          </rPr>
          <t xml:space="preserve"> is determined by combining the probability with the magnitude of the potential consequences</t>
        </r>
        <r>
          <rPr>
            <sz val="8"/>
            <color indexed="81"/>
            <rFont val="Tahoma"/>
          </rPr>
          <t xml:space="preserve">
</t>
        </r>
        <r>
          <rPr>
            <b/>
            <sz val="8"/>
            <color indexed="81"/>
            <rFont val="Tahoma"/>
          </rPr>
          <t>High risks</t>
        </r>
        <r>
          <rPr>
            <sz val="8"/>
            <color indexed="81"/>
            <rFont val="Tahoma"/>
          </rPr>
          <t xml:space="preserve"> require additional assessment and active management
</t>
        </r>
        <r>
          <rPr>
            <b/>
            <sz val="8"/>
            <color indexed="81"/>
            <rFont val="Tahoma"/>
          </rPr>
          <t>Medium risks</t>
        </r>
        <r>
          <rPr>
            <sz val="8"/>
            <color indexed="81"/>
            <rFont val="Tahoma"/>
          </rPr>
          <t xml:space="preserve"> require additional assessment and may require active management/monitoring 
</t>
        </r>
        <r>
          <rPr>
            <b/>
            <sz val="8"/>
            <color indexed="81"/>
            <rFont val="Tahoma"/>
          </rPr>
          <t>Low and very low risks</t>
        </r>
        <r>
          <rPr>
            <sz val="8"/>
            <color indexed="81"/>
            <rFont val="Tahoma"/>
          </rPr>
          <t xml:space="preserve"> require periodic review.</t>
        </r>
      </text>
    </comment>
    <comment ref="J31" authorId="0" shapeId="0" xr:uid="{12DD0322-3A3F-4868-8928-C5CCE25FDB00}">
      <text>
        <r>
          <rPr>
            <b/>
            <sz val="8"/>
            <color indexed="81"/>
            <rFont val="Tahoma"/>
          </rPr>
          <t xml:space="preserve">Risk management </t>
        </r>
        <r>
          <rPr>
            <sz val="8"/>
            <color indexed="81"/>
            <rFont val="Tahoma"/>
          </rPr>
          <t xml:space="preserve">involves breaking or limiting the source-pathway-receptor linkage to reduce risk.  
</t>
        </r>
        <r>
          <rPr>
            <sz val="8"/>
            <color indexed="81"/>
            <rFont val="Tahoma"/>
          </rPr>
          <t xml:space="preserve">
</t>
        </r>
        <r>
          <rPr>
            <sz val="8"/>
            <color indexed="81"/>
            <rFont val="Tahoma"/>
          </rPr>
          <t xml:space="preserve">
</t>
        </r>
      </text>
    </comment>
  </commentList>
</comments>
</file>

<file path=xl/sharedStrings.xml><?xml version="1.0" encoding="utf-8"?>
<sst xmlns="http://schemas.openxmlformats.org/spreadsheetml/2006/main" count="206" uniqueCount="125">
  <si>
    <t>Temporary Waste Storage Facility:</t>
  </si>
  <si>
    <t>Temporary Waste Storage Facility - Less than 15,000 Ltrs</t>
  </si>
  <si>
    <t>Location:</t>
  </si>
  <si>
    <t>Refuels Storage Tank at Borehunt Recovery, Fort William Ind Est, Fareham PO16 8TT</t>
  </si>
  <si>
    <t>Location of environmentally sensitive sites (km / m):</t>
  </si>
  <si>
    <t>0 metres (see below) Groundwater</t>
  </si>
  <si>
    <t>Risk assessment carried out by:</t>
  </si>
  <si>
    <t>Refuels Ltd</t>
  </si>
  <si>
    <t>Date:</t>
  </si>
  <si>
    <t>The scope of the permit and associated rules is defined by the following risk criteria:</t>
  </si>
  <si>
    <t>Parameter 1</t>
  </si>
  <si>
    <t>Permitted activities - The storage of waste prior to recovery or disposal elsewhere (R13 or D15)</t>
  </si>
  <si>
    <t>Parameter 2</t>
  </si>
  <si>
    <t>Permitted waste types - Hazardous Waste (Petroleum Distillates), UN1268 Waste/Mixed Fuels EWC 130703</t>
  </si>
  <si>
    <t>Parameter 3</t>
  </si>
  <si>
    <t>Quantity of waste accepted at the facility: less than 30,000Ltrs per annum.</t>
  </si>
  <si>
    <t>Parameter 4</t>
  </si>
  <si>
    <t>Quantity of waste stored at any one time: 15,000Ltrs</t>
  </si>
  <si>
    <t>Parameter 5</t>
  </si>
  <si>
    <t>All waste shall be stored on an impermeable surface within a bunded tank</t>
  </si>
  <si>
    <t>Parameter 6</t>
  </si>
  <si>
    <t>The only point source discharges to controlled waters are surface water from the site (via interceptor)</t>
  </si>
  <si>
    <t>Parameter 7</t>
  </si>
  <si>
    <t>a groundwater source protection zone 1, or if a source protection zone has not been defined then within</t>
  </si>
  <si>
    <r>
      <t>50 metres of any well, spring or borehole used for the supply of water for human consumption</t>
    </r>
    <r>
      <rPr>
        <sz val="8"/>
        <color indexed="10"/>
        <rFont val="Arial"/>
        <family val="2"/>
      </rPr>
      <t> </t>
    </r>
    <r>
      <rPr>
        <sz val="10"/>
        <color indexed="10"/>
        <rFont val="Arial"/>
        <family val="2"/>
      </rPr>
      <t>.  This must include private water supplies.</t>
    </r>
  </si>
  <si>
    <t>Parameter 8</t>
  </si>
  <si>
    <t>The activities shall not be carried out within 200 metres of a European Site (candidate or Special Area of Conservation,</t>
  </si>
  <si>
    <t xml:space="preserve"> proposed or Special Protection Area or Ramsar site) or a Site of Special Scientific Interest (SSSI).</t>
  </si>
  <si>
    <t>Abbreviations:</t>
  </si>
  <si>
    <t>SR - standard rule</t>
  </si>
  <si>
    <t>Data and information</t>
  </si>
  <si>
    <t>Judgement</t>
  </si>
  <si>
    <t>Action (by permitting)</t>
  </si>
  <si>
    <t>Receptor</t>
  </si>
  <si>
    <t>Source</t>
  </si>
  <si>
    <t>Harm</t>
  </si>
  <si>
    <t>Pathway</t>
  </si>
  <si>
    <t>Probability of exposure</t>
  </si>
  <si>
    <t>Consequence</t>
  </si>
  <si>
    <t>Magnitude of risk</t>
  </si>
  <si>
    <t>Justification for magnitude</t>
  </si>
  <si>
    <t>Risk management</t>
  </si>
  <si>
    <t>Residual risk</t>
  </si>
  <si>
    <t>What is at risk?           What do I wish to protect?</t>
  </si>
  <si>
    <t>What is the agent or process with potential to cause harm?</t>
  </si>
  <si>
    <t>What are the harmful consequences if things go wrong?</t>
  </si>
  <si>
    <t>How  might the receptor come into contact with the source?</t>
  </si>
  <si>
    <t>How likely is this contact?</t>
  </si>
  <si>
    <t>How severe will the consequences be if this occurs?</t>
  </si>
  <si>
    <t>What is the overall magnitude of the risk?</t>
  </si>
  <si>
    <t>On what did I base my judgement?</t>
  </si>
  <si>
    <t>How can I best manage the risk to reduce the magnitude?</t>
  </si>
  <si>
    <t>What is the magnitude of the risk after management? (This residual risk will be controlled by Compliance Assessment).</t>
  </si>
  <si>
    <t>Onsite Workers &amp; Local human population.</t>
  </si>
  <si>
    <t>Waste, litter and mud on local roads.</t>
  </si>
  <si>
    <t>Nuisance, loss of amenity, road traffic accidents.</t>
  </si>
  <si>
    <t>Vehicles entering and leaving site.</t>
  </si>
  <si>
    <t>Low</t>
  </si>
  <si>
    <t xml:space="preserve">Activities unlikely to give rise to litter, debris or mud. </t>
  </si>
  <si>
    <t xml:space="preserve">SR (emissions of substances not controlled by emission limits) requires emissions management plan where necessary. </t>
  </si>
  <si>
    <t>Odour of product</t>
  </si>
  <si>
    <t>Nuisance, loss of amenity.</t>
  </si>
  <si>
    <t>During decanting &amp; uplifting product between vehicle and storage tank</t>
  </si>
  <si>
    <t>Vapour recovery system inplace to support uplifting operations. Dry brake user couplings.</t>
  </si>
  <si>
    <t xml:space="preserve"> SR odour condition requires emissions to be free from odour at levels likely to cause pollution outside the site - an odour management plan is required in the unlikely event of an odour problem.</t>
  </si>
  <si>
    <t>Noise and vibration.</t>
  </si>
  <si>
    <t>Nuisance, loss of amenity, loss of sleep or harm.</t>
  </si>
  <si>
    <t>Noise through the air and vibration through the ground.</t>
  </si>
  <si>
    <t>Minimal operation 2-3 movements per week. Operation is not intrusive (65Db(A)) for 30 min period. Operation is only carried out 09.00-17.00Hrs</t>
  </si>
  <si>
    <t>SR - emissions shall be free from noise and vibration and a noise and vibration management plan is required where necessary.</t>
  </si>
  <si>
    <t>Local human population and local environment.</t>
  </si>
  <si>
    <t>Flooding of site.</t>
  </si>
  <si>
    <t>If waste is washed off site it may contaminate buildings / gardens / natural habitats downstream.</t>
  </si>
  <si>
    <t>Flood waters.</t>
  </si>
  <si>
    <t>Waste is potentially polluting but stored inside sealed and bunded storage tank.</t>
  </si>
  <si>
    <t xml:space="preserve">SR - management system required to identify and minimise risks including those from accidents. </t>
  </si>
  <si>
    <t>Onsite Workers, Local human population and local environment.</t>
  </si>
  <si>
    <t>Fire risk from stockpiles,arson and / or vandalism causing the release of polluting materials to air (smoke or fumes), water or land.</t>
  </si>
  <si>
    <t xml:space="preserve">Respiratory irritation, illness and nuisance to local population.  Injury to staff, firefighters or arsonists/vandals. Pollution of air,water or land. </t>
  </si>
  <si>
    <t>Air transport of smoke.  Spillages and contaminated firewater by direct run-off from site and via surface water drains and ditches.</t>
  </si>
  <si>
    <t>Medium</t>
  </si>
  <si>
    <t>medium</t>
  </si>
  <si>
    <t>On site security (fence &amp; CCTV). Real time tank content volume and temperature monitoring. User specific security and access control. Earth circuit continuity. No mains electric connection, power supply via PV panel and battery. Annual PPM regime in place. Tank is subject to 4-Hour, 2000º F Fire Test, Internal temperature increased only 165º F, Immediately after the Fire Test the hot tank is exposed to a Hose Stream Test</t>
  </si>
  <si>
    <t>SR - management system required to identify and minimise risks from operations - to include fire and security.</t>
  </si>
  <si>
    <t>On Site Workers, Local human population after gaining unauthorised access to the waste operation.</t>
  </si>
  <si>
    <t>All on-site hazards: wastes</t>
  </si>
  <si>
    <t>Bodily injury.</t>
  </si>
  <si>
    <t>Direct physical contact.</t>
  </si>
  <si>
    <t xml:space="preserve">Low </t>
  </si>
  <si>
    <t>Permitted waste types are hazardous but stored in sealed tanks therefore only a medium magnitude risk is estimated. On site security (fencing and CCTV)</t>
  </si>
  <si>
    <t>SR - management system required to identify and minimise risks from operations - to include security.</t>
  </si>
  <si>
    <t xml:space="preserve">Accidental fire causing the release of polluting materials to air (smoke or fumes), water or land. </t>
  </si>
  <si>
    <t>Respiratory irritation, illness and nuisance to local population.  Injury to staff or firefighters. Pollution of water or land.</t>
  </si>
  <si>
    <t>As above.</t>
  </si>
  <si>
    <t>SR - management system required to identify and minimise risks from operations - to include fire.</t>
  </si>
  <si>
    <t>All surface waters close to and downstream of site.</t>
  </si>
  <si>
    <t xml:space="preserve">Spillage of liquids,  contaminated rainwater run-off. </t>
  </si>
  <si>
    <t>Acute effects; oxygen depletion, fish kill and algal blooms.</t>
  </si>
  <si>
    <t>Direct run-off from site across ground surface, via surface water drains, ditches etc. Product could be spilled during transfer</t>
  </si>
  <si>
    <t>HLCO High level cut-off alarm system. Real time tank content volume and temperature monitoring. Dry brake user couplings. Integral self bunding. Tank sited on concrete base. Spill pads/kits available. Emergency Response Plan in place.</t>
  </si>
  <si>
    <t>SR - All areas of the site used for storage of oil in drums or tanks of oil shall be provided with an impermeable surface and bunding                        SR - no point source emissions to water.                                               SR - require emissions management plan if activities give rise to pollution.</t>
  </si>
  <si>
    <t>As above</t>
  </si>
  <si>
    <t>Chronic effects; deterioration of water quality.</t>
  </si>
  <si>
    <t>As above.  Indirect run-off via the soil layer.</t>
  </si>
  <si>
    <t xml:space="preserve">Abstraction from watercourse downstream of facility (for agricultural or potable use). </t>
  </si>
  <si>
    <t>Acute effects, closure of abstraction intakes.</t>
  </si>
  <si>
    <t>Groundwater</t>
  </si>
  <si>
    <t xml:space="preserve">Chronic effects: contamination of groundwater, requiring treatment of water or closure of borehole. </t>
  </si>
  <si>
    <t>Transport through soil/groundwater then extraction at borehole.</t>
  </si>
  <si>
    <t>High</t>
  </si>
  <si>
    <t>Local human population.</t>
  </si>
  <si>
    <t>Contaminated waters used for recreational purposes.</t>
  </si>
  <si>
    <t>Harm to human health - skin damage or gastro-intestinal illness.</t>
  </si>
  <si>
    <t>Direct contact or ingestion.</t>
  </si>
  <si>
    <t>Unlikely to occur, PPE Mandated.</t>
  </si>
  <si>
    <t xml:space="preserve">SR (emissions of substances not controlled by emission limits). SR (if required) - emissions management plan. Sanitisation temperatures will be reached to allow pasteurization of material. </t>
  </si>
  <si>
    <t>Protected sites - European sites and SSSIs  protected species/habitats and other nature conservation sites.</t>
  </si>
  <si>
    <t>Any</t>
  </si>
  <si>
    <t>Harm to protected site through toxic contamination and disturbance.</t>
  </si>
  <si>
    <t>Most likely a a result of surface water contamination.</t>
  </si>
  <si>
    <t>SR - activities shall not be carried out within 200 metres of a European Site or SSSI.</t>
  </si>
  <si>
    <t xml:space="preserve">Notes: </t>
  </si>
  <si>
    <t xml:space="preserve">Red triangle indicates comment containing supporting information </t>
  </si>
  <si>
    <t xml:space="preserve">Yellow columns contain drop down menus that allow automatic evaluation of risk in green column </t>
  </si>
  <si>
    <t>Very 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</si>
</sst>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font>
    <font>
      <b/>
      <sz val="10"/>
      <name val="Arial"/>
      <family val="2"/>
    </font>
    <font>
      <sz val="10"/>
      <name val="Arial"/>
      <family val="2"/>
    </font>
    <font>
      <b/>
      <sz val="12"/>
      <name val="Arial"/>
      <family val="2"/>
    </font>
    <font>
      <sz val="12"/>
      <name val="Arial"/>
      <family val="2"/>
    </font>
    <font>
      <b/>
      <sz val="14"/>
      <name val="Arial"/>
      <family val="2"/>
    </font>
    <font>
      <sz val="10"/>
      <color indexed="10"/>
      <name val="Arial"/>
      <family val="2"/>
    </font>
    <font>
      <sz val="8"/>
      <color indexed="10"/>
      <name val="Arial"/>
      <family val="2"/>
    </font>
    <font>
      <sz val="10"/>
      <color rgb="FFFF0000"/>
      <name val="Arial"/>
      <family val="2"/>
    </font>
    <font>
      <b/>
      <sz val="12"/>
      <color rgb="FFFF0000"/>
      <name val="Arial"/>
      <family val="2"/>
    </font>
    <font>
      <sz val="8"/>
      <color rgb="FFFF0000"/>
      <name val="Times New Roman"/>
      <family val="1"/>
    </font>
    <font>
      <sz val="8"/>
      <color indexed="81"/>
      <name val="Tahoma"/>
    </font>
    <font>
      <b/>
      <sz val="8"/>
      <color indexed="81"/>
      <name val="Tahoma"/>
    </font>
  </fonts>
  <fills count="10">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s>
  <borders count="27">
    <border>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ouble">
        <color indexed="64"/>
      </top>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right style="double">
        <color indexed="64"/>
      </right>
      <top/>
      <bottom style="thin">
        <color indexed="64"/>
      </bottom>
      <diagonal/>
    </border>
    <border>
      <left/>
      <right style="double">
        <color indexed="64"/>
      </right>
      <top/>
      <bottom/>
      <diagonal/>
    </border>
    <border>
      <left/>
      <right/>
      <top/>
      <bottom style="dashed">
        <color indexed="64"/>
      </bottom>
      <diagonal/>
    </border>
    <border>
      <left/>
      <right/>
      <top/>
      <bottom style="dotted">
        <color indexed="64"/>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73">
    <xf numFmtId="0" fontId="0" fillId="0" borderId="0" xfId="0"/>
    <xf numFmtId="0" fontId="0" fillId="0" borderId="1" xfId="0" applyBorder="1"/>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3" borderId="5" xfId="0" applyFont="1" applyFill="1" applyBorder="1" applyAlignment="1">
      <alignment vertical="top" wrapText="1"/>
    </xf>
    <xf numFmtId="0" fontId="1" fillId="3" borderId="6" xfId="0" applyFont="1" applyFill="1" applyBorder="1" applyAlignment="1">
      <alignment vertical="top" wrapText="1"/>
    </xf>
    <xf numFmtId="0" fontId="1" fillId="3" borderId="7" xfId="0" applyFont="1" applyFill="1" applyBorder="1" applyAlignment="1">
      <alignment vertical="top" wrapText="1"/>
    </xf>
    <xf numFmtId="0" fontId="0" fillId="0" borderId="0" xfId="0" applyAlignment="1">
      <alignment horizontal="center"/>
    </xf>
    <xf numFmtId="0" fontId="0" fillId="0" borderId="8" xfId="0" applyBorder="1"/>
    <xf numFmtId="0" fontId="0" fillId="2" borderId="9" xfId="0" applyFill="1" applyBorder="1" applyAlignment="1">
      <alignment horizontal="centerContinuous" vertical="top"/>
    </xf>
    <xf numFmtId="0" fontId="3" fillId="2" borderId="10" xfId="0" applyFont="1" applyFill="1" applyBorder="1" applyAlignment="1">
      <alignment horizontal="centerContinuous" vertical="center"/>
    </xf>
    <xf numFmtId="0" fontId="0" fillId="2" borderId="11" xfId="0" applyFill="1" applyBorder="1" applyAlignment="1">
      <alignment horizontal="centerContinuous" vertical="center"/>
    </xf>
    <xf numFmtId="0" fontId="4" fillId="0" borderId="0" xfId="0" applyFont="1"/>
    <xf numFmtId="0" fontId="0" fillId="3" borderId="0" xfId="0" applyFill="1"/>
    <xf numFmtId="0" fontId="0" fillId="4" borderId="0" xfId="0" applyFill="1"/>
    <xf numFmtId="0" fontId="0" fillId="5" borderId="0" xfId="0" applyFill="1"/>
    <xf numFmtId="0" fontId="0" fillId="6" borderId="0" xfId="0" applyFill="1"/>
    <xf numFmtId="2" fontId="0" fillId="0" borderId="0" xfId="0" applyNumberFormat="1"/>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0" xfId="0" applyAlignment="1">
      <alignment horizontal="center" vertical="top"/>
    </xf>
    <xf numFmtId="0" fontId="0" fillId="0" borderId="13"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7" borderId="0" xfId="0" applyFill="1"/>
    <xf numFmtId="0" fontId="0" fillId="7" borderId="15" xfId="0" applyFill="1" applyBorder="1"/>
    <xf numFmtId="0" fontId="0" fillId="7" borderId="16" xfId="0" applyFill="1" applyBorder="1"/>
    <xf numFmtId="0" fontId="3" fillId="7" borderId="0" xfId="0" applyFont="1" applyFill="1"/>
    <xf numFmtId="0" fontId="4" fillId="7" borderId="0" xfId="0" applyFont="1" applyFill="1"/>
    <xf numFmtId="0" fontId="5" fillId="7" borderId="0" xfId="0" applyFont="1" applyFill="1"/>
    <xf numFmtId="0" fontId="3" fillId="0" borderId="0" xfId="0" applyFont="1"/>
    <xf numFmtId="0" fontId="0" fillId="5" borderId="17" xfId="0" applyFill="1" applyBorder="1" applyAlignment="1" applyProtection="1">
      <alignment vertical="top" wrapText="1"/>
      <protection locked="0"/>
    </xf>
    <xf numFmtId="0" fontId="0" fillId="5" borderId="18" xfId="0" applyFill="1" applyBorder="1" applyAlignment="1" applyProtection="1">
      <alignment vertical="top" wrapText="1"/>
      <protection locked="0"/>
    </xf>
    <xf numFmtId="0" fontId="0" fillId="5" borderId="19" xfId="0" applyFill="1" applyBorder="1" applyAlignment="1" applyProtection="1">
      <alignment vertical="top" wrapText="1"/>
      <protection locked="0"/>
    </xf>
    <xf numFmtId="0" fontId="1" fillId="2" borderId="20" xfId="0" applyFont="1" applyFill="1" applyBorder="1" applyAlignment="1">
      <alignment horizontal="center" vertical="top" wrapText="1"/>
    </xf>
    <xf numFmtId="0" fontId="1" fillId="3" borderId="21" xfId="0" applyFont="1" applyFill="1" applyBorder="1" applyAlignment="1">
      <alignment vertical="top" wrapText="1"/>
    </xf>
    <xf numFmtId="0" fontId="0" fillId="5" borderId="22" xfId="0" applyFill="1" applyBorder="1" applyAlignment="1" applyProtection="1">
      <alignment vertical="top" wrapText="1"/>
      <protection locked="0"/>
    </xf>
    <xf numFmtId="0" fontId="0" fillId="0" borderId="0" xfId="0" applyAlignment="1" applyProtection="1">
      <alignment vertical="top" wrapText="1"/>
      <protection locked="0"/>
    </xf>
    <xf numFmtId="0" fontId="1" fillId="8" borderId="6" xfId="0" applyFont="1" applyFill="1" applyBorder="1" applyAlignment="1" applyProtection="1">
      <alignment vertical="top" wrapText="1"/>
      <protection locked="0"/>
    </xf>
    <xf numFmtId="0" fontId="0" fillId="0" borderId="18" xfId="0" applyBorder="1" applyAlignment="1" applyProtection="1">
      <alignment vertical="top" wrapText="1"/>
      <protection locked="0"/>
    </xf>
    <xf numFmtId="0" fontId="0" fillId="0" borderId="3" xfId="0" applyBorder="1" applyAlignment="1" applyProtection="1">
      <alignment vertical="top" wrapText="1"/>
      <protection locked="0"/>
    </xf>
    <xf numFmtId="0" fontId="0" fillId="5" borderId="23" xfId="0" applyFill="1" applyBorder="1" applyAlignment="1" applyProtection="1">
      <alignment vertical="top" wrapText="1"/>
      <protection locked="0"/>
    </xf>
    <xf numFmtId="0" fontId="1" fillId="8" borderId="3" xfId="0" applyFont="1" applyFill="1" applyBorder="1" applyAlignment="1" applyProtection="1">
      <alignment vertical="top" wrapText="1"/>
      <protection locked="0"/>
    </xf>
    <xf numFmtId="0" fontId="0" fillId="0" borderId="4" xfId="0" applyBorder="1" applyAlignment="1" applyProtection="1">
      <alignment vertical="top" wrapText="1"/>
      <protection locked="0"/>
    </xf>
    <xf numFmtId="0" fontId="1" fillId="3" borderId="12" xfId="0" applyFont="1" applyFill="1" applyBorder="1" applyAlignment="1">
      <alignment vertical="top" wrapText="1"/>
    </xf>
    <xf numFmtId="0" fontId="1" fillId="8" borderId="7" xfId="0" applyFont="1" applyFill="1" applyBorder="1" applyAlignment="1" applyProtection="1">
      <alignment vertical="top" wrapText="1"/>
      <protection locked="0"/>
    </xf>
    <xf numFmtId="0" fontId="5" fillId="0" borderId="0" xfId="0" applyFont="1"/>
    <xf numFmtId="0" fontId="2" fillId="0" borderId="18" xfId="0" applyFont="1" applyBorder="1" applyAlignment="1" applyProtection="1">
      <alignment vertical="top" wrapText="1"/>
      <protection locked="0"/>
    </xf>
    <xf numFmtId="0" fontId="0" fillId="5" borderId="7" xfId="0" applyFill="1"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26" xfId="0" applyBorder="1" applyAlignment="1" applyProtection="1">
      <alignment vertical="top" wrapText="1"/>
      <protection locked="0"/>
    </xf>
    <xf numFmtId="0" fontId="8" fillId="0" borderId="0" xfId="0" applyFont="1"/>
    <xf numFmtId="0" fontId="9" fillId="0" borderId="0" xfId="0" applyFont="1"/>
    <xf numFmtId="0" fontId="10" fillId="0" borderId="0" xfId="0" applyFont="1"/>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15" fontId="2" fillId="9" borderId="15" xfId="0" applyNumberFormat="1" applyFont="1" applyFill="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0" fillId="9" borderId="15" xfId="0" applyFill="1" applyBorder="1" applyAlignment="1" applyProtection="1">
      <alignment vertical="top" wrapText="1"/>
      <protection locked="0"/>
    </xf>
    <xf numFmtId="0" fontId="2" fillId="9" borderId="15" xfId="0" applyFont="1" applyFill="1" applyBorder="1" applyAlignment="1" applyProtection="1">
      <alignment vertical="top" wrapText="1"/>
      <protection locked="0"/>
    </xf>
    <xf numFmtId="0" fontId="0" fillId="0" borderId="15" xfId="0" applyBorder="1" applyAlignment="1" applyProtection="1">
      <alignment vertical="top" wrapText="1"/>
      <protection locked="0"/>
    </xf>
    <xf numFmtId="0" fontId="2" fillId="9" borderId="16" xfId="0" applyFont="1" applyFill="1" applyBorder="1" applyAlignment="1" applyProtection="1">
      <alignment vertical="top" wrapText="1"/>
      <protection locked="0"/>
    </xf>
    <xf numFmtId="0" fontId="0" fillId="9" borderId="16" xfId="0" applyFill="1" applyBorder="1" applyAlignment="1" applyProtection="1">
      <alignment vertical="top" wrapText="1"/>
      <protection locked="0"/>
    </xf>
    <xf numFmtId="0" fontId="3" fillId="2" borderId="10" xfId="0" applyFont="1" applyFill="1" applyBorder="1" applyAlignment="1">
      <alignment vertical="center"/>
    </xf>
    <xf numFmtId="0" fontId="3" fillId="2" borderId="9" xfId="0" applyFont="1" applyFill="1" applyBorder="1" applyAlignment="1">
      <alignment horizontal="centerContinuous" vertical="center"/>
    </xf>
    <xf numFmtId="0" fontId="3" fillId="2" borderId="9" xfId="0" applyFont="1" applyFill="1" applyBorder="1" applyAlignment="1">
      <alignment vertical="center"/>
    </xf>
    <xf numFmtId="0" fontId="1" fillId="0" borderId="0" xfId="0" applyFont="1" applyAlignment="1">
      <alignment horizontal="right"/>
    </xf>
    <xf numFmtId="0" fontId="1" fillId="0" borderId="0" xfId="0" applyFont="1"/>
    <xf numFmtId="0" fontId="1" fillId="0" borderId="0" xfId="0" applyFont="1" applyAlignment="1">
      <alignment horizontal="left"/>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A2EA8-7055-4C8F-AA5D-173C8E8E7EFB}">
  <dimension ref="A2:K117"/>
  <sheetViews>
    <sheetView tabSelected="1" showRuler="0" topLeftCell="B39" zoomScaleNormal="100" zoomScalePageLayoutView="120" workbookViewId="0">
      <selection activeCell="K42" sqref="K42"/>
    </sheetView>
  </sheetViews>
  <sheetFormatPr defaultColWidth="8.85546875" defaultRowHeight="12.75"/>
  <cols>
    <col min="1" max="1" width="9.140625" hidden="1" customWidth="1"/>
    <col min="2" max="2" width="16.7109375" customWidth="1"/>
    <col min="3" max="3" width="16.85546875" customWidth="1"/>
    <col min="4" max="5" width="16.7109375" customWidth="1"/>
    <col min="6" max="6" width="10.42578125" customWidth="1"/>
    <col min="7" max="7" width="9.7109375" customWidth="1"/>
    <col min="8" max="8" width="11.28515625" customWidth="1"/>
    <col min="9" max="9" width="19" customWidth="1"/>
    <col min="10" max="10" width="32.85546875" bestFit="1" customWidth="1"/>
    <col min="11" max="11" width="16.7109375" customWidth="1"/>
  </cols>
  <sheetData>
    <row r="2" spans="2:11" ht="18">
      <c r="B2" s="48"/>
      <c r="C2" s="48"/>
      <c r="D2" s="48"/>
      <c r="E2" s="13"/>
    </row>
    <row r="3" spans="2:11" ht="12.75" customHeight="1">
      <c r="B3" s="29"/>
      <c r="C3" s="29"/>
      <c r="D3" s="29"/>
      <c r="E3" s="30"/>
      <c r="F3" s="26"/>
      <c r="G3" s="26"/>
      <c r="H3" s="26"/>
      <c r="I3" s="26"/>
      <c r="J3" s="26"/>
      <c r="K3" s="26"/>
    </row>
    <row r="4" spans="2:11" ht="15.75">
      <c r="B4" s="29" t="s">
        <v>0</v>
      </c>
      <c r="C4" s="29"/>
      <c r="D4" s="29"/>
      <c r="E4" s="30"/>
      <c r="F4" s="62" t="s">
        <v>1</v>
      </c>
      <c r="G4" s="62"/>
      <c r="H4" s="62"/>
      <c r="I4" s="62"/>
      <c r="J4" s="62"/>
      <c r="K4" s="27"/>
    </row>
    <row r="5" spans="2:11" ht="9.75" customHeight="1">
      <c r="B5" s="29"/>
      <c r="C5" s="29"/>
      <c r="D5" s="29"/>
      <c r="E5" s="30"/>
      <c r="F5" s="26"/>
      <c r="G5" s="26"/>
      <c r="H5" s="26"/>
      <c r="I5" s="26"/>
      <c r="J5" s="26"/>
      <c r="K5" s="26"/>
    </row>
    <row r="6" spans="2:11" ht="15.75">
      <c r="B6" s="29" t="s">
        <v>2</v>
      </c>
      <c r="C6" s="30"/>
      <c r="D6" s="30"/>
      <c r="E6" s="30"/>
      <c r="F6" s="62" t="s">
        <v>3</v>
      </c>
      <c r="G6" s="62"/>
      <c r="H6" s="62"/>
      <c r="I6" s="62"/>
      <c r="J6" s="62"/>
      <c r="K6" s="27"/>
    </row>
    <row r="7" spans="2:11" ht="9.75" customHeight="1">
      <c r="B7" s="31"/>
      <c r="C7" s="26"/>
      <c r="D7" s="26"/>
      <c r="E7" s="26"/>
      <c r="F7" s="26"/>
      <c r="G7" s="26"/>
      <c r="H7" s="26"/>
      <c r="I7" s="26"/>
      <c r="J7" s="26"/>
      <c r="K7" s="26"/>
    </row>
    <row r="8" spans="2:11" ht="15.75" customHeight="1">
      <c r="B8" s="29" t="s">
        <v>4</v>
      </c>
      <c r="C8" s="30"/>
      <c r="D8" s="30"/>
      <c r="E8" s="30"/>
      <c r="F8" s="63" t="s">
        <v>5</v>
      </c>
      <c r="G8" s="64"/>
      <c r="H8" s="64"/>
      <c r="I8" s="64"/>
      <c r="J8" s="64"/>
      <c r="K8" s="27"/>
    </row>
    <row r="9" spans="2:11" ht="10.5" customHeight="1">
      <c r="B9" s="26"/>
      <c r="C9" s="26"/>
      <c r="D9" s="26"/>
      <c r="E9" s="26"/>
      <c r="F9" s="26"/>
      <c r="G9" s="26"/>
      <c r="H9" s="26"/>
      <c r="I9" s="26"/>
      <c r="J9" s="26"/>
      <c r="K9" s="26"/>
    </row>
    <row r="10" spans="2:11" ht="15.75">
      <c r="B10" s="29" t="s">
        <v>6</v>
      </c>
      <c r="C10" s="26"/>
      <c r="D10" s="26"/>
      <c r="E10" s="26"/>
      <c r="F10" s="65" t="s">
        <v>7</v>
      </c>
      <c r="G10" s="66"/>
      <c r="H10" s="66"/>
      <c r="I10" s="66"/>
      <c r="J10" s="66"/>
      <c r="K10" s="28"/>
    </row>
    <row r="11" spans="2:11" ht="11.25" customHeight="1">
      <c r="B11" s="29"/>
      <c r="C11" s="26"/>
      <c r="D11" s="26"/>
      <c r="E11" s="26"/>
      <c r="F11" s="26"/>
      <c r="G11" s="26"/>
      <c r="H11" s="29"/>
      <c r="I11" s="26"/>
      <c r="J11" s="26"/>
      <c r="K11" s="26"/>
    </row>
    <row r="12" spans="2:11" ht="15.75">
      <c r="B12" s="29" t="s">
        <v>8</v>
      </c>
      <c r="C12" s="26"/>
      <c r="D12" s="26"/>
      <c r="E12" s="26"/>
      <c r="F12" s="60">
        <v>46043</v>
      </c>
      <c r="G12" s="61"/>
      <c r="H12" s="61"/>
      <c r="I12" s="61"/>
      <c r="J12" s="61"/>
      <c r="K12" s="27"/>
    </row>
    <row r="13" spans="2:11" ht="15.75">
      <c r="B13" s="29"/>
      <c r="C13" s="26"/>
      <c r="D13" s="26"/>
      <c r="E13" s="26"/>
      <c r="F13" s="26"/>
      <c r="G13" s="26"/>
      <c r="H13" s="29"/>
      <c r="I13" s="26"/>
      <c r="J13" s="26"/>
      <c r="K13" s="26"/>
    </row>
    <row r="14" spans="2:11" ht="15.75">
      <c r="B14" s="32"/>
      <c r="C14" s="54" t="s">
        <v>9</v>
      </c>
      <c r="D14" s="54"/>
      <c r="E14" s="54"/>
      <c r="F14" s="54"/>
      <c r="G14" s="54"/>
      <c r="H14" s="55"/>
      <c r="I14" s="54"/>
      <c r="J14" s="54"/>
    </row>
    <row r="15" spans="2:11" ht="15.75">
      <c r="B15" s="32"/>
      <c r="C15" s="54" t="s">
        <v>10</v>
      </c>
      <c r="D15" s="54" t="s">
        <v>11</v>
      </c>
      <c r="E15" s="54"/>
      <c r="F15" s="54"/>
      <c r="G15" s="54"/>
      <c r="H15" s="55"/>
      <c r="I15" s="54"/>
      <c r="J15" s="54"/>
    </row>
    <row r="16" spans="2:11">
      <c r="C16" s="54" t="s">
        <v>12</v>
      </c>
      <c r="D16" s="54" t="s">
        <v>13</v>
      </c>
      <c r="E16" s="54"/>
      <c r="F16" s="54"/>
      <c r="G16" s="54"/>
      <c r="H16" s="54"/>
      <c r="I16" s="54"/>
      <c r="J16" s="54"/>
    </row>
    <row r="17" spans="1:11">
      <c r="C17" s="54" t="s">
        <v>14</v>
      </c>
      <c r="D17" s="54" t="s">
        <v>15</v>
      </c>
      <c r="E17" s="54"/>
      <c r="F17" s="54"/>
      <c r="G17" s="54"/>
      <c r="H17" s="54"/>
      <c r="I17" s="54"/>
      <c r="J17" s="54"/>
    </row>
    <row r="18" spans="1:11">
      <c r="C18" s="54" t="s">
        <v>16</v>
      </c>
      <c r="D18" s="54" t="s">
        <v>17</v>
      </c>
      <c r="E18" s="54"/>
      <c r="F18" s="54"/>
      <c r="G18" s="54"/>
      <c r="H18" s="54"/>
      <c r="I18" s="54"/>
      <c r="J18" s="54"/>
    </row>
    <row r="19" spans="1:11">
      <c r="C19" s="54" t="s">
        <v>18</v>
      </c>
      <c r="D19" s="54" t="s">
        <v>19</v>
      </c>
      <c r="E19" s="54"/>
      <c r="F19" s="54"/>
      <c r="G19" s="54"/>
      <c r="H19" s="54"/>
      <c r="I19" s="54"/>
      <c r="J19" s="54"/>
    </row>
    <row r="20" spans="1:11">
      <c r="C20" s="54" t="s">
        <v>20</v>
      </c>
      <c r="D20" s="54" t="s">
        <v>21</v>
      </c>
      <c r="E20" s="54"/>
      <c r="F20" s="54"/>
      <c r="G20" s="54"/>
      <c r="H20" s="54"/>
      <c r="I20" s="54"/>
      <c r="J20" s="54"/>
    </row>
    <row r="21" spans="1:11">
      <c r="C21" s="54" t="s">
        <v>22</v>
      </c>
      <c r="D21" s="54" t="s">
        <v>23</v>
      </c>
      <c r="E21" s="54"/>
      <c r="F21" s="54"/>
      <c r="G21" s="54"/>
      <c r="H21" s="54"/>
      <c r="I21" s="54"/>
      <c r="J21" s="54"/>
    </row>
    <row r="22" spans="1:11">
      <c r="C22" s="54"/>
      <c r="D22" s="54" t="s">
        <v>24</v>
      </c>
      <c r="E22" s="54"/>
      <c r="F22" s="54"/>
      <c r="G22" s="54"/>
      <c r="H22" s="54"/>
      <c r="I22" s="54"/>
      <c r="J22" s="54"/>
    </row>
    <row r="23" spans="1:11">
      <c r="C23" s="54"/>
      <c r="D23" s="56"/>
      <c r="E23" s="54"/>
      <c r="F23" s="54"/>
      <c r="G23" s="54"/>
      <c r="H23" s="54"/>
      <c r="I23" s="54"/>
      <c r="J23" s="54"/>
    </row>
    <row r="24" spans="1:11">
      <c r="C24" s="54" t="s">
        <v>25</v>
      </c>
      <c r="D24" s="54" t="s">
        <v>26</v>
      </c>
      <c r="E24" s="54"/>
      <c r="F24" s="54"/>
      <c r="G24" s="54"/>
      <c r="H24" s="54"/>
      <c r="I24" s="54"/>
      <c r="J24" s="54"/>
    </row>
    <row r="25" spans="1:11">
      <c r="C25" s="54"/>
      <c r="D25" s="54" t="s">
        <v>27</v>
      </c>
      <c r="E25" s="54"/>
      <c r="F25" s="54"/>
      <c r="G25" s="54"/>
      <c r="H25" s="54"/>
      <c r="I25" s="54"/>
      <c r="J25" s="54"/>
    </row>
    <row r="26" spans="1:11">
      <c r="C26" s="54"/>
      <c r="D26" s="54"/>
      <c r="E26" s="54"/>
      <c r="F26" s="54"/>
      <c r="G26" s="54"/>
      <c r="H26" s="54"/>
      <c r="I26" s="54"/>
      <c r="J26" s="54"/>
    </row>
    <row r="27" spans="1:11">
      <c r="C27" s="54" t="s">
        <v>28</v>
      </c>
      <c r="D27" s="54" t="s">
        <v>29</v>
      </c>
      <c r="E27" s="54"/>
      <c r="F27" s="54"/>
      <c r="G27" s="54"/>
      <c r="H27" s="54"/>
      <c r="I27" s="54"/>
      <c r="J27" s="54"/>
    </row>
    <row r="28" spans="1:11">
      <c r="C28" s="54"/>
      <c r="D28" s="54"/>
      <c r="E28" s="54"/>
      <c r="F28" s="54"/>
      <c r="G28" s="54"/>
      <c r="H28" s="54"/>
      <c r="I28" s="54"/>
      <c r="J28" s="54"/>
    </row>
    <row r="29" spans="1:11" ht="13.5" thickBot="1"/>
    <row r="30" spans="1:11" ht="28.5" customHeight="1" thickTop="1">
      <c r="A30" s="1"/>
      <c r="B30" s="11" t="s">
        <v>30</v>
      </c>
      <c r="C30" s="10"/>
      <c r="D30" s="10"/>
      <c r="E30" s="10"/>
      <c r="F30" s="67"/>
      <c r="G30" s="68" t="s">
        <v>31</v>
      </c>
      <c r="H30" s="68"/>
      <c r="I30" s="69"/>
      <c r="J30" s="11" t="s">
        <v>32</v>
      </c>
      <c r="K30" s="12"/>
    </row>
    <row r="31" spans="1:11" ht="38.25">
      <c r="B31" s="2" t="s">
        <v>33</v>
      </c>
      <c r="C31" s="3" t="s">
        <v>34</v>
      </c>
      <c r="D31" s="3" t="s">
        <v>35</v>
      </c>
      <c r="E31" s="4" t="s">
        <v>36</v>
      </c>
      <c r="F31" s="2" t="s">
        <v>37</v>
      </c>
      <c r="G31" s="3" t="s">
        <v>38</v>
      </c>
      <c r="H31" s="3" t="s">
        <v>39</v>
      </c>
      <c r="I31" s="4" t="s">
        <v>40</v>
      </c>
      <c r="J31" s="2" t="s">
        <v>41</v>
      </c>
      <c r="K31" s="36" t="s">
        <v>42</v>
      </c>
    </row>
    <row r="32" spans="1:11" ht="121.5" customHeight="1">
      <c r="B32" s="5" t="s">
        <v>43</v>
      </c>
      <c r="C32" s="6" t="s">
        <v>44</v>
      </c>
      <c r="D32" s="6" t="s">
        <v>45</v>
      </c>
      <c r="E32" s="7" t="s">
        <v>46</v>
      </c>
      <c r="F32" s="5" t="s">
        <v>47</v>
      </c>
      <c r="G32" s="6" t="s">
        <v>48</v>
      </c>
      <c r="H32" s="6" t="s">
        <v>49</v>
      </c>
      <c r="I32" s="7" t="s">
        <v>50</v>
      </c>
      <c r="J32" s="46" t="s">
        <v>51</v>
      </c>
      <c r="K32" s="37" t="s">
        <v>52</v>
      </c>
    </row>
    <row r="33" spans="1:11" ht="85.5" customHeight="1">
      <c r="A33" s="23"/>
      <c r="B33" s="57" t="s">
        <v>53</v>
      </c>
      <c r="C33" s="20" t="s">
        <v>54</v>
      </c>
      <c r="D33" s="20" t="s">
        <v>55</v>
      </c>
      <c r="E33" s="21" t="s">
        <v>56</v>
      </c>
      <c r="F33" s="33" t="s">
        <v>57</v>
      </c>
      <c r="G33" s="35" t="s">
        <v>57</v>
      </c>
      <c r="H33" s="40" t="s">
        <v>57</v>
      </c>
      <c r="I33" s="59" t="s">
        <v>58</v>
      </c>
      <c r="J33" s="49" t="s">
        <v>59</v>
      </c>
      <c r="K33" s="24" t="s">
        <v>57</v>
      </c>
    </row>
    <row r="34" spans="1:11" ht="93.75" customHeight="1">
      <c r="A34" s="23"/>
      <c r="B34" s="57" t="s">
        <v>53</v>
      </c>
      <c r="C34" s="58" t="s">
        <v>60</v>
      </c>
      <c r="D34" s="20" t="s">
        <v>61</v>
      </c>
      <c r="E34" s="59" t="s">
        <v>62</v>
      </c>
      <c r="F34" s="33" t="s">
        <v>57</v>
      </c>
      <c r="G34" s="35" t="s">
        <v>57</v>
      </c>
      <c r="H34" s="40" t="s">
        <v>57</v>
      </c>
      <c r="I34" s="59" t="s">
        <v>63</v>
      </c>
      <c r="J34" s="49" t="s">
        <v>64</v>
      </c>
      <c r="K34" s="24" t="s">
        <v>57</v>
      </c>
    </row>
    <row r="35" spans="1:11" ht="109.7" customHeight="1">
      <c r="A35" s="23"/>
      <c r="B35" s="57" t="s">
        <v>53</v>
      </c>
      <c r="C35" s="20" t="s">
        <v>65</v>
      </c>
      <c r="D35" s="20" t="s">
        <v>66</v>
      </c>
      <c r="E35" s="21" t="s">
        <v>67</v>
      </c>
      <c r="F35" s="33" t="s">
        <v>57</v>
      </c>
      <c r="G35" s="35" t="s">
        <v>57</v>
      </c>
      <c r="H35" s="47" t="s">
        <v>57</v>
      </c>
      <c r="I35" s="49" t="s">
        <v>68</v>
      </c>
      <c r="J35" s="41" t="s">
        <v>69</v>
      </c>
      <c r="K35" s="24" t="s">
        <v>57</v>
      </c>
    </row>
    <row r="36" spans="1:11" ht="108.75" customHeight="1">
      <c r="A36" s="23"/>
      <c r="B36" s="19" t="s">
        <v>70</v>
      </c>
      <c r="C36" s="20" t="s">
        <v>71</v>
      </c>
      <c r="D36" s="20" t="s">
        <v>72</v>
      </c>
      <c r="E36" s="21" t="s">
        <v>73</v>
      </c>
      <c r="F36" s="33" t="s">
        <v>57</v>
      </c>
      <c r="G36" s="35" t="s">
        <v>57</v>
      </c>
      <c r="H36" s="47" t="s">
        <v>57</v>
      </c>
      <c r="I36" s="49" t="s">
        <v>74</v>
      </c>
      <c r="J36" s="49" t="s">
        <v>75</v>
      </c>
      <c r="K36" s="24" t="s">
        <v>57</v>
      </c>
    </row>
    <row r="37" spans="1:11" ht="320.45" customHeight="1">
      <c r="A37" s="23"/>
      <c r="B37" s="57" t="s">
        <v>76</v>
      </c>
      <c r="C37" s="20" t="s">
        <v>77</v>
      </c>
      <c r="D37" s="20" t="s">
        <v>78</v>
      </c>
      <c r="E37" s="21" t="s">
        <v>79</v>
      </c>
      <c r="F37" s="33" t="s">
        <v>57</v>
      </c>
      <c r="G37" s="35" t="s">
        <v>80</v>
      </c>
      <c r="H37" s="47" t="s">
        <v>81</v>
      </c>
      <c r="I37" s="49" t="s">
        <v>82</v>
      </c>
      <c r="J37" s="49" t="s">
        <v>83</v>
      </c>
      <c r="K37" s="24" t="s">
        <v>57</v>
      </c>
    </row>
    <row r="38" spans="1:11" ht="120.6" customHeight="1">
      <c r="A38" s="23"/>
      <c r="B38" s="57" t="s">
        <v>84</v>
      </c>
      <c r="C38" s="58" t="s">
        <v>85</v>
      </c>
      <c r="D38" s="20" t="s">
        <v>86</v>
      </c>
      <c r="E38" s="21" t="s">
        <v>87</v>
      </c>
      <c r="F38" s="33" t="s">
        <v>57</v>
      </c>
      <c r="G38" s="35" t="s">
        <v>57</v>
      </c>
      <c r="H38" s="47" t="s">
        <v>88</v>
      </c>
      <c r="I38" s="49" t="s">
        <v>89</v>
      </c>
      <c r="J38" s="49" t="s">
        <v>90</v>
      </c>
      <c r="K38" s="24" t="s">
        <v>57</v>
      </c>
    </row>
    <row r="39" spans="1:11" ht="311.45" customHeight="1">
      <c r="A39" s="23"/>
      <c r="B39" s="19" t="s">
        <v>70</v>
      </c>
      <c r="C39" s="20" t="s">
        <v>91</v>
      </c>
      <c r="D39" s="20" t="s">
        <v>92</v>
      </c>
      <c r="E39" s="21" t="s">
        <v>93</v>
      </c>
      <c r="F39" s="33" t="s">
        <v>57</v>
      </c>
      <c r="G39" s="35" t="s">
        <v>80</v>
      </c>
      <c r="H39" s="47" t="s">
        <v>80</v>
      </c>
      <c r="I39" s="49" t="s">
        <v>82</v>
      </c>
      <c r="J39" s="49" t="s">
        <v>94</v>
      </c>
      <c r="K39" s="24" t="s">
        <v>57</v>
      </c>
    </row>
    <row r="40" spans="1:11" ht="164.45" customHeight="1">
      <c r="A40" s="23"/>
      <c r="B40" s="19" t="s">
        <v>95</v>
      </c>
      <c r="C40" s="20" t="s">
        <v>96</v>
      </c>
      <c r="D40" s="20" t="s">
        <v>97</v>
      </c>
      <c r="E40" s="59" t="s">
        <v>98</v>
      </c>
      <c r="F40" s="33" t="s">
        <v>57</v>
      </c>
      <c r="G40" s="34" t="s">
        <v>80</v>
      </c>
      <c r="H40" s="40" t="s">
        <v>80</v>
      </c>
      <c r="I40" s="59" t="s">
        <v>99</v>
      </c>
      <c r="J40" s="49" t="s">
        <v>100</v>
      </c>
      <c r="K40" s="24" t="s">
        <v>57</v>
      </c>
    </row>
    <row r="41" spans="1:11" ht="179.45" customHeight="1">
      <c r="A41" s="23"/>
      <c r="B41" s="19" t="s">
        <v>95</v>
      </c>
      <c r="C41" s="20" t="s">
        <v>101</v>
      </c>
      <c r="D41" s="20" t="s">
        <v>102</v>
      </c>
      <c r="E41" s="21" t="s">
        <v>103</v>
      </c>
      <c r="F41" s="33" t="s">
        <v>57</v>
      </c>
      <c r="G41" s="35" t="s">
        <v>80</v>
      </c>
      <c r="H41" s="40" t="s">
        <v>80</v>
      </c>
      <c r="I41" s="59" t="s">
        <v>99</v>
      </c>
      <c r="J41" s="41" t="s">
        <v>101</v>
      </c>
      <c r="K41" s="24" t="s">
        <v>57</v>
      </c>
    </row>
    <row r="42" spans="1:11" ht="163.69999999999999" customHeight="1">
      <c r="A42" s="23"/>
      <c r="B42" s="19" t="s">
        <v>104</v>
      </c>
      <c r="C42" s="20" t="s">
        <v>101</v>
      </c>
      <c r="D42" s="20" t="s">
        <v>105</v>
      </c>
      <c r="E42" s="59" t="s">
        <v>98</v>
      </c>
      <c r="F42" s="33" t="s">
        <v>57</v>
      </c>
      <c r="G42" s="35" t="s">
        <v>80</v>
      </c>
      <c r="H42" s="40" t="s">
        <v>80</v>
      </c>
      <c r="I42" s="59" t="s">
        <v>99</v>
      </c>
      <c r="J42" s="41" t="s">
        <v>101</v>
      </c>
      <c r="K42" s="24" t="s">
        <v>57</v>
      </c>
    </row>
    <row r="43" spans="1:11" ht="184.35" customHeight="1">
      <c r="A43" s="23"/>
      <c r="B43" s="19" t="s">
        <v>106</v>
      </c>
      <c r="C43" s="20" t="s">
        <v>101</v>
      </c>
      <c r="D43" s="20" t="s">
        <v>107</v>
      </c>
      <c r="E43" s="59" t="s">
        <v>108</v>
      </c>
      <c r="F43" s="33" t="s">
        <v>57</v>
      </c>
      <c r="G43" s="35" t="s">
        <v>109</v>
      </c>
      <c r="H43" s="40" t="s">
        <v>80</v>
      </c>
      <c r="I43" s="59" t="s">
        <v>99</v>
      </c>
      <c r="J43" s="59" t="s">
        <v>99</v>
      </c>
      <c r="K43" s="24" t="s">
        <v>57</v>
      </c>
    </row>
    <row r="44" spans="1:11" ht="83.25" customHeight="1">
      <c r="A44" s="23"/>
      <c r="B44" s="22" t="s">
        <v>110</v>
      </c>
      <c r="C44" s="51" t="s">
        <v>111</v>
      </c>
      <c r="D44" s="52" t="s">
        <v>112</v>
      </c>
      <c r="E44" s="53" t="s">
        <v>113</v>
      </c>
      <c r="F44" s="43" t="s">
        <v>57</v>
      </c>
      <c r="G44" s="34" t="s">
        <v>80</v>
      </c>
      <c r="H44" s="44" t="s">
        <v>80</v>
      </c>
      <c r="I44" s="45" t="s">
        <v>114</v>
      </c>
      <c r="J44" s="49" t="s">
        <v>115</v>
      </c>
      <c r="K44" s="42" t="s">
        <v>57</v>
      </c>
    </row>
    <row r="45" spans="1:11" ht="154.5" customHeight="1" thickBot="1">
      <c r="A45" s="23"/>
      <c r="B45" s="41" t="s">
        <v>116</v>
      </c>
      <c r="C45" s="41" t="s">
        <v>117</v>
      </c>
      <c r="D45" s="49" t="s">
        <v>118</v>
      </c>
      <c r="E45" s="41" t="s">
        <v>117</v>
      </c>
      <c r="F45" s="50" t="s">
        <v>57</v>
      </c>
      <c r="G45" s="38" t="s">
        <v>80</v>
      </c>
      <c r="H45" s="40" t="s">
        <v>80</v>
      </c>
      <c r="I45" s="39" t="s">
        <v>119</v>
      </c>
      <c r="J45" s="49" t="s">
        <v>120</v>
      </c>
      <c r="K45" s="25" t="s">
        <v>57</v>
      </c>
    </row>
    <row r="46" spans="1:11" ht="13.5" thickTop="1">
      <c r="A46" s="8"/>
      <c r="F46" s="9"/>
      <c r="G46" s="9"/>
      <c r="H46" s="9"/>
      <c r="I46" s="9"/>
      <c r="K46" s="9"/>
    </row>
    <row r="47" spans="1:11" ht="15.75">
      <c r="A47" s="8"/>
      <c r="B47" s="70" t="s">
        <v>121</v>
      </c>
      <c r="C47" t="s">
        <v>122</v>
      </c>
      <c r="H47" s="32"/>
    </row>
    <row r="48" spans="1:11" ht="15.75">
      <c r="A48" s="8"/>
      <c r="B48" s="71"/>
      <c r="C48" t="s">
        <v>123</v>
      </c>
      <c r="H48" s="32"/>
    </row>
    <row r="49" spans="1:11" ht="15.75">
      <c r="A49" s="8"/>
      <c r="B49" s="71"/>
      <c r="H49" s="32"/>
    </row>
    <row r="50" spans="1:11" ht="15.75" hidden="1">
      <c r="A50" s="8"/>
      <c r="B50" s="71"/>
      <c r="H50" s="32"/>
    </row>
    <row r="51" spans="1:11" hidden="1">
      <c r="A51" s="8"/>
    </row>
    <row r="52" spans="1:11" hidden="1">
      <c r="A52" s="8"/>
      <c r="C52" s="72" t="s">
        <v>124</v>
      </c>
      <c r="D52" s="72" t="s">
        <v>57</v>
      </c>
      <c r="E52" s="72" t="s">
        <v>80</v>
      </c>
      <c r="F52" s="72" t="s">
        <v>109</v>
      </c>
    </row>
    <row r="53" spans="1:11" hidden="1">
      <c r="A53" s="8"/>
      <c r="B53" s="71" t="s">
        <v>109</v>
      </c>
      <c r="C53" s="17">
        <v>4</v>
      </c>
      <c r="D53" s="16">
        <v>8</v>
      </c>
      <c r="E53" s="15">
        <v>12</v>
      </c>
      <c r="F53" s="15">
        <v>16</v>
      </c>
    </row>
    <row r="54" spans="1:11" hidden="1">
      <c r="A54" s="8"/>
      <c r="B54" s="71" t="s">
        <v>80</v>
      </c>
      <c r="C54" s="17">
        <v>3</v>
      </c>
      <c r="D54" s="16">
        <v>6</v>
      </c>
      <c r="E54" s="16">
        <v>9</v>
      </c>
      <c r="F54" s="15">
        <v>12</v>
      </c>
    </row>
    <row r="55" spans="1:11" hidden="1">
      <c r="A55" s="8"/>
      <c r="B55" s="71" t="s">
        <v>57</v>
      </c>
      <c r="C55" s="17">
        <v>2</v>
      </c>
      <c r="D55" s="17">
        <v>4</v>
      </c>
      <c r="E55" s="16">
        <v>6</v>
      </c>
      <c r="F55" s="16">
        <v>8</v>
      </c>
    </row>
    <row r="56" spans="1:11" hidden="1">
      <c r="A56" s="8"/>
      <c r="B56" s="71" t="s">
        <v>124</v>
      </c>
      <c r="C56" s="17">
        <v>1</v>
      </c>
      <c r="D56" s="17">
        <v>2</v>
      </c>
      <c r="E56" s="17">
        <v>3</v>
      </c>
      <c r="F56" s="17">
        <v>4</v>
      </c>
    </row>
    <row r="57" spans="1:11" hidden="1">
      <c r="A57" s="8"/>
    </row>
    <row r="58" spans="1:11" hidden="1">
      <c r="A58" s="8"/>
    </row>
    <row r="59" spans="1:11" hidden="1">
      <c r="A59" s="8"/>
    </row>
    <row r="60" spans="1:11" hidden="1">
      <c r="A60" s="8"/>
      <c r="F60" t="s">
        <v>124</v>
      </c>
      <c r="H60" s="14">
        <f>IF(F40="",0,IF(F40="Very low",1,IF(F40="Low",2,IF(F40="Medium",3,IF(F40="High",4,F42)))))</f>
        <v>2</v>
      </c>
      <c r="I60" s="14">
        <f>IF(G40="",0,IF(G40="Very low",1,IF(G40="Low",2,IF(G40="Medium",3,IF(G40="High",4,G42)))))</f>
        <v>3</v>
      </c>
      <c r="J60" s="18">
        <f>IF(H60*I60=0,"",IF(H60*I60&gt;0.5,H60*I60))</f>
        <v>6</v>
      </c>
      <c r="K60" t="str">
        <f>IF(J60="","",IF(J60&lt;5, "Low",IF(J60&lt;11,"Medium",IF(J60&gt;11,"High"))))</f>
        <v>Medium</v>
      </c>
    </row>
    <row r="61" spans="1:11" hidden="1">
      <c r="A61" s="8"/>
      <c r="F61" t="s">
        <v>57</v>
      </c>
      <c r="H61" s="14">
        <f>IF(F42="",0,IF(F42="Very low",1,IF(F42="Low",2,IF(F42="Medium",3,IF(F42="High",4,#REF!)))))</f>
        <v>2</v>
      </c>
      <c r="I61" s="14">
        <f>IF(G42="",0,IF(G42="Very low",1,IF(G42="Low",2,IF(G42="Medium",3,IF(G42="High",4,#REF!)))))</f>
        <v>3</v>
      </c>
      <c r="J61" s="18">
        <f t="shared" ref="J61:J79" si="0">IF(H61*I61=0,"",IF(H61*I61&gt;0.5,H61*I61))</f>
        <v>6</v>
      </c>
      <c r="K61" t="str">
        <f t="shared" ref="K61:K79" si="1">IF(J61="","",IF(J61&lt;5, "Low",IF(J61&lt;11,"Medium",IF(J61&gt;11,"High"))))</f>
        <v>Medium</v>
      </c>
    </row>
    <row r="62" spans="1:11" hidden="1">
      <c r="A62" s="8"/>
      <c r="F62" t="s">
        <v>80</v>
      </c>
      <c r="H62" s="14" t="e">
        <f>IF(#REF!="",0,IF(#REF!="Very low",1,IF(#REF!="Low",2,IF(#REF!="Medium",3,IF(#REF!="High",4,#REF!)))))</f>
        <v>#REF!</v>
      </c>
      <c r="I62" s="14" t="e">
        <f>IF(#REF!="",0,IF(#REF!="Very low",1,IF(#REF!="Low",2,IF(#REF!="Medium",3,IF(#REF!="High",4,#REF!)))))</f>
        <v>#REF!</v>
      </c>
      <c r="J62" s="18" t="e">
        <f t="shared" si="0"/>
        <v>#REF!</v>
      </c>
      <c r="K62" t="e">
        <f t="shared" si="1"/>
        <v>#REF!</v>
      </c>
    </row>
    <row r="63" spans="1:11" hidden="1">
      <c r="A63" s="8"/>
      <c r="F63" t="s">
        <v>109</v>
      </c>
      <c r="H63" s="14" t="e">
        <f>IF(#REF!="",0,IF(#REF!="Very low",1,IF(#REF!="Low",2,IF(#REF!="Medium",3,IF(#REF!="High",4,#REF!)))))</f>
        <v>#REF!</v>
      </c>
      <c r="I63" s="14" t="e">
        <f>IF(#REF!="",0,IF(#REF!="Very low",1,IF(#REF!="Low",2,IF(#REF!="Medium",3,IF(#REF!="High",4,#REF!)))))</f>
        <v>#REF!</v>
      </c>
      <c r="J63" s="18" t="e">
        <f t="shared" si="0"/>
        <v>#REF!</v>
      </c>
      <c r="K63" t="e">
        <f t="shared" si="1"/>
        <v>#REF!</v>
      </c>
    </row>
    <row r="64" spans="1:11" hidden="1">
      <c r="A64" s="8"/>
      <c r="H64" s="14" t="e">
        <f>IF(#REF!="",0,IF(#REF!="Very low",1,IF(#REF!="Low",2,IF(#REF!="Medium",3,IF(#REF!="High",4,#REF!)))))</f>
        <v>#REF!</v>
      </c>
      <c r="I64" s="14" t="e">
        <f>IF(#REF!="",0,IF(#REF!="Very low",1,IF(#REF!="Low",2,IF(#REF!="Medium",3,IF(#REF!="High",4,#REF!)))))</f>
        <v>#REF!</v>
      </c>
      <c r="J64" s="18" t="e">
        <f t="shared" si="0"/>
        <v>#REF!</v>
      </c>
      <c r="K64" t="e">
        <f t="shared" si="1"/>
        <v>#REF!</v>
      </c>
    </row>
    <row r="65" spans="1:11" hidden="1">
      <c r="A65" s="8"/>
      <c r="H65" s="14" t="e">
        <f>IF(#REF!="",0,IF(#REF!="Very low",1,IF(#REF!="Low",2,IF(#REF!="Medium",3,IF(#REF!="High",4,F33)))))</f>
        <v>#REF!</v>
      </c>
      <c r="I65" s="14" t="e">
        <f>IF(#REF!="",0,IF(#REF!="Very low",1,IF(#REF!="Low",2,IF(#REF!="Medium",3,IF(#REF!="High",4,G33)))))</f>
        <v>#REF!</v>
      </c>
      <c r="J65" s="18" t="e">
        <f t="shared" si="0"/>
        <v>#REF!</v>
      </c>
      <c r="K65" t="e">
        <f t="shared" si="1"/>
        <v>#REF!</v>
      </c>
    </row>
    <row r="66" spans="1:11" hidden="1">
      <c r="A66" s="8"/>
      <c r="H66" s="14">
        <f>IF(F33="",0,IF(F33="Very low",1,IF(F33="Low",2,IF(F33="Medium",3,IF(F33="High",4,F34)))))</f>
        <v>2</v>
      </c>
      <c r="I66" s="14">
        <f>IF(G33="",0,IF(G33="Very low",1,IF(G33="Low",2,IF(G33="Medium",3,IF(G33="High",4,G34)))))</f>
        <v>2</v>
      </c>
      <c r="J66" s="18">
        <f t="shared" si="0"/>
        <v>4</v>
      </c>
      <c r="K66" t="str">
        <f t="shared" si="1"/>
        <v>Low</v>
      </c>
    </row>
    <row r="67" spans="1:11" hidden="1">
      <c r="A67" s="8"/>
      <c r="H67" s="14">
        <f>IF(F34="",0,IF(F34="Very low",1,IF(F34="Low",2,IF(F34="Medium",3,IF(F34="High",4,#REF!)))))</f>
        <v>2</v>
      </c>
      <c r="I67" s="14">
        <f>IF(G34="",0,IF(G34="Very low",1,IF(G34="Low",2,IF(G34="Medium",3,IF(G34="High",4,#REF!)))))</f>
        <v>2</v>
      </c>
      <c r="J67" s="18">
        <f t="shared" si="0"/>
        <v>4</v>
      </c>
      <c r="K67" t="str">
        <f t="shared" si="1"/>
        <v>Low</v>
      </c>
    </row>
    <row r="68" spans="1:11" hidden="1">
      <c r="A68" s="8"/>
      <c r="C68" t="s">
        <v>124</v>
      </c>
      <c r="D68" t="s">
        <v>57</v>
      </c>
      <c r="E68" t="s">
        <v>80</v>
      </c>
      <c r="F68" t="s">
        <v>109</v>
      </c>
      <c r="H68" s="14" t="e">
        <f>IF(#REF!="",0,IF(#REF!="Very low",1,IF(#REF!="Low",2,IF(#REF!="Medium",3,IF(#REF!="High",4,#REF!)))))</f>
        <v>#REF!</v>
      </c>
      <c r="I68" s="14" t="e">
        <f>IF(#REF!="",0,IF(#REF!="Very low",1,IF(#REF!="Low",2,IF(#REF!="Medium",3,IF(#REF!="High",4,#REF!)))))</f>
        <v>#REF!</v>
      </c>
      <c r="J68" s="18" t="e">
        <f t="shared" si="0"/>
        <v>#REF!</v>
      </c>
      <c r="K68" t="e">
        <f t="shared" si="1"/>
        <v>#REF!</v>
      </c>
    </row>
    <row r="69" spans="1:11" hidden="1">
      <c r="A69" s="8"/>
      <c r="B69" t="s">
        <v>124</v>
      </c>
      <c r="C69" s="17">
        <v>1</v>
      </c>
      <c r="D69" s="17">
        <v>2</v>
      </c>
      <c r="E69" s="17">
        <v>3</v>
      </c>
      <c r="F69" s="17">
        <v>4</v>
      </c>
      <c r="H69" s="14" t="e">
        <f>IF(#REF!="",0,IF(#REF!="Very low",1,IF(#REF!="Low",2,IF(#REF!="Medium",3,IF(#REF!="High",4,#REF!)))))</f>
        <v>#REF!</v>
      </c>
      <c r="I69" s="14" t="e">
        <f>IF(#REF!="",0,IF(#REF!="Very low",1,IF(#REF!="Low",2,IF(#REF!="Medium",3,IF(#REF!="High",4,#REF!)))))</f>
        <v>#REF!</v>
      </c>
      <c r="J69" s="18" t="e">
        <f t="shared" si="0"/>
        <v>#REF!</v>
      </c>
      <c r="K69" t="e">
        <f t="shared" si="1"/>
        <v>#REF!</v>
      </c>
    </row>
    <row r="70" spans="1:11" hidden="1">
      <c r="A70" s="8"/>
      <c r="B70" t="s">
        <v>57</v>
      </c>
      <c r="C70" s="17">
        <v>2</v>
      </c>
      <c r="D70" s="17">
        <v>4</v>
      </c>
      <c r="E70" s="16">
        <v>6</v>
      </c>
      <c r="F70" s="16">
        <v>8</v>
      </c>
      <c r="H70" s="14" t="e">
        <f>IF(#REF!="",0,IF(#REF!="Very low",1,IF(#REF!="Low",2,IF(#REF!="Medium",3,IF(#REF!="High",4,#REF!)))))</f>
        <v>#REF!</v>
      </c>
      <c r="I70" s="14" t="e">
        <f>IF(#REF!="",0,IF(#REF!="Very low",1,IF(#REF!="Low",2,IF(#REF!="Medium",3,IF(#REF!="High",4,#REF!)))))</f>
        <v>#REF!</v>
      </c>
      <c r="J70" s="18" t="e">
        <f t="shared" si="0"/>
        <v>#REF!</v>
      </c>
      <c r="K70" t="e">
        <f t="shared" si="1"/>
        <v>#REF!</v>
      </c>
    </row>
    <row r="71" spans="1:11" hidden="1">
      <c r="A71" s="8"/>
      <c r="B71" t="s">
        <v>80</v>
      </c>
      <c r="C71" s="17">
        <v>3</v>
      </c>
      <c r="D71" s="16">
        <v>6</v>
      </c>
      <c r="E71" s="16">
        <v>9</v>
      </c>
      <c r="F71" s="15">
        <v>12</v>
      </c>
      <c r="H71" s="14" t="e">
        <f>IF(#REF!="",0,IF(#REF!="Very low",1,IF(#REF!="Low",2,IF(#REF!="Medium",3,IF(#REF!="High",4,#REF!)))))</f>
        <v>#REF!</v>
      </c>
      <c r="I71" s="14" t="e">
        <f>IF(#REF!="",0,IF(#REF!="Very low",1,IF(#REF!="Low",2,IF(#REF!="Medium",3,IF(#REF!="High",4,#REF!)))))</f>
        <v>#REF!</v>
      </c>
      <c r="J71" s="18" t="e">
        <f t="shared" si="0"/>
        <v>#REF!</v>
      </c>
      <c r="K71" t="e">
        <f t="shared" si="1"/>
        <v>#REF!</v>
      </c>
    </row>
    <row r="72" spans="1:11" hidden="1">
      <c r="A72" s="8"/>
      <c r="B72" t="s">
        <v>109</v>
      </c>
      <c r="C72" s="17">
        <v>4</v>
      </c>
      <c r="D72" s="16">
        <v>8</v>
      </c>
      <c r="E72" s="15">
        <v>12</v>
      </c>
      <c r="F72" s="15">
        <v>16</v>
      </c>
      <c r="H72" s="14" t="e">
        <f>IF(#REF!="",0,IF(#REF!="Very low",1,IF(#REF!="Low",2,IF(#REF!="Medium",3,IF(#REF!="High",4,#REF!)))))</f>
        <v>#REF!</v>
      </c>
      <c r="I72" s="14" t="e">
        <f>IF(#REF!="",0,IF(#REF!="Very low",1,IF(#REF!="Low",2,IF(#REF!="Medium",3,IF(#REF!="High",4,#REF!)))))</f>
        <v>#REF!</v>
      </c>
      <c r="J72" s="18" t="e">
        <f t="shared" si="0"/>
        <v>#REF!</v>
      </c>
      <c r="K72" t="e">
        <f t="shared" si="1"/>
        <v>#REF!</v>
      </c>
    </row>
    <row r="73" spans="1:11" hidden="1">
      <c r="A73" s="8"/>
      <c r="H73" s="14" t="e">
        <f>IF(#REF!="",0,IF(#REF!="Very low",1,IF(#REF!="Low",2,IF(#REF!="Medium",3,IF(#REF!="High",4,#REF!)))))</f>
        <v>#REF!</v>
      </c>
      <c r="I73" s="14" t="e">
        <f>IF(#REF!="",0,IF(#REF!="Very low",1,IF(#REF!="Low",2,IF(#REF!="Medium",3,IF(#REF!="High",4,#REF!)))))</f>
        <v>#REF!</v>
      </c>
      <c r="J73" s="18" t="e">
        <f t="shared" si="0"/>
        <v>#REF!</v>
      </c>
      <c r="K73" t="e">
        <f t="shared" si="1"/>
        <v>#REF!</v>
      </c>
    </row>
    <row r="74" spans="1:11" hidden="1">
      <c r="A74" s="8"/>
      <c r="H74" s="14" t="e">
        <f>IF(#REF!="",0,IF(#REF!="Very low",1,IF(#REF!="Low",2,IF(#REF!="Medium",3,IF(#REF!="High",4,#REF!)))))</f>
        <v>#REF!</v>
      </c>
      <c r="I74" s="14" t="e">
        <f>IF(#REF!="",0,IF(#REF!="Very low",1,IF(#REF!="Low",2,IF(#REF!="Medium",3,IF(#REF!="High",4,#REF!)))))</f>
        <v>#REF!</v>
      </c>
      <c r="J74" s="18" t="e">
        <f t="shared" si="0"/>
        <v>#REF!</v>
      </c>
      <c r="K74" t="e">
        <f t="shared" si="1"/>
        <v>#REF!</v>
      </c>
    </row>
    <row r="75" spans="1:11" hidden="1">
      <c r="A75" s="8"/>
      <c r="H75" s="14" t="e">
        <f>IF(#REF!="",0,IF(#REF!="Very low",1,IF(#REF!="Low",2,IF(#REF!="Medium",3,IF(#REF!="High",4,#REF!)))))</f>
        <v>#REF!</v>
      </c>
      <c r="I75" s="14" t="e">
        <f>IF(#REF!="",0,IF(#REF!="Very low",1,IF(#REF!="Low",2,IF(#REF!="Medium",3,IF(#REF!="High",4,#REF!)))))</f>
        <v>#REF!</v>
      </c>
      <c r="J75" s="18" t="e">
        <f t="shared" si="0"/>
        <v>#REF!</v>
      </c>
      <c r="K75" t="e">
        <f t="shared" si="1"/>
        <v>#REF!</v>
      </c>
    </row>
    <row r="76" spans="1:11" hidden="1">
      <c r="A76" s="8"/>
      <c r="H76" s="14" t="e">
        <f>IF(#REF!="",0,IF(#REF!="Very low",1,IF(#REF!="Low",2,IF(#REF!="Medium",3,IF(#REF!="High",4,#REF!)))))</f>
        <v>#REF!</v>
      </c>
      <c r="I76" s="14" t="e">
        <f>IF(#REF!="",0,IF(#REF!="Very low",1,IF(#REF!="Low",2,IF(#REF!="Medium",3,IF(#REF!="High",4,#REF!)))))</f>
        <v>#REF!</v>
      </c>
      <c r="J76" s="18" t="e">
        <f t="shared" si="0"/>
        <v>#REF!</v>
      </c>
      <c r="K76" t="e">
        <f t="shared" si="1"/>
        <v>#REF!</v>
      </c>
    </row>
    <row r="77" spans="1:11" hidden="1">
      <c r="A77" s="8"/>
      <c r="H77" s="14" t="e">
        <f>IF(#REF!="",0,IF(#REF!="Very low",1,IF(#REF!="Low",2,IF(#REF!="Medium",3,IF(#REF!="High",4,#REF!)))))</f>
        <v>#REF!</v>
      </c>
      <c r="I77" s="14" t="e">
        <f>IF(#REF!="",0,IF(#REF!="Very low",1,IF(#REF!="Low",2,IF(#REF!="Medium",3,IF(#REF!="High",4,#REF!)))))</f>
        <v>#REF!</v>
      </c>
      <c r="J77" s="18" t="e">
        <f t="shared" si="0"/>
        <v>#REF!</v>
      </c>
      <c r="K77" t="e">
        <f t="shared" si="1"/>
        <v>#REF!</v>
      </c>
    </row>
    <row r="78" spans="1:11" hidden="1">
      <c r="A78" s="8"/>
      <c r="H78" s="14" t="e">
        <f>IF(#REF!="",0,IF(#REF!="Very low",1,IF(#REF!="Low",2,IF(#REF!="Medium",3,IF(#REF!="High",4,#REF!)))))</f>
        <v>#REF!</v>
      </c>
      <c r="I78" s="14" t="e">
        <f>IF(#REF!="",0,IF(#REF!="Very low",1,IF(#REF!="Low",2,IF(#REF!="Medium",3,IF(#REF!="High",4,#REF!)))))</f>
        <v>#REF!</v>
      </c>
      <c r="J78" s="18" t="e">
        <f t="shared" si="0"/>
        <v>#REF!</v>
      </c>
      <c r="K78" t="e">
        <f t="shared" si="1"/>
        <v>#REF!</v>
      </c>
    </row>
    <row r="79" spans="1:11" hidden="1">
      <c r="A79" s="8"/>
      <c r="H79" s="14" t="e">
        <f>IF(#REF!="",0,IF(#REF!="Very low",1,IF(#REF!="Low",2,IF(#REF!="Medium",3,IF(#REF!="High",4,F46)))))</f>
        <v>#REF!</v>
      </c>
      <c r="I79" s="14" t="e">
        <f>IF(#REF!="",0,IF(#REF!="Very low",1,IF(#REF!="Low",2,IF(#REF!="Medium",3,IF(#REF!="High",4,G46)))))</f>
        <v>#REF!</v>
      </c>
      <c r="J79" s="18" t="e">
        <f t="shared" si="0"/>
        <v>#REF!</v>
      </c>
      <c r="K79" t="e">
        <f t="shared" si="1"/>
        <v>#REF!</v>
      </c>
    </row>
    <row r="80" spans="1:11" hidden="1">
      <c r="A80" s="8"/>
    </row>
    <row r="81" hidden="1"/>
    <row r="82" hidden="1"/>
    <row r="83" hidden="1"/>
    <row r="117" ht="13.5" customHeight="1"/>
  </sheetData>
  <sheetProtection selectLockedCells="1"/>
  <customSheetViews>
    <customSheetView guid="{5C6F14D3-5974-48AF-BBBC-AFDE49242B7F}" hiddenRows="1" hiddenColumns="1" showRuler="0" topLeftCell="B39">
      <selection activeCell="K42" sqref="K42"/>
      <pageMargins left="0" right="0" top="0" bottom="0" header="0" footer="0"/>
      <pageSetup paperSize="8" orientation="landscape"/>
      <headerFooter alignWithMargins="0">
        <oddFooter>Page &amp;P</oddFooter>
      </headerFooter>
    </customSheetView>
    <customSheetView guid="{00F5E4ED-90EE-CE4D-93B2-3261F1A22E0A}" hiddenRows="1" hiddenColumns="1" showRuler="0" topLeftCell="B1">
      <selection activeCell="B2" sqref="B2"/>
      <pageMargins left="0" right="0" top="0" bottom="0" header="0" footer="0"/>
      <pageSetup paperSize="8" orientation="landscape"/>
      <headerFooter alignWithMargins="0">
        <oddFooter>Page &amp;P</oddFooter>
      </headerFooter>
    </customSheetView>
    <customSheetView guid="{8442FCA0-1E32-4ECE-9368-5444A42B8F5B}" showPageBreaks="1" hiddenRows="1" hiddenColumns="1" view="pageLayout" showRuler="0" topLeftCell="B1">
      <selection activeCell="H23" sqref="H23"/>
      <pageMargins left="0" right="0" top="0" bottom="0" header="0" footer="0"/>
      <pageSetup paperSize="8" orientation="landscape"/>
      <headerFooter alignWithMargins="0">
        <oddHeader>&amp;L&amp;G</oddHeader>
        <oddFooter>Page &amp;P</oddFooter>
      </headerFooter>
    </customSheetView>
    <customSheetView guid="{CF948082-5BF1-4E9D-95E4-766A8ED5FD21}" showPageBreaks="1" hiddenRows="1" hiddenColumns="1" view="pageLayout" showRuler="0" topLeftCell="B1">
      <selection activeCell="J15" sqref="J15"/>
      <pageMargins left="0" right="0" top="0" bottom="0" header="0" footer="0"/>
      <pageSetup paperSize="8" orientation="landscape"/>
      <headerFooter alignWithMargins="0">
        <oddHeader>&amp;L&amp;G</oddHeader>
        <oddFooter>Page &amp;P</oddFooter>
      </headerFooter>
    </customSheetView>
    <customSheetView guid="{D4F8341D-9B0A-4407-95E2-F1D509181DF0}" hiddenRows="1" hiddenColumns="1" showRuler="0" topLeftCell="B44">
      <selection activeCell="J46" sqref="J46"/>
      <pageMargins left="0" right="0" top="0" bottom="0" header="0" footer="0"/>
      <pageSetup paperSize="8" orientation="landscape"/>
      <headerFooter alignWithMargins="0">
        <oddHeader>&amp;CGeneric Risk Assessment SR2008No16GRA</oddHeader>
        <oddFooter>Page &amp;P</oddFooter>
      </headerFooter>
    </customSheetView>
    <customSheetView guid="{111EA6C3-B700-4C4B-A818-FA3B0D2418A7}" showPageBreaks="1" hiddenRows="1" hiddenColumns="1" showRuler="0" topLeftCell="B46">
      <selection activeCell="I32" sqref="I32"/>
      <pageMargins left="0" right="0" top="0" bottom="0" header="0" footer="0"/>
      <pageSetup paperSize="8" orientation="landscape"/>
      <headerFooter alignWithMargins="0">
        <oddHeader>&amp;CGeneric Risk Assessment SR2008No16GRA</oddHeader>
        <oddFooter>Page &amp;P</oddFooter>
      </headerFooter>
    </customSheetView>
    <customSheetView guid="{DCDAC810-A1F1-4988-B273-C65C938FCB2A}" scale="75" hiddenRows="1" hiddenColumns="1" showRuler="0" topLeftCell="B6">
      <selection activeCell="K63" sqref="K63"/>
      <pageMargins left="0" right="0" top="0" bottom="0" header="0" footer="0"/>
      <pageSetup paperSize="8" orientation="landscape"/>
      <headerFooter alignWithMargins="0">
        <oddHeader>&amp;CGeneric Risk Assessment SR2008No16GRA</oddHeader>
        <oddFooter>Page &amp;P</oddFooter>
      </headerFooter>
    </customSheetView>
    <customSheetView guid="{37392DA3-707E-4B98-9DC9-C15586490F9F}" scale="75" hiddenRows="1" hiddenColumns="1" showRuler="0" topLeftCell="B1">
      <selection activeCell="B24" sqref="B24"/>
      <pageMargins left="0" right="0" top="0" bottom="0" header="0" footer="0"/>
      <pageSetup paperSize="8" orientation="landscape"/>
      <headerFooter alignWithMargins="0">
        <oddHeader>&amp;CGeneric Risk Assessment SR2008No16GRA</oddHeader>
        <oddFooter>Page &amp;P</oddFooter>
      </headerFooter>
    </customSheetView>
    <customSheetView guid="{196C5D79-6EEE-454A-97C0-7927035B3930}" scale="75" hiddenRows="1" hiddenColumns="1" showRuler="0" topLeftCell="B43">
      <selection activeCell="J46" sqref="J46"/>
      <pageMargins left="0" right="0" top="0" bottom="0" header="0" footer="0"/>
      <pageSetup paperSize="8" orientation="landscape"/>
      <headerFooter alignWithMargins="0">
        <oddHeader>&amp;CGeneric Risk Assessment SR2008No16GRA</oddHeader>
        <oddFooter>Page &amp;P</oddFooter>
      </headerFooter>
    </customSheetView>
    <customSheetView guid="{F0E6D719-2000-4DE2-921C-E91C7336B325}" scale="75" hiddenRows="1" hiddenColumns="1" showRuler="0" topLeftCell="B1">
      <selection activeCell="J23" sqref="J23"/>
      <pageMargins left="0" right="0" top="0" bottom="0" header="0" footer="0"/>
      <pageSetup paperSize="8" orientation="landscape"/>
      <headerFooter alignWithMargins="0">
        <oddHeader>&amp;CGeneric Risk Assessment SR2008No16GRA</oddHeader>
        <oddFooter>Page &amp;P</oddFooter>
      </headerFooter>
    </customSheetView>
    <customSheetView guid="{BD45CC49-2C4E-486D-86CC-4E21517DEA6E}" scale="75" hiddenRows="1" hiddenColumns="1" showRuler="0" topLeftCell="B1">
      <selection activeCell="O1" sqref="O1"/>
      <pageMargins left="0" right="0" top="0" bottom="0" header="0" footer="0"/>
      <pageSetup paperSize="8" orientation="landscape"/>
      <headerFooter alignWithMargins="0">
        <oddHeader>&amp;CGeneric Risk Assessment SR2008No16GRA</oddHeader>
        <oddFooter>Page &amp;P</oddFooter>
      </headerFooter>
    </customSheetView>
    <customSheetView guid="{5D99F569-E90E-47F1-B75D-4C7EF0ECC232}" hiddenRows="1" hiddenColumns="1" showRuler="0" topLeftCell="C1">
      <selection activeCell="K2" sqref="K2"/>
      <pageMargins left="0" right="0" top="0" bottom="0" header="0" footer="0"/>
      <pageSetup paperSize="8" orientation="landscape"/>
      <headerFooter alignWithMargins="0">
        <oddHeader>&amp;CGeneric Risk Assessment SR2008No16GRA</oddHeader>
        <oddFooter>Page &amp;P</oddFooter>
      </headerFooter>
    </customSheetView>
    <customSheetView guid="{46012DD0-8480-44C2-AE82-5A13139F97FD}" hiddenRows="1" hiddenColumns="1" showRuler="0" topLeftCell="B1">
      <selection activeCell="F10" sqref="F10:J10"/>
      <pageMargins left="0" right="0" top="0" bottom="0" header="0" footer="0"/>
      <pageSetup paperSize="8" orientation="landscape"/>
      <headerFooter alignWithMargins="0">
        <oddHeader>&amp;CGeneric Risk Assessment SR2008No16GRA</oddHeader>
        <oddFooter>Page &amp;P</oddFooter>
      </headerFooter>
    </customSheetView>
    <customSheetView guid="{7F4530CE-DD9D-445C-A5E5-4BC845A7A37E}" showPageBreaks="1" hiddenRows="1" hiddenColumns="1" showRuler="0" topLeftCell="B1">
      <selection activeCell="I45" sqref="I45"/>
      <pageMargins left="0" right="0" top="0" bottom="0" header="0" footer="0"/>
      <pageSetup paperSize="8" orientation="landscape"/>
      <headerFooter alignWithMargins="0">
        <oddFooter>Page &amp;P</oddFooter>
      </headerFooter>
    </customSheetView>
  </customSheetViews>
  <mergeCells count="5">
    <mergeCell ref="F12:J12"/>
    <mergeCell ref="F4:J4"/>
    <mergeCell ref="F6:J6"/>
    <mergeCell ref="F8:J8"/>
    <mergeCell ref="F10:J10"/>
  </mergeCells>
  <phoneticPr fontId="0" type="noConversion"/>
  <dataValidations count="1">
    <dataValidation type="list" allowBlank="1" showInputMessage="1" showErrorMessage="1" sqref="F33:G45" xr:uid="{7C49E4AE-0897-4AB1-AB0B-B04FAC565B01}">
      <formula1>$F$60:$F$64</formula1>
    </dataValidation>
  </dataValidations>
  <pageMargins left="0.7" right="0.7" top="0.75" bottom="0.75" header="0.3" footer="0.3"/>
  <pageSetup paperSize="8" orientation="landscape"/>
  <headerFooter alignWithMargins="0">
    <oddFooter>Page &amp;P</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ermit File" ma:contentTypeID="0x0101000E9AD557692E154F9D2697C8C6432F76006AA1E3962CF72F4698A24DEEB897244E" ma:contentTypeVersion="41" ma:contentTypeDescription="Create a new document." ma:contentTypeScope="" ma:versionID="ec629862f564551f0c3e454d641f8ffd">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47765e72-4413-4cff-aa40-50e617b95c52" targetNamespace="http://schemas.microsoft.com/office/2006/metadata/properties" ma:root="true" ma:fieldsID="cc58a1b200138ec8af53e26ea27cacd7" ns2:_="" ns3:_="" ns4:_="" ns5:_="" ns6:_="">
    <xsd:import namespace="dbe221e7-66db-4bdb-a92c-aa517c005f15"/>
    <xsd:import namespace="662745e8-e224-48e8-a2e3-254862b8c2f5"/>
    <xsd:import namespace="eebef177-55b5-4448-a5fb-28ea454417ee"/>
    <xsd:import namespace="5ffd8e36-f429-4edc-ab50-c5be84842779"/>
    <xsd:import namespace="47765e72-4413-4cff-aa40-50e617b95c52"/>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dexed="tru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765e72-4413-4cff-aa40-50e617b95c52"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TaxCatchAll"><![CDATA[41;#Public Register|f1fcf6a6-5d97-4f1d-964e-a2f916eb1f18;#40;#Waste Operations|dc63c9b7-da6e-463c-b2cf-265b08d49156;#11;#EPR|0e5af97d-1a8c-4d8f-a20b-528a11cab1f6;#32;#Bespoke|743fbb82-64b4-442a-8bac-afa632175399;#14;#Application ＆ Associated Docs|5eadfd3c-6deb-44e1-b7e1-16accd427bec]]></LongProp>
</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F3F95C-77D9-4330-8748-468048237EBC}"/>
</file>

<file path=customXml/itemProps2.xml><?xml version="1.0" encoding="utf-8"?>
<ds:datastoreItem xmlns:ds="http://schemas.openxmlformats.org/officeDocument/2006/customXml" ds:itemID="{98BF365C-719D-4F41-8C15-EE540172546F}"/>
</file>

<file path=customXml/itemProps3.xml><?xml version="1.0" encoding="utf-8"?>
<ds:datastoreItem xmlns:ds="http://schemas.openxmlformats.org/officeDocument/2006/customXml" ds:itemID="{BC538D9F-6504-4A69-8C7A-6D577ABC0D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R.Yearsley</dc:creator>
  <cp:keywords/>
  <dc:description>207_06_SD33; Version 2_x000d_
Issue date: 22/02/07_x000d_
review due: 22/05/08</dc:description>
  <cp:lastModifiedBy>X</cp:lastModifiedBy>
  <cp:revision/>
  <dcterms:created xsi:type="dcterms:W3CDTF">2005-05-04T08:30:35Z</dcterms:created>
  <dcterms:modified xsi:type="dcterms:W3CDTF">2026-03-02T13:01:44Z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3564be703db47eda46ec138bc1ba091">
    <vt:lpwstr>Application ＆ Associated Docs|5eadfd3c-6deb-44e1-b7e1-16accd427bec</vt:lpwstr>
  </property>
  <property fmtid="{D5CDD505-2E9C-101B-9397-08002B2CF9AE}" pid="4" name="TaxCatchAll">
    <vt:lpwstr>41;#Public Register|f1fcf6a6-5d97-4f1d-964e-a2f916eb1f18;#40;#Waste Operations|dc63c9b7-da6e-463c-b2cf-265b08d49156;#11;#EPR|0e5af97d-1a8c-4d8f-a20b-528a11cab1f6;#32;#Bespoke|743fbb82-64b4-442a-8bac-afa632175399;#14;#Application ＆ Associated Docs|5eadfd3c</vt:lpwstr>
  </property>
  <property fmtid="{D5CDD505-2E9C-101B-9397-08002B2CF9AE}" pid="5" name="la34db7254a948be973d9738b9f07ba7">
    <vt:lpwstr>Bespoke|743fbb82-64b4-442a-8bac-afa632175399</vt:lpwstr>
  </property>
  <property fmtid="{D5CDD505-2E9C-101B-9397-08002B2CF9AE}" pid="6" name="ncb1594ff73b435992550f571a78c184">
    <vt:lpwstr>EPR|0e5af97d-1a8c-4d8f-a20b-528a11cab1f6</vt:lpwstr>
  </property>
  <property fmtid="{D5CDD505-2E9C-101B-9397-08002B2CF9AE}" pid="7" name="EPRNumber">
    <vt:lpwstr>UP3620LS</vt:lpwstr>
  </property>
  <property fmtid="{D5CDD505-2E9C-101B-9397-08002B2CF9AE}" pid="8" name="ed3cfd1978f244c4af5dc9d642a18018">
    <vt:lpwstr/>
  </property>
  <property fmtid="{D5CDD505-2E9C-101B-9397-08002B2CF9AE}" pid="9" name="StandardRulesID">
    <vt:lpwstr/>
  </property>
  <property fmtid="{D5CDD505-2E9C-101B-9397-08002B2CF9AE}" pid="10" name="m63bd5d2e6554c968a3f4ff9289590fe">
    <vt:lpwstr/>
  </property>
  <property fmtid="{D5CDD505-2E9C-101B-9397-08002B2CF9AE}" pid="11" name="PermitNumber">
    <vt:lpwstr>EPR-UP3620LS</vt:lpwstr>
  </property>
  <property fmtid="{D5CDD505-2E9C-101B-9397-08002B2CF9AE}" pid="12" name="FacilityAddress">
    <vt:lpwstr>Fort Wallington Industrial Estate, Military Road, Fareham PO16 8TT</vt:lpwstr>
  </property>
  <property fmtid="{D5CDD505-2E9C-101B-9397-08002B2CF9AE}" pid="13" name="FacilityAddressPostcode">
    <vt:lpwstr>PO16 8TT</vt:lpwstr>
  </property>
  <property fmtid="{D5CDD505-2E9C-101B-9397-08002B2CF9AE}" pid="14" name="CessationStatus">
    <vt:lpwstr/>
  </property>
  <property fmtid="{D5CDD505-2E9C-101B-9397-08002B2CF9AE}" pid="15" name="Regime">
    <vt:lpwstr>11;#EPR|0e5af97d-1a8c-4d8f-a20b-528a11cab1f6</vt:lpwstr>
  </property>
  <property fmtid="{D5CDD505-2E9C-101B-9397-08002B2CF9AE}" pid="16" name="mb0b523b12654e57a98fd73f451222f6">
    <vt:lpwstr/>
  </property>
  <property fmtid="{D5CDD505-2E9C-101B-9397-08002B2CF9AE}" pid="17" name="Customer/OperatorName">
    <vt:lpwstr>Refuels Limited</vt:lpwstr>
  </property>
  <property fmtid="{D5CDD505-2E9C-101B-9397-08002B2CF9AE}" pid="18" name="bf174f8632e04660b372cf372c1956fe">
    <vt:lpwstr/>
  </property>
  <property fmtid="{D5CDD505-2E9C-101B-9397-08002B2CF9AE}" pid="19" name="EventType1">
    <vt:lpwstr/>
  </property>
  <property fmtid="{D5CDD505-2E9C-101B-9397-08002B2CF9AE}" pid="20" name="lcf76f155ced4ddcb4097134ff3c332f">
    <vt:lpwstr/>
  </property>
  <property fmtid="{D5CDD505-2E9C-101B-9397-08002B2CF9AE}" pid="21" name="ga477587807b4e8dbd9d142e03c014fa">
    <vt:lpwstr/>
  </property>
  <property fmtid="{D5CDD505-2E9C-101B-9397-08002B2CF9AE}" pid="22" name="RegulatedActivitySub_x002d_Class">
    <vt:lpwstr/>
  </property>
  <property fmtid="{D5CDD505-2E9C-101B-9397-08002B2CF9AE}" pid="23" name="ActivityGrouping">
    <vt:lpwstr>14;#Application ＆ Associated Docs|5eadfd3c-6deb-44e1-b7e1-16accd427bec</vt:lpwstr>
  </property>
  <property fmtid="{D5CDD505-2E9C-101B-9397-08002B2CF9AE}" pid="24" name="p517ccc45a7e4674ae144f9410147bb3">
    <vt:lpwstr>Waste Operations|dc63c9b7-da6e-463c-b2cf-265b08d49156</vt:lpwstr>
  </property>
  <property fmtid="{D5CDD505-2E9C-101B-9397-08002B2CF9AE}" pid="25" name="RegulatedActivityClass">
    <vt:lpwstr>40;#Waste Operations|dc63c9b7-da6e-463c-b2cf-265b08d49156</vt:lpwstr>
  </property>
  <property fmtid="{D5CDD505-2E9C-101B-9397-08002B2CF9AE}" pid="26" name="SiteName">
    <vt:lpwstr>Refuels Ltd</vt:lpwstr>
  </property>
  <property fmtid="{D5CDD505-2E9C-101B-9397-08002B2CF9AE}" pid="27" name="PermitDocumentType">
    <vt:lpwstr/>
  </property>
  <property fmtid="{D5CDD505-2E9C-101B-9397-08002B2CF9AE}" pid="28" name="Catchment">
    <vt:lpwstr/>
  </property>
  <property fmtid="{D5CDD505-2E9C-101B-9397-08002B2CF9AE}" pid="29" name="MajorProjectID">
    <vt:lpwstr/>
  </property>
  <property fmtid="{D5CDD505-2E9C-101B-9397-08002B2CF9AE}" pid="30" name="d22401b98bfe4ec6b8dacbec81c66a1e">
    <vt:lpwstr/>
  </property>
  <property fmtid="{D5CDD505-2E9C-101B-9397-08002B2CF9AE}" pid="31" name="c52c737aaa794145b5e1ab0b33580095">
    <vt:lpwstr>Public Register|f1fcf6a6-5d97-4f1d-964e-a2f916eb1f18</vt:lpwstr>
  </property>
  <property fmtid="{D5CDD505-2E9C-101B-9397-08002B2CF9AE}" pid="32" name="MediaServiceImageTags">
    <vt:lpwstr/>
  </property>
  <property fmtid="{D5CDD505-2E9C-101B-9397-08002B2CF9AE}" pid="33" name="TypeofPermit">
    <vt:lpwstr>32;#Bespoke|743fbb82-64b4-442a-8bac-afa632175399</vt:lpwstr>
  </property>
  <property fmtid="{D5CDD505-2E9C-101B-9397-08002B2CF9AE}" pid="34" name="DisclosureStatus">
    <vt:lpwstr>41;#Public Register|f1fcf6a6-5d97-4f1d-964e-a2f916eb1f18</vt:lpwstr>
  </property>
  <property fmtid="{D5CDD505-2E9C-101B-9397-08002B2CF9AE}" pid="35" name="f91636ce86a943e5a85e589048b494b2">
    <vt:lpwstr/>
  </property>
  <property fmtid="{D5CDD505-2E9C-101B-9397-08002B2CF9AE}" pid="36" name="DocumentDate">
    <vt:lpwstr>2026-01-21T00:00:00Z</vt:lpwstr>
  </property>
  <property fmtid="{D5CDD505-2E9C-101B-9397-08002B2CF9AE}" pid="37" name="EAReceivedDate">
    <vt:lpwstr>2026-01-26T00:00:00Z</vt:lpwstr>
  </property>
  <property fmtid="{D5CDD505-2E9C-101B-9397-08002B2CF9AE}" pid="38" name="ExternalAuthor">
    <vt:lpwstr>Refuels Ltd</vt:lpwstr>
  </property>
  <property fmtid="{D5CDD505-2E9C-101B-9397-08002B2CF9AE}" pid="39" name="SysUpdateNoER">
    <vt:lpwstr>No</vt:lpwstr>
  </property>
</Properties>
</file>