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Process Folders\Consultation\KP3826SE\"/>
    </mc:Choice>
  </mc:AlternateContent>
  <xr:revisionPtr revIDLastSave="0" documentId="8_{D71039CB-B401-46FB-95C7-B1BDF34D8520}" xr6:coauthVersionLast="47" xr6:coauthVersionMax="47" xr10:uidLastSave="{00000000-0000-0000-0000-000000000000}"/>
  <bookViews>
    <workbookView xWindow="-120" yWindow="-120" windowWidth="29040" windowHeight="15840" xr2:uid="{25E59948-75DE-4AD0-8E2E-BC90B5FEAE2E}"/>
  </bookViews>
  <sheets>
    <sheet name="H&amp;S Metals" sheetId="4" r:id="rId1"/>
    <sheet name="Sheet1" sheetId="1" r:id="rId2"/>
    <sheet name="Sheet2" sheetId="2" r:id="rId3"/>
    <sheet name="Sheet3" sheetId="3" r:id="rId4"/>
  </sheets>
  <definedNames>
    <definedName name="_xlnm.Print_Area" localSheetId="0">'H&amp;S Metals'!$A$1:$M$46</definedName>
    <definedName name="_xlnm.Print_Titles" localSheetId="0">'H&amp;S Metals'!$21:$23</definedName>
  </definedNames>
  <calcPr calcId="191029" fullCalcOnLoad="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4" l="1"/>
  <c r="I57" i="4"/>
  <c r="J57" i="4"/>
  <c r="K57" i="4"/>
  <c r="H58" i="4"/>
  <c r="I58" i="4"/>
  <c r="J58" i="4"/>
  <c r="K58" i="4"/>
  <c r="H59" i="4"/>
  <c r="I59" i="4"/>
  <c r="J59" i="4"/>
  <c r="K59" i="4"/>
  <c r="H60" i="4"/>
  <c r="I60" i="4"/>
  <c r="J60" i="4"/>
  <c r="K60" i="4"/>
  <c r="H61" i="4"/>
  <c r="I61" i="4"/>
  <c r="J61" i="4"/>
  <c r="K61" i="4"/>
  <c r="H62" i="4"/>
  <c r="I62" i="4"/>
  <c r="J62" i="4"/>
  <c r="K62" i="4"/>
  <c r="H63" i="4"/>
  <c r="I63" i="4"/>
  <c r="J63" i="4"/>
  <c r="K63" i="4"/>
  <c r="H64" i="4"/>
  <c r="I64" i="4"/>
  <c r="J64" i="4"/>
  <c r="K64" i="4"/>
  <c r="H65" i="4"/>
  <c r="I65" i="4"/>
  <c r="J65" i="4"/>
  <c r="K65" i="4"/>
  <c r="H66" i="4"/>
  <c r="I66" i="4"/>
  <c r="J66" i="4"/>
  <c r="K66" i="4"/>
  <c r="H67" i="4"/>
  <c r="I67" i="4"/>
  <c r="J67" i="4"/>
  <c r="K67" i="4"/>
  <c r="H68" i="4"/>
  <c r="I68" i="4"/>
  <c r="J68" i="4"/>
  <c r="K68" i="4"/>
  <c r="H69" i="4"/>
  <c r="I69" i="4"/>
  <c r="J69" i="4"/>
  <c r="K69" i="4"/>
  <c r="H70" i="4"/>
  <c r="I70" i="4"/>
  <c r="J70" i="4"/>
  <c r="K70" i="4"/>
  <c r="H71" i="4"/>
  <c r="I71" i="4"/>
  <c r="J71" i="4"/>
  <c r="K71" i="4"/>
  <c r="H72" i="4"/>
  <c r="I72" i="4"/>
  <c r="J72" i="4"/>
  <c r="K72" i="4"/>
  <c r="H73" i="4"/>
  <c r="I73" i="4"/>
  <c r="J73" i="4"/>
  <c r="K73" i="4"/>
  <c r="H74" i="4"/>
  <c r="I74" i="4"/>
  <c r="J74" i="4"/>
  <c r="K74" i="4"/>
  <c r="H75" i="4"/>
  <c r="I75" i="4"/>
  <c r="J75" i="4"/>
  <c r="K75" i="4"/>
  <c r="H76" i="4"/>
  <c r="I76" i="4"/>
  <c r="J76" i="4"/>
  <c r="K7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 Yearsley</author>
  </authors>
  <commentList>
    <comment ref="B22" authorId="0" shapeId="0" xr:uid="{E3962322-CD5D-476E-8010-900FE829288B}">
      <text>
        <r>
          <rPr>
            <b/>
            <sz val="10"/>
            <color indexed="81"/>
            <rFont val="Arial"/>
            <family val="2"/>
          </rPr>
          <t xml:space="preserve">Receptors </t>
        </r>
        <r>
          <rPr>
            <sz val="10"/>
            <color indexed="81"/>
            <rFont val="Arial"/>
            <family val="2"/>
          </rPr>
          <t>to consider should include: atmosphere, land, surface waters, groundwater, humans, wildlife and their habitats. A single receptor may be at risk from several different sources and all must be addressed.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" authorId="0" shapeId="0" xr:uid="{45038549-3897-4F74-A982-F6EBF444A7CF}">
      <text>
        <r>
          <rPr>
            <sz val="10"/>
            <color indexed="81"/>
            <rFont val="Arial"/>
            <family val="2"/>
          </rPr>
          <t xml:space="preserve">The </t>
        </r>
        <r>
          <rPr>
            <b/>
            <sz val="10"/>
            <color indexed="81"/>
            <rFont val="Arial"/>
            <family val="2"/>
          </rPr>
          <t>Source</t>
        </r>
        <r>
          <rPr>
            <sz val="10"/>
            <color indexed="81"/>
            <rFont val="Arial"/>
            <family val="2"/>
          </rPr>
          <t xml:space="preserve"> of hazard will be the activity or operation taking place for which a particular hazard may arise.</t>
        </r>
      </text>
    </comment>
    <comment ref="D22" authorId="0" shapeId="0" xr:uid="{94C148C3-022F-4997-990B-A589504D1F4C}">
      <text>
        <r>
          <rPr>
            <b/>
            <sz val="10"/>
            <color indexed="81"/>
            <rFont val="Arial"/>
            <family val="2"/>
          </rPr>
          <t xml:space="preserve">Harm </t>
        </r>
        <r>
          <rPr>
            <sz val="10"/>
            <color indexed="81"/>
            <rFont val="Arial"/>
            <family val="2"/>
          </rPr>
          <t>may arise when a specific hazard is realised.</t>
        </r>
      </text>
    </comment>
    <comment ref="E22" authorId="0" shapeId="0" xr:uid="{114DEB4A-B75A-4E38-8968-AA688308D273}">
      <text>
        <r>
          <rPr>
            <b/>
            <sz val="10"/>
            <color indexed="8"/>
            <rFont val="Arial"/>
            <family val="2"/>
          </rPr>
          <t>Pathways</t>
        </r>
        <r>
          <rPr>
            <sz val="10"/>
            <color indexed="8"/>
            <rFont val="Arial"/>
            <family val="2"/>
          </rPr>
          <t xml:space="preserve"> are the routes or means by which defined hazards may potentially realise their consequences at the receptors.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F22" authorId="0" shapeId="0" xr:uid="{BDB90D6F-A66A-418D-BE6D-8BAA61EF4385}">
      <text>
        <r>
          <rPr>
            <b/>
            <sz val="10"/>
            <color indexed="81"/>
            <rFont val="Arial"/>
            <family val="2"/>
          </rPr>
          <t>Probability of  exposure</t>
        </r>
        <r>
          <rPr>
            <sz val="10"/>
            <color indexed="81"/>
            <rFont val="Arial"/>
            <family val="2"/>
          </rPr>
          <t xml:space="preserve"> is the likelihood of the receptors being exposed to the hazard.  Example definitions:
</t>
        </r>
        <r>
          <rPr>
            <b/>
            <sz val="10"/>
            <color indexed="81"/>
            <rFont val="Arial"/>
            <family val="2"/>
          </rPr>
          <t xml:space="preserve">High </t>
        </r>
        <r>
          <rPr>
            <sz val="10"/>
            <color indexed="81"/>
            <rFont val="Arial"/>
            <family val="2"/>
          </rPr>
          <t xml:space="preserve">– exposure is probable: direct exposure likely with no / few barriers between hazard source and receptor;
</t>
        </r>
        <r>
          <rPr>
            <b/>
            <sz val="10"/>
            <color indexed="81"/>
            <rFont val="Arial"/>
            <family val="2"/>
          </rPr>
          <t>Medium</t>
        </r>
        <r>
          <rPr>
            <sz val="10"/>
            <color indexed="81"/>
            <rFont val="Arial"/>
            <family val="2"/>
          </rPr>
          <t xml:space="preserve">  – exposure is fairly probable: feasible exposure possible - barriers to exposure less controllable;
</t>
        </r>
        <r>
          <rPr>
            <b/>
            <sz val="10"/>
            <color indexed="81"/>
            <rFont val="Arial"/>
            <family val="2"/>
          </rPr>
          <t>Low</t>
        </r>
        <r>
          <rPr>
            <sz val="10"/>
            <color indexed="81"/>
            <rFont val="Arial"/>
            <family val="2"/>
          </rPr>
          <t xml:space="preserve"> – exposure is unlikely: several barriers exist between hazards source and receptors to mitigate against exposure:
</t>
        </r>
        <r>
          <rPr>
            <b/>
            <sz val="10"/>
            <color indexed="81"/>
            <rFont val="Arial"/>
            <family val="2"/>
          </rPr>
          <t xml:space="preserve">Very Low </t>
        </r>
        <r>
          <rPr>
            <sz val="10"/>
            <color indexed="81"/>
            <rFont val="Arial"/>
            <family val="2"/>
          </rPr>
          <t>– exposure is very unlikely: effective, multiple barriers in place to mitigate against exposure.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2" authorId="0" shapeId="0" xr:uid="{F8C97E53-F12D-459E-84CB-109BC81FD353}">
      <text>
        <r>
          <rPr>
            <sz val="10"/>
            <color indexed="81"/>
            <rFont val="Arial"/>
            <family val="2"/>
          </rPr>
          <t xml:space="preserve">The </t>
        </r>
        <r>
          <rPr>
            <b/>
            <sz val="10"/>
            <color indexed="81"/>
            <rFont val="Arial"/>
            <family val="2"/>
          </rPr>
          <t xml:space="preserve">consequences </t>
        </r>
        <r>
          <rPr>
            <sz val="10"/>
            <color indexed="81"/>
            <rFont val="Arial"/>
            <family val="2"/>
          </rPr>
          <t>of a hazard being realised may be actual or potential harm.  
This will include be on a high/medium/low/very low score using attributes and scaling to consider 'harm'.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2" authorId="0" shapeId="0" xr:uid="{CAC138B4-F633-437F-A09C-6D44CD30E654}">
      <text>
        <r>
          <rPr>
            <b/>
            <sz val="10"/>
            <color indexed="8"/>
            <rFont val="Arial"/>
            <family val="2"/>
          </rPr>
          <t>Magnitude of the risk</t>
        </r>
        <r>
          <rPr>
            <sz val="10"/>
            <color indexed="8"/>
            <rFont val="Arial"/>
            <family val="2"/>
          </rPr>
          <t xml:space="preserve"> is determined by combining the probability with the magnitude of the potential consequences</t>
        </r>
        <r>
          <rPr>
            <sz val="8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 xml:space="preserve">
</t>
        </r>
        <r>
          <rPr>
            <b/>
            <sz val="10"/>
            <color indexed="8"/>
            <rFont val="Arial"/>
            <family val="2"/>
          </rPr>
          <t>High risks</t>
        </r>
        <r>
          <rPr>
            <sz val="10"/>
            <color indexed="8"/>
            <rFont val="Arial"/>
            <family val="2"/>
          </rPr>
          <t xml:space="preserve"> require additional assessment and active management
</t>
        </r>
        <r>
          <rPr>
            <sz val="10"/>
            <color indexed="8"/>
            <rFont val="Arial"/>
            <family val="2"/>
          </rPr>
          <t xml:space="preserve">
</t>
        </r>
        <r>
          <rPr>
            <b/>
            <sz val="10"/>
            <color indexed="8"/>
            <rFont val="Arial"/>
            <family val="2"/>
          </rPr>
          <t>Medium risks</t>
        </r>
        <r>
          <rPr>
            <sz val="10"/>
            <color indexed="8"/>
            <rFont val="Arial"/>
            <family val="2"/>
          </rPr>
          <t xml:space="preserve"> require additional assessment and may require active management/monitoring 
</t>
        </r>
        <r>
          <rPr>
            <sz val="10"/>
            <color indexed="8"/>
            <rFont val="Arial"/>
            <family val="2"/>
          </rPr>
          <t xml:space="preserve">
</t>
        </r>
        <r>
          <rPr>
            <b/>
            <sz val="10"/>
            <color indexed="8"/>
            <rFont val="Arial"/>
            <family val="2"/>
          </rPr>
          <t>Low and very low risks</t>
        </r>
        <r>
          <rPr>
            <sz val="10"/>
            <color indexed="8"/>
            <rFont val="Arial"/>
            <family val="2"/>
          </rPr>
          <t xml:space="preserve"> require periodic review.</t>
        </r>
      </text>
    </comment>
    <comment ref="J22" authorId="0" shapeId="0" xr:uid="{B98DF328-A363-459A-B9C3-B706D7A7E5D2}">
      <text>
        <r>
          <rPr>
            <b/>
            <sz val="10"/>
            <color indexed="8"/>
            <rFont val="Arial"/>
            <family val="2"/>
          </rPr>
          <t xml:space="preserve">Risk management </t>
        </r>
        <r>
          <rPr>
            <sz val="10"/>
            <color indexed="8"/>
            <rFont val="Arial"/>
            <family val="2"/>
          </rPr>
          <t xml:space="preserve">involves breaking or limiting the source-pathway-receptor linkage to reduce risk.  
</t>
        </r>
        <r>
          <rPr>
            <sz val="10"/>
            <color indexed="8"/>
            <rFont val="Arial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<sst xmlns="http://schemas.openxmlformats.org/spreadsheetml/2006/main" count="254" uniqueCount="139">
  <si>
    <t>High</t>
  </si>
  <si>
    <t>Medium</t>
  </si>
  <si>
    <t>Low</t>
  </si>
  <si>
    <t>Very low</t>
  </si>
  <si>
    <t xml:space="preserve">Waste operations may cause harm to and deterioration of nature conservation sites. </t>
  </si>
  <si>
    <t>Any</t>
  </si>
  <si>
    <t>Harm to protected site through toxic contamination, nutrient enrichment, smothering, disturbance, predation etc.</t>
  </si>
  <si>
    <t>Unlikely to occur, but might restrict recreational use.</t>
  </si>
  <si>
    <t>Direct contact or ingestion</t>
  </si>
  <si>
    <t>Harm to human health - skin damage or gastro-intestinal illness.</t>
  </si>
  <si>
    <t>Contaminated waters used for recreational purposes</t>
  </si>
  <si>
    <t>Local human population</t>
  </si>
  <si>
    <t>As above</t>
  </si>
  <si>
    <t>Transport through soil/groundwater then extraction at borehole.</t>
  </si>
  <si>
    <t>Chronic effects: contamination of groundwater, requiring treatment of water or closure of borehole.</t>
  </si>
  <si>
    <t>Groundwater</t>
  </si>
  <si>
    <t>Direct run-off from site across ground surface, via surface water drains, ditches etc. then abstraction.</t>
  </si>
  <si>
    <t>Acute effects, closure of abstraction intakes.</t>
  </si>
  <si>
    <t>As above.  Indirect run-off via the soil layer</t>
  </si>
  <si>
    <t>Chronic effects: deterioration of water quality</t>
  </si>
  <si>
    <t xml:space="preserve">As above </t>
  </si>
  <si>
    <t>All surface waters close to and downstream of site.</t>
  </si>
  <si>
    <t>Direct run-off from site across ground surface, via surface water drains, ditches etc.</t>
  </si>
  <si>
    <t>Acute effects: oxygen depletion, fish kill and algal blooms</t>
  </si>
  <si>
    <t>Spillage of liquids, leachate from waste, contaminated rainwater run-off from waste e.g. containing suspended solids.</t>
  </si>
  <si>
    <t>As above (excluding comments on access to waste).  Permitted activities do not include the burning of waste.</t>
  </si>
  <si>
    <t>As above.</t>
  </si>
  <si>
    <t>Respiratory irritation, illness and nuisance to local population.  Injury to staff or fire fighters. Pollution of water or land.</t>
  </si>
  <si>
    <t>Accidental fire causing the release of polluting materials to air (smoke or fumes), water or land.</t>
  </si>
  <si>
    <t>Local human population and local environment</t>
  </si>
  <si>
    <t>Permitted waste types do not include any flammable materials so  a low magnitude risk is estimated.</t>
  </si>
  <si>
    <t>Air transport of smoke.  Spillages and contaminated firewater by direct run-off from site and via surface water drains and ditches.</t>
  </si>
  <si>
    <t xml:space="preserve">Respiratory irritation, illness and nuisance to local population.  Injury to staff, fire fighters or arsonists/vandals. Pollution of water or land. </t>
  </si>
  <si>
    <t>Arson and / or vandalism causing the release of polluting materials to air (smoke or fumes), water or land.</t>
  </si>
  <si>
    <t>Local human population and local environment.</t>
  </si>
  <si>
    <t>Direct physical contact</t>
  </si>
  <si>
    <t>Bodily injury</t>
  </si>
  <si>
    <t>All on-site hazards: wastes; machinery and vehicles.</t>
  </si>
  <si>
    <t>Local human population and / or livestock after gaining unauthorised access to the waste operation</t>
  </si>
  <si>
    <t>Flood waters</t>
  </si>
  <si>
    <t>If waste is washed off site it may contaminate buildings / gardens / natural habitats downstream.</t>
  </si>
  <si>
    <t>Flooding of site</t>
  </si>
  <si>
    <t xml:space="preserve">Permitted waste types unlikely to attract pests. </t>
  </si>
  <si>
    <t>Air transport and over land</t>
  </si>
  <si>
    <t>Harm to human health, nuisance, loss of amenity</t>
  </si>
  <si>
    <t>Pests (e.g. flies)</t>
  </si>
  <si>
    <t>Permitted wastes unlikely to attract scavenging animals and birds but may become nesting / breeding sites.</t>
  </si>
  <si>
    <t>Harm to human health - from waste carried off site and faeces.  Nuisance and  loss of amenity.</t>
  </si>
  <si>
    <t>Scavenging animals and scavenging birds</t>
  </si>
  <si>
    <t xml:space="preserve">Noise through the air and vibration through the ground. </t>
  </si>
  <si>
    <t>Nuisance, loss of amenity, loss of sleep.</t>
  </si>
  <si>
    <t>Noise and vibration</t>
  </si>
  <si>
    <t>Local residents often sensitive to odour, however permitted waste types have low odour potential.</t>
  </si>
  <si>
    <t>Air transport then inhalation.</t>
  </si>
  <si>
    <t>Nuisance, loss of amenity</t>
  </si>
  <si>
    <t>Odour</t>
  </si>
  <si>
    <t>Vehicles entering and leaving site.</t>
  </si>
  <si>
    <t>Nuisance, loss of amenity, road traffic accidents.</t>
  </si>
  <si>
    <t>Waste, litter and mud on local roads</t>
  </si>
  <si>
    <t>Local residents often sensitive to litter, however permitted waste types have low litter potential.</t>
  </si>
  <si>
    <t>Air transport then deposition</t>
  </si>
  <si>
    <t>Nuisance, loss of amenity and harm to animal health</t>
  </si>
  <si>
    <t xml:space="preserve">Litter </t>
  </si>
  <si>
    <t>Local human population, livestock and wildlife.</t>
  </si>
  <si>
    <t>As above.  Local residents often sensitive to dust.</t>
  </si>
  <si>
    <t>Nuisance - dust on cars, clothing etc.</t>
  </si>
  <si>
    <t>Harm to human health - respiratory irritation and illness.</t>
  </si>
  <si>
    <t>Releases of particulate matter (dusts) and micro-organisms (bioaerosols).</t>
  </si>
  <si>
    <t>What is the magnitude of the risk after management? (This residual risk will be controlled by Compliance Assessment).</t>
  </si>
  <si>
    <t>How can I best manage the risk to reduce the magnitude?</t>
  </si>
  <si>
    <t>On what did I base my judgement?</t>
  </si>
  <si>
    <t>What is the overall magnitude of the risk?</t>
  </si>
  <si>
    <t>How severe will the consequences be if this occurs?</t>
  </si>
  <si>
    <t>How likely is this contact?</t>
  </si>
  <si>
    <t>How  might the receptor come into contact with the source?</t>
  </si>
  <si>
    <t>What are the harmful consequences if things go wrong?</t>
  </si>
  <si>
    <t>What is the agent or process with potential to cause harm?</t>
  </si>
  <si>
    <t>What is at risk?           What do I wish to protect?</t>
  </si>
  <si>
    <t>Residual risk</t>
  </si>
  <si>
    <t>Risk management</t>
  </si>
  <si>
    <t>Justification for magnitude</t>
  </si>
  <si>
    <t>Magnitude of risk</t>
  </si>
  <si>
    <t>Consequence</t>
  </si>
  <si>
    <t>Probability of exposure</t>
  </si>
  <si>
    <t>Pathway</t>
  </si>
  <si>
    <t>Harm</t>
  </si>
  <si>
    <t>Source</t>
  </si>
  <si>
    <t>Receptor</t>
  </si>
  <si>
    <t>Action (by permitting)</t>
  </si>
  <si>
    <t>Judgement</t>
  </si>
  <si>
    <t>Data and information</t>
  </si>
  <si>
    <t>Date:</t>
  </si>
  <si>
    <t>Risk assessment carried out by:</t>
  </si>
  <si>
    <t>Location of environmentally sensitive sites (km / m):</t>
  </si>
  <si>
    <t>Location:</t>
  </si>
  <si>
    <t>Paul Downing</t>
  </si>
  <si>
    <t>Bespoke Waste Facility:</t>
  </si>
  <si>
    <t>Ensure site is cleaned regularly and checked for build up of dusts etc</t>
  </si>
  <si>
    <t>As above litter not in collected waste.  Appropriate measures could include clearing litter arising from the activities from affected areas outside the site.</t>
  </si>
  <si>
    <t>Road safety, local residents often sensitive to mud on roads. Vehicles clean on entry not from agricultural or muddy environment</t>
  </si>
  <si>
    <t>Site security should prevent unauhorised access. Waste types unlikely to lead to injury</t>
  </si>
  <si>
    <t>Permitted waste types do not include sludges or liquids so a low magnitude risk is estimated. No point source emissions to water are permitted, but there is potential for contaminated rainwater run-off from wastes stored outside buildings especially during heavy rain.</t>
  </si>
  <si>
    <t>Bunded area for waste stores - sealed drainage system</t>
  </si>
  <si>
    <t>unlikely</t>
  </si>
  <si>
    <t>Permitted waste types are non hazardous so any waste washed off site will add to the volume of the local post-flood clean up workload, rather than the hazard. Site is not in floodzone but waste stored not mobile and unlikely to contaminate in any case.</t>
  </si>
  <si>
    <t>As above.  Appropriate measures will include clearing waste, litter and mud arising from the activities from affected areas outside the site.</t>
  </si>
  <si>
    <t>Checks for odour during working day. No odorous species kept on site</t>
  </si>
  <si>
    <t>Minimise dark damp areas that may attract voles/rodents etc. Waste types do not attract pests</t>
  </si>
  <si>
    <t xml:space="preserve"> </t>
  </si>
  <si>
    <t>Permitted wastes unlikely to contaminate groundwater. Impermeable concrete surfacing in yard</t>
  </si>
  <si>
    <t>Permitted waste types are non-hazardous and do not include dusts, powders or loose fibres and have a low potential to produce bioaerosols, but the treatment activities will produce particulate matter so a medium magnitude risk is estimated.  Shredder is housed and does not emit dust.</t>
  </si>
  <si>
    <t>in case of fire</t>
  </si>
  <si>
    <t>dry flow/low flow</t>
  </si>
  <si>
    <t>abstraction</t>
  </si>
  <si>
    <t>low</t>
  </si>
  <si>
    <t>Local residents often sensitive to noise and vibration. Waste type give low noise output site in very rural location away from residential.</t>
  </si>
  <si>
    <t>Deliveries during working hours. Minimum handling of waste.</t>
  </si>
  <si>
    <t>Wastes stored in bunded/kerbed area and sealed drainage system</t>
  </si>
  <si>
    <t>Permitted waste types are inert and non-hazardous therefore only a low magnitude risk is estimated</t>
  </si>
  <si>
    <t>back up water supply available</t>
  </si>
  <si>
    <t xml:space="preserve">Watercourse must have medium / high flow for abstraction to be permitted, which will dilute contaminated run-off. </t>
  </si>
  <si>
    <t>Not close to main river</t>
  </si>
  <si>
    <t xml:space="preserve">Abstraction from watercourse downstream of facility (for agricultural or potable use). </t>
  </si>
  <si>
    <t>Waste Operation: Storage &amp; treatment of Metals</t>
  </si>
  <si>
    <t>PO1 4QS</t>
  </si>
  <si>
    <t>designated sites within 1 Km, protected woodland South/East</t>
  </si>
  <si>
    <t>waste are combustible but not flammable. Wind direction sw.</t>
  </si>
  <si>
    <t xml:space="preserve">Most Waste types are non-hazardous and solid so harm is unlikely </t>
  </si>
  <si>
    <t>Firewater can potentially abstracted from harbour</t>
  </si>
  <si>
    <t xml:space="preserve">Firewater potentially needed from harbour. If ever needed will be a one off. </t>
  </si>
  <si>
    <t>Protected sites -  European sites and SSSIs There are priority habitat inventory and sites to the S&amp;E. designated SSSI sites within 1Km</t>
  </si>
  <si>
    <t>wind direction S/SW so low impact on site. Smoke would blow away from woodland and SSSI No discharges to surface water. Sealed drainage system.</t>
  </si>
  <si>
    <t>Risk assessment H&amp;S Metals</t>
  </si>
  <si>
    <t>Contaminated land</t>
  </si>
  <si>
    <t>POP's waste and Hazardous WEEE waste</t>
  </si>
  <si>
    <t>groundwater/leaching</t>
  </si>
  <si>
    <t>soil/groundwater</t>
  </si>
  <si>
    <t>Permitted wastes may include Hazardous and POP's waste. Testing and segregation of waste will ensure no cross contamination</t>
  </si>
  <si>
    <t>Waste stored and treated separately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</si>
</sst>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color indexed="81"/>
      <name val="Arial"/>
      <family val="2"/>
    </font>
    <font>
      <sz val="10"/>
      <color indexed="81"/>
      <name val="Arial"/>
      <family val="2"/>
    </font>
    <font>
      <sz val="8"/>
      <color indexed="81"/>
      <name val="Tahoma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Tahoma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Fill="1" applyBorder="1"/>
    <xf numFmtId="0" fontId="1" fillId="0" borderId="0" xfId="1" applyBorder="1" applyAlignment="1">
      <alignment horizontal="center"/>
    </xf>
    <xf numFmtId="2" fontId="1" fillId="0" borderId="0" xfId="1" applyNumberFormat="1" applyBorder="1"/>
    <xf numFmtId="0" fontId="1" fillId="2" borderId="0" xfId="1" applyFill="1" applyBorder="1"/>
    <xf numFmtId="0" fontId="1" fillId="3" borderId="0" xfId="1" applyFill="1" applyBorder="1"/>
    <xf numFmtId="0" fontId="1" fillId="3" borderId="0" xfId="1" applyFill="1"/>
    <xf numFmtId="0" fontId="1" fillId="4" borderId="0" xfId="1" applyFill="1" applyBorder="1"/>
    <xf numFmtId="0" fontId="1" fillId="5" borderId="0" xfId="1" applyFill="1" applyBorder="1"/>
    <xf numFmtId="0" fontId="1" fillId="4" borderId="0" xfId="1" applyFill="1"/>
    <xf numFmtId="0" fontId="1" fillId="5" borderId="0" xfId="1" applyFill="1"/>
    <xf numFmtId="0" fontId="1" fillId="0" borderId="0" xfId="1" applyFill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0" fontId="1" fillId="0" borderId="0" xfId="1" applyFill="1" applyBorder="1" applyProtection="1"/>
    <xf numFmtId="0" fontId="3" fillId="0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Alignment="1" applyProtection="1">
      <alignment horizontal="right"/>
    </xf>
    <xf numFmtId="0" fontId="1" fillId="0" borderId="1" xfId="1" applyBorder="1"/>
    <xf numFmtId="0" fontId="1" fillId="0" borderId="1" xfId="1" applyFill="1" applyBorder="1"/>
    <xf numFmtId="0" fontId="1" fillId="0" borderId="2" xfId="1" applyBorder="1" applyAlignment="1" applyProtection="1">
      <alignment vertical="top" wrapText="1"/>
      <protection locked="0"/>
    </xf>
    <xf numFmtId="0" fontId="4" fillId="0" borderId="3" xfId="1" applyFont="1" applyBorder="1" applyAlignment="1" applyProtection="1">
      <alignment vertical="top" wrapText="1"/>
      <protection locked="0"/>
    </xf>
    <xf numFmtId="0" fontId="1" fillId="0" borderId="0" xfId="1" applyFill="1" applyBorder="1" applyAlignment="1" applyProtection="1">
      <alignment vertical="top" wrapText="1"/>
      <protection locked="0"/>
    </xf>
    <xf numFmtId="0" fontId="5" fillId="6" borderId="4" xfId="1" applyFont="1" applyFill="1" applyBorder="1" applyAlignment="1" applyProtection="1">
      <alignment vertical="top" wrapText="1"/>
      <protection locked="0"/>
    </xf>
    <xf numFmtId="0" fontId="1" fillId="4" borderId="5" xfId="1" applyFill="1" applyBorder="1" applyAlignment="1" applyProtection="1">
      <alignment vertical="top" wrapText="1"/>
      <protection locked="0"/>
    </xf>
    <xf numFmtId="0" fontId="1" fillId="4" borderId="6" xfId="1" applyFill="1" applyBorder="1" applyAlignment="1" applyProtection="1">
      <alignment vertical="top" wrapText="1"/>
      <protection locked="0"/>
    </xf>
    <xf numFmtId="0" fontId="1" fillId="0" borderId="0" xfId="1" applyBorder="1" applyAlignment="1" applyProtection="1">
      <alignment vertical="top" wrapText="1"/>
      <protection locked="0"/>
    </xf>
    <xf numFmtId="0" fontId="1" fillId="0" borderId="7" xfId="1" applyBorder="1" applyAlignment="1" applyProtection="1">
      <alignment vertical="top" wrapText="1"/>
      <protection locked="0"/>
    </xf>
    <xf numFmtId="0" fontId="1" fillId="0" borderId="3" xfId="1" applyBorder="1" applyAlignment="1" applyProtection="1">
      <alignment vertical="top" wrapText="1"/>
      <protection locked="0"/>
    </xf>
    <xf numFmtId="0" fontId="1" fillId="0" borderId="0" xfId="1" applyAlignment="1">
      <alignment horizontal="center" vertical="top"/>
    </xf>
    <xf numFmtId="0" fontId="1" fillId="0" borderId="8" xfId="1" applyBorder="1" applyAlignment="1" applyProtection="1">
      <alignment vertical="top" wrapText="1"/>
      <protection locked="0"/>
    </xf>
    <xf numFmtId="0" fontId="1" fillId="0" borderId="9" xfId="1" applyFill="1" applyBorder="1" applyAlignment="1" applyProtection="1">
      <alignment vertical="top" wrapText="1"/>
      <protection locked="0"/>
    </xf>
    <xf numFmtId="0" fontId="5" fillId="6" borderId="10" xfId="1" applyFont="1" applyFill="1" applyBorder="1" applyAlignment="1" applyProtection="1">
      <alignment vertical="top" wrapText="1"/>
      <protection locked="0"/>
    </xf>
    <xf numFmtId="0" fontId="1" fillId="4" borderId="11" xfId="1" applyFill="1" applyBorder="1" applyAlignment="1" applyProtection="1">
      <alignment vertical="top" wrapText="1"/>
      <protection locked="0"/>
    </xf>
    <xf numFmtId="0" fontId="1" fillId="4" borderId="12" xfId="1" applyFill="1" applyBorder="1" applyAlignment="1" applyProtection="1">
      <alignment vertical="top" wrapText="1"/>
      <protection locked="0"/>
    </xf>
    <xf numFmtId="0" fontId="1" fillId="0" borderId="9" xfId="1" applyBorder="1" applyAlignment="1" applyProtection="1">
      <alignment vertical="top" wrapText="1"/>
      <protection locked="0"/>
    </xf>
    <xf numFmtId="0" fontId="1" fillId="0" borderId="10" xfId="1" applyBorder="1" applyAlignment="1" applyProtection="1">
      <alignment vertical="top" wrapText="1"/>
      <protection locked="0"/>
    </xf>
    <xf numFmtId="0" fontId="1" fillId="0" borderId="13" xfId="1" applyBorder="1" applyAlignment="1" applyProtection="1">
      <alignment vertical="top" wrapText="1"/>
      <protection locked="0"/>
    </xf>
    <xf numFmtId="0" fontId="5" fillId="6" borderId="7" xfId="1" applyFont="1" applyFill="1" applyBorder="1" applyAlignment="1" applyProtection="1">
      <alignment vertical="top" wrapText="1"/>
      <protection locked="0"/>
    </xf>
    <xf numFmtId="0" fontId="1" fillId="4" borderId="14" xfId="1" applyFill="1" applyBorder="1" applyAlignment="1" applyProtection="1">
      <alignment vertical="top" wrapText="1"/>
      <protection locked="0"/>
    </xf>
    <xf numFmtId="0" fontId="1" fillId="0" borderId="15" xfId="1" applyBorder="1" applyAlignment="1" applyProtection="1">
      <alignment vertical="top" wrapText="1"/>
      <protection locked="0"/>
    </xf>
    <xf numFmtId="0" fontId="1" fillId="0" borderId="16" xfId="1" applyBorder="1" applyAlignment="1" applyProtection="1">
      <alignment vertical="top" wrapText="1"/>
      <protection locked="0"/>
    </xf>
    <xf numFmtId="0" fontId="1" fillId="0" borderId="17" xfId="1" applyFill="1" applyBorder="1" applyAlignment="1" applyProtection="1">
      <alignment vertical="top" wrapText="1"/>
      <protection locked="0"/>
    </xf>
    <xf numFmtId="0" fontId="1" fillId="4" borderId="18" xfId="1" applyFill="1" applyBorder="1" applyAlignment="1" applyProtection="1">
      <alignment vertical="top" wrapText="1"/>
      <protection locked="0"/>
    </xf>
    <xf numFmtId="0" fontId="1" fillId="0" borderId="17" xfId="1" applyBorder="1" applyAlignment="1" applyProtection="1">
      <alignment vertical="top" wrapText="1"/>
      <protection locked="0"/>
    </xf>
    <xf numFmtId="0" fontId="1" fillId="0" borderId="4" xfId="1" applyBorder="1" applyAlignment="1" applyProtection="1">
      <alignment vertical="top" wrapText="1"/>
      <protection locked="0"/>
    </xf>
    <xf numFmtId="0" fontId="1" fillId="0" borderId="16" xfId="1" applyNumberFormat="1" applyBorder="1" applyAlignment="1" applyProtection="1">
      <alignment vertical="top" wrapText="1"/>
      <protection locked="0"/>
    </xf>
    <xf numFmtId="0" fontId="1" fillId="4" borderId="6" xfId="1" applyNumberFormat="1" applyFill="1" applyBorder="1" applyAlignment="1" applyProtection="1">
      <alignment vertical="top" wrapText="1"/>
      <protection locked="0"/>
    </xf>
    <xf numFmtId="0" fontId="5" fillId="2" borderId="19" xfId="1" applyFont="1" applyFill="1" applyBorder="1" applyAlignment="1">
      <alignment vertical="top" wrapText="1"/>
    </xf>
    <xf numFmtId="0" fontId="5" fillId="2" borderId="16" xfId="1" applyFont="1" applyFill="1" applyBorder="1" applyAlignment="1">
      <alignment vertical="top" wrapText="1"/>
    </xf>
    <xf numFmtId="0" fontId="5" fillId="2" borderId="17" xfId="1" applyFont="1" applyFill="1" applyBorder="1" applyAlignment="1">
      <alignment vertical="top" wrapText="1"/>
    </xf>
    <xf numFmtId="0" fontId="5" fillId="2" borderId="4" xfId="1" applyFont="1" applyFill="1" applyBorder="1" applyAlignment="1">
      <alignment vertical="top" wrapText="1"/>
    </xf>
    <xf numFmtId="0" fontId="5" fillId="7" borderId="20" xfId="1" applyFont="1" applyFill="1" applyBorder="1" applyAlignment="1">
      <alignment horizontal="center" vertical="top" wrapText="1"/>
    </xf>
    <xf numFmtId="0" fontId="5" fillId="7" borderId="13" xfId="1" applyFont="1" applyFill="1" applyBorder="1" applyAlignment="1">
      <alignment horizontal="center" vertical="top" wrapText="1"/>
    </xf>
    <xf numFmtId="0" fontId="5" fillId="7" borderId="9" xfId="1" applyFont="1" applyFill="1" applyBorder="1" applyAlignment="1">
      <alignment horizontal="center" vertical="top" wrapText="1"/>
    </xf>
    <xf numFmtId="0" fontId="5" fillId="7" borderId="10" xfId="1" applyFont="1" applyFill="1" applyBorder="1" applyAlignment="1">
      <alignment horizontal="center" vertical="top" wrapText="1"/>
    </xf>
    <xf numFmtId="0" fontId="1" fillId="7" borderId="21" xfId="1" applyFill="1" applyBorder="1" applyAlignment="1">
      <alignment horizontal="centerContinuous" vertical="center"/>
    </xf>
    <xf numFmtId="0" fontId="3" fillId="7" borderId="22" xfId="1" applyFont="1" applyFill="1" applyBorder="1" applyAlignment="1">
      <alignment horizontal="centerContinuous" vertical="center"/>
    </xf>
    <xf numFmtId="0" fontId="6" fillId="7" borderId="23" xfId="1" applyFont="1" applyFill="1" applyBorder="1" applyAlignment="1">
      <alignment vertical="center"/>
    </xf>
    <xf numFmtId="0" fontId="6" fillId="7" borderId="23" xfId="1" applyFont="1" applyFill="1" applyBorder="1" applyAlignment="1">
      <alignment horizontal="centerContinuous" vertical="center"/>
    </xf>
    <xf numFmtId="0" fontId="6" fillId="7" borderId="22" xfId="1" applyFont="1" applyFill="1" applyBorder="1" applyAlignment="1">
      <alignment vertical="center"/>
    </xf>
    <xf numFmtId="0" fontId="1" fillId="7" borderId="23" xfId="1" applyFill="1" applyBorder="1" applyAlignment="1">
      <alignment horizontal="centerContinuous" vertical="top"/>
    </xf>
    <xf numFmtId="0" fontId="1" fillId="0" borderId="7" xfId="1" applyBorder="1"/>
    <xf numFmtId="0" fontId="1" fillId="0" borderId="0" xfId="1" applyAlignment="1">
      <alignment vertical="top"/>
    </xf>
    <xf numFmtId="0" fontId="1" fillId="0" borderId="0" xfId="1" applyAlignment="1">
      <alignment vertical="center"/>
    </xf>
    <xf numFmtId="0" fontId="1" fillId="0" borderId="0" xfId="1" applyFill="1" applyAlignment="1">
      <alignment vertical="center"/>
    </xf>
    <xf numFmtId="0" fontId="1" fillId="8" borderId="0" xfId="1" applyFill="1" applyBorder="1" applyProtection="1"/>
    <xf numFmtId="0" fontId="3" fillId="8" borderId="0" xfId="1" applyFont="1" applyFill="1" applyBorder="1" applyProtection="1"/>
    <xf numFmtId="0" fontId="1" fillId="8" borderId="24" xfId="1" applyFill="1" applyBorder="1" applyProtection="1"/>
    <xf numFmtId="0" fontId="1" fillId="8" borderId="0" xfId="1" applyFill="1" applyProtection="1"/>
    <xf numFmtId="0" fontId="3" fillId="8" borderId="0" xfId="1" applyFont="1" applyFill="1" applyProtection="1"/>
    <xf numFmtId="0" fontId="6" fillId="8" borderId="0" xfId="1" applyFont="1" applyFill="1" applyBorder="1" applyProtection="1"/>
    <xf numFmtId="0" fontId="1" fillId="8" borderId="25" xfId="1" applyFill="1" applyBorder="1" applyProtection="1"/>
    <xf numFmtId="0" fontId="7" fillId="8" borderId="0" xfId="1" applyFont="1" applyFill="1" applyBorder="1" applyProtection="1"/>
    <xf numFmtId="0" fontId="8" fillId="8" borderId="0" xfId="1" applyFont="1" applyFill="1" applyBorder="1" applyProtection="1"/>
    <xf numFmtId="0" fontId="7" fillId="8" borderId="0" xfId="1" applyFont="1" applyFill="1" applyProtection="1"/>
    <xf numFmtId="0" fontId="7" fillId="0" borderId="0" xfId="1" applyFont="1"/>
    <xf numFmtId="0" fontId="9" fillId="0" borderId="0" xfId="1" applyFont="1"/>
    <xf numFmtId="0" fontId="10" fillId="0" borderId="0" xfId="1" applyFont="1"/>
    <xf numFmtId="0" fontId="14" fillId="0" borderId="3" xfId="1" applyFont="1" applyBorder="1" applyAlignment="1" applyProtection="1">
      <alignment vertical="top" wrapText="1"/>
      <protection locked="0"/>
    </xf>
    <xf numFmtId="0" fontId="2" fillId="6" borderId="4" xfId="1" applyFont="1" applyFill="1" applyBorder="1" applyAlignment="1" applyProtection="1">
      <alignment vertical="top" wrapText="1"/>
      <protection locked="0"/>
    </xf>
    <xf numFmtId="0" fontId="1" fillId="0" borderId="16" xfId="1" applyFont="1" applyBorder="1" applyAlignment="1" applyProtection="1">
      <alignment vertical="top" wrapText="1"/>
      <protection locked="0"/>
    </xf>
    <xf numFmtId="0" fontId="1" fillId="0" borderId="13" xfId="1" applyNumberFormat="1" applyFont="1" applyBorder="1" applyAlignment="1" applyProtection="1">
      <alignment vertical="top" wrapText="1"/>
      <protection locked="0"/>
    </xf>
    <xf numFmtId="0" fontId="2" fillId="2" borderId="17" xfId="1" applyFont="1" applyFill="1" applyBorder="1" applyAlignment="1">
      <alignment vertical="top" wrapText="1"/>
    </xf>
    <xf numFmtId="14" fontId="1" fillId="8" borderId="0" xfId="1" applyNumberFormat="1" applyFill="1" applyBorder="1" applyProtection="1"/>
    <xf numFmtId="0" fontId="21" fillId="0" borderId="16" xfId="1" applyFont="1" applyBorder="1" applyAlignment="1" applyProtection="1">
      <alignment vertical="top" wrapText="1"/>
      <protection locked="0"/>
    </xf>
    <xf numFmtId="0" fontId="21" fillId="0" borderId="17" xfId="1" applyFont="1" applyFill="1" applyBorder="1" applyAlignment="1" applyProtection="1">
      <alignment vertical="top" wrapText="1"/>
      <protection locked="0"/>
    </xf>
    <xf numFmtId="0" fontId="21" fillId="10" borderId="0" xfId="1" applyFont="1" applyFill="1"/>
    <xf numFmtId="0" fontId="21" fillId="0" borderId="3" xfId="1" applyFont="1" applyBorder="1" applyAlignment="1" applyProtection="1">
      <alignment vertical="top" wrapText="1"/>
      <protection locked="0"/>
    </xf>
    <xf numFmtId="0" fontId="2" fillId="6" borderId="7" xfId="1" applyFont="1" applyFill="1" applyBorder="1" applyAlignment="1" applyProtection="1">
      <alignment vertical="top" wrapText="1"/>
      <protection locked="0"/>
    </xf>
    <xf numFmtId="0" fontId="1" fillId="0" borderId="3" xfId="1" applyFont="1" applyBorder="1" applyAlignment="1" applyProtection="1">
      <alignment vertical="top" wrapText="1"/>
      <protection locked="0"/>
    </xf>
    <xf numFmtId="0" fontId="1" fillId="0" borderId="0" xfId="1" applyAlignment="1">
      <alignment wrapText="1"/>
    </xf>
    <xf numFmtId="0" fontId="1" fillId="0" borderId="0" xfId="1" applyAlignment="1">
      <alignment vertical="top"/>
    </xf>
    <xf numFmtId="0" fontId="1" fillId="0" borderId="0" xfId="1" applyAlignment="1">
      <alignment vertical="center" wrapText="1"/>
    </xf>
    <xf numFmtId="0" fontId="1" fillId="0" borderId="0" xfId="1" applyAlignment="1">
      <alignment vertical="center"/>
    </xf>
    <xf numFmtId="15" fontId="1" fillId="9" borderId="24" xfId="1" applyNumberFormat="1" applyFill="1" applyBorder="1" applyAlignment="1" applyProtection="1">
      <alignment horizontal="left" vertical="top" wrapText="1"/>
      <protection locked="0"/>
    </xf>
    <xf numFmtId="0" fontId="1" fillId="0" borderId="24" xfId="1" applyBorder="1" applyAlignment="1" applyProtection="1">
      <alignment horizontal="left" vertical="top" wrapText="1"/>
      <protection locked="0"/>
    </xf>
    <xf numFmtId="0" fontId="21" fillId="9" borderId="24" xfId="1" applyFont="1" applyFill="1" applyBorder="1" applyAlignment="1" applyProtection="1">
      <alignment vertical="top" wrapText="1"/>
      <protection locked="0"/>
    </xf>
    <xf numFmtId="0" fontId="1" fillId="9" borderId="24" xfId="1" applyFill="1" applyBorder="1" applyAlignment="1" applyProtection="1">
      <alignment vertical="top" wrapText="1"/>
      <protection locked="0"/>
    </xf>
    <xf numFmtId="0" fontId="1" fillId="0" borderId="24" xfId="1" applyBorder="1" applyAlignment="1" applyProtection="1">
      <alignment vertical="top" wrapText="1"/>
      <protection locked="0"/>
    </xf>
    <xf numFmtId="0" fontId="1" fillId="9" borderId="25" xfId="1" applyFill="1" applyBorder="1" applyAlignment="1" applyProtection="1">
      <alignment vertical="top" wrapText="1"/>
      <protection locked="0"/>
    </xf>
    <xf numFmtId="0" fontId="1" fillId="0" borderId="0" xfId="1" applyAlignment="1"/>
  </cellXfs>
  <cellStyles count="2">
    <cellStyle name="Normal" xfId="0" builtinId="0"/>
    <cellStyle name="Normal 2" xfId="1" xr:uid="{9943C700-4D62-4C05-917E-0271A5B6A9B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2365F-B598-488E-90CC-3CB1FEC5A3AB}">
  <dimension ref="A1:M114"/>
  <sheetViews>
    <sheetView tabSelected="1" topLeftCell="B34" zoomScaleNormal="100" zoomScaleSheetLayoutView="100" workbookViewId="0">
      <selection activeCell="J42" sqref="J42"/>
    </sheetView>
  </sheetViews>
  <sheetFormatPr defaultRowHeight="12.75" x14ac:dyDescent="0.2"/>
  <cols>
    <col min="1" max="1" width="0" style="1" hidden="1" customWidth="1"/>
    <col min="2" max="2" width="13" style="1" customWidth="1"/>
    <col min="3" max="3" width="13.109375" style="1" customWidth="1"/>
    <col min="4" max="5" width="13" style="1" customWidth="1"/>
    <col min="6" max="6" width="10" style="1" customWidth="1"/>
    <col min="7" max="7" width="10.109375" style="1" customWidth="1"/>
    <col min="8" max="8" width="9.33203125" style="1" customWidth="1"/>
    <col min="9" max="9" width="26.33203125" style="1" customWidth="1"/>
    <col min="10" max="10" width="15.88671875" style="1" customWidth="1"/>
    <col min="11" max="11" width="13" style="1" customWidth="1"/>
    <col min="12" max="16384" width="8.88671875" style="1"/>
  </cols>
  <sheetData>
    <row r="1" spans="1:13" ht="20.25" x14ac:dyDescent="0.3">
      <c r="B1" s="80" t="s">
        <v>132</v>
      </c>
      <c r="C1" s="79"/>
      <c r="D1" s="79"/>
      <c r="E1" s="78"/>
    </row>
    <row r="2" spans="1:13" ht="12.75" customHeight="1" x14ac:dyDescent="0.25">
      <c r="B2" s="72"/>
      <c r="C2" s="72"/>
      <c r="D2" s="72"/>
      <c r="E2" s="77"/>
      <c r="F2" s="71"/>
      <c r="G2" s="71"/>
      <c r="H2" s="71"/>
      <c r="I2" s="71"/>
      <c r="J2" s="71"/>
      <c r="K2" s="71"/>
    </row>
    <row r="3" spans="1:13" ht="15.75" x14ac:dyDescent="0.25">
      <c r="B3" s="69" t="s">
        <v>96</v>
      </c>
      <c r="C3" s="69"/>
      <c r="D3" s="69"/>
      <c r="E3" s="75"/>
      <c r="F3" s="99" t="s">
        <v>123</v>
      </c>
      <c r="G3" s="100"/>
      <c r="H3" s="100"/>
      <c r="I3" s="100"/>
      <c r="J3" s="100"/>
      <c r="K3" s="70"/>
    </row>
    <row r="4" spans="1:13" ht="9.75" customHeight="1" x14ac:dyDescent="0.25">
      <c r="B4" s="69"/>
      <c r="C4" s="69"/>
      <c r="D4" s="69"/>
      <c r="E4" s="75"/>
      <c r="F4" s="68"/>
      <c r="G4" s="68"/>
      <c r="H4" s="71"/>
      <c r="I4" s="71"/>
      <c r="J4" s="71"/>
      <c r="K4" s="71"/>
    </row>
    <row r="5" spans="1:13" ht="15.75" x14ac:dyDescent="0.25">
      <c r="B5" s="69" t="s">
        <v>94</v>
      </c>
      <c r="C5" s="75"/>
      <c r="D5" s="75"/>
      <c r="E5" s="75"/>
      <c r="F5" s="99" t="s">
        <v>124</v>
      </c>
      <c r="G5" s="100"/>
      <c r="H5" s="100"/>
      <c r="I5" s="100"/>
      <c r="J5" s="100"/>
      <c r="K5" s="70"/>
    </row>
    <row r="6" spans="1:13" ht="9.75" customHeight="1" x14ac:dyDescent="0.25">
      <c r="B6" s="76"/>
      <c r="C6" s="68"/>
      <c r="D6" s="68"/>
      <c r="E6" s="68"/>
      <c r="F6" s="68"/>
      <c r="G6" s="68"/>
      <c r="H6" s="71"/>
      <c r="I6" s="71"/>
      <c r="J6" s="71"/>
      <c r="K6" s="71"/>
    </row>
    <row r="7" spans="1:13" ht="15.75" customHeight="1" x14ac:dyDescent="0.25">
      <c r="B7" s="69" t="s">
        <v>93</v>
      </c>
      <c r="C7" s="75"/>
      <c r="D7" s="75"/>
      <c r="E7" s="75"/>
      <c r="F7" s="99" t="s">
        <v>125</v>
      </c>
      <c r="G7" s="101"/>
      <c r="H7" s="101"/>
      <c r="I7" s="101"/>
      <c r="J7" s="101"/>
      <c r="K7" s="70"/>
    </row>
    <row r="8" spans="1:13" ht="10.5" customHeight="1" x14ac:dyDescent="0.2">
      <c r="B8" s="68"/>
      <c r="C8" s="68"/>
      <c r="D8" s="68"/>
      <c r="E8" s="68"/>
      <c r="F8" s="68"/>
      <c r="G8" s="68"/>
      <c r="H8" s="71"/>
      <c r="I8" s="71"/>
      <c r="J8" s="71"/>
      <c r="K8" s="71"/>
    </row>
    <row r="9" spans="1:13" ht="15.75" x14ac:dyDescent="0.25">
      <c r="B9" s="73" t="s">
        <v>92</v>
      </c>
      <c r="C9" s="68"/>
      <c r="D9" s="68"/>
      <c r="E9" s="68"/>
      <c r="F9" s="102" t="s">
        <v>95</v>
      </c>
      <c r="G9" s="102"/>
      <c r="H9" s="102"/>
      <c r="I9" s="102"/>
      <c r="J9" s="102"/>
      <c r="K9" s="74"/>
    </row>
    <row r="10" spans="1:13" ht="11.25" customHeight="1" x14ac:dyDescent="0.25">
      <c r="B10" s="73"/>
      <c r="C10" s="68"/>
      <c r="D10" s="68"/>
      <c r="E10" s="68"/>
      <c r="F10" s="68"/>
      <c r="G10" s="68"/>
      <c r="H10" s="72"/>
      <c r="I10" s="71"/>
      <c r="J10" s="71"/>
      <c r="K10" s="71"/>
    </row>
    <row r="11" spans="1:13" ht="15.75" x14ac:dyDescent="0.25">
      <c r="B11" s="69" t="s">
        <v>91</v>
      </c>
      <c r="C11" s="68"/>
      <c r="D11" s="68"/>
      <c r="E11" s="86">
        <v>45325</v>
      </c>
      <c r="F11" s="97">
        <v>45517</v>
      </c>
      <c r="G11" s="98"/>
      <c r="H11" s="98"/>
      <c r="I11" s="98"/>
      <c r="J11" s="98"/>
      <c r="K11" s="70"/>
    </row>
    <row r="12" spans="1:13" ht="15.75" x14ac:dyDescent="0.25">
      <c r="B12" s="69"/>
      <c r="C12" s="68"/>
      <c r="D12" s="68"/>
      <c r="E12" s="68"/>
      <c r="F12" s="68"/>
      <c r="G12" s="68"/>
      <c r="H12" s="69"/>
      <c r="I12" s="68"/>
      <c r="J12" s="68"/>
      <c r="K12" s="68"/>
    </row>
    <row r="13" spans="1:13" ht="15.75" x14ac:dyDescent="0.25">
      <c r="A13" s="13"/>
      <c r="B13" s="17"/>
      <c r="C13" s="17"/>
      <c r="D13" s="16"/>
      <c r="E13" s="16"/>
      <c r="F13" s="16"/>
      <c r="G13" s="16"/>
      <c r="H13" s="17"/>
      <c r="I13" s="16"/>
      <c r="J13" s="16"/>
      <c r="K13" s="16"/>
      <c r="L13" s="13"/>
      <c r="M13" s="13"/>
    </row>
    <row r="14" spans="1:13" ht="15.75" x14ac:dyDescent="0.25">
      <c r="A14" s="13"/>
      <c r="B14" s="17"/>
      <c r="D14" s="16"/>
      <c r="E14" s="16"/>
      <c r="F14" s="16"/>
      <c r="G14" s="16"/>
      <c r="H14" s="17"/>
      <c r="I14" s="16"/>
      <c r="J14" s="16"/>
      <c r="K14" s="16"/>
      <c r="L14" s="13"/>
      <c r="M14" s="13"/>
    </row>
    <row r="15" spans="1:13" x14ac:dyDescent="0.2">
      <c r="A15" s="13"/>
      <c r="K15" s="16"/>
      <c r="L15" s="13"/>
      <c r="M15" s="13"/>
    </row>
    <row r="16" spans="1:13" x14ac:dyDescent="0.2">
      <c r="A16" s="13"/>
      <c r="D16" s="103"/>
      <c r="E16" s="103"/>
      <c r="F16" s="103"/>
      <c r="G16" s="103"/>
      <c r="H16" s="103"/>
      <c r="I16" s="103"/>
      <c r="J16" s="103"/>
      <c r="K16" s="103"/>
      <c r="L16" s="13"/>
      <c r="M16" s="13"/>
    </row>
    <row r="17" spans="1:13" s="66" customFormat="1" ht="26.25" customHeight="1" x14ac:dyDescent="0.2">
      <c r="A17" s="67"/>
      <c r="C17" s="65"/>
      <c r="D17" s="95"/>
      <c r="E17" s="96"/>
      <c r="F17" s="96"/>
      <c r="G17" s="96"/>
      <c r="H17" s="96"/>
      <c r="I17" s="96"/>
      <c r="J17" s="96"/>
      <c r="K17" s="96"/>
      <c r="L17" s="67"/>
      <c r="M17" s="67"/>
    </row>
    <row r="18" spans="1:13" x14ac:dyDescent="0.2">
      <c r="A18" s="13"/>
      <c r="C18" s="94"/>
      <c r="D18" s="93"/>
      <c r="E18" s="93"/>
      <c r="F18" s="93"/>
      <c r="G18" s="93"/>
      <c r="H18" s="93"/>
      <c r="I18" s="93"/>
      <c r="J18" s="93"/>
      <c r="K18" s="93"/>
      <c r="L18" s="13"/>
      <c r="M18" s="13"/>
    </row>
    <row r="19" spans="1:13" x14ac:dyDescent="0.2">
      <c r="A19" s="13"/>
      <c r="C19" s="94"/>
      <c r="D19" s="93"/>
      <c r="E19" s="93"/>
      <c r="F19" s="93"/>
      <c r="G19" s="93"/>
      <c r="H19" s="93"/>
      <c r="I19" s="93"/>
      <c r="J19" s="93"/>
      <c r="K19" s="93"/>
      <c r="L19" s="13"/>
      <c r="M19" s="13"/>
    </row>
    <row r="20" spans="1:13" ht="13.5" thickBot="1" x14ac:dyDescent="0.25">
      <c r="B20" s="13"/>
      <c r="C20" s="13"/>
      <c r="D20" s="13"/>
      <c r="E20" s="13"/>
      <c r="F20" s="3"/>
      <c r="G20" s="13"/>
      <c r="H20" s="13"/>
      <c r="I20" s="13"/>
      <c r="J20" s="13"/>
      <c r="K20" s="13"/>
    </row>
    <row r="21" spans="1:13" ht="28.5" customHeight="1" thickTop="1" x14ac:dyDescent="0.2">
      <c r="A21" s="64"/>
      <c r="B21" s="59" t="s">
        <v>90</v>
      </c>
      <c r="C21" s="63"/>
      <c r="D21" s="63"/>
      <c r="E21" s="63"/>
      <c r="F21" s="62"/>
      <c r="G21" s="61" t="s">
        <v>89</v>
      </c>
      <c r="H21" s="61"/>
      <c r="I21" s="60"/>
      <c r="J21" s="59" t="s">
        <v>88</v>
      </c>
      <c r="K21" s="58"/>
    </row>
    <row r="22" spans="1:13" ht="25.5" x14ac:dyDescent="0.2">
      <c r="A22" s="2"/>
      <c r="B22" s="55" t="s">
        <v>87</v>
      </c>
      <c r="C22" s="57" t="s">
        <v>86</v>
      </c>
      <c r="D22" s="57" t="s">
        <v>85</v>
      </c>
      <c r="E22" s="56" t="s">
        <v>84</v>
      </c>
      <c r="F22" s="55" t="s">
        <v>83</v>
      </c>
      <c r="G22" s="57" t="s">
        <v>82</v>
      </c>
      <c r="H22" s="57" t="s">
        <v>81</v>
      </c>
      <c r="I22" s="56" t="s">
        <v>80</v>
      </c>
      <c r="J22" s="55" t="s">
        <v>79</v>
      </c>
      <c r="K22" s="54" t="s">
        <v>78</v>
      </c>
    </row>
    <row r="23" spans="1:13" ht="121.5" customHeight="1" x14ac:dyDescent="0.2">
      <c r="A23" s="2"/>
      <c r="B23" s="51" t="s">
        <v>77</v>
      </c>
      <c r="C23" s="53" t="s">
        <v>76</v>
      </c>
      <c r="D23" s="53" t="s">
        <v>75</v>
      </c>
      <c r="E23" s="85" t="s">
        <v>74</v>
      </c>
      <c r="F23" s="51" t="s">
        <v>73</v>
      </c>
      <c r="G23" s="53" t="s">
        <v>72</v>
      </c>
      <c r="H23" s="53" t="s">
        <v>71</v>
      </c>
      <c r="I23" s="52" t="s">
        <v>70</v>
      </c>
      <c r="J23" s="51" t="s">
        <v>69</v>
      </c>
      <c r="K23" s="50" t="s">
        <v>68</v>
      </c>
    </row>
    <row r="24" spans="1:13" ht="280.5" customHeight="1" x14ac:dyDescent="0.2">
      <c r="A24" s="31"/>
      <c r="B24" s="43" t="s">
        <v>11</v>
      </c>
      <c r="C24" s="47" t="s">
        <v>67</v>
      </c>
      <c r="D24" s="47" t="s">
        <v>66</v>
      </c>
      <c r="E24" s="46" t="s">
        <v>53</v>
      </c>
      <c r="F24" s="27" t="s">
        <v>2</v>
      </c>
      <c r="G24" s="45" t="s">
        <v>1</v>
      </c>
      <c r="H24" s="82" t="s">
        <v>2</v>
      </c>
      <c r="I24" s="44" t="s">
        <v>110</v>
      </c>
      <c r="J24" s="83" t="s">
        <v>97</v>
      </c>
      <c r="K24" s="42" t="s">
        <v>1</v>
      </c>
    </row>
    <row r="25" spans="1:13" ht="45" customHeight="1" x14ac:dyDescent="0.2">
      <c r="A25" s="31"/>
      <c r="B25" s="43" t="s">
        <v>11</v>
      </c>
      <c r="C25" s="47" t="s">
        <v>12</v>
      </c>
      <c r="D25" s="47" t="s">
        <v>65</v>
      </c>
      <c r="E25" s="46" t="s">
        <v>60</v>
      </c>
      <c r="F25" s="27" t="s">
        <v>2</v>
      </c>
      <c r="G25" s="45" t="s">
        <v>2</v>
      </c>
      <c r="H25" s="82" t="s">
        <v>2</v>
      </c>
      <c r="I25" s="44" t="s">
        <v>64</v>
      </c>
      <c r="J25" s="43" t="s">
        <v>20</v>
      </c>
      <c r="K25" s="42" t="s">
        <v>2</v>
      </c>
    </row>
    <row r="26" spans="1:13" ht="111.75" customHeight="1" x14ac:dyDescent="0.2">
      <c r="A26" s="31"/>
      <c r="B26" s="43" t="s">
        <v>63</v>
      </c>
      <c r="C26" s="47" t="s">
        <v>62</v>
      </c>
      <c r="D26" s="47" t="s">
        <v>61</v>
      </c>
      <c r="E26" s="46" t="s">
        <v>60</v>
      </c>
      <c r="F26" s="27" t="s">
        <v>2</v>
      </c>
      <c r="G26" s="45" t="s">
        <v>2</v>
      </c>
      <c r="H26" s="25" t="s">
        <v>2</v>
      </c>
      <c r="I26" s="44" t="s">
        <v>59</v>
      </c>
      <c r="J26" s="43" t="s">
        <v>98</v>
      </c>
      <c r="K26" s="42" t="s">
        <v>3</v>
      </c>
    </row>
    <row r="27" spans="1:13" ht="107.25" customHeight="1" x14ac:dyDescent="0.2">
      <c r="A27" s="31"/>
      <c r="B27" s="43" t="s">
        <v>11</v>
      </c>
      <c r="C27" s="47" t="s">
        <v>58</v>
      </c>
      <c r="D27" s="47" t="s">
        <v>57</v>
      </c>
      <c r="E27" s="46" t="s">
        <v>56</v>
      </c>
      <c r="F27" s="27" t="s">
        <v>2</v>
      </c>
      <c r="G27" s="45" t="s">
        <v>2</v>
      </c>
      <c r="H27" s="82" t="s">
        <v>2</v>
      </c>
      <c r="I27" s="44" t="s">
        <v>99</v>
      </c>
      <c r="J27" s="43" t="s">
        <v>105</v>
      </c>
      <c r="K27" s="42" t="s">
        <v>2</v>
      </c>
    </row>
    <row r="28" spans="1:13" ht="70.5" customHeight="1" x14ac:dyDescent="0.2">
      <c r="A28" s="31"/>
      <c r="B28" s="43" t="s">
        <v>11</v>
      </c>
      <c r="C28" s="47" t="s">
        <v>55</v>
      </c>
      <c r="D28" s="47" t="s">
        <v>54</v>
      </c>
      <c r="E28" s="46" t="s">
        <v>53</v>
      </c>
      <c r="F28" s="27" t="s">
        <v>2</v>
      </c>
      <c r="G28" s="45" t="s">
        <v>2</v>
      </c>
      <c r="H28" s="25" t="s">
        <v>2</v>
      </c>
      <c r="I28" s="44" t="s">
        <v>52</v>
      </c>
      <c r="J28" s="43" t="s">
        <v>106</v>
      </c>
      <c r="K28" s="42" t="s">
        <v>3</v>
      </c>
    </row>
    <row r="29" spans="1:13" ht="84" customHeight="1" x14ac:dyDescent="0.2">
      <c r="A29" s="31"/>
      <c r="B29" s="43" t="s">
        <v>11</v>
      </c>
      <c r="C29" s="47" t="s">
        <v>51</v>
      </c>
      <c r="D29" s="47" t="s">
        <v>50</v>
      </c>
      <c r="E29" s="46" t="s">
        <v>49</v>
      </c>
      <c r="F29" s="27" t="s">
        <v>1</v>
      </c>
      <c r="G29" s="45" t="s">
        <v>1</v>
      </c>
      <c r="H29" s="25" t="s">
        <v>1</v>
      </c>
      <c r="I29" s="44" t="s">
        <v>115</v>
      </c>
      <c r="J29" s="43" t="s">
        <v>116</v>
      </c>
      <c r="K29" s="42" t="s">
        <v>2</v>
      </c>
    </row>
    <row r="30" spans="1:13" ht="276" customHeight="1" x14ac:dyDescent="0.2">
      <c r="A30" s="31"/>
      <c r="B30" s="43" t="s">
        <v>11</v>
      </c>
      <c r="C30" s="47" t="s">
        <v>48</v>
      </c>
      <c r="D30" s="47" t="s">
        <v>47</v>
      </c>
      <c r="E30" s="46" t="s">
        <v>43</v>
      </c>
      <c r="F30" s="27" t="s">
        <v>2</v>
      </c>
      <c r="G30" s="45" t="s">
        <v>2</v>
      </c>
      <c r="H30" s="25" t="s">
        <v>2</v>
      </c>
      <c r="I30" s="44" t="s">
        <v>46</v>
      </c>
      <c r="J30" s="83" t="s">
        <v>107</v>
      </c>
      <c r="K30" s="42" t="s">
        <v>3</v>
      </c>
    </row>
    <row r="31" spans="1:13" ht="45.75" customHeight="1" x14ac:dyDescent="0.2">
      <c r="A31" s="31"/>
      <c r="B31" s="43" t="s">
        <v>11</v>
      </c>
      <c r="C31" s="47" t="s">
        <v>45</v>
      </c>
      <c r="D31" s="47" t="s">
        <v>44</v>
      </c>
      <c r="E31" s="46" t="s">
        <v>43</v>
      </c>
      <c r="F31" s="49" t="s">
        <v>2</v>
      </c>
      <c r="G31" s="45" t="s">
        <v>2</v>
      </c>
      <c r="H31" s="25" t="s">
        <v>2</v>
      </c>
      <c r="I31" s="44" t="s">
        <v>42</v>
      </c>
      <c r="J31" s="43" t="s">
        <v>12</v>
      </c>
      <c r="K31" s="42" t="s">
        <v>3</v>
      </c>
    </row>
    <row r="32" spans="1:13" ht="158.25" customHeight="1" x14ac:dyDescent="0.2">
      <c r="A32" s="31"/>
      <c r="B32" s="43" t="s">
        <v>29</v>
      </c>
      <c r="C32" s="47" t="s">
        <v>41</v>
      </c>
      <c r="D32" s="47" t="s">
        <v>40</v>
      </c>
      <c r="E32" s="46" t="s">
        <v>39</v>
      </c>
      <c r="F32" s="27" t="s">
        <v>1</v>
      </c>
      <c r="G32" s="45" t="s">
        <v>1</v>
      </c>
      <c r="H32" s="82" t="s">
        <v>1</v>
      </c>
      <c r="I32" s="44" t="s">
        <v>104</v>
      </c>
      <c r="J32" s="43" t="s">
        <v>117</v>
      </c>
      <c r="K32" s="42" t="s">
        <v>1</v>
      </c>
    </row>
    <row r="33" spans="1:11" ht="120" customHeight="1" x14ac:dyDescent="0.2">
      <c r="A33" s="31"/>
      <c r="B33" s="43" t="s">
        <v>38</v>
      </c>
      <c r="C33" s="47" t="s">
        <v>37</v>
      </c>
      <c r="D33" s="47" t="s">
        <v>36</v>
      </c>
      <c r="E33" s="46" t="s">
        <v>35</v>
      </c>
      <c r="F33" s="27" t="s">
        <v>1</v>
      </c>
      <c r="G33" s="45" t="s">
        <v>2</v>
      </c>
      <c r="H33" s="25" t="s">
        <v>2</v>
      </c>
      <c r="I33" s="44" t="s">
        <v>118</v>
      </c>
      <c r="J33" s="43" t="s">
        <v>100</v>
      </c>
      <c r="K33" s="42" t="s">
        <v>2</v>
      </c>
    </row>
    <row r="34" spans="1:11" ht="165.75" customHeight="1" x14ac:dyDescent="0.2">
      <c r="A34" s="31"/>
      <c r="B34" s="43" t="s">
        <v>34</v>
      </c>
      <c r="C34" s="47" t="s">
        <v>33</v>
      </c>
      <c r="D34" s="47" t="s">
        <v>32</v>
      </c>
      <c r="E34" s="46" t="s">
        <v>31</v>
      </c>
      <c r="F34" s="27" t="s">
        <v>1</v>
      </c>
      <c r="G34" s="45" t="s">
        <v>2</v>
      </c>
      <c r="H34" s="25" t="s">
        <v>2</v>
      </c>
      <c r="I34" s="44" t="s">
        <v>30</v>
      </c>
      <c r="J34" s="87" t="s">
        <v>126</v>
      </c>
      <c r="K34" s="42" t="s">
        <v>1</v>
      </c>
    </row>
    <row r="35" spans="1:11" ht="98.25" customHeight="1" x14ac:dyDescent="0.2">
      <c r="A35" s="31"/>
      <c r="B35" s="43" t="s">
        <v>29</v>
      </c>
      <c r="C35" s="47" t="s">
        <v>28</v>
      </c>
      <c r="D35" s="47" t="s">
        <v>27</v>
      </c>
      <c r="E35" s="46" t="s">
        <v>26</v>
      </c>
      <c r="F35" s="27" t="s">
        <v>1</v>
      </c>
      <c r="G35" s="45" t="s">
        <v>1</v>
      </c>
      <c r="H35" s="82" t="s">
        <v>1</v>
      </c>
      <c r="I35" s="44" t="s">
        <v>26</v>
      </c>
      <c r="J35" s="43" t="s">
        <v>25</v>
      </c>
      <c r="K35" s="42" t="s">
        <v>1</v>
      </c>
    </row>
    <row r="36" spans="1:11" ht="213" customHeight="1" x14ac:dyDescent="0.2">
      <c r="A36" s="31"/>
      <c r="B36" s="43" t="s">
        <v>21</v>
      </c>
      <c r="C36" s="47" t="s">
        <v>24</v>
      </c>
      <c r="D36" s="47" t="s">
        <v>23</v>
      </c>
      <c r="E36" s="46" t="s">
        <v>22</v>
      </c>
      <c r="F36" s="27" t="s">
        <v>2</v>
      </c>
      <c r="G36" s="45" t="s">
        <v>2</v>
      </c>
      <c r="H36" s="25" t="s">
        <v>2</v>
      </c>
      <c r="I36" s="44" t="s">
        <v>101</v>
      </c>
      <c r="J36" s="48" t="s">
        <v>102</v>
      </c>
      <c r="K36" s="42" t="s">
        <v>3</v>
      </c>
    </row>
    <row r="37" spans="1:11" ht="67.5" customHeight="1" x14ac:dyDescent="0.2">
      <c r="A37" s="31"/>
      <c r="B37" s="43" t="s">
        <v>21</v>
      </c>
      <c r="C37" s="47" t="s">
        <v>20</v>
      </c>
      <c r="D37" s="47" t="s">
        <v>19</v>
      </c>
      <c r="E37" s="46" t="s">
        <v>18</v>
      </c>
      <c r="F37" s="27" t="s">
        <v>2</v>
      </c>
      <c r="G37" s="45" t="s">
        <v>2</v>
      </c>
      <c r="H37" s="25" t="s">
        <v>2</v>
      </c>
      <c r="I37" s="88" t="s">
        <v>127</v>
      </c>
      <c r="J37" s="43" t="s">
        <v>12</v>
      </c>
      <c r="K37" s="42" t="s">
        <v>3</v>
      </c>
    </row>
    <row r="38" spans="1:11" ht="67.5" customHeight="1" x14ac:dyDescent="0.2">
      <c r="A38" s="31"/>
      <c r="B38" s="87" t="s">
        <v>128</v>
      </c>
      <c r="C38" s="47" t="s">
        <v>111</v>
      </c>
      <c r="D38" s="47" t="s">
        <v>112</v>
      </c>
      <c r="E38" s="46" t="s">
        <v>113</v>
      </c>
      <c r="F38" s="27" t="s">
        <v>114</v>
      </c>
      <c r="G38" s="89" t="s">
        <v>114</v>
      </c>
      <c r="H38" s="45" t="s">
        <v>114</v>
      </c>
      <c r="I38" s="88" t="s">
        <v>129</v>
      </c>
      <c r="J38" s="43" t="s">
        <v>119</v>
      </c>
      <c r="K38" s="42" t="s">
        <v>2</v>
      </c>
    </row>
    <row r="39" spans="1:11" ht="89.25" x14ac:dyDescent="0.2">
      <c r="A39" s="31"/>
      <c r="B39" s="43" t="s">
        <v>122</v>
      </c>
      <c r="C39" s="47" t="s">
        <v>12</v>
      </c>
      <c r="D39" s="47" t="s">
        <v>17</v>
      </c>
      <c r="E39" s="46" t="s">
        <v>16</v>
      </c>
      <c r="F39" s="27" t="s">
        <v>2</v>
      </c>
      <c r="G39" s="45" t="s">
        <v>2</v>
      </c>
      <c r="H39" s="25" t="s">
        <v>2</v>
      </c>
      <c r="I39" s="44" t="s">
        <v>120</v>
      </c>
      <c r="J39" s="83" t="s">
        <v>121</v>
      </c>
      <c r="K39" s="42" t="s">
        <v>3</v>
      </c>
    </row>
    <row r="40" spans="1:11" ht="82.5" customHeight="1" x14ac:dyDescent="0.2">
      <c r="A40" s="31"/>
      <c r="B40" s="30" t="s">
        <v>15</v>
      </c>
      <c r="C40" s="29" t="s">
        <v>12</v>
      </c>
      <c r="D40" s="29" t="s">
        <v>14</v>
      </c>
      <c r="E40" s="28" t="s">
        <v>13</v>
      </c>
      <c r="F40" s="41" t="s">
        <v>2</v>
      </c>
      <c r="G40" s="26" t="s">
        <v>2</v>
      </c>
      <c r="H40" s="40" t="s">
        <v>2</v>
      </c>
      <c r="I40" s="24" t="s">
        <v>109</v>
      </c>
      <c r="J40" s="23" t="s">
        <v>12</v>
      </c>
      <c r="K40" s="22" t="s">
        <v>3</v>
      </c>
    </row>
    <row r="41" spans="1:11" ht="82.5" customHeight="1" x14ac:dyDescent="0.2">
      <c r="A41" s="31"/>
      <c r="B41" s="30" t="s">
        <v>133</v>
      </c>
      <c r="C41" s="29" t="s">
        <v>134</v>
      </c>
      <c r="D41" s="29" t="s">
        <v>135</v>
      </c>
      <c r="E41" s="28" t="s">
        <v>136</v>
      </c>
      <c r="F41" s="41" t="s">
        <v>2</v>
      </c>
      <c r="G41" s="26" t="s">
        <v>2</v>
      </c>
      <c r="H41" s="91" t="s">
        <v>2</v>
      </c>
      <c r="I41" s="24" t="s">
        <v>137</v>
      </c>
      <c r="J41" s="92" t="s">
        <v>138</v>
      </c>
      <c r="K41" s="22" t="s">
        <v>2</v>
      </c>
    </row>
    <row r="42" spans="1:11" ht="273.75" customHeight="1" x14ac:dyDescent="0.2">
      <c r="A42" s="31"/>
      <c r="B42" s="39" t="s">
        <v>11</v>
      </c>
      <c r="C42" s="38" t="s">
        <v>10</v>
      </c>
      <c r="D42" s="38" t="s">
        <v>9</v>
      </c>
      <c r="E42" s="37" t="s">
        <v>8</v>
      </c>
      <c r="F42" s="36" t="s">
        <v>2</v>
      </c>
      <c r="G42" s="35" t="s">
        <v>1</v>
      </c>
      <c r="H42" s="34" t="s">
        <v>2</v>
      </c>
      <c r="I42" s="33" t="s">
        <v>7</v>
      </c>
      <c r="J42" s="84" t="s">
        <v>103</v>
      </c>
      <c r="K42" s="32" t="s">
        <v>3</v>
      </c>
    </row>
    <row r="43" spans="1:11" ht="409.5" customHeight="1" thickBot="1" x14ac:dyDescent="0.25">
      <c r="A43" s="31"/>
      <c r="B43" s="90" t="s">
        <v>130</v>
      </c>
      <c r="C43" s="29" t="s">
        <v>5</v>
      </c>
      <c r="D43" s="29" t="s">
        <v>6</v>
      </c>
      <c r="E43" s="28" t="s">
        <v>5</v>
      </c>
      <c r="F43" s="27" t="s">
        <v>1</v>
      </c>
      <c r="G43" s="26" t="s">
        <v>1</v>
      </c>
      <c r="H43" s="25" t="s">
        <v>1</v>
      </c>
      <c r="I43" s="24" t="s">
        <v>4</v>
      </c>
      <c r="J43" s="81" t="s">
        <v>131</v>
      </c>
      <c r="K43" s="22" t="s">
        <v>2</v>
      </c>
    </row>
    <row r="44" spans="1:11" ht="13.5" thickTop="1" x14ac:dyDescent="0.2">
      <c r="A44" s="4"/>
      <c r="B44" s="20"/>
      <c r="C44" s="20"/>
      <c r="D44" s="20"/>
      <c r="E44" s="20"/>
      <c r="F44" s="21"/>
      <c r="G44" s="21"/>
      <c r="H44" s="21"/>
      <c r="I44" s="21"/>
      <c r="J44" s="20"/>
      <c r="K44" s="20"/>
    </row>
    <row r="45" spans="1:11" ht="15.75" x14ac:dyDescent="0.25">
      <c r="A45" s="4"/>
      <c r="B45" s="19"/>
      <c r="C45" s="16"/>
      <c r="D45" s="16"/>
      <c r="E45" s="16"/>
      <c r="F45" s="16"/>
      <c r="G45" s="16"/>
      <c r="H45" s="17"/>
      <c r="I45" s="16"/>
      <c r="J45" s="16"/>
      <c r="K45" s="2"/>
    </row>
    <row r="46" spans="1:11" ht="15.75" x14ac:dyDescent="0.25">
      <c r="A46" s="4"/>
      <c r="B46" s="18"/>
      <c r="C46" s="16" t="s">
        <v>108</v>
      </c>
      <c r="D46" s="16"/>
      <c r="E46" s="16"/>
      <c r="F46" s="16"/>
      <c r="G46" s="16"/>
      <c r="H46" s="17"/>
      <c r="I46" s="16"/>
      <c r="J46" s="16"/>
      <c r="K46" s="2"/>
    </row>
    <row r="47" spans="1:11" ht="15.75" hidden="1" x14ac:dyDescent="0.25">
      <c r="A47" s="4"/>
      <c r="B47" s="18"/>
      <c r="C47" s="16"/>
      <c r="D47" s="16"/>
      <c r="E47" s="16"/>
      <c r="F47" s="16"/>
      <c r="G47" s="16"/>
      <c r="H47" s="17"/>
      <c r="I47" s="16"/>
      <c r="J47" s="16"/>
      <c r="K47" s="2"/>
    </row>
    <row r="48" spans="1:11" hidden="1" x14ac:dyDescent="0.2">
      <c r="A48" s="4"/>
      <c r="B48" s="2"/>
      <c r="C48" s="2"/>
      <c r="D48" s="2"/>
      <c r="E48" s="2"/>
      <c r="F48" s="3"/>
      <c r="G48" s="3"/>
      <c r="H48" s="3"/>
      <c r="I48" s="3"/>
      <c r="J48" s="2"/>
      <c r="K48" s="2"/>
    </row>
    <row r="49" spans="1:11" hidden="1" x14ac:dyDescent="0.2">
      <c r="A49" s="4"/>
      <c r="B49" s="2"/>
      <c r="C49" s="15" t="s">
        <v>3</v>
      </c>
      <c r="D49" s="15" t="s">
        <v>2</v>
      </c>
      <c r="E49" s="15" t="s">
        <v>1</v>
      </c>
      <c r="F49" s="15" t="s">
        <v>0</v>
      </c>
      <c r="G49" s="3"/>
      <c r="H49" s="3"/>
      <c r="I49" s="3"/>
      <c r="J49" s="2"/>
      <c r="K49" s="2"/>
    </row>
    <row r="50" spans="1:11" hidden="1" x14ac:dyDescent="0.2">
      <c r="A50" s="4"/>
      <c r="B50" s="14" t="s">
        <v>0</v>
      </c>
      <c r="C50" s="10">
        <v>4</v>
      </c>
      <c r="D50" s="9">
        <v>8</v>
      </c>
      <c r="E50" s="8">
        <v>12</v>
      </c>
      <c r="F50" s="7">
        <v>16</v>
      </c>
      <c r="G50" s="3"/>
      <c r="H50" s="3"/>
      <c r="I50" s="3"/>
      <c r="J50" s="2"/>
      <c r="K50" s="2"/>
    </row>
    <row r="51" spans="1:11" hidden="1" x14ac:dyDescent="0.2">
      <c r="A51" s="4"/>
      <c r="B51" s="14" t="s">
        <v>1</v>
      </c>
      <c r="C51" s="10">
        <v>3</v>
      </c>
      <c r="D51" s="9">
        <v>6</v>
      </c>
      <c r="E51" s="11">
        <v>9</v>
      </c>
      <c r="F51" s="7">
        <v>12</v>
      </c>
      <c r="G51" s="3"/>
      <c r="H51" s="3"/>
      <c r="I51" s="3"/>
      <c r="J51" s="2"/>
      <c r="K51" s="2"/>
    </row>
    <row r="52" spans="1:11" hidden="1" x14ac:dyDescent="0.2">
      <c r="A52" s="4"/>
      <c r="B52" s="14" t="s">
        <v>2</v>
      </c>
      <c r="C52" s="10">
        <v>2</v>
      </c>
      <c r="D52" s="10">
        <v>4</v>
      </c>
      <c r="E52" s="11">
        <v>6</v>
      </c>
      <c r="F52" s="9">
        <v>8</v>
      </c>
      <c r="G52" s="3"/>
      <c r="H52" s="3"/>
      <c r="I52" s="3"/>
      <c r="J52" s="2"/>
      <c r="K52" s="2"/>
    </row>
    <row r="53" spans="1:11" hidden="1" x14ac:dyDescent="0.2">
      <c r="A53" s="4"/>
      <c r="B53" s="14" t="s">
        <v>3</v>
      </c>
      <c r="C53" s="10">
        <v>1</v>
      </c>
      <c r="D53" s="10">
        <v>2</v>
      </c>
      <c r="E53" s="12">
        <v>3</v>
      </c>
      <c r="F53" s="10">
        <v>4</v>
      </c>
      <c r="G53" s="3"/>
      <c r="H53" s="3"/>
      <c r="I53" s="3"/>
      <c r="J53" s="2"/>
      <c r="K53" s="2"/>
    </row>
    <row r="54" spans="1:11" hidden="1" x14ac:dyDescent="0.2">
      <c r="A54" s="4"/>
      <c r="B54" s="13"/>
      <c r="C54" s="3"/>
      <c r="D54" s="3"/>
      <c r="E54" s="13"/>
      <c r="F54" s="3"/>
      <c r="G54" s="3"/>
      <c r="H54" s="3"/>
      <c r="I54" s="3"/>
      <c r="J54" s="2"/>
      <c r="K54" s="2"/>
    </row>
    <row r="55" spans="1:11" hidden="1" x14ac:dyDescent="0.2">
      <c r="A55" s="4"/>
      <c r="B55" s="2"/>
      <c r="C55" s="2"/>
      <c r="D55" s="2"/>
      <c r="E55" s="2"/>
      <c r="F55" s="3"/>
      <c r="G55" s="3"/>
      <c r="H55" s="3"/>
      <c r="I55" s="3"/>
      <c r="J55" s="2"/>
      <c r="K55" s="2"/>
    </row>
    <row r="56" spans="1:11" hidden="1" x14ac:dyDescent="0.2">
      <c r="A56" s="4"/>
      <c r="B56" s="2"/>
      <c r="C56" s="2"/>
      <c r="D56" s="2"/>
      <c r="E56" s="2"/>
      <c r="F56" s="3"/>
      <c r="G56" s="3"/>
      <c r="H56" s="3"/>
      <c r="I56" s="3"/>
      <c r="J56" s="2"/>
      <c r="K56" s="2"/>
    </row>
    <row r="57" spans="1:11" hidden="1" x14ac:dyDescent="0.2">
      <c r="A57" s="4"/>
      <c r="B57" s="2"/>
      <c r="C57" s="2"/>
      <c r="D57" s="2"/>
      <c r="E57" s="2"/>
      <c r="F57" s="3" t="s">
        <v>3</v>
      </c>
      <c r="G57" s="3"/>
      <c r="H57" s="6" t="e">
        <f>IF(#REF!="",0,IF(#REF!="Very low",1,IF(#REF!="Low",2,IF(#REF!="Medium",3,IF(#REF!="High",4,F39)))))</f>
        <v>#REF!</v>
      </c>
      <c r="I57" s="6" t="e">
        <f>IF(#REF!="",0,IF(#REF!="Very low",1,IF(#REF!="Low",2,IF(#REF!="Medium",3,IF(#REF!="High",4,G39)))))</f>
        <v>#REF!</v>
      </c>
      <c r="J57" s="5" t="e">
        <f t="shared" ref="J57:J76" si="0">IF(H57*I57=0,"",IF(H57*I57&gt;0.5,H57*I57))</f>
        <v>#REF!</v>
      </c>
      <c r="K57" s="2" t="e">
        <f t="shared" ref="K57:K76" si="1">IF(J57="","",IF(J57&lt;5, "Low",IF(J57&lt;11,"Medium",IF(J57&gt;11,"High"))))</f>
        <v>#REF!</v>
      </c>
    </row>
    <row r="58" spans="1:11" hidden="1" x14ac:dyDescent="0.2">
      <c r="A58" s="4"/>
      <c r="B58" s="2"/>
      <c r="C58" s="2"/>
      <c r="D58" s="2"/>
      <c r="E58" s="2"/>
      <c r="F58" s="3" t="s">
        <v>2</v>
      </c>
      <c r="G58" s="3"/>
      <c r="H58" s="6">
        <f>IF(F39="",0,IF(F39="Very low",1,IF(F39="Low",2,IF(F39="Medium",3,IF(F39="High",4,#REF!)))))</f>
        <v>2</v>
      </c>
      <c r="I58" s="6">
        <f>IF(G39="",0,IF(G39="Very low",1,IF(G39="Low",2,IF(G39="Medium",3,IF(G39="High",4,#REF!)))))</f>
        <v>2</v>
      </c>
      <c r="J58" s="5">
        <f t="shared" si="0"/>
        <v>4</v>
      </c>
      <c r="K58" s="2" t="str">
        <f t="shared" si="1"/>
        <v>Low</v>
      </c>
    </row>
    <row r="59" spans="1:11" hidden="1" x14ac:dyDescent="0.2">
      <c r="A59" s="4"/>
      <c r="B59" s="2"/>
      <c r="C59" s="2"/>
      <c r="D59" s="2"/>
      <c r="E59" s="2"/>
      <c r="F59" s="3" t="s">
        <v>1</v>
      </c>
      <c r="G59" s="3"/>
      <c r="H59" s="6" t="e">
        <f>IF(#REF!="",0,IF(#REF!="Very low",1,IF(#REF!="Low",2,IF(#REF!="Medium",3,IF(#REF!="High",4,F24)))))</f>
        <v>#REF!</v>
      </c>
      <c r="I59" s="6" t="e">
        <f>IF(#REF!="",0,IF(#REF!="Very low",1,IF(#REF!="Low",2,IF(#REF!="Medium",3,IF(#REF!="High",4,G24)))))</f>
        <v>#REF!</v>
      </c>
      <c r="J59" s="5" t="e">
        <f t="shared" si="0"/>
        <v>#REF!</v>
      </c>
      <c r="K59" s="2" t="e">
        <f t="shared" si="1"/>
        <v>#REF!</v>
      </c>
    </row>
    <row r="60" spans="1:11" hidden="1" x14ac:dyDescent="0.2">
      <c r="A60" s="4"/>
      <c r="B60" s="2"/>
      <c r="C60" s="2"/>
      <c r="D60" s="2"/>
      <c r="E60" s="2"/>
      <c r="F60" s="3" t="s">
        <v>0</v>
      </c>
      <c r="G60" s="3"/>
      <c r="H60" s="6">
        <f>IF(F24="",0,IF(F24="Very low",1,IF(F24="Low",2,IF(F24="Medium",3,IF(F24="High",4,F25)))))</f>
        <v>2</v>
      </c>
      <c r="I60" s="6">
        <f>IF(G24="",0,IF(G24="Very low",1,IF(G24="Low",2,IF(G24="Medium",3,IF(G24="High",4,G25)))))</f>
        <v>3</v>
      </c>
      <c r="J60" s="5">
        <f t="shared" si="0"/>
        <v>6</v>
      </c>
      <c r="K60" s="2" t="str">
        <f t="shared" si="1"/>
        <v>Medium</v>
      </c>
    </row>
    <row r="61" spans="1:11" hidden="1" x14ac:dyDescent="0.2">
      <c r="A61" s="4"/>
      <c r="B61" s="2"/>
      <c r="C61" s="2"/>
      <c r="D61" s="2"/>
      <c r="E61" s="2"/>
      <c r="F61" s="3"/>
      <c r="G61" s="3"/>
      <c r="H61" s="6">
        <f>IF(F25="",0,IF(F25="Very low",1,IF(F25="Low",2,IF(F25="Medium",3,IF(F25="High",4,#REF!)))))</f>
        <v>2</v>
      </c>
      <c r="I61" s="6">
        <f>IF(G25="",0,IF(G25="Very low",1,IF(G25="Low",2,IF(G25="Medium",3,IF(G25="High",4,#REF!)))))</f>
        <v>2</v>
      </c>
      <c r="J61" s="5">
        <f t="shared" si="0"/>
        <v>4</v>
      </c>
      <c r="K61" s="2" t="str">
        <f t="shared" si="1"/>
        <v>Low</v>
      </c>
    </row>
    <row r="62" spans="1:11" hidden="1" x14ac:dyDescent="0.2">
      <c r="A62" s="4"/>
      <c r="B62" s="2"/>
      <c r="C62" s="2"/>
      <c r="D62" s="2"/>
      <c r="E62" s="2"/>
      <c r="F62" s="3"/>
      <c r="G62" s="3"/>
      <c r="H62" s="6" t="e">
        <f>IF(#REF!="",0,IF(#REF!="Very low",1,IF(#REF!="Low",2,IF(#REF!="Medium",3,IF(#REF!="High",4,F27)))))</f>
        <v>#REF!</v>
      </c>
      <c r="I62" s="6" t="e">
        <f>IF(#REF!="",0,IF(#REF!="Very low",1,IF(#REF!="Low",2,IF(#REF!="Medium",3,IF(#REF!="High",4,G27)))))</f>
        <v>#REF!</v>
      </c>
      <c r="J62" s="5" t="e">
        <f t="shared" si="0"/>
        <v>#REF!</v>
      </c>
      <c r="K62" s="2" t="e">
        <f t="shared" si="1"/>
        <v>#REF!</v>
      </c>
    </row>
    <row r="63" spans="1:11" hidden="1" x14ac:dyDescent="0.2">
      <c r="A63" s="4"/>
      <c r="B63" s="2"/>
      <c r="C63" s="2"/>
      <c r="D63" s="2"/>
      <c r="E63" s="2"/>
      <c r="F63" s="3"/>
      <c r="G63" s="3"/>
      <c r="H63" s="6">
        <f>IF(F27="",0,IF(F27="Very low",1,IF(F27="Low",2,IF(F27="Medium",3,IF(F27="High",4,F28)))))</f>
        <v>2</v>
      </c>
      <c r="I63" s="6">
        <f>IF(G27="",0,IF(G27="Very low",1,IF(G27="Low",2,IF(G27="Medium",3,IF(G27="High",4,G28)))))</f>
        <v>2</v>
      </c>
      <c r="J63" s="5">
        <f t="shared" si="0"/>
        <v>4</v>
      </c>
      <c r="K63" s="2" t="str">
        <f t="shared" si="1"/>
        <v>Low</v>
      </c>
    </row>
    <row r="64" spans="1:11" hidden="1" x14ac:dyDescent="0.2">
      <c r="A64" s="4"/>
      <c r="B64" s="2"/>
      <c r="C64" s="2"/>
      <c r="D64" s="2"/>
      <c r="E64" s="2"/>
      <c r="F64" s="3"/>
      <c r="G64" s="3"/>
      <c r="H64" s="6">
        <f>IF(F28="",0,IF(F28="Very low",1,IF(F28="Low",2,IF(F28="Medium",3,IF(F28="High",4,#REF!)))))</f>
        <v>2</v>
      </c>
      <c r="I64" s="6">
        <f>IF(G28="",0,IF(G28="Very low",1,IF(G28="Low",2,IF(G28="Medium",3,IF(G28="High",4,#REF!)))))</f>
        <v>2</v>
      </c>
      <c r="J64" s="5">
        <f t="shared" si="0"/>
        <v>4</v>
      </c>
      <c r="K64" s="2" t="str">
        <f t="shared" si="1"/>
        <v>Low</v>
      </c>
    </row>
    <row r="65" spans="1:11" hidden="1" x14ac:dyDescent="0.2">
      <c r="A65" s="4"/>
      <c r="B65" s="2"/>
      <c r="C65" s="3" t="s">
        <v>3</v>
      </c>
      <c r="D65" s="3" t="s">
        <v>2</v>
      </c>
      <c r="E65" s="3" t="s">
        <v>1</v>
      </c>
      <c r="F65" s="3" t="s">
        <v>0</v>
      </c>
      <c r="G65" s="3"/>
      <c r="H65" s="6" t="e">
        <f>IF(#REF!="",0,IF(#REF!="Very low",1,IF(#REF!="Low",2,IF(#REF!="Medium",3,IF(#REF!="High",4,#REF!)))))</f>
        <v>#REF!</v>
      </c>
      <c r="I65" s="6" t="e">
        <f>IF(#REF!="",0,IF(#REF!="Very low",1,IF(#REF!="Low",2,IF(#REF!="Medium",3,IF(#REF!="High",4,#REF!)))))</f>
        <v>#REF!</v>
      </c>
      <c r="J65" s="5" t="e">
        <f t="shared" si="0"/>
        <v>#REF!</v>
      </c>
      <c r="K65" s="2" t="e">
        <f t="shared" si="1"/>
        <v>#REF!</v>
      </c>
    </row>
    <row r="66" spans="1:11" hidden="1" x14ac:dyDescent="0.2">
      <c r="A66" s="4"/>
      <c r="B66" s="3" t="s">
        <v>3</v>
      </c>
      <c r="C66" s="10">
        <v>1</v>
      </c>
      <c r="D66" s="10">
        <v>2</v>
      </c>
      <c r="E66" s="12">
        <v>3</v>
      </c>
      <c r="F66" s="10">
        <v>4</v>
      </c>
      <c r="G66" s="3"/>
      <c r="H66" s="6" t="e">
        <f>IF(#REF!="",0,IF(#REF!="Very low",1,IF(#REF!="Low",2,IF(#REF!="Medium",3,IF(#REF!="High",4,F30)))))</f>
        <v>#REF!</v>
      </c>
      <c r="I66" s="6" t="e">
        <f>IF(#REF!="",0,IF(#REF!="Very low",1,IF(#REF!="Low",2,IF(#REF!="Medium",3,IF(#REF!="High",4,G30)))))</f>
        <v>#REF!</v>
      </c>
      <c r="J66" s="5" t="e">
        <f t="shared" si="0"/>
        <v>#REF!</v>
      </c>
      <c r="K66" s="2" t="e">
        <f t="shared" si="1"/>
        <v>#REF!</v>
      </c>
    </row>
    <row r="67" spans="1:11" hidden="1" x14ac:dyDescent="0.2">
      <c r="A67" s="4"/>
      <c r="B67" s="3" t="s">
        <v>2</v>
      </c>
      <c r="C67" s="10">
        <v>2</v>
      </c>
      <c r="D67" s="10">
        <v>4</v>
      </c>
      <c r="E67" s="11">
        <v>6</v>
      </c>
      <c r="F67" s="9">
        <v>8</v>
      </c>
      <c r="G67" s="3"/>
      <c r="H67" s="6">
        <f>IF(F30="",0,IF(F30="Very low",1,IF(F30="Low",2,IF(F30="Medium",3,IF(F30="High",4,#REF!)))))</f>
        <v>2</v>
      </c>
      <c r="I67" s="6">
        <f>IF(G30="",0,IF(G30="Very low",1,IF(G30="Low",2,IF(G30="Medium",3,IF(G30="High",4,#REF!)))))</f>
        <v>2</v>
      </c>
      <c r="J67" s="5">
        <f t="shared" si="0"/>
        <v>4</v>
      </c>
      <c r="K67" s="2" t="str">
        <f t="shared" si="1"/>
        <v>Low</v>
      </c>
    </row>
    <row r="68" spans="1:11" hidden="1" x14ac:dyDescent="0.2">
      <c r="A68" s="4"/>
      <c r="B68" s="3" t="s">
        <v>1</v>
      </c>
      <c r="C68" s="10">
        <v>3</v>
      </c>
      <c r="D68" s="9">
        <v>6</v>
      </c>
      <c r="E68" s="11">
        <v>9</v>
      </c>
      <c r="F68" s="7">
        <v>12</v>
      </c>
      <c r="G68" s="3"/>
      <c r="H68" s="6" t="e">
        <f>IF(#REF!="",0,IF(#REF!="Very low",1,IF(#REF!="Low",2,IF(#REF!="Medium",3,IF(#REF!="High",4,#REF!)))))</f>
        <v>#REF!</v>
      </c>
      <c r="I68" s="6" t="e">
        <f>IF(#REF!="",0,IF(#REF!="Very low",1,IF(#REF!="Low",2,IF(#REF!="Medium",3,IF(#REF!="High",4,#REF!)))))</f>
        <v>#REF!</v>
      </c>
      <c r="J68" s="5" t="e">
        <f t="shared" si="0"/>
        <v>#REF!</v>
      </c>
      <c r="K68" s="2" t="e">
        <f t="shared" si="1"/>
        <v>#REF!</v>
      </c>
    </row>
    <row r="69" spans="1:11" hidden="1" x14ac:dyDescent="0.2">
      <c r="A69" s="4"/>
      <c r="B69" s="3" t="s">
        <v>0</v>
      </c>
      <c r="C69" s="10">
        <v>4</v>
      </c>
      <c r="D69" s="9">
        <v>8</v>
      </c>
      <c r="E69" s="8">
        <v>12</v>
      </c>
      <c r="F69" s="7">
        <v>16</v>
      </c>
      <c r="G69" s="3"/>
      <c r="H69" s="6" t="e">
        <f>IF(#REF!="",0,IF(#REF!="Very low",1,IF(#REF!="Low",2,IF(#REF!="Medium",3,IF(#REF!="High",4,#REF!)))))</f>
        <v>#REF!</v>
      </c>
      <c r="I69" s="6" t="e">
        <f>IF(#REF!="",0,IF(#REF!="Very low",1,IF(#REF!="Low",2,IF(#REF!="Medium",3,IF(#REF!="High",4,#REF!)))))</f>
        <v>#REF!</v>
      </c>
      <c r="J69" s="5" t="e">
        <f t="shared" si="0"/>
        <v>#REF!</v>
      </c>
      <c r="K69" s="2" t="e">
        <f t="shared" si="1"/>
        <v>#REF!</v>
      </c>
    </row>
    <row r="70" spans="1:11" hidden="1" x14ac:dyDescent="0.2">
      <c r="A70" s="4"/>
      <c r="B70" s="3"/>
      <c r="C70" s="3"/>
      <c r="D70" s="3"/>
      <c r="F70" s="3"/>
      <c r="G70" s="3"/>
      <c r="H70" s="6" t="e">
        <f>IF(#REF!="",0,IF(#REF!="Very low",1,IF(#REF!="Low",2,IF(#REF!="Medium",3,IF(#REF!="High",4,#REF!)))))</f>
        <v>#REF!</v>
      </c>
      <c r="I70" s="6" t="e">
        <f>IF(#REF!="",0,IF(#REF!="Very low",1,IF(#REF!="Low",2,IF(#REF!="Medium",3,IF(#REF!="High",4,#REF!)))))</f>
        <v>#REF!</v>
      </c>
      <c r="J70" s="5" t="e">
        <f t="shared" si="0"/>
        <v>#REF!</v>
      </c>
      <c r="K70" s="2" t="e">
        <f t="shared" si="1"/>
        <v>#REF!</v>
      </c>
    </row>
    <row r="71" spans="1:11" hidden="1" x14ac:dyDescent="0.2">
      <c r="A71" s="4"/>
      <c r="B71" s="2"/>
      <c r="C71" s="2"/>
      <c r="D71" s="2"/>
      <c r="E71" s="2"/>
      <c r="F71" s="3"/>
      <c r="G71" s="3"/>
      <c r="H71" s="6" t="e">
        <f>IF(#REF!="",0,IF(#REF!="Very low",1,IF(#REF!="Low",2,IF(#REF!="Medium",3,IF(#REF!="High",4,#REF!)))))</f>
        <v>#REF!</v>
      </c>
      <c r="I71" s="6" t="e">
        <f>IF(#REF!="",0,IF(#REF!="Very low",1,IF(#REF!="Low",2,IF(#REF!="Medium",3,IF(#REF!="High",4,#REF!)))))</f>
        <v>#REF!</v>
      </c>
      <c r="J71" s="5" t="e">
        <f t="shared" si="0"/>
        <v>#REF!</v>
      </c>
      <c r="K71" s="2" t="e">
        <f t="shared" si="1"/>
        <v>#REF!</v>
      </c>
    </row>
    <row r="72" spans="1:11" hidden="1" x14ac:dyDescent="0.2">
      <c r="A72" s="4"/>
      <c r="B72" s="2"/>
      <c r="C72" s="2"/>
      <c r="D72" s="2"/>
      <c r="E72" s="2"/>
      <c r="F72" s="3"/>
      <c r="G72" s="3"/>
      <c r="H72" s="6" t="e">
        <f>IF(#REF!="",0,IF(#REF!="Very low",1,IF(#REF!="Low",2,IF(#REF!="Medium",3,IF(#REF!="High",4,#REF!)))))</f>
        <v>#REF!</v>
      </c>
      <c r="I72" s="6" t="e">
        <f>IF(#REF!="",0,IF(#REF!="Very low",1,IF(#REF!="Low",2,IF(#REF!="Medium",3,IF(#REF!="High",4,#REF!)))))</f>
        <v>#REF!</v>
      </c>
      <c r="J72" s="5" t="e">
        <f t="shared" si="0"/>
        <v>#REF!</v>
      </c>
      <c r="K72" s="2" t="e">
        <f t="shared" si="1"/>
        <v>#REF!</v>
      </c>
    </row>
    <row r="73" spans="1:11" hidden="1" x14ac:dyDescent="0.2">
      <c r="A73" s="4"/>
      <c r="B73" s="2"/>
      <c r="C73" s="2"/>
      <c r="D73" s="2"/>
      <c r="E73" s="2"/>
      <c r="F73" s="3"/>
      <c r="G73" s="3"/>
      <c r="H73" s="6" t="e">
        <f>IF(#REF!="",0,IF(#REF!="Very low",1,IF(#REF!="Low",2,IF(#REF!="Medium",3,IF(#REF!="High",4,#REF!)))))</f>
        <v>#REF!</v>
      </c>
      <c r="I73" s="6" t="e">
        <f>IF(#REF!="",0,IF(#REF!="Very low",1,IF(#REF!="Low",2,IF(#REF!="Medium",3,IF(#REF!="High",4,#REF!)))))</f>
        <v>#REF!</v>
      </c>
      <c r="J73" s="5" t="e">
        <f t="shared" si="0"/>
        <v>#REF!</v>
      </c>
      <c r="K73" s="2" t="e">
        <f t="shared" si="1"/>
        <v>#REF!</v>
      </c>
    </row>
    <row r="74" spans="1:11" hidden="1" x14ac:dyDescent="0.2">
      <c r="A74" s="4"/>
      <c r="B74" s="2"/>
      <c r="C74" s="2"/>
      <c r="D74" s="2"/>
      <c r="E74" s="2"/>
      <c r="F74" s="3"/>
      <c r="G74" s="3"/>
      <c r="H74" s="6" t="e">
        <f>IF(#REF!="",0,IF(#REF!="Very low",1,IF(#REF!="Low",2,IF(#REF!="Medium",3,IF(#REF!="High",4,#REF!)))))</f>
        <v>#REF!</v>
      </c>
      <c r="I74" s="6" t="e">
        <f>IF(#REF!="",0,IF(#REF!="Very low",1,IF(#REF!="Low",2,IF(#REF!="Medium",3,IF(#REF!="High",4,#REF!)))))</f>
        <v>#REF!</v>
      </c>
      <c r="J74" s="5" t="e">
        <f t="shared" si="0"/>
        <v>#REF!</v>
      </c>
      <c r="K74" s="2" t="e">
        <f t="shared" si="1"/>
        <v>#REF!</v>
      </c>
    </row>
    <row r="75" spans="1:11" hidden="1" x14ac:dyDescent="0.2">
      <c r="A75" s="4"/>
      <c r="B75" s="2"/>
      <c r="C75" s="2"/>
      <c r="D75" s="2"/>
      <c r="E75" s="2"/>
      <c r="F75" s="3"/>
      <c r="G75" s="3"/>
      <c r="H75" s="6" t="e">
        <f>IF(#REF!="",0,IF(#REF!="Very low",1,IF(#REF!="Low",2,IF(#REF!="Medium",3,IF(#REF!="High",4,#REF!)))))</f>
        <v>#REF!</v>
      </c>
      <c r="I75" s="6" t="e">
        <f>IF(#REF!="",0,IF(#REF!="Very low",1,IF(#REF!="Low",2,IF(#REF!="Medium",3,IF(#REF!="High",4,#REF!)))))</f>
        <v>#REF!</v>
      </c>
      <c r="J75" s="5" t="e">
        <f t="shared" si="0"/>
        <v>#REF!</v>
      </c>
      <c r="K75" s="2" t="e">
        <f t="shared" si="1"/>
        <v>#REF!</v>
      </c>
    </row>
    <row r="76" spans="1:11" hidden="1" x14ac:dyDescent="0.2">
      <c r="A76" s="4"/>
      <c r="B76" s="2"/>
      <c r="C76" s="2"/>
      <c r="D76" s="2"/>
      <c r="E76" s="2"/>
      <c r="F76" s="3"/>
      <c r="G76" s="3"/>
      <c r="H76" s="6" t="e">
        <f>IF(#REF!="",0,IF(#REF!="Very low",1,IF(#REF!="Low",2,IF(#REF!="Medium",3,IF(#REF!="High",4,F44)))))</f>
        <v>#REF!</v>
      </c>
      <c r="I76" s="6" t="e">
        <f>IF(#REF!="",0,IF(#REF!="Very low",1,IF(#REF!="Low",2,IF(#REF!="Medium",3,IF(#REF!="High",4,G44)))))</f>
        <v>#REF!</v>
      </c>
      <c r="J76" s="5" t="e">
        <f t="shared" si="0"/>
        <v>#REF!</v>
      </c>
      <c r="K76" s="2" t="e">
        <f t="shared" si="1"/>
        <v>#REF!</v>
      </c>
    </row>
    <row r="77" spans="1:11" hidden="1" x14ac:dyDescent="0.2">
      <c r="A77" s="4"/>
      <c r="B77" s="2"/>
      <c r="C77" s="2"/>
      <c r="D77" s="2"/>
      <c r="E77" s="2"/>
      <c r="F77" s="3"/>
      <c r="G77" s="3"/>
      <c r="H77" s="3"/>
      <c r="I77" s="3"/>
      <c r="J77" s="2"/>
      <c r="K77" s="2"/>
    </row>
    <row r="78" spans="1:11" hidden="1" x14ac:dyDescent="0.2">
      <c r="A78" s="2"/>
      <c r="B78" s="2"/>
      <c r="C78" s="2"/>
      <c r="D78" s="2"/>
      <c r="E78" s="2"/>
      <c r="F78" s="3"/>
      <c r="G78" s="3"/>
      <c r="H78" s="3"/>
      <c r="I78" s="3"/>
      <c r="J78" s="2"/>
      <c r="K78" s="2"/>
    </row>
    <row r="79" spans="1:11" hidden="1" x14ac:dyDescent="0.2">
      <c r="A79" s="2"/>
      <c r="B79" s="2"/>
      <c r="C79" s="2"/>
      <c r="D79" s="2"/>
      <c r="E79" s="2"/>
      <c r="F79" s="3"/>
      <c r="G79" s="3"/>
      <c r="H79" s="3"/>
      <c r="I79" s="3"/>
      <c r="J79" s="2"/>
      <c r="K79" s="2"/>
    </row>
    <row r="80" spans="1:11" hidden="1" x14ac:dyDescent="0.2">
      <c r="A80" s="2"/>
      <c r="B80" s="2"/>
      <c r="C80" s="2"/>
      <c r="D80" s="2"/>
      <c r="E80" s="2"/>
      <c r="F80" s="3"/>
      <c r="G80" s="3"/>
      <c r="H80" s="3"/>
      <c r="I80" s="3"/>
      <c r="J80" s="2"/>
      <c r="K80" s="2"/>
    </row>
    <row r="114" ht="13.5" customHeight="1" x14ac:dyDescent="0.2"/>
  </sheetData>
  <sheetProtection selectLockedCells="1"/>
  <mergeCells count="9">
    <mergeCell ref="D18:K19"/>
    <mergeCell ref="C18:C19"/>
    <mergeCell ref="D17:K17"/>
    <mergeCell ref="F11:J11"/>
    <mergeCell ref="F3:J3"/>
    <mergeCell ref="F5:J5"/>
    <mergeCell ref="F7:J7"/>
    <mergeCell ref="F9:J9"/>
    <mergeCell ref="D16:K16"/>
  </mergeCells>
  <dataValidations count="2">
    <dataValidation type="list" allowBlank="1" showInputMessage="1" showErrorMessage="1" sqref="F31:G31" xr:uid="{343A51FE-0A21-45FC-90D8-58B17CAC1594}">
      <formula1>$F$56:$F$61</formula1>
    </dataValidation>
    <dataValidation type="list" allowBlank="1" showInputMessage="1" showErrorMessage="1" sqref="F24:G30 F38 F39:G43 F32:G37 H38" xr:uid="{0390B067-9C53-45B2-9DD3-EB668402C27E}">
      <formula1>$F$57:$F$61</formula1>
    </dataValidation>
  </dataValidations>
  <pageMargins left="0.74803149606299213" right="0.74803149606299213" top="0.4" bottom="0.43" header="0.24" footer="0.2"/>
  <pageSetup paperSize="8" orientation="landscape"/>
  <headerFooter alignWithMargins="0">
    <oddHeader>&amp;C&amp;F</oddHeader>
    <oddFooter>Page &amp;P</oddFooter>
  </headerFooter>
  <rowBreaks count="2" manualBreakCount="2">
    <brk id="39" max="12" man="1"/>
    <brk id="80" min="1" max="23" man="1"/>
  </rowBreak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56075-6035-4AD2-880E-92494651C3B6}">
  <dimension ref="A1"/>
  <sheetViews>
    <sheetView workbookViewId="0"/>
  </sheetViews>
  <sheetFormatPr defaultRowHeight="15" x14ac:dyDescent="0.2"/>
  <sheetData/>
  <pageMargins left="0.75" right="0.75" top="1" bottom="1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B8F8A-1FF9-4E03-B5B7-8D64ECF0AE5B}">
  <dimension ref="A1"/>
  <sheetViews>
    <sheetView workbookViewId="0"/>
  </sheetViews>
  <sheetFormatPr defaultRowHeight="15" x14ac:dyDescent="0.2"/>
  <sheetData/>
  <pageMargins left="0.75" right="0.75" top="1" bottom="1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D834-CA8C-4CB8-8F16-00EF3F91A31B}">
  <dimension ref="A1"/>
  <sheetViews>
    <sheetView workbookViewId="0"/>
  </sheetViews>
  <sheetFormatPr defaultRowHeight="15" x14ac:dyDescent="0.2"/>
  <sheetData/>
  <pageMargins left="0.75" right="0.75" top="1" bottom="1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>
  <LongProp xmlns="" name="TaxCatchAll"><![CDATA[41;#Public Register|f1fcf6a6-5d97-4f1d-964e-a2f916eb1f18;#40;#Waste Operations|dc63c9b7-da6e-463c-b2cf-265b08d49156;#11;#EPR|0e5af97d-1a8c-4d8f-a20b-528a11cab1f6;#32;#Bespoke|743fbb82-64b4-442a-8bac-afa632175399;#14;#Application ＆ Associated Docs|5eadfd3c-6deb-44e1-b7e1-16accd427bec]]></LongProp>
</Long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4F39980E6E4466409E7A15C1D514AAA0" ma:contentTypeVersion="43" ma:contentTypeDescription="Create a new document." ma:contentTypeScope="" ma:versionID="3f2ae7f01ac90cb039d3141eaecebfcb">
  <xsd:schema xmlns:xsd="http://www.w3.org/2001/XMLSchema" xmlns:xs="http://www.w3.org/2001/XMLSchema" xmlns:p="http://schemas.microsoft.com/office/2006/metadata/properties" xmlns:ns2="dbe221e7-66db-4bdb-a92c-aa517c005f15" xmlns:ns3="662745e8-e224-48e8-a2e3-254862b8c2f5" xmlns:ns4="eebef177-55b5-4448-a5fb-28ea454417ee" xmlns:ns5="5ffd8e36-f429-4edc-ab50-c5be84842779" xmlns:ns6="b8fba03f-b465-42d4-a04d-5eac66a5065f" targetNamespace="http://schemas.microsoft.com/office/2006/metadata/properties" ma:root="true" ma:fieldsID="8ad35c4545c587cd05f8c022d07b219c" ns2:_="" ns3:_="" ns4:_="" ns5:_="" ns6:_="">
    <xsd:import namespace="dbe221e7-66db-4bdb-a92c-aa517c005f15"/>
    <xsd:import namespace="662745e8-e224-48e8-a2e3-254862b8c2f5"/>
    <xsd:import namespace="eebef177-55b5-4448-a5fb-28ea454417ee"/>
    <xsd:import namespace="5ffd8e36-f429-4edc-ab50-c5be84842779"/>
    <xsd:import namespace="b8fba03f-b465-42d4-a04d-5eac66a5065f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MediaServiceObjectDetectorVersions" minOccurs="0"/>
                <xsd:element ref="ns6:lcf76f155ced4ddcb4097134ff3c332f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6:MediaServiceDateTaken" minOccurs="0"/>
                <xsd:element ref="ns6:MediaServiceLocation" minOccurs="0"/>
                <xsd:element ref="ns6:MediaServiceSearchProperties" minOccurs="0"/>
                <xsd:element ref="ns6:MediaLengthInSeconds" minOccurs="0"/>
                <xsd:element ref="ns6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221e7-66db-4bdb-a92c-aa517c005f15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1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-1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43e4e61-1be0-4b06-bd98-8598df83c830}" ma:internalName="TaxCatchAll" ma:showField="CatchAllData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3e4e61-1be0-4b06-bd98-8598df83c830}" ma:internalName="TaxCatchAllLabel" ma:readOnly="true" ma:showField="CatchAllDataLabel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fba03f-b465-42d4-a04d-5eac66a506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5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52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5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5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57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5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59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60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ReceivedDate xmlns="eebef177-55b5-4448-a5fb-28ea454417ee">2024-08-12T23:00:00+00:00</EAReceivedDate>
    <ga477587807b4e8dbd9d142e03c014fa xmlns="dbe221e7-66db-4bdb-a92c-aa517c005f15">
      <Terms xmlns="http://schemas.microsoft.com/office/infopath/2007/PartnerControls"/>
    </ga477587807b4e8dbd9d142e03c014fa>
    <PermitNumber xmlns="eebef177-55b5-4448-a5fb-28ea454417ee">EPR-KP3826SE</PermitNumber>
    <bf174f8632e04660b372cf372c1956fe xmlns="dbe221e7-66db-4bdb-a92c-aa517c005f15">
      <Terms xmlns="http://schemas.microsoft.com/office/infopath/2007/PartnerControls"/>
    </bf174f8632e04660b372cf372c1956fe>
    <CessationDate xmlns="eebef177-55b5-4448-a5fb-28ea454417ee" xsi:nil="true"/>
    <NationalSecurity xmlns="eebef177-55b5-4448-a5fb-28ea454417ee">No</NationalSecurity>
    <OtherReference xmlns="eebef177-55b5-4448-a5fb-28ea454417ee" xsi:nil="true"/>
    <EventLink xmlns="5ffd8e36-f429-4edc-ab50-c5be84842779" xsi:nil="true"/>
    <Customer_x002f_OperatorName xmlns="eebef177-55b5-4448-a5fb-28ea454417ee">HUGHES AND SALVIDGE LIMITED</Customer_x002f_OperatorName>
    <m63bd5d2e6554c968a3f4ff9289590fe xmlns="dbe221e7-66db-4bdb-a92c-aa517c005f15">
      <Terms xmlns="http://schemas.microsoft.com/office/infopath/2007/PartnerControls"/>
    </m63bd5d2e6554c968a3f4ff9289590fe>
    <ncb1594ff73b435992550f571a78c184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22401b98bfe4ec6b8dacbec81c66a1e xmlns="dbe221e7-66db-4bdb-a92c-aa517c005f15">
      <Terms xmlns="http://schemas.microsoft.com/office/infopath/2007/PartnerControls"/>
    </d22401b98bfe4ec6b8dacbec81c66a1e>
    <DocumentDate xmlns="eebef177-55b5-4448-a5fb-28ea454417ee">2024-08-12T23:00:00+00:00</DocumentDate>
    <CurrentPermit xmlns="eebef177-55b5-4448-a5fb-28ea454417ee">N/A - Do not select for New Permits</CurrentPermit>
    <c52c737aaa794145b5e1ab0b33580095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f91636ce86a943e5a85e589048b494b2 xmlns="dbe221e7-66db-4bdb-a92c-aa517c005f15">
      <Terms xmlns="http://schemas.microsoft.com/office/infopath/2007/PartnerControls"/>
    </f91636ce86a943e5a85e589048b494b2>
    <mb0b523b12654e57a98fd73f451222f6 xmlns="dbe221e7-66db-4bdb-a92c-aa517c005f15">
      <Terms xmlns="http://schemas.microsoft.com/office/infopath/2007/PartnerControls"/>
    </mb0b523b12654e57a98fd73f451222f6>
    <lcf76f155ced4ddcb4097134ff3c332f xmlns="b8fba03f-b465-42d4-a04d-5eac66a5065f">
      <Terms xmlns="http://schemas.microsoft.com/office/infopath/2007/PartnerControls"/>
    </lcf76f155ced4ddcb4097134ff3c332f>
    <d3564be703db47eda46ec138bc1ba091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EPRNumber xmlns="eebef177-55b5-4448-a5fb-28ea454417ee">KP3826SE</EPRNumber>
    <FacilityAddressPostcode xmlns="eebef177-55b5-4448-a5fb-28ea454417ee">PO1 4QS</FacilityAddressPostcode>
    <ed3cfd1978f244c4af5dc9d642a18018 xmlns="dbe221e7-66db-4bdb-a92c-aa517c005f15">
      <Terms xmlns="http://schemas.microsoft.com/office/infopath/2007/PartnerControls"/>
    </ed3cfd1978f244c4af5dc9d642a18018>
    <TaxCatchAll xmlns="662745e8-e224-48e8-a2e3-254862b8c2f5">
      <Value>41</Value>
      <Value>40</Value>
      <Value>11</Value>
      <Value>32</Value>
      <Value>14</Value>
    </TaxCatchAll>
    <ExternalAuthor xmlns="eebef177-55b5-4448-a5fb-28ea454417ee">Paul Downing</ExternalAuthor>
    <SiteName xmlns="eebef177-55b5-4448-a5fb-28ea454417ee">Hughes and Salvidge Limited</SiteName>
    <_Flow_SignoffStatus xmlns="b8fba03f-b465-42d4-a04d-5eac66a5065f" xsi:nil="true"/>
    <p517ccc45a7e4674ae144f9410147bb3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Waste Operations</TermName>
          <TermId xmlns="http://schemas.microsoft.com/office/infopath/2007/PartnerControls">dc63c9b7-da6e-463c-b2cf-265b08d49156</TermId>
        </TermInfo>
      </Terms>
    </p517ccc45a7e4674ae144f9410147bb3>
    <FacilityAddress xmlns="eebef177-55b5-4448-a5fb-28ea454417ee">Prospect Road, Portsmouth, Hampshire PO1 4QS</FacilityAddress>
    <la34db7254a948be973d9738b9f07ba7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Bespoke</TermName>
          <TermId xmlns="http://schemas.microsoft.com/office/infopath/2007/PartnerControls">743fbb82-64b4-442a-8bac-afa632175399</TermId>
        </TermInfo>
      </Terms>
    </la34db7254a948be973d9738b9f07ba7>
  </documentManagement>
</p:properties>
</file>

<file path=customXml/itemProps1.xml><?xml version="1.0" encoding="utf-8"?>
<ds:datastoreItem xmlns:ds="http://schemas.openxmlformats.org/officeDocument/2006/customXml" ds:itemID="{8DDB6778-0605-4A9F-8519-95FDE87AB6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03D7A5-DDD2-4E80-B13E-A4A68D95D8FF}">
  <ds:schemaRefs>
    <ds:schemaRef ds:uri="http://schemas.microsoft.com/office/2006/metadata/longProperties"/>
    <ds:schemaRef ds:uri=""/>
  </ds:schemaRefs>
</ds:datastoreItem>
</file>

<file path=customXml/itemProps3.xml><?xml version="1.0" encoding="utf-8"?>
<ds:datastoreItem xmlns:ds="http://schemas.openxmlformats.org/officeDocument/2006/customXml" ds:itemID="{9E08F0A7-59E9-4551-858F-92A4ED8D2B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e221e7-66db-4bdb-a92c-aa517c005f15"/>
    <ds:schemaRef ds:uri="662745e8-e224-48e8-a2e3-254862b8c2f5"/>
    <ds:schemaRef ds:uri="eebef177-55b5-4448-a5fb-28ea454417ee"/>
    <ds:schemaRef ds:uri="5ffd8e36-f429-4edc-ab50-c5be84842779"/>
    <ds:schemaRef ds:uri="b8fba03f-b465-42d4-a04d-5eac66a506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F696733-DDF9-47F1-A0D8-D9C543B6F285}">
  <ds:schemaRefs>
    <ds:schemaRef ds:uri="http://schemas.microsoft.com/office/2006/documentManagement/types"/>
    <ds:schemaRef ds:uri="http://www.w3.org/XML/1998/namespace"/>
    <ds:schemaRef ds:uri="http://purl.org/dc/terms/"/>
    <ds:schemaRef ds:uri="662745e8-e224-48e8-a2e3-254862b8c2f5"/>
    <ds:schemaRef ds:uri="http://schemas.microsoft.com/office/2006/metadata/properties"/>
    <ds:schemaRef ds:uri="http://schemas.openxmlformats.org/package/2006/metadata/core-properties"/>
    <ds:schemaRef ds:uri="dbe221e7-66db-4bdb-a92c-aa517c005f15"/>
    <ds:schemaRef ds:uri="5ffd8e36-f429-4edc-ab50-c5be84842779"/>
    <ds:schemaRef ds:uri="http://purl.org/dc/elements/1.1/"/>
    <ds:schemaRef ds:uri="http://schemas.microsoft.com/office/infopath/2007/PartnerControls"/>
    <ds:schemaRef ds:uri="b8fba03f-b465-42d4-a04d-5eac66a5065f"/>
    <ds:schemaRef ds:uri="eebef177-55b5-4448-a5fb-28ea454417e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H&amp;S Metals</vt:lpstr>
      <vt:lpstr>Sheet1</vt:lpstr>
      <vt:lpstr>Sheet2</vt:lpstr>
      <vt:lpstr>Sheet3</vt:lpstr>
      <vt:lpstr>'H&amp;S Metals'!Print_Area</vt:lpstr>
      <vt:lpstr>'H&amp;S Metals'!Print_Titles</vt:lpstr>
    </vt:vector>
  </TitlesOfParts>
  <Company>Environment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hstephens</dc:creator>
  <cp:lastModifiedBy>Morton, Annette</cp:lastModifiedBy>
  <dcterms:created xsi:type="dcterms:W3CDTF">2012-05-30T12:39:53Z</dcterms:created>
  <dcterms:modified xsi:type="dcterms:W3CDTF">2024-09-17T07:29:49Z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-522808464</vt:i4>
  </property>
  <property fmtid="{D5CDD505-2E9C-101B-9397-08002B2CF9AE}" pid="3" name="_NewReviewCycle">
    <vt:lpwstr/>
  </property>
  <property fmtid="{D5CDD505-2E9C-101B-9397-08002B2CF9AE}" pid="4" name="_EmailSubject">
    <vt:lpwstr>batch addition / removal</vt:lpwstr>
  </property>
  <property fmtid="{D5CDD505-2E9C-101B-9397-08002B2CF9AE}" pid="5" name="_AuthorEmail">
    <vt:lpwstr>Document-Management.Bristol4.HO@environment-agency.gov.uk</vt:lpwstr>
  </property>
  <property fmtid="{D5CDD505-2E9C-101B-9397-08002B2CF9AE}" pid="6" name="_AuthorEmailDisplayName">
    <vt:lpwstr>Document-Management</vt:lpwstr>
  </property>
  <property fmtid="{D5CDD505-2E9C-101B-9397-08002B2CF9AE}" pid="7" name="_ReviewingToolsShownOnce">
    <vt:lpwstr/>
  </property>
  <property fmtid="{D5CDD505-2E9C-101B-9397-08002B2CF9AE}" pid="8" name="StandardRulesID">
    <vt:lpwstr/>
  </property>
  <property fmtid="{D5CDD505-2E9C-101B-9397-08002B2CF9AE}" pid="9" name="CessationStatus">
    <vt:lpwstr/>
  </property>
  <property fmtid="{D5CDD505-2E9C-101B-9397-08002B2CF9AE}" pid="10" name="Regime">
    <vt:lpwstr>11;#EPR|0e5af97d-1a8c-4d8f-a20b-528a11cab1f6</vt:lpwstr>
  </property>
  <property fmtid="{D5CDD505-2E9C-101B-9397-08002B2CF9AE}" pid="11" name="EventType1">
    <vt:lpwstr/>
  </property>
  <property fmtid="{D5CDD505-2E9C-101B-9397-08002B2CF9AE}" pid="12" name="RegulatedActivitySub_x002d_Class">
    <vt:lpwstr/>
  </property>
  <property fmtid="{D5CDD505-2E9C-101B-9397-08002B2CF9AE}" pid="13" name="ActivityGrouping">
    <vt:lpwstr>14;#Application ＆ Associated Docs|5eadfd3c-6deb-44e1-b7e1-16accd427bec</vt:lpwstr>
  </property>
  <property fmtid="{D5CDD505-2E9C-101B-9397-08002B2CF9AE}" pid="14" name="RegulatedActivityClass">
    <vt:lpwstr>40;#Waste Operations|dc63c9b7-da6e-463c-b2cf-265b08d49156</vt:lpwstr>
  </property>
  <property fmtid="{D5CDD505-2E9C-101B-9397-08002B2CF9AE}" pid="15" name="PermitDocumentType">
    <vt:lpwstr/>
  </property>
  <property fmtid="{D5CDD505-2E9C-101B-9397-08002B2CF9AE}" pid="16" name="Catchment">
    <vt:lpwstr/>
  </property>
  <property fmtid="{D5CDD505-2E9C-101B-9397-08002B2CF9AE}" pid="17" name="MajorProjectID">
    <vt:lpwstr/>
  </property>
  <property fmtid="{D5CDD505-2E9C-101B-9397-08002B2CF9AE}" pid="18" name="MediaServiceImageTags">
    <vt:lpwstr/>
  </property>
  <property fmtid="{D5CDD505-2E9C-101B-9397-08002B2CF9AE}" pid="19" name="TypeofPermit">
    <vt:lpwstr>32;#Bespoke|743fbb82-64b4-442a-8bac-afa632175399</vt:lpwstr>
  </property>
  <property fmtid="{D5CDD505-2E9C-101B-9397-08002B2CF9AE}" pid="20" name="DisclosureStatus">
    <vt:lpwstr>41;#Public Register|f1fcf6a6-5d97-4f1d-964e-a2f916eb1f18</vt:lpwstr>
  </property>
</Properties>
</file>