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efra-my.sharepoint.com/personal/annette_morton_environment-agency_gov_uk/Documents/Process Folders/Consultations/BB3903ZLA001/"/>
    </mc:Choice>
  </mc:AlternateContent>
  <xr:revisionPtr revIDLastSave="0" documentId="8_{0C8808F7-AA81-4E2A-835A-AE258DA2F17B}" xr6:coauthVersionLast="47" xr6:coauthVersionMax="47" xr10:uidLastSave="{00000000-0000-0000-0000-000000000000}"/>
  <bookViews>
    <workbookView xWindow="-120" yWindow="-120" windowWidth="29040" windowHeight="15720" tabRatio="777" xr2:uid="{00000000-000D-0000-FFFF-FFFF00000000}"/>
  </bookViews>
  <sheets>
    <sheet name="Appendix HRA1" sheetId="8" r:id="rId1"/>
  </sheets>
  <definedNames>
    <definedName name="_xlnm.Print_Area" localSheetId="0">'Appendix HRA1'!$A$4:$K$58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56" i="8" l="1"/>
  <c r="E56" i="8"/>
  <c r="F56" i="8"/>
  <c r="G56" i="8"/>
  <c r="G54" i="8"/>
  <c r="E55" i="8"/>
  <c r="F55" i="8"/>
  <c r="G55" i="8"/>
  <c r="G32" i="8"/>
  <c r="G33" i="8" s="1"/>
  <c r="F32" i="8"/>
  <c r="F33" i="8" s="1"/>
  <c r="E32" i="8"/>
  <c r="E33" i="8" s="1"/>
  <c r="D32" i="8"/>
  <c r="D33" i="8" s="1"/>
  <c r="C32" i="8"/>
  <c r="C33" i="8" s="1"/>
  <c r="B32" i="8"/>
  <c r="B33" i="8" s="1"/>
  <c r="G30" i="8"/>
  <c r="G49" i="8" s="1"/>
  <c r="F30" i="8"/>
  <c r="F50" i="8" s="1"/>
  <c r="E30" i="8"/>
  <c r="E50" i="8" s="1"/>
  <c r="D30" i="8"/>
  <c r="D50" i="8" s="1"/>
  <c r="C30" i="8"/>
  <c r="C50" i="8" s="1"/>
  <c r="B30" i="8"/>
  <c r="B50" i="8" s="1"/>
  <c r="E54" i="8" l="1"/>
  <c r="D55" i="8"/>
  <c r="F54" i="8"/>
  <c r="D54" i="8"/>
  <c r="G52" i="8"/>
  <c r="E53" i="8"/>
  <c r="D51" i="8"/>
  <c r="E52" i="8"/>
  <c r="B52" i="8"/>
  <c r="F52" i="8"/>
  <c r="D52" i="8"/>
  <c r="C52" i="8"/>
  <c r="G51" i="8"/>
  <c r="F51" i="8"/>
  <c r="G53" i="8"/>
  <c r="E51" i="8"/>
  <c r="F53" i="8"/>
  <c r="C51" i="8"/>
  <c r="D53" i="8"/>
  <c r="B51" i="8"/>
  <c r="E41" i="8"/>
  <c r="F41" i="8"/>
  <c r="E45" i="8"/>
  <c r="D45" i="8"/>
  <c r="C41" i="8"/>
  <c r="F45" i="8"/>
  <c r="B41" i="8"/>
  <c r="D41" i="8"/>
  <c r="B47" i="8"/>
  <c r="F49" i="8"/>
  <c r="B37" i="8"/>
  <c r="C37" i="8"/>
  <c r="D37" i="8"/>
  <c r="C47" i="8"/>
  <c r="E37" i="8"/>
  <c r="B43" i="8"/>
  <c r="D47" i="8"/>
  <c r="F37" i="8"/>
  <c r="C43" i="8"/>
  <c r="E47" i="8"/>
  <c r="B39" i="8"/>
  <c r="D43" i="8"/>
  <c r="F47" i="8"/>
  <c r="C39" i="8"/>
  <c r="E43" i="8"/>
  <c r="B49" i="8"/>
  <c r="D39" i="8"/>
  <c r="F43" i="8"/>
  <c r="C49" i="8"/>
  <c r="E39" i="8"/>
  <c r="B45" i="8"/>
  <c r="D49" i="8"/>
  <c r="F39" i="8"/>
  <c r="C45" i="8"/>
  <c r="E49" i="8"/>
  <c r="G38" i="8"/>
  <c r="G40" i="8"/>
  <c r="G42" i="8"/>
  <c r="G44" i="8"/>
  <c r="G46" i="8"/>
  <c r="G48" i="8"/>
  <c r="G50" i="8"/>
  <c r="G37" i="8"/>
  <c r="G39" i="8"/>
  <c r="G41" i="8"/>
  <c r="G43" i="8"/>
  <c r="G45" i="8"/>
  <c r="G47" i="8"/>
  <c r="B38" i="8"/>
  <c r="B40" i="8"/>
  <c r="B42" i="8"/>
  <c r="B44" i="8"/>
  <c r="B46" i="8"/>
  <c r="B48" i="8"/>
  <c r="C38" i="8"/>
  <c r="C40" i="8"/>
  <c r="C42" i="8"/>
  <c r="C44" i="8"/>
  <c r="C46" i="8"/>
  <c r="C48" i="8"/>
  <c r="D38" i="8"/>
  <c r="D40" i="8"/>
  <c r="D42" i="8"/>
  <c r="D44" i="8"/>
  <c r="D46" i="8"/>
  <c r="D48" i="8"/>
  <c r="E38" i="8"/>
  <c r="E40" i="8"/>
  <c r="E42" i="8"/>
  <c r="E44" i="8"/>
  <c r="E46" i="8"/>
  <c r="E48" i="8"/>
  <c r="F38" i="8"/>
  <c r="F40" i="8"/>
  <c r="F42" i="8"/>
  <c r="F44" i="8"/>
  <c r="F46" i="8"/>
  <c r="F48" i="8"/>
</calcChain>
</file>

<file path=xl/sharedStrings.xml><?xml version="1.0" encoding="utf-8"?>
<sst xmlns="http://schemas.openxmlformats.org/spreadsheetml/2006/main" count="40" uniqueCount="19">
  <si>
    <t>BH01</t>
  </si>
  <si>
    <t>BH02</t>
  </si>
  <si>
    <t>BH03</t>
  </si>
  <si>
    <t>BH04</t>
  </si>
  <si>
    <t>BH05</t>
  </si>
  <si>
    <t>BH06</t>
  </si>
  <si>
    <t>Borehole installation details (from CQA Report)</t>
  </si>
  <si>
    <t>Casing height</t>
  </si>
  <si>
    <t>Ground Elevation (m AOD)</t>
  </si>
  <si>
    <t>Casing Elevation (m AOD)</t>
  </si>
  <si>
    <t>Install Depth (m bgl)</t>
  </si>
  <si>
    <t>Install Depth Elevation (m AOD)</t>
  </si>
  <si>
    <t>Top of Clay Elevation (mAOD)</t>
  </si>
  <si>
    <t>Calculated GW elevation (m AOD)</t>
  </si>
  <si>
    <t>Depth below top of case (m)</t>
  </si>
  <si>
    <t>Dry</t>
  </si>
  <si>
    <t>PT CE - Pode Hole Quarry</t>
  </si>
  <si>
    <t>Groundwater Level Data</t>
  </si>
  <si>
    <t>values in italics fall below the base of the installation/top of clay and are assumed to also indicate that the borehole is 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</si>
</sst>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i/>
      <sz val="11"/>
      <name val="Aptos Narrow"/>
      <family val="2"/>
      <scheme val="minor"/>
    </font>
    <font>
      <sz val="10"/>
      <name val="Arial"/>
      <family val="2"/>
    </font>
    <font>
      <b/>
      <sz val="18"/>
      <color rgb="FF002060"/>
      <name val="Aptos Light"/>
    </font>
    <font>
      <sz val="10"/>
      <color rgb="FF00206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0" fontId="3" fillId="2" borderId="0" xfId="1" applyFont="1" applyFill="1" applyAlignment="1">
      <alignment horizontal="left"/>
    </xf>
    <xf numFmtId="0" fontId="4" fillId="0" borderId="0" xfId="0" applyFont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</cellXfs>
  <cellStyles count="2">
    <cellStyle name="Normal" xfId="0" builtinId="0"/>
    <cellStyle name="Normal 2" xfId="1" xr:uid="{9C3EFA40-34B5-4654-BB35-C92ECECF87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E5C8-70A6-4E8C-A686-8393372FD2C0}">
  <dimension ref="A1:G58"/>
  <sheetViews>
    <sheetView tabSelected="1" zoomScaleNormal="100" workbookViewId="0">
      <selection activeCell="K49" sqref="K49"/>
    </sheetView>
  </sheetViews>
  <sheetFormatPr defaultRowHeight="12.75" x14ac:dyDescent="0.2"/>
  <cols>
    <col min="1" max="1" width="27.85546875" customWidth="1"/>
  </cols>
  <sheetData>
    <row r="1" spans="1:7" ht="24" x14ac:dyDescent="0.4">
      <c r="A1" s="5" t="s">
        <v>16</v>
      </c>
    </row>
    <row r="2" spans="1:7" x14ac:dyDescent="0.2">
      <c r="A2" s="6" t="s">
        <v>17</v>
      </c>
    </row>
    <row r="4" spans="1:7" x14ac:dyDescent="0.2">
      <c r="A4" s="1" t="s">
        <v>14</v>
      </c>
      <c r="B4" s="1"/>
      <c r="C4" s="1"/>
      <c r="D4" s="1"/>
      <c r="E4" s="1"/>
      <c r="F4" s="1"/>
      <c r="G4" s="1"/>
    </row>
    <row r="5" spans="1:7" x14ac:dyDescent="0.2">
      <c r="A5" s="1"/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</row>
    <row r="6" spans="1:7" x14ac:dyDescent="0.2">
      <c r="A6" s="2">
        <v>45407</v>
      </c>
      <c r="B6" s="1">
        <v>3.6</v>
      </c>
      <c r="C6" s="1">
        <v>3.83</v>
      </c>
      <c r="D6" s="1">
        <v>3.73</v>
      </c>
      <c r="E6" s="1">
        <v>6.64</v>
      </c>
      <c r="F6" s="1">
        <v>4.43</v>
      </c>
      <c r="G6" s="1">
        <v>4.4800000000000004</v>
      </c>
    </row>
    <row r="7" spans="1:7" x14ac:dyDescent="0.2">
      <c r="A7" s="2">
        <v>45435</v>
      </c>
      <c r="B7" s="1">
        <v>3.66</v>
      </c>
      <c r="C7" s="1">
        <v>3.84</v>
      </c>
      <c r="D7" s="1">
        <v>3.96</v>
      </c>
      <c r="E7" s="1">
        <v>6.93</v>
      </c>
      <c r="F7" s="1">
        <v>4.25</v>
      </c>
      <c r="G7" s="1">
        <v>4.0199999999999996</v>
      </c>
    </row>
    <row r="8" spans="1:7" x14ac:dyDescent="0.2">
      <c r="A8" s="2">
        <v>45453</v>
      </c>
      <c r="B8" s="1">
        <v>3.7</v>
      </c>
      <c r="C8" s="1">
        <v>3.89</v>
      </c>
      <c r="D8" s="1">
        <v>4.08</v>
      </c>
      <c r="E8" s="1">
        <v>7.08</v>
      </c>
      <c r="F8" s="1">
        <v>4.37</v>
      </c>
      <c r="G8" s="1">
        <v>4.3</v>
      </c>
    </row>
    <row r="9" spans="1:7" x14ac:dyDescent="0.2">
      <c r="A9" s="2">
        <v>45478</v>
      </c>
      <c r="B9" s="1">
        <v>3.73</v>
      </c>
      <c r="C9" s="1">
        <v>3.93</v>
      </c>
      <c r="D9" s="1">
        <v>4.21</v>
      </c>
      <c r="E9" s="1">
        <v>7.12</v>
      </c>
      <c r="F9" s="1">
        <v>4.29</v>
      </c>
      <c r="G9" s="1">
        <v>4.38</v>
      </c>
    </row>
    <row r="10" spans="1:7" x14ac:dyDescent="0.2">
      <c r="A10" s="2">
        <v>45505</v>
      </c>
      <c r="B10" s="1">
        <v>3.76</v>
      </c>
      <c r="C10" s="1">
        <v>3.98</v>
      </c>
      <c r="D10" s="1">
        <v>4.3499999999999996</v>
      </c>
      <c r="E10" s="1">
        <v>7.17</v>
      </c>
      <c r="F10" s="1">
        <v>4.5</v>
      </c>
      <c r="G10" s="1">
        <v>4.6900000000000004</v>
      </c>
    </row>
    <row r="11" spans="1:7" x14ac:dyDescent="0.2">
      <c r="A11" s="2">
        <v>45533</v>
      </c>
      <c r="B11" s="1">
        <v>3.82</v>
      </c>
      <c r="C11" s="1">
        <v>4.03</v>
      </c>
      <c r="D11" s="1">
        <v>4.49</v>
      </c>
      <c r="E11" s="1">
        <v>7.2</v>
      </c>
      <c r="F11" s="1">
        <v>4.68</v>
      </c>
      <c r="G11" s="1">
        <v>4.8099999999999996</v>
      </c>
    </row>
    <row r="12" spans="1:7" x14ac:dyDescent="0.2">
      <c r="A12" s="2">
        <v>45559</v>
      </c>
      <c r="B12" s="1">
        <v>3.8</v>
      </c>
      <c r="C12" s="1">
        <v>4</v>
      </c>
      <c r="D12" s="1">
        <v>4.5999999999999996</v>
      </c>
      <c r="E12" s="1">
        <v>7.24</v>
      </c>
      <c r="F12" s="1">
        <v>4.54</v>
      </c>
      <c r="G12" s="1">
        <v>4.53</v>
      </c>
    </row>
    <row r="13" spans="1:7" x14ac:dyDescent="0.2">
      <c r="A13" s="2">
        <v>45582</v>
      </c>
      <c r="B13" s="1">
        <v>3.7</v>
      </c>
      <c r="C13" s="1">
        <v>3.9</v>
      </c>
      <c r="D13" s="1">
        <v>4.57</v>
      </c>
      <c r="E13" s="1">
        <v>7.23</v>
      </c>
      <c r="F13" s="1">
        <v>4.3</v>
      </c>
      <c r="G13" s="1">
        <v>4.13</v>
      </c>
    </row>
    <row r="14" spans="1:7" x14ac:dyDescent="0.2">
      <c r="A14" s="2">
        <v>45586</v>
      </c>
      <c r="B14" s="1">
        <v>3.72</v>
      </c>
      <c r="C14" s="1">
        <v>4.0999999999999996</v>
      </c>
      <c r="D14" s="1">
        <v>4.58</v>
      </c>
      <c r="E14" s="1">
        <v>7.25</v>
      </c>
      <c r="F14" s="1">
        <v>4.38</v>
      </c>
      <c r="G14" s="1">
        <v>4.5</v>
      </c>
    </row>
    <row r="15" spans="1:7" x14ac:dyDescent="0.2">
      <c r="A15" s="2">
        <v>45611</v>
      </c>
      <c r="B15" s="1">
        <v>3.76</v>
      </c>
      <c r="C15" s="1">
        <v>4</v>
      </c>
      <c r="D15" s="1">
        <v>4.6100000000000003</v>
      </c>
      <c r="E15" s="1">
        <v>7.2</v>
      </c>
      <c r="F15" s="1">
        <v>4.41</v>
      </c>
      <c r="G15" s="1">
        <v>4.55</v>
      </c>
    </row>
    <row r="16" spans="1:7" x14ac:dyDescent="0.2">
      <c r="A16" s="2">
        <v>45690</v>
      </c>
      <c r="B16" s="1">
        <v>3.8</v>
      </c>
      <c r="C16" s="1">
        <v>4.92</v>
      </c>
      <c r="D16" s="1">
        <v>4.3499999999999996</v>
      </c>
      <c r="E16" s="1">
        <v>7.14</v>
      </c>
      <c r="F16" s="1">
        <v>4.4000000000000004</v>
      </c>
      <c r="G16" s="1">
        <v>4.5</v>
      </c>
    </row>
    <row r="17" spans="1:7" x14ac:dyDescent="0.2">
      <c r="A17" s="2">
        <v>45712</v>
      </c>
      <c r="B17" s="1">
        <v>3.86</v>
      </c>
      <c r="C17" s="1">
        <v>6.59</v>
      </c>
      <c r="D17" s="1">
        <v>4.42</v>
      </c>
      <c r="E17" s="1">
        <v>7.14</v>
      </c>
      <c r="F17" s="1">
        <v>4.3</v>
      </c>
      <c r="G17" s="1">
        <v>4.63</v>
      </c>
    </row>
    <row r="18" spans="1:7" x14ac:dyDescent="0.2">
      <c r="A18" s="2">
        <v>45732</v>
      </c>
      <c r="B18" s="1">
        <v>3.91</v>
      </c>
      <c r="C18" s="1">
        <v>6.63</v>
      </c>
      <c r="D18" s="1">
        <v>4.51</v>
      </c>
      <c r="E18" s="1">
        <v>7.24</v>
      </c>
      <c r="F18" s="1">
        <v>4.4000000000000004</v>
      </c>
      <c r="G18" s="1">
        <v>4.68</v>
      </c>
    </row>
    <row r="19" spans="1:7" x14ac:dyDescent="0.2">
      <c r="A19" s="2">
        <v>45754</v>
      </c>
      <c r="B19" s="1">
        <v>4</v>
      </c>
      <c r="C19" s="1">
        <v>6.83</v>
      </c>
      <c r="D19" s="1">
        <v>4.63</v>
      </c>
      <c r="E19" s="1">
        <v>7.17</v>
      </c>
      <c r="F19" s="1">
        <v>4.29</v>
      </c>
      <c r="G19" s="1">
        <v>5</v>
      </c>
    </row>
    <row r="20" spans="1:7" x14ac:dyDescent="0.2">
      <c r="A20" s="2">
        <v>45924</v>
      </c>
      <c r="B20" s="1">
        <v>3.52</v>
      </c>
      <c r="C20" s="1">
        <v>5.73</v>
      </c>
      <c r="D20" s="1">
        <v>4.28</v>
      </c>
      <c r="E20" s="1">
        <v>6.56</v>
      </c>
      <c r="F20" s="1">
        <v>3.58</v>
      </c>
      <c r="G20" s="1">
        <v>4.4800000000000004</v>
      </c>
    </row>
    <row r="21" spans="1:7" x14ac:dyDescent="0.2">
      <c r="A21" s="2">
        <v>45958</v>
      </c>
      <c r="B21" s="1">
        <v>3.52</v>
      </c>
      <c r="C21" s="1">
        <v>5.73</v>
      </c>
      <c r="D21" s="1">
        <v>4.42</v>
      </c>
      <c r="E21" s="1">
        <v>6.44</v>
      </c>
      <c r="F21" s="1">
        <v>3.57</v>
      </c>
      <c r="G21" s="1">
        <v>4.58</v>
      </c>
    </row>
    <row r="22" spans="1:7" x14ac:dyDescent="0.2">
      <c r="A22" s="2">
        <v>45981</v>
      </c>
      <c r="B22" s="7" t="s">
        <v>15</v>
      </c>
      <c r="C22" s="7" t="s">
        <v>15</v>
      </c>
      <c r="D22" s="1">
        <v>4.5</v>
      </c>
      <c r="E22" s="1">
        <v>6.24</v>
      </c>
      <c r="F22" s="1">
        <v>3.21</v>
      </c>
      <c r="G22" s="1">
        <v>3.02</v>
      </c>
    </row>
    <row r="23" spans="1:7" x14ac:dyDescent="0.2">
      <c r="A23" s="2">
        <v>45999</v>
      </c>
      <c r="B23" s="7" t="s">
        <v>15</v>
      </c>
      <c r="C23" s="7" t="s">
        <v>15</v>
      </c>
      <c r="D23" s="1">
        <v>4.53</v>
      </c>
      <c r="E23" s="1">
        <v>6.15</v>
      </c>
      <c r="F23" s="1">
        <v>3.21</v>
      </c>
      <c r="G23" s="1">
        <v>3.05</v>
      </c>
    </row>
    <row r="24" spans="1:7" x14ac:dyDescent="0.2">
      <c r="A24" s="2">
        <v>46051</v>
      </c>
      <c r="B24" s="7" t="s">
        <v>15</v>
      </c>
      <c r="C24" s="7" t="s">
        <v>15</v>
      </c>
      <c r="D24" s="1">
        <v>4.12</v>
      </c>
      <c r="E24" s="1">
        <v>5.9</v>
      </c>
      <c r="F24" s="1">
        <v>3.1</v>
      </c>
      <c r="G24" s="1">
        <v>2.82</v>
      </c>
    </row>
    <row r="25" spans="1:7" x14ac:dyDescent="0.2">
      <c r="A25" s="2">
        <v>46069</v>
      </c>
      <c r="B25" s="7" t="s">
        <v>15</v>
      </c>
      <c r="C25" s="7" t="s">
        <v>15</v>
      </c>
      <c r="D25" s="1">
        <v>3.91</v>
      </c>
      <c r="E25" s="1">
        <v>5.73</v>
      </c>
      <c r="F25" s="1">
        <v>3.03</v>
      </c>
      <c r="G25" s="1">
        <v>2.77</v>
      </c>
    </row>
    <row r="27" spans="1:7" x14ac:dyDescent="0.2">
      <c r="A27" s="1" t="s">
        <v>6</v>
      </c>
      <c r="B27" s="1"/>
      <c r="C27" s="1"/>
      <c r="D27" s="1"/>
      <c r="E27" s="1"/>
      <c r="F27" s="1"/>
      <c r="G27" s="1"/>
    </row>
    <row r="28" spans="1:7" x14ac:dyDescent="0.2">
      <c r="A28" s="1" t="s">
        <v>7</v>
      </c>
      <c r="B28" s="1">
        <v>0.65</v>
      </c>
      <c r="C28" s="1">
        <v>0.6</v>
      </c>
      <c r="D28" s="1">
        <v>0.7</v>
      </c>
      <c r="E28" s="1">
        <v>0.73</v>
      </c>
      <c r="F28" s="1">
        <v>0.72</v>
      </c>
      <c r="G28" s="1">
        <v>0.77</v>
      </c>
    </row>
    <row r="29" spans="1:7" x14ac:dyDescent="0.2">
      <c r="A29" s="1" t="s">
        <v>8</v>
      </c>
      <c r="B29" s="1">
        <v>2.78</v>
      </c>
      <c r="C29" s="1">
        <v>2.98</v>
      </c>
      <c r="D29" s="1">
        <v>3.01</v>
      </c>
      <c r="E29" s="1">
        <v>2.59</v>
      </c>
      <c r="F29" s="1">
        <v>2.31</v>
      </c>
      <c r="G29" s="1">
        <v>1.6</v>
      </c>
    </row>
    <row r="30" spans="1:7" x14ac:dyDescent="0.2">
      <c r="A30" s="1" t="s">
        <v>9</v>
      </c>
      <c r="B30" s="1">
        <f t="shared" ref="B30:G30" si="0">B29+B28</f>
        <v>3.4299999999999997</v>
      </c>
      <c r="C30" s="1">
        <f t="shared" si="0"/>
        <v>3.58</v>
      </c>
      <c r="D30" s="1">
        <f t="shared" si="0"/>
        <v>3.71</v>
      </c>
      <c r="E30" s="1">
        <f t="shared" si="0"/>
        <v>3.32</v>
      </c>
      <c r="F30" s="1">
        <f t="shared" si="0"/>
        <v>3.0300000000000002</v>
      </c>
      <c r="G30" s="1">
        <f t="shared" si="0"/>
        <v>2.37</v>
      </c>
    </row>
    <row r="31" spans="1:7" x14ac:dyDescent="0.2">
      <c r="A31" s="1" t="s">
        <v>10</v>
      </c>
      <c r="B31" s="1">
        <v>3</v>
      </c>
      <c r="C31" s="1">
        <v>5.5</v>
      </c>
      <c r="D31" s="1">
        <v>5.6</v>
      </c>
      <c r="E31" s="1">
        <v>6.1</v>
      </c>
      <c r="F31" s="1">
        <v>5.6</v>
      </c>
      <c r="G31" s="1">
        <v>5.6</v>
      </c>
    </row>
    <row r="32" spans="1:7" x14ac:dyDescent="0.2">
      <c r="A32" s="1" t="s">
        <v>11</v>
      </c>
      <c r="B32" s="1">
        <f>B29-B31</f>
        <v>-0.2200000000000002</v>
      </c>
      <c r="C32" s="1">
        <f t="shared" ref="C32:G32" si="1">C29-C31</f>
        <v>-2.52</v>
      </c>
      <c r="D32" s="1">
        <f t="shared" si="1"/>
        <v>-2.59</v>
      </c>
      <c r="E32" s="1">
        <f t="shared" si="1"/>
        <v>-3.51</v>
      </c>
      <c r="F32" s="1">
        <f t="shared" si="1"/>
        <v>-3.2899999999999996</v>
      </c>
      <c r="G32" s="1">
        <f t="shared" si="1"/>
        <v>-3.9999999999999996</v>
      </c>
    </row>
    <row r="33" spans="1:7" x14ac:dyDescent="0.2">
      <c r="A33" s="1" t="s">
        <v>12</v>
      </c>
      <c r="B33" s="1">
        <f>B32</f>
        <v>-0.2200000000000002</v>
      </c>
      <c r="C33" s="1">
        <f>C32</f>
        <v>-2.52</v>
      </c>
      <c r="D33" s="1">
        <f>D32-0.8</f>
        <v>-3.3899999999999997</v>
      </c>
      <c r="E33" s="1">
        <f>E32-0.3</f>
        <v>-3.8099999999999996</v>
      </c>
      <c r="F33" s="1">
        <f>F32</f>
        <v>-3.2899999999999996</v>
      </c>
      <c r="G33" s="1">
        <f>G32</f>
        <v>-3.9999999999999996</v>
      </c>
    </row>
    <row r="35" spans="1:7" x14ac:dyDescent="0.2">
      <c r="A35" s="1" t="s">
        <v>13</v>
      </c>
      <c r="B35" s="1"/>
      <c r="C35" s="1"/>
      <c r="D35" s="1"/>
      <c r="E35" s="1"/>
      <c r="F35" s="1"/>
      <c r="G35" s="1"/>
    </row>
    <row r="36" spans="1:7" x14ac:dyDescent="0.2">
      <c r="A36" s="1"/>
      <c r="B36" s="1" t="s">
        <v>0</v>
      </c>
      <c r="C36" s="1" t="s">
        <v>1</v>
      </c>
      <c r="D36" s="1" t="s">
        <v>2</v>
      </c>
      <c r="E36" s="1" t="s">
        <v>3</v>
      </c>
      <c r="F36" s="1" t="s">
        <v>4</v>
      </c>
      <c r="G36" s="1" t="s">
        <v>5</v>
      </c>
    </row>
    <row r="37" spans="1:7" x14ac:dyDescent="0.2">
      <c r="A37" s="2">
        <v>45407</v>
      </c>
      <c r="B37" s="1">
        <f t="shared" ref="B37:G50" si="2">B$30-B6</f>
        <v>-0.17000000000000037</v>
      </c>
      <c r="C37" s="1">
        <f t="shared" si="2"/>
        <v>-0.25</v>
      </c>
      <c r="D37" s="1">
        <f t="shared" si="2"/>
        <v>-2.0000000000000018E-2</v>
      </c>
      <c r="E37" s="1">
        <f t="shared" si="2"/>
        <v>-3.32</v>
      </c>
      <c r="F37" s="1">
        <f t="shared" si="2"/>
        <v>-1.3999999999999995</v>
      </c>
      <c r="G37" s="1">
        <f t="shared" si="2"/>
        <v>-2.1100000000000003</v>
      </c>
    </row>
    <row r="38" spans="1:7" ht="15" x14ac:dyDescent="0.25">
      <c r="A38" s="2">
        <v>45435</v>
      </c>
      <c r="B38" s="3">
        <f t="shared" si="2"/>
        <v>-0.23000000000000043</v>
      </c>
      <c r="C38" s="1">
        <f t="shared" si="2"/>
        <v>-0.25999999999999979</v>
      </c>
      <c r="D38" s="1">
        <f t="shared" si="2"/>
        <v>-0.25</v>
      </c>
      <c r="E38" s="3">
        <f t="shared" si="2"/>
        <v>-3.61</v>
      </c>
      <c r="F38" s="1">
        <f t="shared" si="2"/>
        <v>-1.2199999999999998</v>
      </c>
      <c r="G38" s="1">
        <f t="shared" si="2"/>
        <v>-1.6499999999999995</v>
      </c>
    </row>
    <row r="39" spans="1:7" ht="15" x14ac:dyDescent="0.25">
      <c r="A39" s="2">
        <v>45453</v>
      </c>
      <c r="B39" s="3">
        <f t="shared" si="2"/>
        <v>-0.27000000000000046</v>
      </c>
      <c r="C39" s="1">
        <f t="shared" si="2"/>
        <v>-0.31000000000000005</v>
      </c>
      <c r="D39" s="1">
        <f t="shared" si="2"/>
        <v>-0.37000000000000011</v>
      </c>
      <c r="E39" s="3">
        <f t="shared" si="2"/>
        <v>-3.7600000000000002</v>
      </c>
      <c r="F39" s="1">
        <f t="shared" si="2"/>
        <v>-1.3399999999999999</v>
      </c>
      <c r="G39" s="1">
        <f t="shared" si="2"/>
        <v>-1.9299999999999997</v>
      </c>
    </row>
    <row r="40" spans="1:7" ht="15" x14ac:dyDescent="0.25">
      <c r="A40" s="2">
        <v>45478</v>
      </c>
      <c r="B40" s="3">
        <f t="shared" si="2"/>
        <v>-0.30000000000000027</v>
      </c>
      <c r="C40" s="1">
        <f t="shared" si="2"/>
        <v>-0.35000000000000009</v>
      </c>
      <c r="D40" s="1">
        <f t="shared" si="2"/>
        <v>-0.5</v>
      </c>
      <c r="E40" s="3">
        <f t="shared" si="2"/>
        <v>-3.8000000000000003</v>
      </c>
      <c r="F40" s="1">
        <f t="shared" si="2"/>
        <v>-1.2599999999999998</v>
      </c>
      <c r="G40" s="1">
        <f t="shared" si="2"/>
        <v>-2.0099999999999998</v>
      </c>
    </row>
    <row r="41" spans="1:7" ht="15" x14ac:dyDescent="0.25">
      <c r="A41" s="2">
        <v>45505</v>
      </c>
      <c r="B41" s="3">
        <f t="shared" si="2"/>
        <v>-0.33000000000000007</v>
      </c>
      <c r="C41" s="1">
        <f t="shared" si="2"/>
        <v>-0.39999999999999991</v>
      </c>
      <c r="D41" s="1">
        <f t="shared" si="2"/>
        <v>-0.63999999999999968</v>
      </c>
      <c r="E41" s="3">
        <f t="shared" si="2"/>
        <v>-3.85</v>
      </c>
      <c r="F41" s="1">
        <f t="shared" si="2"/>
        <v>-1.4699999999999998</v>
      </c>
      <c r="G41" s="1">
        <f t="shared" si="2"/>
        <v>-2.3200000000000003</v>
      </c>
    </row>
    <row r="42" spans="1:7" ht="15" x14ac:dyDescent="0.25">
      <c r="A42" s="2">
        <v>45533</v>
      </c>
      <c r="B42" s="3">
        <f t="shared" si="2"/>
        <v>-0.39000000000000012</v>
      </c>
      <c r="C42" s="1">
        <f t="shared" si="2"/>
        <v>-0.45000000000000018</v>
      </c>
      <c r="D42" s="1">
        <f t="shared" si="2"/>
        <v>-0.78000000000000025</v>
      </c>
      <c r="E42" s="3">
        <f t="shared" si="2"/>
        <v>-3.8800000000000003</v>
      </c>
      <c r="F42" s="1">
        <f t="shared" si="2"/>
        <v>-1.6499999999999995</v>
      </c>
      <c r="G42" s="1">
        <f t="shared" si="2"/>
        <v>-2.4399999999999995</v>
      </c>
    </row>
    <row r="43" spans="1:7" ht="15" x14ac:dyDescent="0.25">
      <c r="A43" s="2">
        <v>45559</v>
      </c>
      <c r="B43" s="3">
        <f t="shared" si="2"/>
        <v>-0.37000000000000011</v>
      </c>
      <c r="C43" s="1">
        <f t="shared" si="2"/>
        <v>-0.41999999999999993</v>
      </c>
      <c r="D43" s="1">
        <f t="shared" si="2"/>
        <v>-0.88999999999999968</v>
      </c>
      <c r="E43" s="3">
        <f t="shared" si="2"/>
        <v>-3.9200000000000004</v>
      </c>
      <c r="F43" s="1">
        <f t="shared" si="2"/>
        <v>-1.5099999999999998</v>
      </c>
      <c r="G43" s="1">
        <f t="shared" si="2"/>
        <v>-2.16</v>
      </c>
    </row>
    <row r="44" spans="1:7" ht="15" x14ac:dyDescent="0.25">
      <c r="A44" s="2">
        <v>45582</v>
      </c>
      <c r="B44" s="3">
        <f t="shared" si="2"/>
        <v>-0.27000000000000046</v>
      </c>
      <c r="C44" s="1">
        <f t="shared" si="2"/>
        <v>-0.31999999999999984</v>
      </c>
      <c r="D44" s="1">
        <f t="shared" si="2"/>
        <v>-0.86000000000000032</v>
      </c>
      <c r="E44" s="3">
        <f t="shared" si="2"/>
        <v>-3.9100000000000006</v>
      </c>
      <c r="F44" s="1">
        <f t="shared" si="2"/>
        <v>-1.2699999999999996</v>
      </c>
      <c r="G44" s="1">
        <f t="shared" si="2"/>
        <v>-1.7599999999999998</v>
      </c>
    </row>
    <row r="45" spans="1:7" ht="15" x14ac:dyDescent="0.25">
      <c r="A45" s="2">
        <v>45586</v>
      </c>
      <c r="B45" s="3">
        <f t="shared" si="2"/>
        <v>-0.29000000000000048</v>
      </c>
      <c r="C45" s="1">
        <f t="shared" si="2"/>
        <v>-0.51999999999999957</v>
      </c>
      <c r="D45" s="1">
        <f t="shared" si="2"/>
        <v>-0.87000000000000011</v>
      </c>
      <c r="E45" s="3">
        <f t="shared" si="2"/>
        <v>-3.93</v>
      </c>
      <c r="F45" s="1">
        <f t="shared" si="2"/>
        <v>-1.3499999999999996</v>
      </c>
      <c r="G45" s="1">
        <f t="shared" si="2"/>
        <v>-2.13</v>
      </c>
    </row>
    <row r="46" spans="1:7" ht="15" x14ac:dyDescent="0.25">
      <c r="A46" s="2">
        <v>45611</v>
      </c>
      <c r="B46" s="3">
        <f t="shared" si="2"/>
        <v>-0.33000000000000007</v>
      </c>
      <c r="C46" s="1">
        <f t="shared" si="2"/>
        <v>-0.41999999999999993</v>
      </c>
      <c r="D46" s="1">
        <f t="shared" si="2"/>
        <v>-0.90000000000000036</v>
      </c>
      <c r="E46" s="3">
        <f t="shared" si="2"/>
        <v>-3.8800000000000003</v>
      </c>
      <c r="F46" s="1">
        <f t="shared" si="2"/>
        <v>-1.38</v>
      </c>
      <c r="G46" s="1">
        <f t="shared" si="2"/>
        <v>-2.1799999999999997</v>
      </c>
    </row>
    <row r="47" spans="1:7" ht="15" x14ac:dyDescent="0.25">
      <c r="A47" s="2">
        <v>45690</v>
      </c>
      <c r="B47" s="3">
        <f t="shared" si="2"/>
        <v>-0.37000000000000011</v>
      </c>
      <c r="C47" s="1">
        <f t="shared" si="2"/>
        <v>-1.3399999999999999</v>
      </c>
      <c r="D47" s="1">
        <f t="shared" si="2"/>
        <v>-0.63999999999999968</v>
      </c>
      <c r="E47" s="3">
        <f t="shared" si="2"/>
        <v>-3.82</v>
      </c>
      <c r="F47" s="1">
        <f t="shared" si="2"/>
        <v>-1.37</v>
      </c>
      <c r="G47" s="1">
        <f t="shared" si="2"/>
        <v>-2.13</v>
      </c>
    </row>
    <row r="48" spans="1:7" ht="15" x14ac:dyDescent="0.25">
      <c r="A48" s="2">
        <v>45712</v>
      </c>
      <c r="B48" s="3">
        <f t="shared" si="2"/>
        <v>-0.43000000000000016</v>
      </c>
      <c r="C48" s="3">
        <f t="shared" si="2"/>
        <v>-3.01</v>
      </c>
      <c r="D48" s="1">
        <f t="shared" si="2"/>
        <v>-0.71</v>
      </c>
      <c r="E48" s="3">
        <f t="shared" si="2"/>
        <v>-3.82</v>
      </c>
      <c r="F48" s="1">
        <f t="shared" si="2"/>
        <v>-1.2699999999999996</v>
      </c>
      <c r="G48" s="1">
        <f t="shared" si="2"/>
        <v>-2.2599999999999998</v>
      </c>
    </row>
    <row r="49" spans="1:7" ht="15" x14ac:dyDescent="0.25">
      <c r="A49" s="2">
        <v>45732</v>
      </c>
      <c r="B49" s="3">
        <f t="shared" si="2"/>
        <v>-0.48000000000000043</v>
      </c>
      <c r="C49" s="3">
        <f t="shared" si="2"/>
        <v>-3.05</v>
      </c>
      <c r="D49" s="1">
        <f t="shared" si="2"/>
        <v>-0.79999999999999982</v>
      </c>
      <c r="E49" s="3">
        <f t="shared" si="2"/>
        <v>-3.9200000000000004</v>
      </c>
      <c r="F49" s="1">
        <f t="shared" si="2"/>
        <v>-1.37</v>
      </c>
      <c r="G49" s="1">
        <f t="shared" si="2"/>
        <v>-2.3099999999999996</v>
      </c>
    </row>
    <row r="50" spans="1:7" ht="15" x14ac:dyDescent="0.25">
      <c r="A50" s="2">
        <v>45754</v>
      </c>
      <c r="B50" s="3">
        <f t="shared" si="2"/>
        <v>-0.57000000000000028</v>
      </c>
      <c r="C50" s="3">
        <f t="shared" si="2"/>
        <v>-3.25</v>
      </c>
      <c r="D50" s="1">
        <f t="shared" si="2"/>
        <v>-0.91999999999999993</v>
      </c>
      <c r="E50" s="3">
        <f t="shared" si="2"/>
        <v>-3.85</v>
      </c>
      <c r="F50" s="1">
        <f t="shared" si="2"/>
        <v>-1.2599999999999998</v>
      </c>
      <c r="G50" s="1">
        <f t="shared" si="2"/>
        <v>-2.63</v>
      </c>
    </row>
    <row r="51" spans="1:7" ht="15" x14ac:dyDescent="0.25">
      <c r="A51" s="2">
        <v>45924</v>
      </c>
      <c r="B51" s="3">
        <f t="shared" ref="B51:G51" si="3">B$30-B20</f>
        <v>-9.0000000000000302E-2</v>
      </c>
      <c r="C51" s="3">
        <f t="shared" si="3"/>
        <v>-2.1500000000000004</v>
      </c>
      <c r="D51" s="1">
        <f t="shared" si="3"/>
        <v>-0.57000000000000028</v>
      </c>
      <c r="E51" s="3">
        <f t="shared" si="3"/>
        <v>-3.2399999999999998</v>
      </c>
      <c r="F51" s="1">
        <f t="shared" si="3"/>
        <v>-0.54999999999999982</v>
      </c>
      <c r="G51" s="1">
        <f t="shared" si="3"/>
        <v>-2.1100000000000003</v>
      </c>
    </row>
    <row r="52" spans="1:7" ht="15" x14ac:dyDescent="0.25">
      <c r="A52" s="2">
        <v>45958</v>
      </c>
      <c r="B52" s="3">
        <f t="shared" ref="B52:G52" si="4">B$30-B21</f>
        <v>-9.0000000000000302E-2</v>
      </c>
      <c r="C52" s="3">
        <f t="shared" si="4"/>
        <v>-2.1500000000000004</v>
      </c>
      <c r="D52" s="1">
        <f t="shared" si="4"/>
        <v>-0.71</v>
      </c>
      <c r="E52" s="3">
        <f t="shared" si="4"/>
        <v>-3.1200000000000006</v>
      </c>
      <c r="F52" s="1">
        <f t="shared" si="4"/>
        <v>-0.53999999999999959</v>
      </c>
      <c r="G52" s="1">
        <f t="shared" si="4"/>
        <v>-2.21</v>
      </c>
    </row>
    <row r="53" spans="1:7" ht="15" x14ac:dyDescent="0.25">
      <c r="A53" s="2">
        <v>45981</v>
      </c>
      <c r="B53" s="8" t="s">
        <v>15</v>
      </c>
      <c r="C53" s="8" t="s">
        <v>15</v>
      </c>
      <c r="D53" s="1">
        <f t="shared" ref="D53:G53" si="5">D$30-D22</f>
        <v>-0.79</v>
      </c>
      <c r="E53" s="3">
        <f t="shared" si="5"/>
        <v>-2.9200000000000004</v>
      </c>
      <c r="F53" s="1">
        <f t="shared" si="5"/>
        <v>-0.17999999999999972</v>
      </c>
      <c r="G53" s="1">
        <f t="shared" si="5"/>
        <v>-0.64999999999999991</v>
      </c>
    </row>
    <row r="54" spans="1:7" x14ac:dyDescent="0.2">
      <c r="A54" s="2">
        <v>45999</v>
      </c>
      <c r="B54" s="9" t="s">
        <v>15</v>
      </c>
      <c r="C54" s="9" t="s">
        <v>15</v>
      </c>
      <c r="D54" s="1">
        <f t="shared" ref="D54:G54" si="6">D$30-D23</f>
        <v>-0.82000000000000028</v>
      </c>
      <c r="E54" s="1">
        <f t="shared" si="6"/>
        <v>-2.8300000000000005</v>
      </c>
      <c r="F54" s="1">
        <f t="shared" si="6"/>
        <v>-0.17999999999999972</v>
      </c>
      <c r="G54" s="1">
        <f t="shared" si="6"/>
        <v>-0.67999999999999972</v>
      </c>
    </row>
    <row r="55" spans="1:7" x14ac:dyDescent="0.2">
      <c r="A55" s="2">
        <v>46051</v>
      </c>
      <c r="B55" s="9" t="s">
        <v>15</v>
      </c>
      <c r="C55" s="9" t="s">
        <v>15</v>
      </c>
      <c r="D55" s="1">
        <f t="shared" ref="D55:G56" si="7">D$30-D24</f>
        <v>-0.41000000000000014</v>
      </c>
      <c r="E55" s="1">
        <f t="shared" si="7"/>
        <v>-2.5800000000000005</v>
      </c>
      <c r="F55" s="1">
        <f t="shared" si="7"/>
        <v>-6.999999999999984E-2</v>
      </c>
      <c r="G55" s="1">
        <f t="shared" si="7"/>
        <v>-0.44999999999999973</v>
      </c>
    </row>
    <row r="56" spans="1:7" x14ac:dyDescent="0.2">
      <c r="A56" s="2">
        <v>46069</v>
      </c>
      <c r="B56" s="9" t="s">
        <v>15</v>
      </c>
      <c r="C56" s="9" t="s">
        <v>15</v>
      </c>
      <c r="D56" s="1">
        <f>D$30-D25</f>
        <v>-0.20000000000000018</v>
      </c>
      <c r="E56" s="1">
        <f t="shared" si="7"/>
        <v>-2.4100000000000006</v>
      </c>
      <c r="F56" s="1">
        <f t="shared" si="7"/>
        <v>0</v>
      </c>
      <c r="G56" s="1">
        <f t="shared" si="7"/>
        <v>-0.39999999999999991</v>
      </c>
    </row>
    <row r="58" spans="1:7" ht="15" x14ac:dyDescent="0.25">
      <c r="A58" s="4" t="s">
        <v>18</v>
      </c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&amp;LAppendix HRA1 - Groundwater Level Data</oddHeader>
    <oddFooter>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826B6DFD776BA14EB3BBFEDDC7860913" ma:contentTypeVersion="47" ma:contentTypeDescription="Create a new document." ma:contentTypeScope="" ma:versionID="712fe3faffb3348bd7d87d9c321462b5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176234b8-23c4-459b-a65e-aa0ef282d40e" targetNamespace="http://schemas.microsoft.com/office/2006/metadata/properties" ma:root="true" ma:fieldsID="e8b92ea2ba7de6bc5036a366ac71c9e8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176234b8-23c4-459b-a65e-aa0ef282d40e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GenerationTime" minOccurs="0"/>
                <xsd:element ref="ns6:MediaServiceEventHashCode" minOccurs="0"/>
                <xsd:element ref="ns6:MediaServiceOCR" minOccurs="0"/>
                <xsd:element ref="ns6:MediaServiceDateTaken" minOccurs="0"/>
                <xsd:element ref="ns6:MediaServiceLocation" minOccurs="0"/>
                <xsd:element ref="ns6:MediaServiceAutoKeyPoints" minOccurs="0"/>
                <xsd:element ref="ns6:MediaServiceKeyPoints" minOccurs="0"/>
                <xsd:element ref="ns6:lcf76f155ced4ddcb4097134ff3c332f" minOccurs="0"/>
                <xsd:element ref="ns2:SharedWithUsers" minOccurs="0"/>
                <xsd:element ref="ns2:SharedWithDetails" minOccurs="0"/>
                <xsd:element ref="ns6:MediaLengthInSeconds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6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2e41c19-1047-4874-acff-e817b08e966f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2e41c19-1047-4874-acff-e817b08e966f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234b8-23c4-459b-a65e-aa0ef282d4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50" nillable="true" ma:displayName="Tags" ma:internalName="MediaServiceAutoTags" ma:readOnly="true">
      <xsd:simpleType>
        <xsd:restriction base="dms:Text"/>
      </xsd:simpleType>
    </xsd:element>
    <xsd:element name="MediaServiceGenerationTime" ma:index="5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5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5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55" nillable="true" ma:displayName="Location" ma:internalName="MediaServiceLocation" ma:readOnly="true">
      <xsd:simpleType>
        <xsd:restriction base="dms:Text"/>
      </xsd:simpleType>
    </xsd:element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59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6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6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181</Value>
      <Value>12</Value>
      <Value>186</Value>
      <Value>10</Value>
      <Value>41</Value>
    </TaxCatchAll>
    <lcf76f155ced4ddcb4097134ff3c332f xmlns="176234b8-23c4-459b-a65e-aa0ef282d40e">
      <Terms xmlns="http://schemas.microsoft.com/office/infopath/2007/PartnerControls"/>
    </lcf76f155ced4ddcb4097134ff3c332f>
    <EAReceivedDate xmlns="eebef177-55b5-4448-a5fb-28ea454417ee">2026-03-30T23:00:00+00:00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eawml 401670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-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PT-CE Limited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2026-03-30T23:00:00+00:00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EPRNumber xmlns="eebef177-55b5-4448-a5fb-28ea454417ee">EPR/BB3903ZL/A001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PE6 0QH</FacilityAddressPostcode>
    <ExternalAuthor xmlns="eebef177-55b5-4448-a5fb-28ea454417ee">PT-CE Limited</ExternalAuthor>
    <SiteName xmlns="eebef177-55b5-4448-a5fb-28ea454417ee">Pode Hole Quarry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The Causeway Thorney Peterborough Cambridgeshire PE6 0QH</FacilityAddress>
  </documentManagement>
</p:properties>
</file>

<file path=customXml/itemProps1.xml><?xml version="1.0" encoding="utf-8"?>
<ds:datastoreItem xmlns:ds="http://schemas.openxmlformats.org/officeDocument/2006/customXml" ds:itemID="{ABE10D20-A113-4B94-B197-CB83D75E9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a0ec-c146-4eeb-925a-270f4bc4be63"/>
    <ds:schemaRef ds:uri="662745e8-e224-48e8-a2e3-254862b8c2f5"/>
    <ds:schemaRef ds:uri="eebef177-55b5-4448-a5fb-28ea454417ee"/>
    <ds:schemaRef ds:uri="5ffd8e36-f429-4edc-ab50-c5be84842779"/>
    <ds:schemaRef ds:uri="176234b8-23c4-459b-a65e-aa0ef282d4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702ABD-98A9-4ABE-B5E4-042585C6AC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250A13-9878-4A22-B0BD-70B0C942F203}">
  <ds:schemaRefs>
    <ds:schemaRef ds:uri="http://purl.org/dc/terms/"/>
    <ds:schemaRef ds:uri="http://purl.org/dc/elements/1.1/"/>
    <ds:schemaRef ds:uri="http://schemas.microsoft.com/office/2006/documentManagement/types"/>
    <ds:schemaRef ds:uri="662745e8-e224-48e8-a2e3-254862b8c2f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176234b8-23c4-459b-a65e-aa0ef282d40e"/>
    <ds:schemaRef ds:uri="5ffd8e36-f429-4edc-ab50-c5be84842779"/>
    <ds:schemaRef ds:uri="eebef177-55b5-4448-a5fb-28ea454417ee"/>
    <ds:schemaRef ds:uri="8595a0ec-c146-4eeb-925a-270f4bc4be63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HRA1</vt:lpstr>
      <vt:lpstr>'Appendix HRA1'!Print_Area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White, Nicola</dc:creator>
  <cp:keywords/>
  <dc:description/>
  <cp:lastModifiedBy>Annette Morton</cp:lastModifiedBy>
  <cp:revision>1</cp:revision>
  <cp:lastPrinted>2025-07-17T15:37:23Z</cp:lastPrinted>
  <dcterms:created xsi:type="dcterms:W3CDTF">2024-12-03T11:31:09Z</dcterms:created>
  <dcterms:modified xsi:type="dcterms:W3CDTF">2026-04-23T08:40:04Z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0x0101000E9AD557692E154F9D2697C8C6432F7600826B6DFD776BA14EB3BBFEDDC7860913</vt:lpwstr>
  </property>
  <property fmtid="{D5CDD505-2E9C-101B-9397-08002B2CF9AE}" pid="3" name="MediaServiceImageTags">
    <vt:lpwstr/>
  </property>
  <property fmtid="{D5CDD505-2E9C-101B-9397-08002B2CF9AE}" pid="4" name="PermitDocumentType">
    <vt:lpwstr/>
  </property>
  <property fmtid="{D5CDD505-2E9C-101B-9397-08002B2CF9AE}" pid="5" name="TypeofPermit">
    <vt:lpwstr>186;#Bespoke|743fbb82-64b4-442a-8bac-afa632175399</vt:lpwstr>
  </property>
  <property fmtid="{D5CDD505-2E9C-101B-9397-08002B2CF9AE}" pid="6" name="DisclosureStatus">
    <vt:lpwstr>181;#Public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41;#Waste Operations|dc63c9b7-da6e-463c-b2cf-265b08d49156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  <property fmtid="{D5CDD505-2E9C-101B-9397-08002B2CF9AE}" pid="17" name="SysUpdateNoER">
    <vt:lpwstr>No</vt:lpwstr>
  </property>
</Properties>
</file>