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ustomers\Bakkavor\Advisory\Pizza Holbeach\2011004 Permit Application\Part B3\"/>
    </mc:Choice>
  </mc:AlternateContent>
  <xr:revisionPtr revIDLastSave="0" documentId="8_{34C1CD53-7095-4EC2-A54B-9066DC47A2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FL-BPH R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2" i="1" l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I39" i="1" l="1"/>
  <c r="J39" i="1" s="1"/>
  <c r="I41" i="1"/>
  <c r="J41" i="1" s="1"/>
  <c r="I45" i="1"/>
  <c r="J45" i="1" s="1"/>
  <c r="I47" i="1"/>
  <c r="J47" i="1" s="1"/>
  <c r="I37" i="1"/>
  <c r="J37" i="1" s="1"/>
  <c r="I40" i="1"/>
  <c r="J40" i="1" s="1"/>
  <c r="I48" i="1"/>
  <c r="J48" i="1" s="1"/>
  <c r="I52" i="1"/>
  <c r="J52" i="1" s="1"/>
  <c r="I42" i="1"/>
  <c r="J42" i="1" s="1"/>
  <c r="I49" i="1"/>
  <c r="J49" i="1" s="1"/>
  <c r="I34" i="1"/>
  <c r="J34" i="1" s="1"/>
  <c r="I36" i="1"/>
  <c r="J36" i="1" s="1"/>
  <c r="I50" i="1"/>
  <c r="J50" i="1" s="1"/>
  <c r="I33" i="1"/>
  <c r="J33" i="1" s="1"/>
  <c r="I35" i="1"/>
  <c r="J35" i="1" s="1"/>
  <c r="I44" i="1"/>
  <c r="J44" i="1" s="1"/>
  <c r="I46" i="1"/>
  <c r="J46" i="1" s="1"/>
  <c r="I51" i="1"/>
  <c r="J51" i="1" s="1"/>
  <c r="I38" i="1"/>
  <c r="J38" i="1" s="1"/>
  <c r="I43" i="1"/>
  <c r="J43" i="1" s="1"/>
</calcChain>
</file>

<file path=xl/sharedStrings.xml><?xml version="1.0" encoding="utf-8"?>
<sst xmlns="http://schemas.openxmlformats.org/spreadsheetml/2006/main" count="96" uniqueCount="43">
  <si>
    <t>Location:</t>
  </si>
  <si>
    <t>Date:</t>
  </si>
  <si>
    <t>Data and information</t>
  </si>
  <si>
    <t>Judgement</t>
  </si>
  <si>
    <t>Receptor</t>
  </si>
  <si>
    <t>Source</t>
  </si>
  <si>
    <t>Harm</t>
  </si>
  <si>
    <t>Pathway</t>
  </si>
  <si>
    <t>Probability of exposure</t>
  </si>
  <si>
    <t>Consequence</t>
  </si>
  <si>
    <t>Magnitude of risk</t>
  </si>
  <si>
    <t>Risk management</t>
  </si>
  <si>
    <t>Residual risk</t>
  </si>
  <si>
    <t>What is at risk?           What do I wish to protect?</t>
  </si>
  <si>
    <t>What is the agent or process with potential to cause harm?</t>
  </si>
  <si>
    <t>What are the harmful consequences if things go wrong?</t>
  </si>
  <si>
    <t>How likely is this contact?</t>
  </si>
  <si>
    <t>How severe will the consequences be if this occurs?</t>
  </si>
  <si>
    <t>What is the overall magnitude of the risk?</t>
  </si>
  <si>
    <t>How can I best manage the risk to reduce the magnitude?</t>
  </si>
  <si>
    <t>Very low</t>
  </si>
  <si>
    <t>Low</t>
  </si>
  <si>
    <t>Medium</t>
  </si>
  <si>
    <t>High</t>
  </si>
  <si>
    <t>What is the magnitude of the risk after management? (This residual risk will be controlled by Compliance Assessment).</t>
  </si>
  <si>
    <t>Location of environmentally sensitive sites (km / m):</t>
  </si>
  <si>
    <t>Standard facility:</t>
  </si>
  <si>
    <t>Local population</t>
  </si>
  <si>
    <t>See below</t>
  </si>
  <si>
    <t>Travel through air</t>
  </si>
  <si>
    <t>Statutory nuisance (noise)</t>
  </si>
  <si>
    <t>Local businesses</t>
  </si>
  <si>
    <t>Impact on local businesses and property</t>
  </si>
  <si>
    <t>Impact on local population and property</t>
  </si>
  <si>
    <t>Bakkavor Foods Limited - Bakkavor Pizza Holbeach</t>
  </si>
  <si>
    <t>Sluice Road, Holbeach St Marks, Spalding, Lincolnshire PE12 8HF</t>
  </si>
  <si>
    <t>Environmental risk assessment for bespoke permit for installation at Bakkavor Pizza Holbeach</t>
  </si>
  <si>
    <t>How might the receptor come into contact with the source?</t>
  </si>
  <si>
    <t>Local fauna</t>
  </si>
  <si>
    <t>Impact on local wildlife</t>
  </si>
  <si>
    <t>Statutory nuisance (vibration)</t>
  </si>
  <si>
    <t>• All preparation and baking of the ready to cook pizzas take place within the confines of the factory (internal)
• Perimeter fencing around site boundary
• Plant and equipment on site are regularly maintained and serviced by the Engineering Department and external experts when required
• Planned preventative maintenance (PPM) schedule is in place and managed by the Engineering Department
• Vehicles are switched off when practical
• Site is located in a largely rural area with undeveloped farmland bounding the site in all
directions.
• The nearest residential property is located about 130m SSW from the factory
• Bailing takes place inside a structure to reduce noise and the bailer is only in operation between 06:00 – 18:00• HGV deliveries are restricted to 06:00 – 18:00 with the exception of 1 LGV vehicle per night
• HGV movement is limited to vehicles leaving site to take finished product to Spalding Distribution Centre and equates to 7 HGVs per night shift
• Forklift truck movements are also reduced; materials are delivered to the factory in the hygiene window between 18:00 – 22:00
• Best available techniques are adopted on the correct prevention of noise production on site
• Boundary noise monitoring is completed by the site SHE Manager using a CEL-62X series Sound Level Meter</t>
  </si>
  <si>
    <t xml:space="preserve">Local fauna and flora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</si>
</sst>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2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55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4" fillId="0" borderId="0" xfId="0" applyFont="1"/>
    <xf numFmtId="0" fontId="7" fillId="0" borderId="0" xfId="0" applyFont="1"/>
    <xf numFmtId="0" fontId="0" fillId="3" borderId="0" xfId="0" applyFill="1" applyBorder="1"/>
    <xf numFmtId="0" fontId="0" fillId="4" borderId="0" xfId="0" applyFill="1" applyBorder="1"/>
    <xf numFmtId="0" fontId="0" fillId="4" borderId="0" xfId="0" applyFill="1"/>
    <xf numFmtId="0" fontId="0" fillId="5" borderId="0" xfId="0" applyFill="1" applyBorder="1"/>
    <xf numFmtId="0" fontId="0" fillId="5" borderId="0" xfId="0" applyFill="1"/>
    <xf numFmtId="0" fontId="0" fillId="6" borderId="0" xfId="0" applyFill="1" applyBorder="1"/>
    <xf numFmtId="0" fontId="0" fillId="6" borderId="0" xfId="0" applyFill="1"/>
    <xf numFmtId="2" fontId="0" fillId="0" borderId="0" xfId="0" applyNumberFormat="1" applyBorder="1"/>
    <xf numFmtId="0" fontId="0" fillId="0" borderId="0" xfId="0" applyAlignment="1">
      <alignment horizontal="center" vertical="top"/>
    </xf>
    <xf numFmtId="0" fontId="0" fillId="7" borderId="0" xfId="0" applyFill="1" applyProtection="1"/>
    <xf numFmtId="0" fontId="0" fillId="7" borderId="5" xfId="0" applyFill="1" applyBorder="1" applyProtection="1"/>
    <xf numFmtId="0" fontId="0" fillId="7" borderId="0" xfId="0" applyFill="1" applyBorder="1" applyProtection="1"/>
    <xf numFmtId="0" fontId="3" fillId="7" borderId="0" xfId="0" applyFont="1" applyFill="1" applyProtection="1"/>
    <xf numFmtId="0" fontId="3" fillId="7" borderId="0" xfId="0" applyFont="1" applyFill="1" applyBorder="1" applyProtection="1"/>
    <xf numFmtId="0" fontId="4" fillId="7" borderId="0" xfId="0" applyFont="1" applyFill="1" applyProtection="1"/>
    <xf numFmtId="0" fontId="4" fillId="7" borderId="0" xfId="0" applyFont="1" applyFill="1" applyBorder="1" applyProtection="1"/>
    <xf numFmtId="0" fontId="6" fillId="7" borderId="0" xfId="0" applyFont="1" applyFill="1" applyBorder="1" applyProtection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3" fillId="0" borderId="0" xfId="0" applyFont="1" applyFill="1" applyBorder="1" applyProtection="1"/>
    <xf numFmtId="0" fontId="0" fillId="0" borderId="0" xfId="0" applyFill="1" applyBorder="1" applyProtection="1"/>
    <xf numFmtId="0" fontId="8" fillId="0" borderId="0" xfId="0" applyFont="1" applyFill="1" applyBorder="1" applyProtection="1"/>
    <xf numFmtId="0" fontId="2" fillId="2" borderId="7" xfId="0" applyFont="1" applyFill="1" applyBorder="1" applyAlignment="1">
      <alignment horizontal="center" vertical="top" wrapText="1"/>
    </xf>
    <xf numFmtId="0" fontId="9" fillId="0" borderId="6" xfId="0" applyFont="1" applyBorder="1" applyAlignment="1" applyProtection="1">
      <alignment vertical="top" wrapText="1"/>
      <protection locked="0"/>
    </xf>
    <xf numFmtId="0" fontId="9" fillId="0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7" xfId="0" applyFont="1" applyFill="1" applyBorder="1" applyAlignment="1">
      <alignment vertical="top" wrapText="1"/>
    </xf>
    <xf numFmtId="0" fontId="9" fillId="0" borderId="1" xfId="0" applyFont="1" applyBorder="1" applyAlignment="1" applyProtection="1">
      <alignment vertical="top" wrapText="1"/>
      <protection locked="0"/>
    </xf>
    <xf numFmtId="0" fontId="9" fillId="0" borderId="7" xfId="0" applyFont="1" applyBorder="1" applyAlignment="1" applyProtection="1">
      <alignment vertical="top" wrapText="1"/>
      <protection locked="0"/>
    </xf>
    <xf numFmtId="0" fontId="2" fillId="9" borderId="9" xfId="0" applyFont="1" applyFill="1" applyBorder="1" applyAlignment="1" applyProtection="1">
      <alignment vertical="top" wrapText="1"/>
      <protection locked="0"/>
    </xf>
    <xf numFmtId="0" fontId="6" fillId="0" borderId="0" xfId="0" applyFont="1"/>
    <xf numFmtId="0" fontId="9" fillId="9" borderId="6" xfId="0" applyFont="1" applyFill="1" applyBorder="1" applyAlignment="1" applyProtection="1">
      <alignment vertical="top" wrapText="1"/>
      <protection locked="0"/>
    </xf>
    <xf numFmtId="0" fontId="9" fillId="9" borderId="8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5" fontId="0" fillId="8" borderId="5" xfId="0" applyNumberFormat="1" applyFill="1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9" fillId="8" borderId="5" xfId="0" applyFont="1" applyFill="1" applyBorder="1" applyAlignment="1" applyProtection="1">
      <alignment vertical="top" wrapText="1"/>
      <protection locked="0"/>
    </xf>
    <xf numFmtId="0" fontId="0" fillId="8" borderId="5" xfId="0" applyFill="1" applyBorder="1" applyAlignment="1" applyProtection="1">
      <alignment vertical="top" wrapText="1"/>
      <protection locked="0"/>
    </xf>
    <xf numFmtId="0" fontId="9" fillId="0" borderId="5" xfId="0" applyFont="1" applyFill="1" applyBorder="1" applyAlignment="1" applyProtection="1">
      <alignment vertical="top" wrapText="1"/>
      <protection locked="0"/>
    </xf>
    <xf numFmtId="0" fontId="0" fillId="0" borderId="5" xfId="0" applyFill="1" applyBorder="1" applyAlignment="1" applyProtection="1">
      <alignment vertical="top" wrapText="1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90"/>
  <sheetViews>
    <sheetView tabSelected="1" topLeftCell="B18" zoomScale="90" zoomScaleNormal="90" workbookViewId="0">
      <pane xSplit="1" topLeftCell="C1" activePane="topRight" state="frozen"/>
      <selection activeCell="B12" sqref="B12"/>
      <selection pane="topRight" activeCell="I18" sqref="I18"/>
    </sheetView>
  </sheetViews>
  <sheetFormatPr defaultRowHeight="13.2" x14ac:dyDescent="0.25"/>
  <cols>
    <col min="1" max="1" width="0" hidden="1" customWidth="1"/>
    <col min="2" max="2" width="16.6640625" customWidth="1"/>
    <col min="3" max="3" width="16.88671875" customWidth="1"/>
    <col min="4" max="5" width="16.6640625" customWidth="1"/>
    <col min="6" max="6" width="10.5546875" customWidth="1"/>
    <col min="7" max="7" width="9.6640625" customWidth="1"/>
    <col min="8" max="8" width="11.33203125" customWidth="1"/>
    <col min="9" max="9" width="93.109375" customWidth="1"/>
    <col min="10" max="10" width="16.6640625" customWidth="1"/>
  </cols>
  <sheetData>
    <row r="2" spans="1:10" ht="17.399999999999999" x14ac:dyDescent="0.3">
      <c r="B2" s="40" t="s">
        <v>36</v>
      </c>
      <c r="C2" s="7"/>
      <c r="D2" s="7"/>
      <c r="E2" s="6"/>
    </row>
    <row r="3" spans="1:10" ht="13.5" customHeight="1" x14ac:dyDescent="0.3">
      <c r="B3" s="20"/>
      <c r="C3" s="20"/>
      <c r="D3" s="20"/>
      <c r="E3" s="22"/>
      <c r="F3" s="17"/>
      <c r="G3" s="17"/>
      <c r="H3" s="17"/>
      <c r="I3" s="17"/>
      <c r="J3" s="17"/>
    </row>
    <row r="4" spans="1:10" ht="15" customHeight="1" x14ac:dyDescent="0.3">
      <c r="B4" s="21" t="s">
        <v>26</v>
      </c>
      <c r="C4" s="21"/>
      <c r="D4" s="21"/>
      <c r="E4" s="23"/>
      <c r="F4" s="51" t="s">
        <v>34</v>
      </c>
      <c r="G4" s="51"/>
      <c r="H4" s="51"/>
      <c r="I4" s="51"/>
      <c r="J4" s="18"/>
    </row>
    <row r="5" spans="1:10" ht="12.75" customHeight="1" x14ac:dyDescent="0.3">
      <c r="B5" s="21"/>
      <c r="C5" s="21"/>
      <c r="D5" s="21"/>
      <c r="E5" s="23"/>
      <c r="F5" s="19"/>
      <c r="G5" s="19"/>
      <c r="H5" s="17"/>
      <c r="I5" s="17"/>
      <c r="J5" s="17"/>
    </row>
    <row r="6" spans="1:10" ht="15.6" x14ac:dyDescent="0.3">
      <c r="B6" s="21" t="s">
        <v>0</v>
      </c>
      <c r="C6" s="23"/>
      <c r="D6" s="23"/>
      <c r="E6" s="23"/>
      <c r="F6" s="51" t="s">
        <v>35</v>
      </c>
      <c r="G6" s="52"/>
      <c r="H6" s="52"/>
      <c r="I6" s="52"/>
      <c r="J6" s="18"/>
    </row>
    <row r="7" spans="1:10" ht="12.75" customHeight="1" x14ac:dyDescent="0.3">
      <c r="B7" s="24"/>
      <c r="C7" s="19"/>
      <c r="D7" s="19"/>
      <c r="E7" s="19"/>
      <c r="F7" s="19"/>
      <c r="G7" s="19"/>
      <c r="H7" s="17"/>
      <c r="I7" s="17"/>
      <c r="J7" s="17"/>
    </row>
    <row r="8" spans="1:10" ht="15.75" customHeight="1" x14ac:dyDescent="0.3">
      <c r="B8" s="21" t="s">
        <v>25</v>
      </c>
      <c r="C8" s="23"/>
      <c r="D8" s="23"/>
      <c r="E8" s="23"/>
      <c r="F8" s="53" t="s">
        <v>28</v>
      </c>
      <c r="G8" s="54"/>
      <c r="H8" s="54"/>
      <c r="I8" s="54"/>
      <c r="J8" s="18"/>
    </row>
    <row r="9" spans="1:10" ht="10.5" customHeight="1" x14ac:dyDescent="0.25">
      <c r="B9" s="19"/>
      <c r="C9" s="19"/>
      <c r="D9" s="19"/>
      <c r="E9" s="19"/>
      <c r="F9" s="19"/>
      <c r="G9" s="19"/>
      <c r="H9" s="17"/>
      <c r="I9" s="17"/>
      <c r="J9" s="17"/>
    </row>
    <row r="10" spans="1:10" ht="15.6" x14ac:dyDescent="0.3">
      <c r="B10" s="21" t="s">
        <v>1</v>
      </c>
      <c r="C10" s="19"/>
      <c r="D10" s="19"/>
      <c r="E10" s="19"/>
      <c r="F10" s="49">
        <v>44111</v>
      </c>
      <c r="G10" s="50"/>
      <c r="H10" s="50"/>
      <c r="I10" s="50"/>
      <c r="J10" s="18"/>
    </row>
    <row r="11" spans="1:10" ht="15.6" x14ac:dyDescent="0.3">
      <c r="B11" s="21"/>
      <c r="C11" s="19"/>
      <c r="D11" s="19"/>
      <c r="E11" s="19"/>
      <c r="F11" s="19"/>
      <c r="G11" s="19"/>
      <c r="H11" s="21"/>
      <c r="I11" s="19"/>
      <c r="J11" s="19"/>
    </row>
    <row r="12" spans="1:10" ht="13.8" thickBot="1" x14ac:dyDescent="0.3">
      <c r="B12" s="5"/>
      <c r="C12" s="5"/>
      <c r="D12" s="5"/>
      <c r="E12" s="5"/>
      <c r="F12" s="4"/>
      <c r="G12" s="5"/>
      <c r="H12" s="5"/>
      <c r="I12" s="5"/>
      <c r="J12" s="5"/>
    </row>
    <row r="13" spans="1:10" ht="16.2" thickTop="1" x14ac:dyDescent="0.25">
      <c r="A13" s="1"/>
      <c r="B13" s="48" t="s">
        <v>2</v>
      </c>
      <c r="C13" s="43"/>
      <c r="D13" s="43"/>
      <c r="E13" s="44"/>
      <c r="F13" s="45" t="s">
        <v>3</v>
      </c>
      <c r="G13" s="46"/>
      <c r="H13" s="47"/>
      <c r="I13" s="43"/>
      <c r="J13" s="44"/>
    </row>
    <row r="14" spans="1:10" ht="39.6" x14ac:dyDescent="0.25">
      <c r="A14" s="1"/>
      <c r="B14" s="2" t="s">
        <v>4</v>
      </c>
      <c r="C14" s="33" t="s">
        <v>5</v>
      </c>
      <c r="D14" s="33" t="s">
        <v>6</v>
      </c>
      <c r="E14" s="30" t="s">
        <v>7</v>
      </c>
      <c r="F14" s="2" t="s">
        <v>8</v>
      </c>
      <c r="G14" s="33" t="s">
        <v>9</v>
      </c>
      <c r="H14" s="30" t="s">
        <v>10</v>
      </c>
      <c r="I14" s="33" t="s">
        <v>11</v>
      </c>
      <c r="J14" s="30" t="s">
        <v>12</v>
      </c>
    </row>
    <row r="15" spans="1:10" ht="105.6" x14ac:dyDescent="0.25">
      <c r="A15" s="1"/>
      <c r="B15" s="35" t="s">
        <v>13</v>
      </c>
      <c r="C15" s="34" t="s">
        <v>14</v>
      </c>
      <c r="D15" s="34" t="s">
        <v>15</v>
      </c>
      <c r="E15" s="36" t="s">
        <v>37</v>
      </c>
      <c r="F15" s="35" t="s">
        <v>16</v>
      </c>
      <c r="G15" s="34" t="s">
        <v>17</v>
      </c>
      <c r="H15" s="36" t="s">
        <v>18</v>
      </c>
      <c r="I15" s="34" t="s">
        <v>19</v>
      </c>
      <c r="J15" s="36" t="s">
        <v>24</v>
      </c>
    </row>
    <row r="16" spans="1:10" ht="224.4" x14ac:dyDescent="0.25">
      <c r="A16" s="16"/>
      <c r="B16" s="37" t="s">
        <v>27</v>
      </c>
      <c r="C16" s="31" t="s">
        <v>30</v>
      </c>
      <c r="D16" s="31" t="s">
        <v>33</v>
      </c>
      <c r="E16" s="38" t="s">
        <v>29</v>
      </c>
      <c r="F16" s="42" t="s">
        <v>21</v>
      </c>
      <c r="G16" s="41" t="s">
        <v>21</v>
      </c>
      <c r="H16" s="39" t="s">
        <v>21</v>
      </c>
      <c r="I16" s="32" t="s">
        <v>41</v>
      </c>
      <c r="J16" s="38" t="s">
        <v>21</v>
      </c>
    </row>
    <row r="17" spans="1:10" ht="237.6" x14ac:dyDescent="0.25">
      <c r="A17" s="16"/>
      <c r="B17" s="37" t="s">
        <v>31</v>
      </c>
      <c r="C17" s="31" t="s">
        <v>30</v>
      </c>
      <c r="D17" s="31" t="s">
        <v>32</v>
      </c>
      <c r="E17" s="38" t="s">
        <v>29</v>
      </c>
      <c r="F17" s="42" t="s">
        <v>21</v>
      </c>
      <c r="G17" s="41" t="s">
        <v>21</v>
      </c>
      <c r="H17" s="39" t="s">
        <v>21</v>
      </c>
      <c r="I17" s="32" t="s">
        <v>41</v>
      </c>
      <c r="J17" s="38" t="s">
        <v>21</v>
      </c>
    </row>
    <row r="18" spans="1:10" ht="237.6" x14ac:dyDescent="0.25">
      <c r="A18" s="3"/>
      <c r="B18" s="37" t="s">
        <v>42</v>
      </c>
      <c r="C18" s="31" t="s">
        <v>30</v>
      </c>
      <c r="D18" s="31" t="s">
        <v>39</v>
      </c>
      <c r="E18" s="38" t="s">
        <v>29</v>
      </c>
      <c r="F18" s="42" t="s">
        <v>21</v>
      </c>
      <c r="G18" s="41" t="s">
        <v>21</v>
      </c>
      <c r="H18" s="39" t="s">
        <v>21</v>
      </c>
      <c r="I18" s="32" t="s">
        <v>41</v>
      </c>
      <c r="J18" s="38" t="s">
        <v>21</v>
      </c>
    </row>
    <row r="19" spans="1:10" ht="237.6" x14ac:dyDescent="0.25">
      <c r="A19" s="3"/>
      <c r="B19" s="37" t="s">
        <v>27</v>
      </c>
      <c r="C19" s="31" t="s">
        <v>40</v>
      </c>
      <c r="D19" s="31" t="s">
        <v>33</v>
      </c>
      <c r="E19" s="38" t="s">
        <v>29</v>
      </c>
      <c r="F19" s="42"/>
      <c r="G19" s="41"/>
      <c r="H19" s="39"/>
      <c r="I19" s="32" t="s">
        <v>41</v>
      </c>
      <c r="J19" s="38" t="s">
        <v>21</v>
      </c>
    </row>
    <row r="20" spans="1:10" ht="237.6" x14ac:dyDescent="0.25">
      <c r="A20" s="3"/>
      <c r="B20" s="37" t="s">
        <v>31</v>
      </c>
      <c r="C20" s="31" t="s">
        <v>40</v>
      </c>
      <c r="D20" s="31" t="s">
        <v>32</v>
      </c>
      <c r="E20" s="38" t="s">
        <v>29</v>
      </c>
      <c r="F20" s="42"/>
      <c r="G20" s="41"/>
      <c r="H20" s="39"/>
      <c r="I20" s="32" t="s">
        <v>41</v>
      </c>
      <c r="J20" s="38" t="s">
        <v>21</v>
      </c>
    </row>
    <row r="21" spans="1:10" ht="237.6" x14ac:dyDescent="0.25">
      <c r="A21" s="3"/>
      <c r="B21" s="37" t="s">
        <v>38</v>
      </c>
      <c r="C21" s="31" t="s">
        <v>40</v>
      </c>
      <c r="D21" s="31" t="s">
        <v>39</v>
      </c>
      <c r="E21" s="38" t="s">
        <v>29</v>
      </c>
      <c r="F21" s="42" t="s">
        <v>21</v>
      </c>
      <c r="G21" s="41" t="s">
        <v>21</v>
      </c>
      <c r="H21" s="39" t="s">
        <v>21</v>
      </c>
      <c r="I21" s="32" t="s">
        <v>41</v>
      </c>
      <c r="J21" s="38" t="s">
        <v>21</v>
      </c>
    </row>
    <row r="22" spans="1:10" ht="15.6" x14ac:dyDescent="0.3">
      <c r="A22" s="3"/>
      <c r="B22" s="29"/>
      <c r="C22" s="28"/>
      <c r="D22" s="28"/>
      <c r="E22" s="28"/>
      <c r="F22" s="28"/>
      <c r="G22" s="28"/>
      <c r="H22" s="27"/>
      <c r="I22" s="28"/>
      <c r="J22" s="1"/>
    </row>
    <row r="23" spans="1:10" ht="15.6" hidden="1" x14ac:dyDescent="0.3">
      <c r="A23" s="3"/>
      <c r="B23" s="29"/>
      <c r="C23" s="28"/>
      <c r="D23" s="28"/>
      <c r="E23" s="28"/>
      <c r="F23" s="28"/>
      <c r="G23" s="28"/>
      <c r="H23" s="27"/>
      <c r="I23" s="28"/>
      <c r="J23" s="1"/>
    </row>
    <row r="24" spans="1:10" hidden="1" x14ac:dyDescent="0.25">
      <c r="A24" s="3"/>
      <c r="B24" s="1"/>
      <c r="C24" s="1"/>
      <c r="D24" s="1"/>
      <c r="E24" s="1"/>
      <c r="F24" s="4"/>
      <c r="G24" s="4"/>
      <c r="H24" s="4"/>
      <c r="I24" s="1"/>
      <c r="J24" s="1"/>
    </row>
    <row r="25" spans="1:10" hidden="1" x14ac:dyDescent="0.25">
      <c r="A25" s="3"/>
      <c r="B25" s="1"/>
      <c r="C25" s="26" t="s">
        <v>20</v>
      </c>
      <c r="D25" s="26" t="s">
        <v>21</v>
      </c>
      <c r="E25" s="26" t="s">
        <v>22</v>
      </c>
      <c r="F25" s="26" t="s">
        <v>23</v>
      </c>
      <c r="G25" s="4"/>
      <c r="H25" s="4"/>
      <c r="I25" s="1"/>
      <c r="J25" s="1"/>
    </row>
    <row r="26" spans="1:10" hidden="1" x14ac:dyDescent="0.25">
      <c r="A26" s="3"/>
      <c r="B26" s="25" t="s">
        <v>23</v>
      </c>
      <c r="C26" s="13">
        <v>4</v>
      </c>
      <c r="D26" s="11">
        <v>8</v>
      </c>
      <c r="E26" s="10">
        <v>12</v>
      </c>
      <c r="F26" s="9">
        <v>16</v>
      </c>
      <c r="G26" s="4"/>
      <c r="H26" s="4"/>
      <c r="I26" s="1"/>
      <c r="J26" s="1"/>
    </row>
    <row r="27" spans="1:10" hidden="1" x14ac:dyDescent="0.25">
      <c r="A27" s="3"/>
      <c r="B27" s="25" t="s">
        <v>22</v>
      </c>
      <c r="C27" s="13">
        <v>3</v>
      </c>
      <c r="D27" s="11">
        <v>6</v>
      </c>
      <c r="E27" s="12">
        <v>9</v>
      </c>
      <c r="F27" s="9">
        <v>12</v>
      </c>
      <c r="G27" s="4"/>
      <c r="H27" s="4"/>
      <c r="I27" s="1"/>
      <c r="J27" s="1"/>
    </row>
    <row r="28" spans="1:10" hidden="1" x14ac:dyDescent="0.25">
      <c r="A28" s="3"/>
      <c r="B28" s="25" t="s">
        <v>21</v>
      </c>
      <c r="C28" s="13">
        <v>2</v>
      </c>
      <c r="D28" s="13">
        <v>4</v>
      </c>
      <c r="E28" s="12">
        <v>6</v>
      </c>
      <c r="F28" s="11">
        <v>8</v>
      </c>
      <c r="G28" s="4"/>
      <c r="H28" s="4"/>
      <c r="I28" s="1"/>
      <c r="J28" s="1"/>
    </row>
    <row r="29" spans="1:10" hidden="1" x14ac:dyDescent="0.25">
      <c r="A29" s="3"/>
      <c r="B29" s="25" t="s">
        <v>20</v>
      </c>
      <c r="C29" s="13">
        <v>1</v>
      </c>
      <c r="D29" s="13">
        <v>2</v>
      </c>
      <c r="E29" s="14">
        <v>3</v>
      </c>
      <c r="F29" s="13">
        <v>4</v>
      </c>
      <c r="G29" s="4"/>
      <c r="H29" s="4"/>
      <c r="I29" s="1"/>
      <c r="J29" s="1"/>
    </row>
    <row r="30" spans="1:10" hidden="1" x14ac:dyDescent="0.25">
      <c r="A30" s="3"/>
      <c r="B30" s="5"/>
      <c r="C30" s="4"/>
      <c r="D30" s="4"/>
      <c r="E30" s="5"/>
      <c r="F30" s="4"/>
      <c r="G30" s="4"/>
      <c r="H30" s="4"/>
      <c r="I30" s="1"/>
      <c r="J30" s="1"/>
    </row>
    <row r="31" spans="1:10" hidden="1" x14ac:dyDescent="0.25">
      <c r="A31" s="3"/>
      <c r="B31" s="1"/>
      <c r="C31" s="1"/>
      <c r="D31" s="1"/>
      <c r="E31" s="1"/>
      <c r="F31" s="4"/>
      <c r="G31" s="4"/>
      <c r="H31" s="4"/>
      <c r="I31" s="1"/>
      <c r="J31" s="1"/>
    </row>
    <row r="32" spans="1:10" hidden="1" x14ac:dyDescent="0.25">
      <c r="A32" s="3"/>
      <c r="B32" s="1"/>
      <c r="C32" s="1"/>
      <c r="D32" s="1"/>
      <c r="E32" s="1"/>
      <c r="F32" s="4"/>
      <c r="G32" s="4"/>
      <c r="H32" s="4"/>
      <c r="I32" s="1"/>
      <c r="J32" s="1"/>
    </row>
    <row r="33" spans="1:10" hidden="1" x14ac:dyDescent="0.25">
      <c r="A33" s="3"/>
      <c r="B33" s="1"/>
      <c r="C33" s="1"/>
      <c r="D33" s="1"/>
      <c r="E33" s="1"/>
      <c r="F33" s="4" t="s">
        <v>20</v>
      </c>
      <c r="G33" s="4"/>
      <c r="H33" s="8" t="e">
        <f>IF(#REF!="",0,IF(#REF!="Very low",1,IF(#REF!="Low",2,IF(#REF!="Medium",3,IF(#REF!="High",4,#REF!)))))</f>
        <v>#REF!</v>
      </c>
      <c r="I33" s="15" t="e">
        <f>IF(H33*#REF!=0,"",IF(H33*#REF!&gt;0.5,H33*#REF!))</f>
        <v>#REF!</v>
      </c>
      <c r="J33" s="1" t="e">
        <f>IF(I33="","",IF(I33&lt;5, "Low",IF(I33&lt;11,"Medium",IF(I33&gt;11,"High"))))</f>
        <v>#REF!</v>
      </c>
    </row>
    <row r="34" spans="1:10" hidden="1" x14ac:dyDescent="0.25">
      <c r="A34" s="3"/>
      <c r="B34" s="1"/>
      <c r="C34" s="1"/>
      <c r="D34" s="1"/>
      <c r="E34" s="1"/>
      <c r="F34" s="4" t="s">
        <v>21</v>
      </c>
      <c r="G34" s="4"/>
      <c r="H34" s="8" t="e">
        <f>IF(#REF!="",0,IF(#REF!="Very low",1,IF(#REF!="Low",2,IF(#REF!="Medium",3,IF(#REF!="High",4,#REF!)))))</f>
        <v>#REF!</v>
      </c>
      <c r="I34" s="15" t="e">
        <f>IF(H34*#REF!=0,"",IF(H34*#REF!&gt;0.5,H34*#REF!))</f>
        <v>#REF!</v>
      </c>
      <c r="J34" s="1" t="e">
        <f t="shared" ref="J34:J52" si="0">IF(I34="","",IF(I34&lt;5, "Low",IF(I34&lt;11,"Medium",IF(I34&gt;11,"High"))))</f>
        <v>#REF!</v>
      </c>
    </row>
    <row r="35" spans="1:10" hidden="1" x14ac:dyDescent="0.25">
      <c r="A35" s="3"/>
      <c r="B35" s="1"/>
      <c r="C35" s="1"/>
      <c r="D35" s="1"/>
      <c r="E35" s="1"/>
      <c r="F35" s="4" t="s">
        <v>22</v>
      </c>
      <c r="G35" s="4"/>
      <c r="H35" s="8" t="e">
        <f>IF(#REF!="",0,IF(#REF!="Very low",1,IF(#REF!="Low",2,IF(#REF!="Medium",3,IF(#REF!="High",4,#REF!)))))</f>
        <v>#REF!</v>
      </c>
      <c r="I35" s="15" t="e">
        <f>IF(H35*#REF!=0,"",IF(H35*#REF!&gt;0.5,H35*#REF!))</f>
        <v>#REF!</v>
      </c>
      <c r="J35" s="1" t="e">
        <f t="shared" si="0"/>
        <v>#REF!</v>
      </c>
    </row>
    <row r="36" spans="1:10" hidden="1" x14ac:dyDescent="0.25">
      <c r="A36" s="3"/>
      <c r="B36" s="1"/>
      <c r="C36" s="1"/>
      <c r="D36" s="1"/>
      <c r="E36" s="1"/>
      <c r="F36" s="4" t="s">
        <v>23</v>
      </c>
      <c r="G36" s="4"/>
      <c r="H36" s="8" t="e">
        <f>IF(#REF!="",0,IF(#REF!="Very low",1,IF(#REF!="Low",2,IF(#REF!="Medium",3,IF(#REF!="High",4,F16)))))</f>
        <v>#REF!</v>
      </c>
      <c r="I36" s="15" t="e">
        <f>IF(H36*#REF!=0,"",IF(H36*#REF!&gt;0.5,H36*#REF!))</f>
        <v>#REF!</v>
      </c>
      <c r="J36" s="1" t="e">
        <f t="shared" si="0"/>
        <v>#REF!</v>
      </c>
    </row>
    <row r="37" spans="1:10" hidden="1" x14ac:dyDescent="0.25">
      <c r="A37" s="3"/>
      <c r="B37" s="1"/>
      <c r="C37" s="1"/>
      <c r="D37" s="1"/>
      <c r="E37" s="1"/>
      <c r="F37" s="4"/>
      <c r="G37" s="4"/>
      <c r="H37" s="8">
        <f>IF(F16="",0,IF(F16="Very low",1,IF(F16="Low",2,IF(F16="Medium",3,IF(F16="High",4,#REF!)))))</f>
        <v>2</v>
      </c>
      <c r="I37" s="15" t="e">
        <f>IF(H37*#REF!=0,"",IF(H37*#REF!&gt;0.5,H37*#REF!))</f>
        <v>#REF!</v>
      </c>
      <c r="J37" s="1" t="e">
        <f t="shared" si="0"/>
        <v>#REF!</v>
      </c>
    </row>
    <row r="38" spans="1:10" hidden="1" x14ac:dyDescent="0.25">
      <c r="A38" s="3"/>
      <c r="B38" s="1"/>
      <c r="C38" s="1"/>
      <c r="D38" s="1"/>
      <c r="E38" s="1"/>
      <c r="F38" s="4"/>
      <c r="G38" s="4"/>
      <c r="H38" s="8" t="e">
        <f>IF(#REF!="",0,IF(#REF!="Very low",1,IF(#REF!="Low",2,IF(#REF!="Medium",3,IF(#REF!="High",4,#REF!)))))</f>
        <v>#REF!</v>
      </c>
      <c r="I38" s="15" t="e">
        <f>IF(H38*#REF!=0,"",IF(H38*#REF!&gt;0.5,H38*#REF!))</f>
        <v>#REF!</v>
      </c>
      <c r="J38" s="1" t="e">
        <f t="shared" si="0"/>
        <v>#REF!</v>
      </c>
    </row>
    <row r="39" spans="1:10" hidden="1" x14ac:dyDescent="0.25">
      <c r="A39" s="3"/>
      <c r="B39" s="1"/>
      <c r="C39" s="1"/>
      <c r="D39" s="1"/>
      <c r="E39" s="1"/>
      <c r="F39" s="4"/>
      <c r="G39" s="4"/>
      <c r="H39" s="8" t="e">
        <f>IF(#REF!="",0,IF(#REF!="Very low",1,IF(#REF!="Low",2,IF(#REF!="Medium",3,IF(#REF!="High",4,#REF!)))))</f>
        <v>#REF!</v>
      </c>
      <c r="I39" s="15" t="e">
        <f>IF(H39*#REF!=0,"",IF(H39*#REF!&gt;0.5,H39*#REF!))</f>
        <v>#REF!</v>
      </c>
      <c r="J39" s="1" t="e">
        <f t="shared" si="0"/>
        <v>#REF!</v>
      </c>
    </row>
    <row r="40" spans="1:10" hidden="1" x14ac:dyDescent="0.25">
      <c r="A40" s="3"/>
      <c r="B40" s="1"/>
      <c r="C40" s="1"/>
      <c r="D40" s="1"/>
      <c r="E40" s="1"/>
      <c r="F40" s="4"/>
      <c r="G40" s="4"/>
      <c r="H40" s="8" t="e">
        <f>IF(#REF!="",0,IF(#REF!="Very low",1,IF(#REF!="Low",2,IF(#REF!="Medium",3,IF(#REF!="High",4,#REF!)))))</f>
        <v>#REF!</v>
      </c>
      <c r="I40" s="15" t="e">
        <f>IF(H40*#REF!=0,"",IF(H40*#REF!&gt;0.5,H40*#REF!))</f>
        <v>#REF!</v>
      </c>
      <c r="J40" s="1" t="e">
        <f t="shared" si="0"/>
        <v>#REF!</v>
      </c>
    </row>
    <row r="41" spans="1:10" hidden="1" x14ac:dyDescent="0.25">
      <c r="A41" s="3"/>
      <c r="B41" s="1"/>
      <c r="C41" s="4" t="s">
        <v>20</v>
      </c>
      <c r="D41" s="4" t="s">
        <v>21</v>
      </c>
      <c r="E41" s="4" t="s">
        <v>22</v>
      </c>
      <c r="F41" s="4" t="s">
        <v>23</v>
      </c>
      <c r="G41" s="4"/>
      <c r="H41" s="8" t="e">
        <f>IF(#REF!="",0,IF(#REF!="Very low",1,IF(#REF!="Low",2,IF(#REF!="Medium",3,IF(#REF!="High",4,#REF!)))))</f>
        <v>#REF!</v>
      </c>
      <c r="I41" s="15" t="e">
        <f>IF(H41*#REF!=0,"",IF(H41*#REF!&gt;0.5,H41*#REF!))</f>
        <v>#REF!</v>
      </c>
      <c r="J41" s="1" t="e">
        <f t="shared" si="0"/>
        <v>#REF!</v>
      </c>
    </row>
    <row r="42" spans="1:10" hidden="1" x14ac:dyDescent="0.25">
      <c r="A42" s="3"/>
      <c r="B42" s="4" t="s">
        <v>20</v>
      </c>
      <c r="C42" s="13">
        <v>1</v>
      </c>
      <c r="D42" s="13">
        <v>2</v>
      </c>
      <c r="E42" s="14">
        <v>3</v>
      </c>
      <c r="F42" s="13">
        <v>4</v>
      </c>
      <c r="G42" s="4"/>
      <c r="H42" s="8" t="e">
        <f>IF(#REF!="",0,IF(#REF!="Very low",1,IF(#REF!="Low",2,IF(#REF!="Medium",3,IF(#REF!="High",4,F17)))))</f>
        <v>#REF!</v>
      </c>
      <c r="I42" s="15" t="e">
        <f>IF(H42*#REF!=0,"",IF(H42*#REF!&gt;0.5,H42*#REF!))</f>
        <v>#REF!</v>
      </c>
      <c r="J42" s="1" t="e">
        <f t="shared" si="0"/>
        <v>#REF!</v>
      </c>
    </row>
    <row r="43" spans="1:10" hidden="1" x14ac:dyDescent="0.25">
      <c r="A43" s="3"/>
      <c r="B43" s="4" t="s">
        <v>21</v>
      </c>
      <c r="C43" s="13">
        <v>2</v>
      </c>
      <c r="D43" s="13">
        <v>4</v>
      </c>
      <c r="E43" s="12">
        <v>6</v>
      </c>
      <c r="F43" s="11">
        <v>8</v>
      </c>
      <c r="G43" s="4"/>
      <c r="H43" s="8">
        <f>IF(F17="",0,IF(F17="Very low",1,IF(F17="Low",2,IF(F17="Medium",3,IF(F17="High",4,#REF!)))))</f>
        <v>2</v>
      </c>
      <c r="I43" s="15" t="e">
        <f>IF(H43*#REF!=0,"",IF(H43*#REF!&gt;0.5,H43*#REF!))</f>
        <v>#REF!</v>
      </c>
      <c r="J43" s="1" t="e">
        <f t="shared" si="0"/>
        <v>#REF!</v>
      </c>
    </row>
    <row r="44" spans="1:10" hidden="1" x14ac:dyDescent="0.25">
      <c r="A44" s="3"/>
      <c r="B44" s="4" t="s">
        <v>22</v>
      </c>
      <c r="C44" s="13">
        <v>3</v>
      </c>
      <c r="D44" s="11">
        <v>6</v>
      </c>
      <c r="E44" s="12">
        <v>9</v>
      </c>
      <c r="F44" s="9">
        <v>12</v>
      </c>
      <c r="G44" s="4"/>
      <c r="H44" s="8" t="e">
        <f>IF(#REF!="",0,IF(#REF!="Very low",1,IF(#REF!="Low",2,IF(#REF!="Medium",3,IF(#REF!="High",4,#REF!)))))</f>
        <v>#REF!</v>
      </c>
      <c r="I44" s="15" t="e">
        <f>IF(H44*#REF!=0,"",IF(H44*#REF!&gt;0.5,H44*#REF!))</f>
        <v>#REF!</v>
      </c>
      <c r="J44" s="1" t="e">
        <f t="shared" si="0"/>
        <v>#REF!</v>
      </c>
    </row>
    <row r="45" spans="1:10" hidden="1" x14ac:dyDescent="0.25">
      <c r="A45" s="3"/>
      <c r="B45" s="4" t="s">
        <v>23</v>
      </c>
      <c r="C45" s="13">
        <v>4</v>
      </c>
      <c r="D45" s="11">
        <v>8</v>
      </c>
      <c r="E45" s="10">
        <v>12</v>
      </c>
      <c r="F45" s="9">
        <v>16</v>
      </c>
      <c r="G45" s="4"/>
      <c r="H45" s="8" t="e">
        <f>IF(#REF!="",0,IF(#REF!="Very low",1,IF(#REF!="Low",2,IF(#REF!="Medium",3,IF(#REF!="High",4,#REF!)))))</f>
        <v>#REF!</v>
      </c>
      <c r="I45" s="15" t="e">
        <f>IF(H45*#REF!=0,"",IF(H45*#REF!&gt;0.5,H45*#REF!))</f>
        <v>#REF!</v>
      </c>
      <c r="J45" s="1" t="e">
        <f t="shared" si="0"/>
        <v>#REF!</v>
      </c>
    </row>
    <row r="46" spans="1:10" hidden="1" x14ac:dyDescent="0.25">
      <c r="A46" s="3"/>
      <c r="B46" s="4"/>
      <c r="C46" s="4"/>
      <c r="D46" s="4"/>
      <c r="F46" s="4"/>
      <c r="G46" s="4"/>
      <c r="H46" s="8" t="e">
        <f>IF(#REF!="",0,IF(#REF!="Very low",1,IF(#REF!="Low",2,IF(#REF!="Medium",3,IF(#REF!="High",4,#REF!)))))</f>
        <v>#REF!</v>
      </c>
      <c r="I46" s="15" t="e">
        <f>IF(H46*#REF!=0,"",IF(H46*#REF!&gt;0.5,H46*#REF!))</f>
        <v>#REF!</v>
      </c>
      <c r="J46" s="1" t="e">
        <f t="shared" si="0"/>
        <v>#REF!</v>
      </c>
    </row>
    <row r="47" spans="1:10" hidden="1" x14ac:dyDescent="0.25">
      <c r="A47" s="3"/>
      <c r="B47" s="1"/>
      <c r="C47" s="1"/>
      <c r="D47" s="1"/>
      <c r="E47" s="1"/>
      <c r="F47" s="4"/>
      <c r="G47" s="4"/>
      <c r="H47" s="8" t="e">
        <f>IF(#REF!="",0,IF(#REF!="Very low",1,IF(#REF!="Low",2,IF(#REF!="Medium",3,IF(#REF!="High",4,#REF!)))))</f>
        <v>#REF!</v>
      </c>
      <c r="I47" s="15" t="e">
        <f>IF(H47*#REF!=0,"",IF(H47*#REF!&gt;0.5,H47*#REF!))</f>
        <v>#REF!</v>
      </c>
      <c r="J47" s="1" t="e">
        <f t="shared" si="0"/>
        <v>#REF!</v>
      </c>
    </row>
    <row r="48" spans="1:10" hidden="1" x14ac:dyDescent="0.25">
      <c r="A48" s="3"/>
      <c r="B48" s="1"/>
      <c r="C48" s="1"/>
      <c r="D48" s="1"/>
      <c r="E48" s="1"/>
      <c r="F48" s="4"/>
      <c r="G48" s="4"/>
      <c r="H48" s="8" t="e">
        <f>IF(#REF!="",0,IF(#REF!="Very low",1,IF(#REF!="Low",2,IF(#REF!="Medium",3,IF(#REF!="High",4,#REF!)))))</f>
        <v>#REF!</v>
      </c>
      <c r="I48" s="15" t="e">
        <f>IF(H48*#REF!=0,"",IF(H48*#REF!&gt;0.5,H48*#REF!))</f>
        <v>#REF!</v>
      </c>
      <c r="J48" s="1" t="e">
        <f t="shared" si="0"/>
        <v>#REF!</v>
      </c>
    </row>
    <row r="49" spans="1:10" hidden="1" x14ac:dyDescent="0.25">
      <c r="A49" s="3"/>
      <c r="B49" s="1"/>
      <c r="C49" s="1"/>
      <c r="D49" s="1"/>
      <c r="E49" s="1"/>
      <c r="F49" s="4"/>
      <c r="G49" s="4"/>
      <c r="H49" s="8" t="e">
        <f>IF(#REF!="",0,IF(#REF!="Very low",1,IF(#REF!="Low",2,IF(#REF!="Medium",3,IF(#REF!="High",4,#REF!)))))</f>
        <v>#REF!</v>
      </c>
      <c r="I49" s="15" t="e">
        <f>IF(H49*#REF!=0,"",IF(H49*#REF!&gt;0.5,H49*#REF!))</f>
        <v>#REF!</v>
      </c>
      <c r="J49" s="1" t="e">
        <f t="shared" si="0"/>
        <v>#REF!</v>
      </c>
    </row>
    <row r="50" spans="1:10" hidden="1" x14ac:dyDescent="0.25">
      <c r="A50" s="3"/>
      <c r="B50" s="1"/>
      <c r="C50" s="1"/>
      <c r="D50" s="1"/>
      <c r="E50" s="1"/>
      <c r="F50" s="4"/>
      <c r="G50" s="4"/>
      <c r="H50" s="8" t="e">
        <f>IF(#REF!="",0,IF(#REF!="Very low",1,IF(#REF!="Low",2,IF(#REF!="Medium",3,IF(#REF!="High",4,#REF!)))))</f>
        <v>#REF!</v>
      </c>
      <c r="I50" s="15" t="e">
        <f>IF(H50*#REF!=0,"",IF(H50*#REF!&gt;0.5,H50*#REF!))</f>
        <v>#REF!</v>
      </c>
      <c r="J50" s="1" t="e">
        <f t="shared" si="0"/>
        <v>#REF!</v>
      </c>
    </row>
    <row r="51" spans="1:10" hidden="1" x14ac:dyDescent="0.25">
      <c r="A51" s="3"/>
      <c r="B51" s="1"/>
      <c r="C51" s="1"/>
      <c r="D51" s="1"/>
      <c r="E51" s="1"/>
      <c r="F51" s="4"/>
      <c r="G51" s="4"/>
      <c r="H51" s="8" t="e">
        <f>IF(#REF!="",0,IF(#REF!="Very low",1,IF(#REF!="Low",2,IF(#REF!="Medium",3,IF(#REF!="High",4,#REF!)))))</f>
        <v>#REF!</v>
      </c>
      <c r="I51" s="15" t="e">
        <f>IF(H51*#REF!=0,"",IF(H51*#REF!&gt;0.5,H51*#REF!))</f>
        <v>#REF!</v>
      </c>
      <c r="J51" s="1" t="e">
        <f t="shared" si="0"/>
        <v>#REF!</v>
      </c>
    </row>
    <row r="52" spans="1:10" hidden="1" x14ac:dyDescent="0.25">
      <c r="A52" s="3"/>
      <c r="B52" s="1"/>
      <c r="C52" s="1"/>
      <c r="D52" s="1"/>
      <c r="E52" s="1"/>
      <c r="F52" s="4"/>
      <c r="G52" s="4"/>
      <c r="H52" s="8" t="e">
        <f>IF(#REF!="",0,IF(#REF!="Very low",1,IF(#REF!="Low",2,IF(#REF!="Medium",3,IF(#REF!="High",4,#REF!)))))</f>
        <v>#REF!</v>
      </c>
      <c r="I52" s="15" t="e">
        <f>IF(H52*#REF!=0,"",IF(H52*#REF!&gt;0.5,H52*#REF!))</f>
        <v>#REF!</v>
      </c>
      <c r="J52" s="1" t="e">
        <f t="shared" si="0"/>
        <v>#REF!</v>
      </c>
    </row>
    <row r="53" spans="1:10" hidden="1" x14ac:dyDescent="0.25">
      <c r="A53" s="3"/>
      <c r="B53" s="1"/>
      <c r="C53" s="1"/>
      <c r="D53" s="1"/>
      <c r="E53" s="1"/>
      <c r="F53" s="4"/>
      <c r="G53" s="4"/>
      <c r="H53" s="4"/>
      <c r="I53" s="1"/>
      <c r="J53" s="1"/>
    </row>
    <row r="54" spans="1:10" hidden="1" x14ac:dyDescent="0.25">
      <c r="A54" s="1"/>
      <c r="B54" s="1"/>
      <c r="C54" s="1"/>
      <c r="D54" s="1"/>
      <c r="E54" s="1"/>
      <c r="F54" s="4"/>
      <c r="G54" s="4"/>
      <c r="H54" s="4"/>
      <c r="I54" s="1"/>
      <c r="J54" s="1"/>
    </row>
    <row r="55" spans="1:10" x14ac:dyDescent="0.25">
      <c r="A55" s="1"/>
      <c r="B55" s="1"/>
      <c r="C55" s="1"/>
      <c r="D55" s="1"/>
      <c r="E55" s="1"/>
      <c r="F55" s="4"/>
      <c r="G55" s="4"/>
      <c r="H55" s="4"/>
      <c r="I55" s="1"/>
      <c r="J55" s="1"/>
    </row>
    <row r="56" spans="1:10" x14ac:dyDescent="0.25">
      <c r="A56" s="1"/>
      <c r="B56" s="1"/>
      <c r="C56" s="1"/>
      <c r="D56" s="1"/>
      <c r="E56" s="1"/>
      <c r="F56" s="4"/>
      <c r="G56" s="4"/>
      <c r="H56" s="4"/>
      <c r="I56" s="1"/>
      <c r="J56" s="1"/>
    </row>
    <row r="90" ht="13.5" customHeight="1" x14ac:dyDescent="0.25"/>
  </sheetData>
  <sheetProtection selectLockedCells="1"/>
  <sortState xmlns:xlrd2="http://schemas.microsoft.com/office/spreadsheetml/2017/richdata2" ref="B13:J17">
    <sortCondition ref="B13:B17"/>
  </sortState>
  <mergeCells count="7">
    <mergeCell ref="I13:J13"/>
    <mergeCell ref="F13:H13"/>
    <mergeCell ref="B13:E13"/>
    <mergeCell ref="F10:I10"/>
    <mergeCell ref="F4:I4"/>
    <mergeCell ref="F6:I6"/>
    <mergeCell ref="F8:I8"/>
  </mergeCells>
  <phoneticPr fontId="0" type="noConversion"/>
  <dataValidations count="1">
    <dataValidation type="list" allowBlank="1" showInputMessage="1" showErrorMessage="1" sqref="F16:G21" xr:uid="{00000000-0002-0000-0000-000003000000}">
      <formula1>$F$31:$F$35</formula1>
    </dataValidation>
  </dataValidations>
  <pageMargins left="0.74803149606299213" right="0.74803149606299213" top="0.98425196850393704" bottom="0.98425196850393704" header="0.51181102362204722" footer="0.51181102362204722"/>
  <pageSetup paperSize="8" scale="48" orientation="portrait" r:id="rId1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ermit File" ma:contentTypeID="0x0101000E9AD557692E154F9D2697C8C6432F760056E373D105EEC340838F4C20D6107928" ma:contentTypeVersion="45" ma:contentTypeDescription="Create a new document." ma:contentTypeScope="" ma:versionID="882ff95c9adbdc96fa254c98b2be3ce9">
  <xsd:schema xmlns:xsd="http://www.w3.org/2001/XMLSchema" xmlns:xs="http://www.w3.org/2001/XMLSchema" xmlns:p="http://schemas.microsoft.com/office/2006/metadata/properties" xmlns:ns2="dbe221e7-66db-4bdb-a92c-aa517c005f15" xmlns:ns3="662745e8-e224-48e8-a2e3-254862b8c2f5" xmlns:ns4="eebef177-55b5-4448-a5fb-28ea454417ee" xmlns:ns5="5ffd8e36-f429-4edc-ab50-c5be84842779" xmlns:ns6="da21e935-9c4e-465c-9eca-732bd850eeb1" targetNamespace="http://schemas.microsoft.com/office/2006/metadata/properties" ma:root="true" ma:fieldsID="58ecfe421633e7af1f772d9f5d5093d2" ns2:_="" ns3:_="" ns4:_="" ns5:_="" ns6:_="">
    <xsd:import namespace="dbe221e7-66db-4bdb-a92c-aa517c005f15"/>
    <xsd:import namespace="662745e8-e224-48e8-a2e3-254862b8c2f5"/>
    <xsd:import namespace="eebef177-55b5-4448-a5fb-28ea454417ee"/>
    <xsd:import namespace="5ffd8e36-f429-4edc-ab50-c5be84842779"/>
    <xsd:import namespace="da21e935-9c4e-465c-9eca-732bd850eeb1"/>
    <xsd:element name="properties">
      <xsd:complexType>
        <xsd:sequence>
          <xsd:element name="documentManagement">
            <xsd:complexType>
              <xsd:all>
                <xsd:element ref="ns2:d3564be703db47eda46ec138bc1ba091" minOccurs="0"/>
                <xsd:element ref="ns3:TaxCatchAll" minOccurs="0"/>
                <xsd:element ref="ns3:TaxCatchAllLabel" minOccurs="0"/>
                <xsd:element ref="ns4:DocumentDate"/>
                <xsd:element ref="ns4:EAReceivedDate"/>
                <xsd:element ref="ns4:ExternalAuthor"/>
                <xsd:element ref="ns2:c52c737aaa794145b5e1ab0b33580095" minOccurs="0"/>
                <xsd:element ref="ns2:ncb1594ff73b435992550f571a78c184" minOccurs="0"/>
                <xsd:element ref="ns2:p517ccc45a7e4674ae144f9410147bb3" minOccurs="0"/>
                <xsd:element ref="ns2:f91636ce86a943e5a85e589048b494b2" minOccurs="0"/>
                <xsd:element ref="ns4:PermitNumber"/>
                <xsd:element ref="ns4:OtherReference" minOccurs="0"/>
                <xsd:element ref="ns4:EPRNumber" minOccurs="0"/>
                <xsd:element ref="ns4:Customer_x002f_OperatorName"/>
                <xsd:element ref="ns4:SiteName"/>
                <xsd:element ref="ns4:FacilityAddress"/>
                <xsd:element ref="ns4:FacilityAddressPostcode"/>
                <xsd:element ref="ns2:ga477587807b4e8dbd9d142e03c014fa" minOccurs="0"/>
                <xsd:element ref="ns2:la34db7254a948be973d9738b9f07ba7" minOccurs="0"/>
                <xsd:element ref="ns2:bf174f8632e04660b372cf372c1956fe" minOccurs="0"/>
                <xsd:element ref="ns2:mb0b523b12654e57a98fd73f451222f6" minOccurs="0"/>
                <xsd:element ref="ns4:CessationDate" minOccurs="0"/>
                <xsd:element ref="ns4:NationalSecurity" minOccurs="0"/>
                <xsd:element ref="ns2:ed3cfd1978f244c4af5dc9d642a18018" minOccurs="0"/>
                <xsd:element ref="ns4:CurrentPermit" minOccurs="0"/>
                <xsd:element ref="ns5:EventLink" minOccurs="0"/>
                <xsd:element ref="ns2:m63bd5d2e6554c968a3f4ff9289590fe" minOccurs="0"/>
                <xsd:element ref="ns2:d22401b98bfe4ec6b8dacbec81c66a1e" minOccurs="0"/>
                <xsd:element ref="ns6:MediaServiceMetadata" minOccurs="0"/>
                <xsd:element ref="ns6:MediaServiceFastMetadata" minOccurs="0"/>
                <xsd:element ref="ns6:MediaServiceDateTaken" minOccurs="0"/>
                <xsd:element ref="ns6:MediaServiceAutoTags" minOccurs="0"/>
                <xsd:element ref="ns6:MediaServiceGenerationTime" minOccurs="0"/>
                <xsd:element ref="ns6:MediaServiceEventHashCode" minOccurs="0"/>
                <xsd:element ref="ns6:MediaServiceAutoKeyPoints" minOccurs="0"/>
                <xsd:element ref="ns6:MediaServiceKeyPoints" minOccurs="0"/>
                <xsd:element ref="ns6:MediaServiceOCR" minOccurs="0"/>
                <xsd:element ref="ns6:MediaServiceLocation" minOccurs="0"/>
                <xsd:element ref="ns6:MediaLengthInSeconds" minOccurs="0"/>
                <xsd:element ref="ns6:lcf76f155ced4ddcb4097134ff3c332f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e221e7-66db-4bdb-a92c-aa517c005f15" elementFormDefault="qualified">
    <xsd:import namespace="http://schemas.microsoft.com/office/2006/documentManagement/types"/>
    <xsd:import namespace="http://schemas.microsoft.com/office/infopath/2007/PartnerControls"/>
    <xsd:element name="d3564be703db47eda46ec138bc1ba091" ma:index="8" ma:taxonomy="true" ma:internalName="d3564be703db47eda46ec138bc1ba091" ma:taxonomyFieldName="ActivityGrouping" ma:displayName="Activity Grouping" ma:default="1;#Unassigned|cb01650a-31a4-4ad3-af7c-01edd0cc5fa8" ma:fieldId="{d3564be7-03db-47ed-a46e-c138bc1ba091}" ma:sspId="d1117845-93f6-4da3-abaa-fcb4fa669c78" ma:termSetId="c26d6a6f-914d-4d0c-bc0a-7a709b431a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52c737aaa794145b5e1ab0b33580095" ma:index="15" ma:taxonomy="true" ma:internalName="c52c737aaa794145b5e1ab0b33580095" ma:taxonomyFieldName="DisclosureStatus" ma:displayName="Disclosure Status" ma:fieldId="{c52c737a-aa79-4145-b5e1-ab0b33580095}" ma:sspId="d1117845-93f6-4da3-abaa-fcb4fa669c78" ma:termSetId="be5a9b7f-442f-4603-a8b8-76f5f1ec70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b1594ff73b435992550f571a78c184" ma:index="17" ma:taxonomy="true" ma:internalName="ncb1594ff73b435992550f571a78c184" ma:taxonomyFieldName="Regime" ma:displayName="Regime" ma:fieldId="{7cb1594f-f73b-4359-9255-0f571a78c184}" ma:taxonomyMulti="true" ma:sspId="d1117845-93f6-4da3-abaa-fcb4fa669c78" ma:termSetId="79e1bcb8-4c43-4df4-ad15-4ec7b927a84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517ccc45a7e4674ae144f9410147bb3" ma:index="19" ma:taxonomy="true" ma:internalName="p517ccc45a7e4674ae144f9410147bb3" ma:taxonomyFieldName="RegulatedActivityClass" ma:displayName="Regulated Activity Class" ma:fieldId="{9517ccc4-5a7e-4674-ae14-4f9410147bb3}" ma:taxonomyMulti="true" ma:sspId="d1117845-93f6-4da3-abaa-fcb4fa669c78" ma:termSetId="41ee975a-727d-4c90-bb75-bfa3c8eb72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91636ce86a943e5a85e589048b494b2" ma:index="21" nillable="true" ma:taxonomy="true" ma:internalName="f91636ce86a943e5a85e589048b494b2" ma:taxonomyFieldName="RegulatedActivitySub_x002d_Class" ma:displayName="Regulated Activity Sub-Class" ma:fieldId="{f91636ce-86a9-43e5-a85e-589048b494b2}" ma:taxonomyMulti="true" ma:sspId="d1117845-93f6-4da3-abaa-fcb4fa669c78" ma:termSetId="3c5ee371-f842-4910-b55e-fca1c7c0857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477587807b4e8dbd9d142e03c014fa" ma:index="30" nillable="true" ma:taxonomy="true" ma:internalName="ga477587807b4e8dbd9d142e03c014fa" ma:taxonomyFieldName="Catchment" ma:displayName="Catchment" ma:fieldId="{0a477587-807b-4e8d-bd9d-142e03c014fa}" ma:sspId="d1117845-93f6-4da3-abaa-fcb4fa669c78" ma:termSetId="a3d7cc5e-3544-4097-ac09-3626e2dfc5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a34db7254a948be973d9738b9f07ba7" ma:index="32" ma:taxonomy="true" ma:internalName="la34db7254a948be973d9738b9f07ba7" ma:taxonomyFieldName="TypeofPermit" ma:displayName="Type of Permit" ma:default="-1;#N/A - Do not select for New Permits|0430e4c2-ee0a-4b2d-9af6-df735aafbcb2" ma:fieldId="{5a34db72-54a9-48be-973d-9738b9f07ba7}" ma:taxonomyMulti="true" ma:sspId="d1117845-93f6-4da3-abaa-fcb4fa669c78" ma:termSetId="7d47b671-38b6-4716-ba29-cfb8e9b10e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f174f8632e04660b372cf372c1956fe" ma:index="34" nillable="true" ma:taxonomy="true" ma:internalName="bf174f8632e04660b372cf372c1956fe" ma:taxonomyFieldName="StandardRulesID" ma:displayName="StandardRulesID" ma:fieldId="{bf174f86-32e0-4660-b372-cf372c1956fe}" ma:taxonomyMulti="true" ma:sspId="d1117845-93f6-4da3-abaa-fcb4fa669c78" ma:termSetId="8e138792-83d5-43de-b6e8-7ca5b827cc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0b523b12654e57a98fd73f451222f6" ma:index="36" nillable="true" ma:taxonomy="true" ma:internalName="mb0b523b12654e57a98fd73f451222f6" ma:taxonomyFieldName="CessationStatus" ma:displayName="Cessation Status" ma:fieldId="{6b0b523b-1265-4e57-a98f-d73f451222f6}" ma:sspId="d1117845-93f6-4da3-abaa-fcb4fa669c78" ma:termSetId="8efff926-82ca-4afb-81c6-bc22e4acf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3cfd1978f244c4af5dc9d642a18018" ma:index="40" nillable="true" ma:taxonomy="true" ma:internalName="ed3cfd1978f244c4af5dc9d642a18018" ma:taxonomyFieldName="MajorProjectID" ma:displayName="Major Project ID" ma:fieldId="{ed3cfd19-78f2-44c4-af5d-c9d642a18018}" ma:sspId="d1117845-93f6-4da3-abaa-fcb4fa669c78" ma:termSetId="d4a353e3-1bf8-453f-805b-242d6a6db9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63bd5d2e6554c968a3f4ff9289590fe" ma:index="44" nillable="true" ma:taxonomy="true" ma:internalName="m63bd5d2e6554c968a3f4ff9289590fe" ma:taxonomyFieldName="EventType1" ma:displayName="Event Type" ma:readOnly="false" ma:fieldId="{663bd5d2-e655-4c96-8a3f-4ff9289590fe}" ma:sspId="d1117845-93f6-4da3-abaa-fcb4fa669c78" ma:termSetId="6eb2a3b8-caae-450e-a142-afb8c0df352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22401b98bfe4ec6b8dacbec81c66a1e" ma:index="46" nillable="true" ma:taxonomy="true" ma:internalName="d22401b98bfe4ec6b8dacbec81c66a1e" ma:taxonomyFieldName="PermitDocumentType" ma:displayName="Permit Document Type" ma:readOnly="false" ma:fieldId="{d22401b9-8bfe-4ec6-b8da-cbec81c66a1e}" ma:sspId="d1117845-93f6-4da3-abaa-fcb4fa669c78" ma:termSetId="1e9654a3-ed8b-47e0-af9b-cd306150e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6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6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543e4e61-1be0-4b06-bd98-8598df83c830}" ma:internalName="TaxCatchAll" ma:showField="CatchAllData" ma:web="dbe221e7-66db-4bdb-a92c-aa517c005f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543e4e61-1be0-4b06-bd98-8598df83c830}" ma:internalName="TaxCatchAllLabel" ma:readOnly="true" ma:showField="CatchAllDataLabel" ma:web="dbe221e7-66db-4bdb-a92c-aa517c005f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bef177-55b5-4448-a5fb-28ea454417ee" elementFormDefault="qualified">
    <xsd:import namespace="http://schemas.microsoft.com/office/2006/documentManagement/types"/>
    <xsd:import namespace="http://schemas.microsoft.com/office/infopath/2007/PartnerControls"/>
    <xsd:element name="DocumentDate" ma:index="12" ma:displayName="Document Date" ma:format="DateOnly" ma:internalName="DocumentDate">
      <xsd:simpleType>
        <xsd:restriction base="dms:DateTime"/>
      </xsd:simpleType>
    </xsd:element>
    <xsd:element name="EAReceivedDate" ma:index="13" ma:displayName="Received Date" ma:format="DateOnly" ma:internalName="EAReceivedDate">
      <xsd:simpleType>
        <xsd:restriction base="dms:DateTime"/>
      </xsd:simpleType>
    </xsd:element>
    <xsd:element name="ExternalAuthor" ma:index="14" ma:displayName="External Author" ma:internalName="ExternalAuthor">
      <xsd:simpleType>
        <xsd:restriction base="dms:Text">
          <xsd:maxLength value="255"/>
        </xsd:restriction>
      </xsd:simpleType>
    </xsd:element>
    <xsd:element name="PermitNumber" ma:index="23" ma:displayName="Permit Number" ma:internalName="PermitNumber">
      <xsd:simpleType>
        <xsd:restriction base="dms:Text">
          <xsd:maxLength value="255"/>
        </xsd:restriction>
      </xsd:simpleType>
    </xsd:element>
    <xsd:element name="OtherReference" ma:index="24" nillable="true" ma:displayName="Other Reference" ma:internalName="OtherReference">
      <xsd:simpleType>
        <xsd:restriction base="dms:Text">
          <xsd:maxLength value="255"/>
        </xsd:restriction>
      </xsd:simpleType>
    </xsd:element>
    <xsd:element name="EPRNumber" ma:index="25" nillable="true" ma:displayName="EPR Number" ma:internalName="EPRNumber">
      <xsd:simpleType>
        <xsd:restriction base="dms:Text">
          <xsd:maxLength value="255"/>
        </xsd:restriction>
      </xsd:simpleType>
    </xsd:element>
    <xsd:element name="Customer_x002f_OperatorName" ma:index="26" ma:displayName="Customer / Operator Name" ma:internalName="Customer_x002F_OperatorName">
      <xsd:simpleType>
        <xsd:restriction base="dms:Text">
          <xsd:maxLength value="255"/>
        </xsd:restriction>
      </xsd:simpleType>
    </xsd:element>
    <xsd:element name="SiteName" ma:index="27" ma:displayName="Facility Name" ma:internalName="SiteName">
      <xsd:simpleType>
        <xsd:restriction base="dms:Text">
          <xsd:maxLength value="255"/>
        </xsd:restriction>
      </xsd:simpleType>
    </xsd:element>
    <xsd:element name="FacilityAddress" ma:index="28" ma:displayName="Facility Address" ma:internalName="FacilityAddress">
      <xsd:simpleType>
        <xsd:restriction base="dms:Note">
          <xsd:maxLength value="255"/>
        </xsd:restriction>
      </xsd:simpleType>
    </xsd:element>
    <xsd:element name="FacilityAddressPostcode" ma:index="29" ma:displayName="Facility Address Postcode" ma:internalName="FacilityAddressPostcode">
      <xsd:simpleType>
        <xsd:restriction base="dms:Text">
          <xsd:maxLength value="255"/>
        </xsd:restriction>
      </xsd:simpleType>
    </xsd:element>
    <xsd:element name="CessationDate" ma:index="38" nillable="true" ma:displayName="Cessation Date" ma:format="DateOnly" ma:internalName="CessationDate">
      <xsd:simpleType>
        <xsd:restriction base="dms:DateTime"/>
      </xsd:simpleType>
    </xsd:element>
    <xsd:element name="NationalSecurity" ma:index="39" nillable="true" ma:displayName="National Security" ma:default="No" ma:format="Dropdown" ma:internalName="NationalSecurity">
      <xsd:simpleType>
        <xsd:restriction base="dms:Choice">
          <xsd:enumeration value="Yes"/>
          <xsd:enumeration value="No"/>
        </xsd:restriction>
      </xsd:simpleType>
    </xsd:element>
    <xsd:element name="CurrentPermit" ma:index="42" nillable="true" ma:displayName="Current Permit" ma:default="N/A - Do not select for New Permits" ma:format="Dropdown" ma:internalName="CurrentPermit">
      <xsd:simpleType>
        <xsd:restriction base="dms:Choice">
          <xsd:enumeration value="Yes"/>
          <xsd:enumeration value="No"/>
          <xsd:enumeration value="N/A - Do not select for New Permi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d8e36-f429-4edc-ab50-c5be84842779" elementFormDefault="qualified">
    <xsd:import namespace="http://schemas.microsoft.com/office/2006/documentManagement/types"/>
    <xsd:import namespace="http://schemas.microsoft.com/office/infopath/2007/PartnerControls"/>
    <xsd:element name="EventLink" ma:index="43" nillable="true" ma:displayName="Event Link" ma:internalName="EventLin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21e935-9c4e-465c-9eca-732bd850ee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5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51" nillable="true" ma:displayName="Tags" ma:internalName="MediaServiceAutoTags" ma:readOnly="true">
      <xsd:simpleType>
        <xsd:restriction base="dms:Text"/>
      </xsd:simpleType>
    </xsd:element>
    <xsd:element name="MediaServiceGenerationTime" ma:index="5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5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5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5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57" nillable="true" ma:displayName="Location" ma:internalName="MediaServiceLocation" ma:readOnly="true">
      <xsd:simpleType>
        <xsd:restriction base="dms:Text"/>
      </xsd:simpleType>
    </xsd:element>
    <xsd:element name="MediaLengthInSeconds" ma:index="5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60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AReceivedDate xmlns="eebef177-55b5-4448-a5fb-28ea454417ee">2022-03-23T00:00:00+00:00</EAReceivedDate>
    <ga477587807b4e8dbd9d142e03c014fa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Welland and Glen C031014</TermName>
          <TermId xmlns="http://schemas.microsoft.com/office/infopath/2007/PartnerControls">2faa44dd-1d15-4cf9-a6ec-9a7864f4906f</TermId>
        </TermInfo>
      </Terms>
    </ga477587807b4e8dbd9d142e03c014fa>
    <PermitNumber xmlns="eebef177-55b5-4448-a5fb-28ea454417ee">EPR-KP3708MT</PermitNumber>
    <bf174f8632e04660b372cf372c1956fe xmlns="dbe221e7-66db-4bdb-a92c-aa517c005f15">
      <Terms xmlns="http://schemas.microsoft.com/office/infopath/2007/PartnerControls"/>
    </bf174f8632e04660b372cf372c1956fe>
    <CessationDate xmlns="eebef177-55b5-4448-a5fb-28ea454417ee" xsi:nil="true"/>
    <NationalSecurity xmlns="eebef177-55b5-4448-a5fb-28ea454417ee">No</NationalSecurity>
    <OtherReference xmlns="eebef177-55b5-4448-a5fb-28ea454417ee" xsi:nil="true"/>
    <EventLink xmlns="5ffd8e36-f429-4edc-ab50-c5be84842779" xsi:nil="true"/>
    <Customer_x002f_OperatorName xmlns="eebef177-55b5-4448-a5fb-28ea454417ee">Bakkavor Foods Limited</Customer_x002f_OperatorName>
    <m63bd5d2e6554c968a3f4ff9289590fe xmlns="dbe221e7-66db-4bdb-a92c-aa517c005f15">
      <Terms xmlns="http://schemas.microsoft.com/office/infopath/2007/PartnerControls"/>
    </m63bd5d2e6554c968a3f4ff9289590fe>
    <ncb1594ff73b435992550f571a78c184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EPR</TermName>
          <TermId xmlns="http://schemas.microsoft.com/office/infopath/2007/PartnerControls">0e5af97d-1a8c-4d8f-a20b-528a11cab1f6</TermId>
        </TermInfo>
      </Terms>
    </ncb1594ff73b435992550f571a78c184>
    <d22401b98bfe4ec6b8dacbec81c66a1e xmlns="dbe221e7-66db-4bdb-a92c-aa517c005f15">
      <Terms xmlns="http://schemas.microsoft.com/office/infopath/2007/PartnerControls"/>
    </d22401b98bfe4ec6b8dacbec81c66a1e>
    <DocumentDate xmlns="eebef177-55b5-4448-a5fb-28ea454417ee">2022-03-23T00:00:00+00:00</DocumentDate>
    <CurrentPermit xmlns="eebef177-55b5-4448-a5fb-28ea454417ee">N/A - Do not select for New Permits</CurrentPermit>
    <c52c737aaa794145b5e1ab0b33580095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Register</TermName>
          <TermId xmlns="http://schemas.microsoft.com/office/infopath/2007/PartnerControls">f1fcf6a6-5d97-4f1d-964e-a2f916eb1f18</TermId>
        </TermInfo>
      </Terms>
    </c52c737aaa794145b5e1ab0b33580095>
    <f91636ce86a943e5a85e589048b494b2 xmlns="dbe221e7-66db-4bdb-a92c-aa517c005f15">
      <Terms xmlns="http://schemas.microsoft.com/office/infopath/2007/PartnerControls"/>
    </f91636ce86a943e5a85e589048b494b2>
    <mb0b523b12654e57a98fd73f451222f6 xmlns="dbe221e7-66db-4bdb-a92c-aa517c005f15">
      <Terms xmlns="http://schemas.microsoft.com/office/infopath/2007/PartnerControls"/>
    </mb0b523b12654e57a98fd73f451222f6>
    <d3564be703db47eda46ec138bc1ba091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Application ＆ Associated Docs</TermName>
          <TermId xmlns="http://schemas.microsoft.com/office/infopath/2007/PartnerControls">5eadfd3c-6deb-44e1-b7e1-16accd427bec</TermId>
        </TermInfo>
      </Terms>
    </d3564be703db47eda46ec138bc1ba091>
    <EPRNumber xmlns="eebef177-55b5-4448-a5fb-28ea454417ee">EPR/KP3708MT</EPRNumber>
    <FacilityAddressPostcode xmlns="eebef177-55b5-4448-a5fb-28ea454417ee">PE12 8HF</FacilityAddressPostcode>
    <ed3cfd1978f244c4af5dc9d642a18018 xmlns="dbe221e7-66db-4bdb-a92c-aa517c005f15">
      <Terms xmlns="http://schemas.microsoft.com/office/infopath/2007/PartnerControls"/>
    </ed3cfd1978f244c4af5dc9d642a18018>
    <TaxCatchAll xmlns="662745e8-e224-48e8-a2e3-254862b8c2f5">
      <Value>32</Value>
      <Value>49</Value>
      <Value>14</Value>
      <Value>11</Value>
      <Value>146</Value>
      <Value>41</Value>
    </TaxCatchAll>
    <ExternalAuthor xmlns="eebef177-55b5-4448-a5fb-28ea454417ee">Becky Chapman &lt;rebecca.chapman@em-solutions.co.uk&gt;</ExternalAuthor>
    <SiteName xmlns="eebef177-55b5-4448-a5fb-28ea454417ee">Bakkavor Pizza Holbeach</SiteName>
    <p517ccc45a7e4674ae144f9410147bb3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Installations</TermName>
          <TermId xmlns="http://schemas.microsoft.com/office/infopath/2007/PartnerControls">645f1c9c-65df-490a-9ce3-4a2aa7c5ff7f</TermId>
        </TermInfo>
      </Terms>
    </p517ccc45a7e4674ae144f9410147bb3>
    <FacilityAddress xmlns="eebef177-55b5-4448-a5fb-28ea454417ee">Sluice Road, Holbeach, St Marks, Spalding, Lincolnshire</FacilityAddress>
    <la34db7254a948be973d9738b9f07ba7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Bespoke</TermName>
          <TermId xmlns="http://schemas.microsoft.com/office/infopath/2007/PartnerControls">743fbb82-64b4-442a-8bac-afa632175399</TermId>
        </TermInfo>
      </Terms>
    </la34db7254a948be973d9738b9f07ba7>
    <lcf76f155ced4ddcb4097134ff3c332f xmlns="da21e935-9c4e-465c-9eca-732bd850eeb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E2C269A-D416-478F-9130-99BB79DAE01D}"/>
</file>

<file path=customXml/itemProps2.xml><?xml version="1.0" encoding="utf-8"?>
<ds:datastoreItem xmlns:ds="http://schemas.openxmlformats.org/officeDocument/2006/customXml" ds:itemID="{8D8C4F53-5578-4661-B476-EACDC63C0D40}"/>
</file>

<file path=customXml/itemProps3.xml><?xml version="1.0" encoding="utf-8"?>
<ds:datastoreItem xmlns:ds="http://schemas.openxmlformats.org/officeDocument/2006/customXml" ds:itemID="{404F2747-554F-43D7-9E3C-9ABFFC1AA4B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BFL-BPH 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LIT 10446 Generic Risk Assessment for SR2015 No.26: Temporary dewatering affecting up to 20 metres of a main river</dc:title>
  <dc:creator>Mark Harvey</dc:creator>
  <dc:description>134_16 / LIT 10446, Version 1, Issued: 04/04/2016</dc:description>
  <cp:lastModifiedBy>Becky Chapman</cp:lastModifiedBy>
  <cp:lastPrinted>2014-12-04T09:56:00Z</cp:lastPrinted>
  <dcterms:created xsi:type="dcterms:W3CDTF">2005-05-04T08:30:35Z</dcterms:created>
  <dcterms:modified xsi:type="dcterms:W3CDTF">2022-03-23T21:02:44Z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0x0101000E9AD557692E154F9D2697C8C6432F760056E373D105EEC340838F4C20D6107928</vt:lpwstr>
  </property>
  <property fmtid="{D5CDD505-2E9C-101B-9397-08002B2CF9AE}" pid="4" name="PermitDocumentType">
    <vt:lpwstr/>
  </property>
  <property fmtid="{D5CDD505-2E9C-101B-9397-08002B2CF9AE}" pid="5" name="TypeofPermit">
    <vt:lpwstr>32;#Bespoke|743fbb82-64b4-442a-8bac-afa632175399</vt:lpwstr>
  </property>
  <property fmtid="{D5CDD505-2E9C-101B-9397-08002B2CF9AE}" pid="6" name="DisclosureStatus">
    <vt:lpwstr>41;#Public Register|f1fcf6a6-5d97-4f1d-964e-a2f916eb1f18</vt:lpwstr>
  </property>
  <property fmtid="{D5CDD505-2E9C-101B-9397-08002B2CF9AE}" pid="7" name="RegulatedActivitySub-Class">
    <vt:lpwstr/>
  </property>
  <property fmtid="{D5CDD505-2E9C-101B-9397-08002B2CF9AE}" pid="8" name="EventType1">
    <vt:lpwstr/>
  </property>
  <property fmtid="{D5CDD505-2E9C-101B-9397-08002B2CF9AE}" pid="9" name="ActivityGrouping">
    <vt:lpwstr>14;#Application ＆ Associated Docs|5eadfd3c-6deb-44e1-b7e1-16accd427bec</vt:lpwstr>
  </property>
  <property fmtid="{D5CDD505-2E9C-101B-9397-08002B2CF9AE}" pid="10" name="RegulatedActivityClass">
    <vt:lpwstr>49;#Installations|645f1c9c-65df-490a-9ce3-4a2aa7c5ff7f</vt:lpwstr>
  </property>
  <property fmtid="{D5CDD505-2E9C-101B-9397-08002B2CF9AE}" pid="11" name="Catchment">
    <vt:lpwstr>146;#Welland and Glen C031014|2faa44dd-1d15-4cf9-a6ec-9a7864f4906f</vt:lpwstr>
  </property>
  <property fmtid="{D5CDD505-2E9C-101B-9397-08002B2CF9AE}" pid="12" name="MajorProjectID">
    <vt:lpwstr/>
  </property>
  <property fmtid="{D5CDD505-2E9C-101B-9397-08002B2CF9AE}" pid="13" name="StandardRulesID">
    <vt:lpwstr/>
  </property>
  <property fmtid="{D5CDD505-2E9C-101B-9397-08002B2CF9AE}" pid="14" name="CessationStatus">
    <vt:lpwstr/>
  </property>
  <property fmtid="{D5CDD505-2E9C-101B-9397-08002B2CF9AE}" pid="15" name="Regime">
    <vt:lpwstr>11;#EPR|0e5af97d-1a8c-4d8f-a20b-528a11cab1f6</vt:lpwstr>
  </property>
</Properties>
</file>