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10"/>
  <workbookPr defaultThemeVersion="124226"/>
  <mc:AlternateContent xmlns:mc="http://schemas.openxmlformats.org/markup-compatibility/2006">
    <mc:Choice Requires="x15">
      <x15ac:absPath xmlns:x15ac="http://schemas.microsoft.com/office/spreadsheetml/2010/11/ac" url="/Users/simon/Documents/"/>
    </mc:Choice>
  </mc:AlternateContent>
  <xr:revisionPtr revIDLastSave="0" documentId="13_ncr:1_{E0AC8324-E1FD-1A42-B633-6ED718274A7B}" xr6:coauthVersionLast="45" xr6:coauthVersionMax="45" xr10:uidLastSave="{00000000-0000-0000-0000-000000000000}"/>
  <bookViews>
    <workbookView xWindow="0" yWindow="460" windowWidth="25600" windowHeight="14700" xr2:uid="{00000000-000D-0000-FFFF-FFFF00000000}"/>
  </bookViews>
  <sheets>
    <sheet name="Standard Permit GRA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98" i="1" l="1"/>
  <c r="I98" i="1"/>
  <c r="J98" i="1" s="1"/>
  <c r="K98" i="1" s="1"/>
  <c r="H97" i="1"/>
  <c r="J97" i="1" s="1"/>
  <c r="K97" i="1" s="1"/>
  <c r="I97" i="1"/>
  <c r="H96" i="1"/>
  <c r="I96" i="1"/>
  <c r="J96" i="1" s="1"/>
  <c r="K96" i="1" s="1"/>
  <c r="H95" i="1"/>
  <c r="I95" i="1"/>
  <c r="H94" i="1"/>
  <c r="I94" i="1"/>
  <c r="J94" i="1" s="1"/>
  <c r="K94" i="1" s="1"/>
  <c r="H93" i="1"/>
  <c r="I93" i="1"/>
  <c r="H92" i="1"/>
  <c r="I92" i="1"/>
  <c r="J92" i="1" s="1"/>
  <c r="K92" i="1" s="1"/>
  <c r="H91" i="1"/>
  <c r="I91" i="1"/>
  <c r="H90" i="1"/>
  <c r="I90" i="1"/>
  <c r="J90" i="1" s="1"/>
  <c r="K90" i="1" s="1"/>
  <c r="H89" i="1"/>
  <c r="J89" i="1" s="1"/>
  <c r="K89" i="1" s="1"/>
  <c r="I89" i="1"/>
  <c r="H88" i="1"/>
  <c r="I88" i="1"/>
  <c r="H87" i="1"/>
  <c r="J87" i="1" s="1"/>
  <c r="K87" i="1" s="1"/>
  <c r="I87" i="1"/>
  <c r="H86" i="1"/>
  <c r="I86" i="1"/>
  <c r="H85" i="1"/>
  <c r="J85" i="1" s="1"/>
  <c r="K85" i="1" s="1"/>
  <c r="I85" i="1"/>
  <c r="H84" i="1"/>
  <c r="I84" i="1"/>
  <c r="H83" i="1"/>
  <c r="J83" i="1" s="1"/>
  <c r="K83" i="1" s="1"/>
  <c r="I83" i="1"/>
  <c r="I82" i="1"/>
  <c r="H82" i="1"/>
  <c r="J82" i="1"/>
  <c r="K82" i="1" s="1"/>
  <c r="I81" i="1"/>
  <c r="H81" i="1"/>
  <c r="J81" i="1"/>
  <c r="K81" i="1" s="1"/>
  <c r="H80" i="1"/>
  <c r="J80" i="1" s="1"/>
  <c r="K80" i="1" s="1"/>
  <c r="I80" i="1"/>
  <c r="H79" i="1"/>
  <c r="I79" i="1"/>
  <c r="J79" i="1" l="1"/>
  <c r="K79" i="1" s="1"/>
  <c r="J84" i="1"/>
  <c r="K84" i="1" s="1"/>
  <c r="J86" i="1"/>
  <c r="K86" i="1" s="1"/>
  <c r="J88" i="1"/>
  <c r="K88" i="1" s="1"/>
  <c r="J91" i="1"/>
  <c r="K91" i="1" s="1"/>
  <c r="J93" i="1"/>
  <c r="K93" i="1" s="1"/>
  <c r="J95" i="1"/>
  <c r="K9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s>
  <commentList>
    <comment ref="B44" authorId="0" shapeId="0" xr:uid="{00000000-0006-0000-0000-00000100000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44" authorId="0" shapeId="0" xr:uid="{00000000-0006-0000-0000-00000200000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44" authorId="0" shapeId="0" xr:uid="{00000000-0006-0000-0000-000003000000}">
      <text>
        <r>
          <rPr>
            <b/>
            <sz val="10"/>
            <color indexed="81"/>
            <rFont val="Arial"/>
            <family val="2"/>
          </rPr>
          <t xml:space="preserve">Harm </t>
        </r>
        <r>
          <rPr>
            <sz val="10"/>
            <color indexed="81"/>
            <rFont val="Arial"/>
            <family val="2"/>
          </rPr>
          <t>may arise when a specific hazard is realised.</t>
        </r>
      </text>
    </comment>
    <comment ref="E44" authorId="0" shapeId="0" xr:uid="{00000000-0006-0000-0000-00000400000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44" authorId="0" shapeId="0" xr:uid="{00000000-0006-0000-0000-00000500000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44" authorId="0" shapeId="0" xr:uid="{00000000-0006-0000-0000-00000600000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44" authorId="0" shapeId="0" xr:uid="{00000000-0006-0000-0000-00000700000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44" authorId="0" shapeId="0" xr:uid="{00000000-0006-0000-0000-00000800000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<sst xmlns="http://schemas.openxmlformats.org/spreadsheetml/2006/main" count="295" uniqueCount="180">
  <si>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</si>
  <si>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</si>
  <si>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</si>
  <si>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</si>
  <si>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</si>
  <si>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</si>
  <si>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</si>
  <si>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</si>
  <si>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</si>
  <si>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</si>
  <si>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</si>
  <si>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</si>
  <si>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</si>
  <si>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</si>
  <si>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</si>
  <si>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</si>
  <si>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</si>
  <si>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</si>
  <si>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</si>
  <si>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</si>
  <si>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</si>
  <si>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</si>
  <si>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</si>
  <si>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</si>
  <si>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</si>
  <si>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</si>
  <si>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</si>
  <si>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</si>
  <si>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</si>
  <si>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</si>
  <si>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</si>
  <si>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</si>
  <si>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</si>
  <si>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</si>
  <si>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</si>
  <si>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</si>
  <si>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</si>
  <si>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</si>
  <si>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</si>
  <si>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</si>
  <si>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</si>
  <si>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</si>
  <si>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</si>
  <si>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</si>
  <si>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</si>
  <si>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</si>
  <si>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</si>
  <si>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</si>
  <si>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</si>
  <si>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 xml:space="preserve">Insect pests can multiply on permitted wastes, particularly in summer months </t>
  </si>
  <si>
    <t>Flood waters</t>
  </si>
  <si>
    <t>Direct run-off from site across ground surface, via surface water drains, ditches etc.</t>
  </si>
  <si>
    <t>Groundwater</t>
  </si>
  <si>
    <t>Any</t>
  </si>
  <si>
    <t>Standard Facility:</t>
  </si>
  <si>
    <t>Nuisance, loss of amenity and harm to animal health</t>
  </si>
  <si>
    <t>Local residents often sensitive to litter.</t>
  </si>
  <si>
    <t>Local residents often sensitive to odour.</t>
  </si>
  <si>
    <t>Local human population and local environment</t>
  </si>
  <si>
    <t>Direct physical contact</t>
  </si>
  <si>
    <t xml:space="preserve">Abstraction from watercourse downstream of facility (for agricultural or potable use). </t>
  </si>
  <si>
    <t>Acute effects, closure of abstraction intakes.</t>
  </si>
  <si>
    <t>Parameter 7</t>
  </si>
  <si>
    <t>Permitted activities - The storage and repackaging of waste (D15, R13, D14) and treatment consisting only of</t>
  </si>
  <si>
    <t>and from areas of the facility not used for the storage or treatment of wastes.</t>
  </si>
  <si>
    <t>The scope of the permit and associated rules is defined by the following risk criteria:</t>
  </si>
  <si>
    <t>SR - Standard Rule</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</si>
  <si>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</si>
  <si>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</si>
  <si>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</si>
  <si>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</si>
  <si>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</si>
  <si>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</si>
  <si>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</si>
  <si>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</si>
  <si>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</si>
  <si>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</si>
  <si>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</si>
  <si>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</si>
  <si>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</si>
  <si>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</si>
  <si>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Risk of accidental combustion of waste is moderate.</t>
  </si>
  <si>
    <t>Permitted waste types - Non hazardous Household, Commercial and Industrial Waste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</si>
  <si>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</si>
  <si>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</si>
  <si>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</si>
  <si>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</si>
  <si>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</si>
  <si>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</si>
  <si>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</si>
  <si>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</si>
  <si>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</si>
  <si>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</si>
  <si>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</si>
  <si>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</si>
  <si>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</si>
  <si>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</si>
  <si>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</si>
  <si>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</si>
  <si>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</si>
  <si>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</si>
  <si>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</si>
  <si>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</si>
  <si>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</si>
  <si>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</si>
  <si>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All wastes shall be bulked, transferred or treated inside a building, except for specified low-risk waste</t>
  </si>
  <si>
    <t>which may be stored outside without using containers.</t>
  </si>
  <si>
    <t>All waste shall be stored in a building or outside within a secure container, except for specified low-risk waste</t>
  </si>
  <si>
    <t>Parameter 5</t>
  </si>
  <si>
    <t>low-risk waste which may be stored and treated on hard standing.</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</si>
  <si>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</si>
  <si>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</si>
  <si>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</si>
  <si>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</si>
  <si>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</si>
  <si>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</si>
  <si>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</si>
  <si>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</si>
  <si>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Permitted wastes may attract scavenging animals and birds. Specified low-risk wastes stored outside may become nesting / breeding sites.</t>
  </si>
  <si>
    <t xml:space="preserve">Permitted waste types are non-hazardous so any waste washed off site will add to the volume of the local post-flood clean up workload, rather than the hazard.  </t>
  </si>
  <si>
    <t>Waste types are non-hazardous so harm is likely to be temporary and reversible.</t>
  </si>
  <si>
    <t>There is a potential for contaminated rainwater run-off or leachate from permitted waste types.</t>
  </si>
  <si>
    <t>Road safety, local residents often sensitive to mud on roads.</t>
  </si>
  <si>
    <t>Permitted waste types do not include sludges or liquids and are non-hazardous so only a medium magnitude risk is estimated.</t>
  </si>
  <si>
    <t>Spillage of liquids, leachate from waste, contaminated rainwater run-off from waste e.g. containing suspended solids.</t>
  </si>
  <si>
    <t>manual sorting, separation, screening, baling, shredding, crushing or compaction (D9, R3, R4, R5).</t>
  </si>
  <si>
    <t xml:space="preserve">which may be bulked, transferred or treated outside.  However, specified low risk waste must be treated inside </t>
  </si>
  <si>
    <t>particulate matter in the form of PM10.</t>
  </si>
  <si>
    <t xml:space="preserve">a building if the activities are being carried out within an Air Quality Management Area (AQMA) designated for </t>
  </si>
  <si>
    <t>Local residents often sensitive to dust.</t>
  </si>
  <si>
    <t>Parameter 8</t>
  </si>
  <si>
    <t>Parameter 9</t>
  </si>
  <si>
    <t>The quantity of tyres stored at the facility shall not be more than 50 tonnes</t>
  </si>
  <si>
    <t>in a manner which significantly increases any of the risks compared to the generic operation of this type of facility,</t>
  </si>
  <si>
    <t>The activities are not carried out predominantly using a limited number of the permitted waste types</t>
  </si>
  <si>
    <t>for example predominantly storing wastes which presents a significant increase in fire risk.</t>
  </si>
  <si>
    <t>Parameter 10</t>
  </si>
  <si>
    <t>Quantity of waste accepted at the facility: &lt;75,000 tonnes per annum.</t>
  </si>
  <si>
    <t>Permitted waste types are non-hazardous so only a medium magnitude risk is estimated.</t>
  </si>
  <si>
    <t>Permitted waste types do not include sludges or liquids so only a medium magnitude risk is estimated.  There is potential for contaminated rainwater run-off from wastes stored outside buildings especially during heavy rain.</t>
  </si>
  <si>
    <t>Chronic effects: deterioration of water quality</t>
  </si>
  <si>
    <t>SR (emissions of substances not controlled by emission limits - buildings). SR (if required) - emissions management plan.  Long term increases in particulate levels are restricted by SR - treatment of specified low risk wastes shall be carried out inside a building if the activities are located within an AQMA designated for PM10.</t>
  </si>
  <si>
    <t>As above. Appropriate measures could include clearing litter arising from the activities from affected areas outside the site.</t>
  </si>
  <si>
    <t>As above. Appropriate measures could include clearing waste, litter and mud arising from the activities from affected areas outside the site.</t>
  </si>
  <si>
    <t>SR - management system (will include flood risk management). Waste washed off site restricted by SR (emissions of substances not controlled by emission limits - buildings).</t>
  </si>
  <si>
    <t>SR - activities shall be managed and operated in accordance with a management system (will include site security measures to prevent unauthorised access). Access to waste restricted by SR (emissions of substances not controlled by emission limits - buildings).</t>
  </si>
  <si>
    <t>As above.  SR - management system (will include fire and spillages). Spread of fire restricted by SR (emissions of substances not controlled by emission limits - buildings).  SR - tyre storage no more than 50 tonnes.</t>
  </si>
  <si>
    <t>As above (excluding comments on access to waste). Permitted activities do not include the burning of waste.</t>
  </si>
  <si>
    <t>SR - all liquids shall be provided with secondary containment.... (applies to non- wastes such as fuels). Run-off restricted by SR (emissions of substances not controlled by emission limits - buildings).</t>
  </si>
  <si>
    <t>SR (emissions of substances not controlled by emission limits - buildings).  SR (if required) - emissions management plan.</t>
  </si>
  <si>
    <t>SR (emissions of substances not controlled by emission limits - buildings).  SR - activities shall not be carried out within 500m of a European Site or SSSI.  (Distance criteria as agreed with Natural England/Countryside Council for Wales).</t>
  </si>
  <si>
    <t>As above, or within 50m of any well, spring or borehole used for the supply of water for human consumption.  This must include private water suplies</t>
  </si>
  <si>
    <t>Parameter 11</t>
  </si>
  <si>
    <t xml:space="preserve">proposed or Special Protection Area or Ramsar site) or a Site of Special Scientific Interest (SSSI); 
</t>
  </si>
  <si>
    <t>The activities shall not be carried out  within 50m of any well, spring or borehole used for the supply of water for human consumption.  This must include private water suplies</t>
  </si>
  <si>
    <t xml:space="preserve">As above. Also the activities shall not be carried out  within 50m of any well, spring or borehole used for the supply of water for human consumption.  This must include private water suplies </t>
  </si>
  <si>
    <t>Waste Operation: Household, Commercial and Industrial Waste Transfer Station with treatment</t>
  </si>
  <si>
    <t xml:space="preserve">The activities shall not be carried out within 500m of a European Site (candidate or Special Area of Conservation, </t>
  </si>
  <si>
    <t>SR - emissions shall be free from noise and vibration. SR (if required) - noise and vibration management plan.  Noise will be restricted by SR (emissions of substances not controlled by emission limits - buildings).</t>
  </si>
  <si>
    <t>SR - emissions of substances not controlled by emission limits (including those from scavenging animals, scavenging birds and other pests) shall not cause pollution. Access to waste is restricted by SR (emissions of substances not controlled by emission limits - buildings).</t>
  </si>
  <si>
    <t>SR - all liquids shall be provided with secondary containment (applies to non- wastes such as fuels). Run-off restricted by SR (emissions of substances not controlled by emission limits - buildings).</t>
  </si>
  <si>
    <t>SR - emissions shall be free from odour.  SR (if required) - odour management plan.  Odour will be restricted by SR (emissions of substances not controlled by emission limits - buildings).</t>
  </si>
  <si>
    <t xml:space="preserve">SR (emissions of substances not controlled by emission limits - buildings) - emissions of substances shall not cause pollution, with appropriate measures: </t>
  </si>
  <si>
    <t>Permitted waste types do not include dusts, powders or loose fibres but the treatment activities will produce particulate matter so a high magnitude risk is estimated.  There is potential for exposure if anyone is living or working close to the site (apart from the operator and employees)</t>
  </si>
  <si>
    <t>Local human population and all surface waters close to and downstream of site.</t>
  </si>
  <si>
    <t>Serious Fire</t>
  </si>
  <si>
    <t>Nuisance, harm to human health, loss of amenity, deterioration of water quality</t>
  </si>
  <si>
    <t>Air transport then inhalation or deposition.  Direct run off of fire water across site to surface waters.</t>
  </si>
  <si>
    <t xml:space="preserve">Waste fires are not common but approximately 300 fires pa linked to waste activities.  Impact on health and amenity can be significant for many days or weeks.   </t>
  </si>
  <si>
    <t>Loss of amenity, deterioration of water quality</t>
  </si>
  <si>
    <t>Direct run off of fire water across site to surface waters.</t>
  </si>
  <si>
    <t xml:space="preserve">Waste fires are not common but approximately 300 fires pa linked to waste activities.  In event of fire, fire water can be produced for days/ weeks.  Contaminated firewater run-off can kill fish and aquatic life.   </t>
  </si>
  <si>
    <t xml:space="preserve">SR - Requirement for Fire Prevention Plan  </t>
  </si>
  <si>
    <t xml:space="preserve">SR - Limit in SR of annual tonnage to 75,000 tonnes.  Requirement for Fire Prevention Plan which will limit storage times of waste </t>
  </si>
  <si>
    <t>Greater than 50m (see below)</t>
  </si>
  <si>
    <t>Risk assessment for Nigel Matthews Ferrris Hill Farm - BPS/PARTC2/6</t>
  </si>
  <si>
    <t>bulking, transfer or treatment in a building; storage in a building or secure container/concrete bay;</t>
  </si>
  <si>
    <t xml:space="preserve">All waste shall be stored and treated on an impermeable surface with an interceptor filter drainage system with cut off, except for specified </t>
  </si>
  <si>
    <t>waste storage and treatment on impermeable surface with an interceptor filter drainage system with cut off (except);</t>
  </si>
  <si>
    <t>specified waste storage and treatment on hard standing or on impermeable surface with an interceptor filter drainage system with cut off.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</si>
</sst>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b/>
      <sz val="10"/>
      <name val="Arial"/>
      <family val="2"/>
    </font>
    <font>
      <b/>
      <sz val="12"/>
      <name val="Arial"/>
      <family val="2"/>
    </font>
    <font>
      <sz val="12"/>
      <name val="Arial"/>
      <family val="2"/>
    </font>
    <font>
      <b/>
      <sz val="12"/>
      <name val="Arial"/>
      <family val="2"/>
    </font>
    <font>
      <b/>
      <sz val="14"/>
      <name val="Arial"/>
      <family val="2"/>
    </font>
    <font>
      <sz val="8"/>
      <color indexed="81"/>
      <name val="Tahoma"/>
      <family val="2"/>
    </font>
    <font>
      <sz val="10"/>
      <color indexed="81"/>
      <name val="Arial"/>
      <family val="2"/>
    </font>
    <font>
      <b/>
      <sz val="10"/>
      <color indexed="81"/>
      <name val="Arial"/>
      <family val="2"/>
    </font>
    <font>
      <b/>
      <sz val="10"/>
      <name val="Arial"/>
      <family val="2"/>
    </font>
    <font>
      <sz val="10"/>
      <name val="Arial"/>
      <family val="2"/>
    </font>
  </fonts>
  <fills count="12">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s>
  <borders count="34">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medium">
        <color indexed="64"/>
      </left>
      <right style="medium">
        <color indexed="64"/>
      </right>
      <top/>
      <bottom style="medium">
        <color indexed="64"/>
      </bottom>
      <diagonal/>
    </border>
    <border>
      <left/>
      <right style="double">
        <color indexed="64"/>
      </right>
      <top/>
      <bottom style="medium">
        <color indexed="64"/>
      </bottom>
      <diagonal/>
    </border>
  </borders>
  <cellStyleXfs count="1">
    <xf numFmtId="0" fontId="0" fillId="0" borderId="0"/>
  </cellStyleXfs>
  <cellXfs count="94">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0" xfId="0" applyFill="1" applyBorder="1"/>
    <xf numFmtId="0" fontId="0" fillId="0" borderId="0" xfId="0" applyFill="1"/>
    <xf numFmtId="0" fontId="0" fillId="2" borderId="8" xfId="0" applyFill="1" applyBorder="1" applyAlignment="1">
      <alignment horizontal="centerContinuous" vertical="top"/>
    </xf>
    <xf numFmtId="0" fontId="4" fillId="2" borderId="9" xfId="0" applyFont="1" applyFill="1" applyBorder="1" applyAlignment="1">
      <alignment vertical="center"/>
    </xf>
    <xf numFmtId="0" fontId="4" fillId="2" borderId="8" xfId="0" applyFont="1" applyFill="1" applyBorder="1" applyAlignment="1">
      <alignment horizontal="centerContinuous" vertical="center"/>
    </xf>
    <xf numFmtId="0" fontId="4" fillId="2" borderId="8" xfId="0" applyFont="1" applyFill="1" applyBorder="1" applyAlignment="1">
      <alignment vertical="center"/>
    </xf>
    <xf numFmtId="0" fontId="2" fillId="2" borderId="9" xfId="0" applyFont="1" applyFill="1" applyBorder="1" applyAlignment="1">
      <alignment horizontal="centerContinuous" vertical="center"/>
    </xf>
    <xf numFmtId="0" fontId="0" fillId="2" borderId="10" xfId="0" applyFill="1" applyBorder="1" applyAlignment="1">
      <alignment horizontal="centerContinuous" vertical="center"/>
    </xf>
    <xf numFmtId="0" fontId="3"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7" borderId="0" xfId="0" applyFill="1" applyProtection="1"/>
    <xf numFmtId="0" fontId="0" fillId="7" borderId="14" xfId="0" applyFill="1" applyBorder="1" applyProtection="1"/>
    <xf numFmtId="0" fontId="0" fillId="7" borderId="15"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9" fillId="0" borderId="0" xfId="0" applyFont="1" applyFill="1" applyBorder="1"/>
    <xf numFmtId="0" fontId="9"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9" fillId="0" borderId="0" xfId="0" applyFont="1" applyFill="1" applyBorder="1" applyProtection="1"/>
    <xf numFmtId="0" fontId="9" fillId="0" borderId="0" xfId="0" applyFont="1" applyFill="1" applyBorder="1" applyAlignment="1" applyProtection="1">
      <alignment horizontal="right"/>
    </xf>
    <xf numFmtId="0" fontId="0" fillId="5" borderId="16" xfId="0" applyFill="1" applyBorder="1" applyAlignment="1" applyProtection="1">
      <alignment vertical="top" wrapText="1"/>
      <protection locked="0"/>
    </xf>
    <xf numFmtId="0" fontId="0" fillId="5" borderId="17" xfId="0" applyFill="1" applyBorder="1" applyAlignment="1" applyProtection="1">
      <alignment vertical="top" wrapText="1"/>
      <protection locked="0"/>
    </xf>
    <xf numFmtId="0" fontId="1" fillId="2" borderId="18" xfId="0" applyFont="1" applyFill="1" applyBorder="1" applyAlignment="1">
      <alignment horizontal="center" vertical="top" wrapText="1"/>
    </xf>
    <xf numFmtId="0" fontId="1" fillId="3" borderId="19" xfId="0" applyFont="1" applyFill="1" applyBorder="1" applyAlignment="1">
      <alignment vertical="top" wrapText="1"/>
    </xf>
    <xf numFmtId="0" fontId="0" fillId="0" borderId="0" xfId="0" applyBorder="1" applyAlignment="1" applyProtection="1">
      <alignment vertical="top" wrapText="1"/>
      <protection locked="0"/>
    </xf>
    <xf numFmtId="0" fontId="0" fillId="5" borderId="20"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6" xfId="0" applyNumberFormat="1" applyFill="1" applyBorder="1" applyAlignment="1" applyProtection="1">
      <alignment vertical="top" wrapText="1"/>
      <protection locked="0"/>
    </xf>
    <xf numFmtId="0" fontId="0" fillId="0" borderId="5" xfId="0" applyNumberFormat="1" applyBorder="1" applyAlignment="1" applyProtection="1">
      <alignment vertical="top" wrapText="1"/>
      <protection locked="0"/>
    </xf>
    <xf numFmtId="0" fontId="0" fillId="5" borderId="21"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5" borderId="25" xfId="0" applyFill="1" applyBorder="1" applyAlignment="1" applyProtection="1">
      <alignment vertical="top" wrapText="1"/>
      <protection locked="0"/>
    </xf>
    <xf numFmtId="0" fontId="0" fillId="5" borderId="26" xfId="0" applyFill="1" applyBorder="1" applyAlignment="1" applyProtection="1">
      <alignment vertical="top" wrapText="1"/>
      <protection locked="0"/>
    </xf>
    <xf numFmtId="0" fontId="1" fillId="8" borderId="23" xfId="0" applyFont="1" applyFill="1" applyBorder="1" applyAlignment="1" applyProtection="1">
      <alignment vertical="top" wrapText="1"/>
      <protection locked="0"/>
    </xf>
    <xf numFmtId="0" fontId="0" fillId="0" borderId="24" xfId="0" applyFill="1" applyBorder="1" applyAlignment="1" applyProtection="1">
      <alignment vertical="top" wrapText="1"/>
      <protection locked="0"/>
    </xf>
    <xf numFmtId="0" fontId="0" fillId="0" borderId="22" xfId="0" applyNumberFormat="1"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0" xfId="0" applyAlignment="1">
      <alignment vertical="top" wrapText="1"/>
    </xf>
    <xf numFmtId="0" fontId="10" fillId="0" borderId="11" xfId="0" applyFont="1" applyBorder="1" applyAlignment="1" applyProtection="1">
      <alignment vertical="top" wrapText="1"/>
      <protection locked="0"/>
    </xf>
    <xf numFmtId="0" fontId="10" fillId="0" borderId="0" xfId="0" applyFont="1"/>
    <xf numFmtId="0" fontId="10" fillId="0" borderId="0" xfId="0" applyFont="1" applyAlignment="1">
      <alignment vertical="top"/>
    </xf>
    <xf numFmtId="0" fontId="10" fillId="0" borderId="5" xfId="0" applyFont="1" applyBorder="1" applyAlignment="1" applyProtection="1">
      <alignment vertical="top" wrapText="1"/>
      <protection locked="0"/>
    </xf>
    <xf numFmtId="0" fontId="5" fillId="0" borderId="0" xfId="0" applyFont="1"/>
    <xf numFmtId="0" fontId="10" fillId="0" borderId="28" xfId="0" applyFont="1" applyBorder="1" applyAlignment="1">
      <alignment vertical="top" wrapText="1"/>
    </xf>
    <xf numFmtId="0" fontId="10" fillId="0" borderId="29" xfId="0" applyFont="1" applyBorder="1" applyAlignment="1">
      <alignment vertical="top" wrapText="1"/>
    </xf>
    <xf numFmtId="0" fontId="10" fillId="0" borderId="30" xfId="0" applyFont="1" applyBorder="1" applyAlignment="1">
      <alignment vertical="top" wrapText="1"/>
    </xf>
    <xf numFmtId="0" fontId="10" fillId="10" borderId="31" xfId="0" applyFont="1" applyFill="1" applyBorder="1" applyAlignment="1">
      <alignment vertical="top" wrapText="1"/>
    </xf>
    <xf numFmtId="0" fontId="10" fillId="10" borderId="32" xfId="0" applyFont="1" applyFill="1" applyBorder="1" applyAlignment="1">
      <alignment vertical="top" wrapText="1"/>
    </xf>
    <xf numFmtId="0" fontId="9" fillId="11" borderId="29" xfId="0" applyFont="1" applyFill="1" applyBorder="1" applyAlignment="1">
      <alignment vertical="top" wrapText="1"/>
    </xf>
    <xf numFmtId="0" fontId="10" fillId="0" borderId="33" xfId="0" applyFont="1" applyBorder="1" applyAlignment="1">
      <alignment vertical="top" wrapText="1"/>
    </xf>
    <xf numFmtId="0" fontId="10" fillId="0" borderId="0" xfId="0" applyFont="1" applyAlignment="1">
      <alignment vertical="top" wrapText="1"/>
    </xf>
    <xf numFmtId="0" fontId="0" fillId="0" borderId="0" xfId="0" applyAlignment="1">
      <alignment vertical="top" wrapText="1"/>
    </xf>
    <xf numFmtId="15" fontId="0" fillId="9" borderId="14" xfId="0" applyNumberFormat="1" applyFill="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9" borderId="14" xfId="0" applyFill="1" applyBorder="1" applyAlignment="1" applyProtection="1">
      <alignment vertical="top" wrapText="1"/>
      <protection locked="0"/>
    </xf>
    <xf numFmtId="0" fontId="10" fillId="9" borderId="14" xfId="0" applyFont="1" applyFill="1" applyBorder="1" applyAlignment="1" applyProtection="1">
      <alignment vertical="top" wrapText="1"/>
      <protection locked="0"/>
    </xf>
    <xf numFmtId="0" fontId="0" fillId="0" borderId="14" xfId="0" applyBorder="1" applyAlignment="1" applyProtection="1">
      <alignment vertical="top" wrapText="1"/>
      <protection locked="0"/>
    </xf>
    <xf numFmtId="0" fontId="0" fillId="9" borderId="15"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136"/>
  <sheetViews>
    <sheetView tabSelected="1" topLeftCell="B1" zoomScaleNormal="100" workbookViewId="0">
      <selection activeCell="J22" sqref="J22"/>
    </sheetView>
  </sheetViews>
  <sheetFormatPr baseColWidth="10" defaultColWidth="8.83203125" defaultRowHeight="13" x14ac:dyDescent="0.15"/>
  <cols>
    <col min="1" max="1" width="0" hidden="1" customWidth="1"/>
    <col min="2" max="2" width="16.6640625" customWidth="1"/>
    <col min="3" max="3" width="16.83203125" customWidth="1"/>
    <col min="4" max="5" width="16.6640625" customWidth="1"/>
    <col min="6" max="6" width="11.83203125" customWidth="1"/>
    <col min="7" max="7" width="9.6640625" customWidth="1"/>
    <col min="8" max="8" width="11.33203125" customWidth="1"/>
    <col min="9" max="9" width="31" customWidth="1"/>
    <col min="10" max="10" width="43.83203125" customWidth="1"/>
    <col min="11" max="11" width="16.6640625" customWidth="1"/>
  </cols>
  <sheetData>
    <row r="2" spans="1:13" ht="18" x14ac:dyDescent="0.2">
      <c r="B2" s="78" t="s">
        <v>175</v>
      </c>
      <c r="C2" s="78"/>
      <c r="D2" s="78"/>
      <c r="E2" s="18"/>
    </row>
    <row r="3" spans="1:13" ht="12.75" customHeight="1" x14ac:dyDescent="0.2">
      <c r="B3" s="40"/>
      <c r="C3" s="40"/>
      <c r="D3" s="40"/>
      <c r="E3" s="42"/>
      <c r="F3" s="36"/>
      <c r="G3" s="36"/>
      <c r="H3" s="36"/>
      <c r="I3" s="36"/>
      <c r="J3" s="36"/>
      <c r="K3" s="36"/>
    </row>
    <row r="4" spans="1:13" ht="16" x14ac:dyDescent="0.2">
      <c r="B4" s="41" t="s">
        <v>54</v>
      </c>
      <c r="C4" s="41"/>
      <c r="D4" s="41"/>
      <c r="E4" s="43"/>
      <c r="F4" s="90" t="s">
        <v>156</v>
      </c>
      <c r="G4" s="90"/>
      <c r="H4" s="90"/>
      <c r="I4" s="90"/>
      <c r="J4" s="90"/>
      <c r="K4" s="37"/>
    </row>
    <row r="5" spans="1:13" ht="9.75" customHeight="1" x14ac:dyDescent="0.2">
      <c r="B5" s="41"/>
      <c r="C5" s="41"/>
      <c r="D5" s="41"/>
      <c r="E5" s="43"/>
      <c r="F5" s="39"/>
      <c r="G5" s="39"/>
      <c r="H5" s="36"/>
      <c r="I5" s="36"/>
      <c r="J5" s="36"/>
      <c r="K5" s="36"/>
    </row>
    <row r="6" spans="1:13" ht="16" x14ac:dyDescent="0.2">
      <c r="B6" s="41" t="s">
        <v>0</v>
      </c>
      <c r="C6" s="43"/>
      <c r="D6" s="43"/>
      <c r="E6" s="43"/>
      <c r="F6" s="90" t="s">
        <v>35</v>
      </c>
      <c r="G6" s="90"/>
      <c r="H6" s="90"/>
      <c r="I6" s="90"/>
      <c r="J6" s="90"/>
      <c r="K6" s="37"/>
    </row>
    <row r="7" spans="1:13" ht="9.75" customHeight="1" x14ac:dyDescent="0.2">
      <c r="B7" s="44"/>
      <c r="C7" s="39"/>
      <c r="D7" s="39"/>
      <c r="E7" s="39"/>
      <c r="F7" s="39"/>
      <c r="G7" s="39"/>
      <c r="H7" s="36"/>
      <c r="I7" s="36"/>
      <c r="J7" s="36"/>
      <c r="K7" s="36"/>
    </row>
    <row r="8" spans="1:13" ht="15.75" customHeight="1" x14ac:dyDescent="0.2">
      <c r="B8" s="41" t="s">
        <v>38</v>
      </c>
      <c r="C8" s="43"/>
      <c r="D8" s="43"/>
      <c r="E8" s="43"/>
      <c r="F8" s="91" t="s">
        <v>174</v>
      </c>
      <c r="G8" s="92"/>
      <c r="H8" s="92"/>
      <c r="I8" s="92"/>
      <c r="J8" s="92"/>
      <c r="K8" s="37"/>
    </row>
    <row r="9" spans="1:13" ht="10.5" customHeight="1" x14ac:dyDescent="0.15">
      <c r="B9" s="39"/>
      <c r="C9" s="39"/>
      <c r="D9" s="39"/>
      <c r="E9" s="39"/>
      <c r="F9" s="39"/>
      <c r="G9" s="39"/>
      <c r="H9" s="36"/>
      <c r="I9" s="36"/>
      <c r="J9" s="36"/>
      <c r="K9" s="36"/>
    </row>
    <row r="10" spans="1:13" ht="16" x14ac:dyDescent="0.2">
      <c r="B10" s="45" t="s">
        <v>1</v>
      </c>
      <c r="C10" s="39"/>
      <c r="D10" s="39"/>
      <c r="E10" s="39"/>
      <c r="F10" s="93" t="s">
        <v>36</v>
      </c>
      <c r="G10" s="93"/>
      <c r="H10" s="93"/>
      <c r="I10" s="93"/>
      <c r="J10" s="93"/>
      <c r="K10" s="38"/>
    </row>
    <row r="11" spans="1:13" ht="11.25" customHeight="1" x14ac:dyDescent="0.2">
      <c r="B11" s="45"/>
      <c r="C11" s="39"/>
      <c r="D11" s="39"/>
      <c r="E11" s="39"/>
      <c r="F11" s="39"/>
      <c r="G11" s="39"/>
      <c r="H11" s="40"/>
      <c r="I11" s="36"/>
      <c r="J11" s="36"/>
      <c r="K11" s="36"/>
    </row>
    <row r="12" spans="1:13" ht="16" x14ac:dyDescent="0.2">
      <c r="B12" s="41" t="s">
        <v>2</v>
      </c>
      <c r="C12" s="39"/>
      <c r="D12" s="39"/>
      <c r="E12" s="39"/>
      <c r="F12" s="88">
        <v>43803</v>
      </c>
      <c r="G12" s="89"/>
      <c r="H12" s="89"/>
      <c r="I12" s="89"/>
      <c r="J12" s="89"/>
      <c r="K12" s="37"/>
    </row>
    <row r="13" spans="1:13" ht="16" x14ac:dyDescent="0.2">
      <c r="B13" s="41"/>
      <c r="C13" s="39"/>
      <c r="D13" s="39"/>
      <c r="E13" s="39"/>
      <c r="F13" s="39"/>
      <c r="G13" s="39"/>
      <c r="H13" s="41"/>
      <c r="I13" s="39"/>
      <c r="J13" s="39"/>
      <c r="K13" s="39"/>
    </row>
    <row r="14" spans="1:13" ht="16" x14ac:dyDescent="0.2">
      <c r="A14" s="11"/>
      <c r="B14" s="48"/>
      <c r="C14" s="49" t="s">
        <v>65</v>
      </c>
      <c r="D14" s="49"/>
      <c r="E14" s="49"/>
      <c r="F14" s="49"/>
      <c r="G14" s="49"/>
      <c r="H14" s="48"/>
      <c r="I14" s="49"/>
      <c r="J14" s="49"/>
      <c r="K14" s="49"/>
      <c r="L14" s="11"/>
      <c r="M14" s="11"/>
    </row>
    <row r="15" spans="1:13" ht="16" x14ac:dyDescent="0.2">
      <c r="A15" s="11"/>
      <c r="B15" s="48"/>
      <c r="C15" t="s">
        <v>31</v>
      </c>
      <c r="D15" s="49" t="s">
        <v>63</v>
      </c>
      <c r="E15" s="49"/>
      <c r="F15" s="49"/>
      <c r="G15" s="49"/>
      <c r="H15" s="48"/>
      <c r="I15" s="49"/>
      <c r="J15" s="49"/>
      <c r="K15" s="49"/>
      <c r="L15" s="11"/>
      <c r="M15" s="11"/>
    </row>
    <row r="16" spans="1:13" x14ac:dyDescent="0.15">
      <c r="A16" s="11"/>
      <c r="D16" t="s">
        <v>125</v>
      </c>
      <c r="K16" s="49"/>
      <c r="L16" s="11"/>
      <c r="M16" s="11"/>
    </row>
    <row r="17" spans="1:13" x14ac:dyDescent="0.15">
      <c r="A17" s="11"/>
      <c r="C17" t="s">
        <v>32</v>
      </c>
      <c r="D17" t="s">
        <v>82</v>
      </c>
      <c r="K17" s="49"/>
      <c r="L17" s="11"/>
      <c r="M17" s="11"/>
    </row>
    <row r="18" spans="1:13" x14ac:dyDescent="0.15">
      <c r="A18" s="11"/>
      <c r="C18" t="s">
        <v>33</v>
      </c>
      <c r="D18" t="s">
        <v>137</v>
      </c>
      <c r="K18" s="49"/>
      <c r="L18" s="11"/>
      <c r="M18" s="11"/>
    </row>
    <row r="19" spans="1:13" x14ac:dyDescent="0.15">
      <c r="A19" s="11"/>
      <c r="C19" t="s">
        <v>39</v>
      </c>
      <c r="D19" t="s">
        <v>132</v>
      </c>
      <c r="K19" s="49"/>
      <c r="L19" s="11"/>
      <c r="M19" s="11"/>
    </row>
    <row r="20" spans="1:13" x14ac:dyDescent="0.15">
      <c r="A20" s="11"/>
      <c r="C20" t="s">
        <v>108</v>
      </c>
      <c r="D20" t="s">
        <v>105</v>
      </c>
      <c r="K20" s="49"/>
      <c r="L20" s="11"/>
      <c r="M20" s="11"/>
    </row>
    <row r="21" spans="1:13" x14ac:dyDescent="0.15">
      <c r="A21" s="11"/>
      <c r="D21" t="s">
        <v>126</v>
      </c>
      <c r="K21" s="49"/>
      <c r="L21" s="11"/>
      <c r="M21" s="11"/>
    </row>
    <row r="22" spans="1:13" x14ac:dyDescent="0.15">
      <c r="A22" s="11"/>
      <c r="D22" t="s">
        <v>128</v>
      </c>
      <c r="K22" s="49"/>
      <c r="L22" s="11"/>
      <c r="M22" s="11"/>
    </row>
    <row r="23" spans="1:13" x14ac:dyDescent="0.15">
      <c r="A23" s="11"/>
      <c r="D23" t="s">
        <v>127</v>
      </c>
      <c r="K23" s="49"/>
      <c r="L23" s="11"/>
      <c r="M23" s="11"/>
    </row>
    <row r="24" spans="1:13" x14ac:dyDescent="0.15">
      <c r="A24" s="11"/>
      <c r="C24" t="s">
        <v>40</v>
      </c>
      <c r="D24" t="s">
        <v>107</v>
      </c>
      <c r="K24" s="49"/>
      <c r="L24" s="11"/>
      <c r="M24" s="11"/>
    </row>
    <row r="25" spans="1:13" x14ac:dyDescent="0.15">
      <c r="A25" s="11"/>
      <c r="D25" t="s">
        <v>106</v>
      </c>
      <c r="K25" s="49"/>
      <c r="L25" s="11"/>
      <c r="M25" s="11"/>
    </row>
    <row r="26" spans="1:13" x14ac:dyDescent="0.15">
      <c r="A26" s="11"/>
      <c r="C26" t="s">
        <v>62</v>
      </c>
      <c r="D26" s="75" t="s">
        <v>177</v>
      </c>
      <c r="K26" s="49"/>
      <c r="L26" s="11"/>
      <c r="M26" s="11"/>
    </row>
    <row r="27" spans="1:13" x14ac:dyDescent="0.15">
      <c r="A27" s="11"/>
      <c r="D27" t="s">
        <v>109</v>
      </c>
      <c r="K27" s="49"/>
      <c r="L27" s="11"/>
      <c r="M27" s="11"/>
    </row>
    <row r="28" spans="1:13" x14ac:dyDescent="0.15">
      <c r="A28" s="11"/>
      <c r="C28" t="s">
        <v>130</v>
      </c>
      <c r="D28" t="s">
        <v>110</v>
      </c>
      <c r="K28" s="49"/>
      <c r="L28" s="11"/>
      <c r="M28" s="11"/>
    </row>
    <row r="29" spans="1:13" x14ac:dyDescent="0.15">
      <c r="A29" s="11"/>
      <c r="D29" t="s">
        <v>64</v>
      </c>
      <c r="K29" s="49"/>
      <c r="L29" s="11"/>
      <c r="M29" s="11"/>
    </row>
    <row r="30" spans="1:13" x14ac:dyDescent="0.15">
      <c r="A30" s="11"/>
      <c r="C30" t="s">
        <v>131</v>
      </c>
      <c r="D30" t="s">
        <v>157</v>
      </c>
      <c r="K30" s="49"/>
      <c r="L30" s="11"/>
      <c r="M30" s="11"/>
    </row>
    <row r="31" spans="1:13" ht="18" customHeight="1" x14ac:dyDescent="0.15">
      <c r="A31" s="11"/>
      <c r="D31" s="86" t="s">
        <v>153</v>
      </c>
      <c r="E31" s="87"/>
      <c r="F31" s="87"/>
      <c r="G31" s="87"/>
      <c r="H31" s="87"/>
      <c r="I31" s="87"/>
      <c r="J31" s="87"/>
      <c r="K31" s="49"/>
      <c r="L31" s="11"/>
      <c r="M31" s="11"/>
    </row>
    <row r="32" spans="1:13" ht="20.25" customHeight="1" x14ac:dyDescent="0.15">
      <c r="A32" s="11"/>
      <c r="C32" s="75" t="s">
        <v>136</v>
      </c>
      <c r="D32" s="76" t="s">
        <v>154</v>
      </c>
      <c r="E32" s="73"/>
      <c r="F32" s="73"/>
      <c r="G32" s="73"/>
      <c r="H32" s="73"/>
      <c r="I32" s="73"/>
      <c r="J32" s="73"/>
      <c r="K32" s="49"/>
      <c r="L32" s="11"/>
      <c r="M32" s="11"/>
    </row>
    <row r="33" spans="1:13" x14ac:dyDescent="0.15">
      <c r="A33" s="11"/>
      <c r="C33" s="75" t="s">
        <v>152</v>
      </c>
      <c r="D33" t="s">
        <v>134</v>
      </c>
      <c r="K33" s="49"/>
      <c r="L33" s="11"/>
      <c r="M33" s="11"/>
    </row>
    <row r="34" spans="1:13" x14ac:dyDescent="0.15">
      <c r="A34" s="11"/>
      <c r="D34" t="s">
        <v>133</v>
      </c>
      <c r="K34" s="49"/>
      <c r="L34" s="11"/>
      <c r="M34" s="11"/>
    </row>
    <row r="35" spans="1:13" x14ac:dyDescent="0.15">
      <c r="A35" s="11"/>
      <c r="D35" t="s">
        <v>135</v>
      </c>
      <c r="K35" s="49"/>
      <c r="L35" s="11"/>
      <c r="M35" s="11"/>
    </row>
    <row r="36" spans="1:13" x14ac:dyDescent="0.15">
      <c r="A36" s="11"/>
      <c r="K36" s="49"/>
      <c r="L36" s="11"/>
      <c r="M36" s="11"/>
    </row>
    <row r="37" spans="1:13" x14ac:dyDescent="0.15">
      <c r="A37" s="11"/>
      <c r="C37" t="s">
        <v>41</v>
      </c>
      <c r="D37" t="s">
        <v>66</v>
      </c>
      <c r="K37" s="49"/>
      <c r="L37" s="11"/>
      <c r="M37" s="11"/>
    </row>
    <row r="38" spans="1:13" x14ac:dyDescent="0.15">
      <c r="A38" s="11"/>
      <c r="D38" t="s">
        <v>162</v>
      </c>
      <c r="K38" s="49"/>
      <c r="L38" s="11"/>
      <c r="M38" s="11"/>
    </row>
    <row r="39" spans="1:13" x14ac:dyDescent="0.15">
      <c r="A39" s="11"/>
      <c r="D39" s="75" t="s">
        <v>176</v>
      </c>
      <c r="K39" s="49"/>
      <c r="L39" s="11"/>
      <c r="M39" s="11"/>
    </row>
    <row r="40" spans="1:13" x14ac:dyDescent="0.15">
      <c r="A40" s="11"/>
      <c r="D40" s="75" t="s">
        <v>178</v>
      </c>
      <c r="K40" s="49"/>
      <c r="L40" s="11"/>
      <c r="M40" s="11"/>
    </row>
    <row r="41" spans="1:13" x14ac:dyDescent="0.15">
      <c r="A41" s="11"/>
      <c r="D41" s="75" t="s">
        <v>179</v>
      </c>
      <c r="K41" s="49"/>
      <c r="L41" s="11"/>
      <c r="M41" s="11"/>
    </row>
    <row r="42" spans="1:13" ht="14" thickBot="1" x14ac:dyDescent="0.2">
      <c r="B42" s="11"/>
      <c r="C42" s="11"/>
      <c r="D42" s="11"/>
      <c r="E42" s="11"/>
      <c r="F42" s="10"/>
      <c r="G42" s="11"/>
      <c r="H42" s="11"/>
      <c r="I42" s="11"/>
      <c r="J42" s="11"/>
      <c r="K42" s="11"/>
    </row>
    <row r="43" spans="1:13" ht="28.5" customHeight="1" thickTop="1" x14ac:dyDescent="0.15">
      <c r="A43" s="2"/>
      <c r="B43" s="16" t="s">
        <v>3</v>
      </c>
      <c r="C43" s="12"/>
      <c r="D43" s="12"/>
      <c r="E43" s="12"/>
      <c r="F43" s="13"/>
      <c r="G43" s="14" t="s">
        <v>4</v>
      </c>
      <c r="H43" s="14"/>
      <c r="I43" s="15"/>
      <c r="J43" s="16" t="s">
        <v>34</v>
      </c>
      <c r="K43" s="17"/>
    </row>
    <row r="44" spans="1:13" ht="28" x14ac:dyDescent="0.15">
      <c r="A44" s="1"/>
      <c r="B44" s="3" t="s">
        <v>5</v>
      </c>
      <c r="C44" s="4" t="s">
        <v>6</v>
      </c>
      <c r="D44" s="4" t="s">
        <v>7</v>
      </c>
      <c r="E44" s="5" t="s">
        <v>8</v>
      </c>
      <c r="F44" s="3" t="s">
        <v>9</v>
      </c>
      <c r="G44" s="4" t="s">
        <v>10</v>
      </c>
      <c r="H44" s="4" t="s">
        <v>11</v>
      </c>
      <c r="I44" s="5" t="s">
        <v>12</v>
      </c>
      <c r="J44" s="3" t="s">
        <v>13</v>
      </c>
      <c r="K44" s="54" t="s">
        <v>14</v>
      </c>
    </row>
    <row r="45" spans="1:13" ht="121.5" customHeight="1" x14ac:dyDescent="0.15">
      <c r="A45" s="1"/>
      <c r="B45" s="6" t="s">
        <v>15</v>
      </c>
      <c r="C45" s="7" t="s">
        <v>16</v>
      </c>
      <c r="D45" s="7" t="s">
        <v>17</v>
      </c>
      <c r="E45" s="8" t="s">
        <v>18</v>
      </c>
      <c r="F45" s="6" t="s">
        <v>19</v>
      </c>
      <c r="G45" s="7" t="s">
        <v>20</v>
      </c>
      <c r="H45" s="7" t="s">
        <v>21</v>
      </c>
      <c r="I45" s="8" t="s">
        <v>22</v>
      </c>
      <c r="J45" s="6" t="s">
        <v>23</v>
      </c>
      <c r="K45" s="55" t="s">
        <v>37</v>
      </c>
    </row>
    <row r="46" spans="1:13" ht="228" customHeight="1" x14ac:dyDescent="0.15">
      <c r="A46" s="32"/>
      <c r="B46" s="27" t="s">
        <v>42</v>
      </c>
      <c r="C46" s="28" t="s">
        <v>69</v>
      </c>
      <c r="D46" s="28" t="s">
        <v>91</v>
      </c>
      <c r="E46" s="29" t="s">
        <v>70</v>
      </c>
      <c r="F46" s="52" t="s">
        <v>27</v>
      </c>
      <c r="G46" s="53" t="s">
        <v>26</v>
      </c>
      <c r="H46" s="59" t="s">
        <v>27</v>
      </c>
      <c r="I46" s="33" t="s">
        <v>163</v>
      </c>
      <c r="J46" s="27" t="s">
        <v>141</v>
      </c>
      <c r="K46" s="34" t="s">
        <v>25</v>
      </c>
    </row>
    <row r="47" spans="1:13" ht="228" customHeight="1" x14ac:dyDescent="0.15">
      <c r="A47" s="32"/>
      <c r="B47" s="27" t="s">
        <v>42</v>
      </c>
      <c r="C47" s="28" t="s">
        <v>89</v>
      </c>
      <c r="D47" s="28" t="s">
        <v>43</v>
      </c>
      <c r="E47" s="29" t="s">
        <v>68</v>
      </c>
      <c r="F47" s="52" t="s">
        <v>26</v>
      </c>
      <c r="G47" s="53" t="s">
        <v>25</v>
      </c>
      <c r="H47" s="59" t="s">
        <v>25</v>
      </c>
      <c r="I47" s="33" t="s">
        <v>129</v>
      </c>
      <c r="J47" s="27" t="s">
        <v>141</v>
      </c>
      <c r="K47" s="34" t="s">
        <v>25</v>
      </c>
    </row>
    <row r="48" spans="1:13" ht="96" customHeight="1" x14ac:dyDescent="0.15">
      <c r="A48" s="32"/>
      <c r="B48" s="27" t="s">
        <v>71</v>
      </c>
      <c r="C48" s="28" t="s">
        <v>111</v>
      </c>
      <c r="D48" s="28" t="s">
        <v>55</v>
      </c>
      <c r="E48" s="29" t="s">
        <v>68</v>
      </c>
      <c r="F48" s="52" t="s">
        <v>26</v>
      </c>
      <c r="G48" s="53" t="s">
        <v>26</v>
      </c>
      <c r="H48" s="59" t="s">
        <v>26</v>
      </c>
      <c r="I48" s="33" t="s">
        <v>56</v>
      </c>
      <c r="J48" s="27" t="s">
        <v>142</v>
      </c>
      <c r="K48" s="34" t="s">
        <v>25</v>
      </c>
    </row>
    <row r="49" spans="1:11" ht="108.75" customHeight="1" x14ac:dyDescent="0.15">
      <c r="A49" s="32"/>
      <c r="B49" s="27" t="s">
        <v>42</v>
      </c>
      <c r="C49" s="28" t="s">
        <v>72</v>
      </c>
      <c r="D49" s="28" t="s">
        <v>92</v>
      </c>
      <c r="E49" s="29" t="s">
        <v>73</v>
      </c>
      <c r="F49" s="52" t="s">
        <v>26</v>
      </c>
      <c r="G49" s="53" t="s">
        <v>26</v>
      </c>
      <c r="H49" s="59" t="s">
        <v>26</v>
      </c>
      <c r="I49" s="33" t="s">
        <v>122</v>
      </c>
      <c r="J49" s="27" t="s">
        <v>143</v>
      </c>
      <c r="K49" s="34" t="s">
        <v>25</v>
      </c>
    </row>
    <row r="50" spans="1:11" ht="133.5" customHeight="1" x14ac:dyDescent="0.15">
      <c r="A50" s="32"/>
      <c r="B50" s="27" t="s">
        <v>42</v>
      </c>
      <c r="C50" s="28" t="s">
        <v>45</v>
      </c>
      <c r="D50" s="28" t="s">
        <v>44</v>
      </c>
      <c r="E50" s="29" t="s">
        <v>70</v>
      </c>
      <c r="F50" s="52" t="s">
        <v>26</v>
      </c>
      <c r="G50" s="53" t="s">
        <v>26</v>
      </c>
      <c r="H50" s="59" t="s">
        <v>26</v>
      </c>
      <c r="I50" s="33" t="s">
        <v>57</v>
      </c>
      <c r="J50" s="27" t="s">
        <v>161</v>
      </c>
      <c r="K50" s="34" t="s">
        <v>25</v>
      </c>
    </row>
    <row r="51" spans="1:11" ht="148.5" customHeight="1" x14ac:dyDescent="0.15">
      <c r="A51" s="32"/>
      <c r="B51" s="27" t="s">
        <v>42</v>
      </c>
      <c r="C51" s="28" t="s">
        <v>101</v>
      </c>
      <c r="D51" s="28" t="s">
        <v>83</v>
      </c>
      <c r="E51" s="29" t="s">
        <v>84</v>
      </c>
      <c r="F51" s="52" t="s">
        <v>26</v>
      </c>
      <c r="G51" s="53" t="s">
        <v>26</v>
      </c>
      <c r="H51" s="59" t="s">
        <v>26</v>
      </c>
      <c r="I51" s="33" t="s">
        <v>85</v>
      </c>
      <c r="J51" s="27" t="s">
        <v>158</v>
      </c>
      <c r="K51" s="34" t="s">
        <v>25</v>
      </c>
    </row>
    <row r="52" spans="1:11" ht="189" customHeight="1" x14ac:dyDescent="0.15">
      <c r="A52" s="32"/>
      <c r="B52" s="27" t="s">
        <v>42</v>
      </c>
      <c r="C52" s="28" t="s">
        <v>74</v>
      </c>
      <c r="D52" s="28" t="s">
        <v>112</v>
      </c>
      <c r="E52" s="29" t="s">
        <v>47</v>
      </c>
      <c r="F52" s="52" t="s">
        <v>26</v>
      </c>
      <c r="G52" s="53" t="s">
        <v>26</v>
      </c>
      <c r="H52" s="59" t="s">
        <v>26</v>
      </c>
      <c r="I52" s="33" t="s">
        <v>118</v>
      </c>
      <c r="J52" s="27" t="s">
        <v>159</v>
      </c>
      <c r="K52" s="34" t="s">
        <v>24</v>
      </c>
    </row>
    <row r="53" spans="1:11" ht="189" customHeight="1" x14ac:dyDescent="0.15">
      <c r="A53" s="32"/>
      <c r="B53" s="27" t="s">
        <v>42</v>
      </c>
      <c r="C53" s="28" t="s">
        <v>48</v>
      </c>
      <c r="D53" s="28" t="s">
        <v>46</v>
      </c>
      <c r="E53" s="29" t="s">
        <v>47</v>
      </c>
      <c r="F53" s="60" t="s">
        <v>26</v>
      </c>
      <c r="G53" s="53" t="s">
        <v>26</v>
      </c>
      <c r="H53" s="59" t="s">
        <v>26</v>
      </c>
      <c r="I53" s="33" t="s">
        <v>49</v>
      </c>
      <c r="J53" s="27" t="s">
        <v>159</v>
      </c>
      <c r="K53" s="34" t="s">
        <v>25</v>
      </c>
    </row>
    <row r="54" spans="1:11" ht="131.25" customHeight="1" x14ac:dyDescent="0.15">
      <c r="A54" s="32"/>
      <c r="B54" s="27" t="s">
        <v>58</v>
      </c>
      <c r="C54" s="28" t="s">
        <v>75</v>
      </c>
      <c r="D54" s="28" t="s">
        <v>76</v>
      </c>
      <c r="E54" s="29" t="s">
        <v>50</v>
      </c>
      <c r="F54" s="52" t="s">
        <v>25</v>
      </c>
      <c r="G54" s="53" t="s">
        <v>26</v>
      </c>
      <c r="H54" s="59" t="s">
        <v>25</v>
      </c>
      <c r="I54" s="33" t="s">
        <v>119</v>
      </c>
      <c r="J54" s="27" t="s">
        <v>144</v>
      </c>
      <c r="K54" s="34" t="s">
        <v>24</v>
      </c>
    </row>
    <row r="55" spans="1:11" ht="184.5" customHeight="1" x14ac:dyDescent="0.15">
      <c r="A55" s="32"/>
      <c r="B55" s="27" t="s">
        <v>86</v>
      </c>
      <c r="C55" s="28" t="s">
        <v>77</v>
      </c>
      <c r="D55" s="28" t="s">
        <v>78</v>
      </c>
      <c r="E55" s="29" t="s">
        <v>59</v>
      </c>
      <c r="F55" s="52" t="s">
        <v>26</v>
      </c>
      <c r="G55" s="53" t="s">
        <v>26</v>
      </c>
      <c r="H55" s="59" t="s">
        <v>26</v>
      </c>
      <c r="I55" s="33" t="s">
        <v>138</v>
      </c>
      <c r="J55" s="27" t="s">
        <v>145</v>
      </c>
      <c r="K55" s="34" t="s">
        <v>25</v>
      </c>
    </row>
    <row r="56" spans="1:11" ht="150.75" customHeight="1" x14ac:dyDescent="0.15">
      <c r="A56" s="32"/>
      <c r="B56" s="27" t="s">
        <v>87</v>
      </c>
      <c r="C56" s="28" t="s">
        <v>102</v>
      </c>
      <c r="D56" s="28" t="s">
        <v>103</v>
      </c>
      <c r="E56" s="29" t="s">
        <v>104</v>
      </c>
      <c r="F56" s="52" t="s">
        <v>26</v>
      </c>
      <c r="G56" s="53" t="s">
        <v>26</v>
      </c>
      <c r="H56" s="59" t="s">
        <v>26</v>
      </c>
      <c r="I56" s="33" t="s">
        <v>123</v>
      </c>
      <c r="J56" s="27" t="s">
        <v>146</v>
      </c>
      <c r="K56" s="34" t="s">
        <v>25</v>
      </c>
    </row>
    <row r="57" spans="1:11" ht="98.25" customHeight="1" x14ac:dyDescent="0.15">
      <c r="A57" s="32"/>
      <c r="B57" s="27" t="s">
        <v>58</v>
      </c>
      <c r="C57" s="28" t="s">
        <v>113</v>
      </c>
      <c r="D57" s="28" t="s">
        <v>114</v>
      </c>
      <c r="E57" s="29" t="s">
        <v>115</v>
      </c>
      <c r="F57" s="52" t="s">
        <v>26</v>
      </c>
      <c r="G57" s="53" t="s">
        <v>26</v>
      </c>
      <c r="H57" s="59" t="s">
        <v>26</v>
      </c>
      <c r="I57" s="33" t="s">
        <v>81</v>
      </c>
      <c r="J57" s="27" t="s">
        <v>147</v>
      </c>
      <c r="K57" s="34" t="s">
        <v>25</v>
      </c>
    </row>
    <row r="58" spans="1:11" ht="168" customHeight="1" x14ac:dyDescent="0.15">
      <c r="A58" s="32"/>
      <c r="B58" s="27" t="s">
        <v>117</v>
      </c>
      <c r="C58" s="28" t="s">
        <v>124</v>
      </c>
      <c r="D58" s="28" t="s">
        <v>79</v>
      </c>
      <c r="E58" s="29" t="s">
        <v>51</v>
      </c>
      <c r="F58" s="52" t="s">
        <v>26</v>
      </c>
      <c r="G58" s="53" t="s">
        <v>26</v>
      </c>
      <c r="H58" s="59" t="s">
        <v>26</v>
      </c>
      <c r="I58" s="33" t="s">
        <v>139</v>
      </c>
      <c r="J58" s="61" t="s">
        <v>148</v>
      </c>
      <c r="K58" s="34" t="s">
        <v>24</v>
      </c>
    </row>
    <row r="59" spans="1:11" ht="147" customHeight="1" x14ac:dyDescent="0.15">
      <c r="A59" s="32"/>
      <c r="B59" s="27" t="s">
        <v>117</v>
      </c>
      <c r="C59" s="28" t="s">
        <v>67</v>
      </c>
      <c r="D59" s="28" t="s">
        <v>140</v>
      </c>
      <c r="E59" s="29" t="s">
        <v>100</v>
      </c>
      <c r="F59" s="52" t="s">
        <v>26</v>
      </c>
      <c r="G59" s="53" t="s">
        <v>25</v>
      </c>
      <c r="H59" s="59" t="s">
        <v>25</v>
      </c>
      <c r="I59" s="33" t="s">
        <v>120</v>
      </c>
      <c r="J59" s="61" t="s">
        <v>160</v>
      </c>
      <c r="K59" s="34" t="s">
        <v>25</v>
      </c>
    </row>
    <row r="60" spans="1:11" ht="123.75" customHeight="1" x14ac:dyDescent="0.15">
      <c r="A60" s="32"/>
      <c r="B60" s="27" t="s">
        <v>60</v>
      </c>
      <c r="C60" s="28" t="s">
        <v>89</v>
      </c>
      <c r="D60" s="28" t="s">
        <v>61</v>
      </c>
      <c r="E60" s="29" t="s">
        <v>97</v>
      </c>
      <c r="F60" s="52" t="s">
        <v>26</v>
      </c>
      <c r="G60" s="53" t="s">
        <v>26</v>
      </c>
      <c r="H60" s="59" t="s">
        <v>26</v>
      </c>
      <c r="I60" s="33" t="s">
        <v>98</v>
      </c>
      <c r="J60" s="77" t="s">
        <v>155</v>
      </c>
      <c r="K60" s="34" t="s">
        <v>25</v>
      </c>
    </row>
    <row r="61" spans="1:11" ht="117" customHeight="1" thickBot="1" x14ac:dyDescent="0.2">
      <c r="A61" s="32"/>
      <c r="B61" s="30" t="s">
        <v>52</v>
      </c>
      <c r="C61" s="31" t="s">
        <v>89</v>
      </c>
      <c r="D61" s="31" t="s">
        <v>99</v>
      </c>
      <c r="E61" s="56" t="s">
        <v>80</v>
      </c>
      <c r="F61" s="62" t="s">
        <v>26</v>
      </c>
      <c r="G61" s="57" t="s">
        <v>26</v>
      </c>
      <c r="H61" s="63" t="s">
        <v>26</v>
      </c>
      <c r="I61" s="58" t="s">
        <v>121</v>
      </c>
      <c r="J61" s="74" t="s">
        <v>151</v>
      </c>
      <c r="K61" s="35" t="s">
        <v>25</v>
      </c>
    </row>
    <row r="62" spans="1:11" ht="99" customHeight="1" thickTop="1" thickBot="1" x14ac:dyDescent="0.2">
      <c r="A62" s="32"/>
      <c r="B62" s="64" t="s">
        <v>42</v>
      </c>
      <c r="C62" s="65" t="s">
        <v>90</v>
      </c>
      <c r="D62" s="65" t="s">
        <v>94</v>
      </c>
      <c r="E62" s="66" t="s">
        <v>93</v>
      </c>
      <c r="F62" s="67" t="s">
        <v>25</v>
      </c>
      <c r="G62" s="68" t="s">
        <v>26</v>
      </c>
      <c r="H62" s="69" t="s">
        <v>25</v>
      </c>
      <c r="I62" s="70" t="s">
        <v>95</v>
      </c>
      <c r="J62" s="71" t="s">
        <v>149</v>
      </c>
      <c r="K62" s="72" t="s">
        <v>24</v>
      </c>
    </row>
    <row r="63" spans="1:11" ht="156.75" customHeight="1" thickTop="1" x14ac:dyDescent="0.15">
      <c r="A63" s="32"/>
      <c r="B63" s="30" t="s">
        <v>88</v>
      </c>
      <c r="C63" s="31" t="s">
        <v>53</v>
      </c>
      <c r="D63" s="31" t="s">
        <v>116</v>
      </c>
      <c r="E63" s="56" t="s">
        <v>53</v>
      </c>
      <c r="F63" s="52" t="s">
        <v>26</v>
      </c>
      <c r="G63" s="57" t="s">
        <v>26</v>
      </c>
      <c r="H63" s="59" t="s">
        <v>26</v>
      </c>
      <c r="I63" s="58" t="s">
        <v>96</v>
      </c>
      <c r="J63" s="30" t="s">
        <v>150</v>
      </c>
      <c r="K63" s="35" t="s">
        <v>25</v>
      </c>
    </row>
    <row r="64" spans="1:11" ht="85" thickBot="1" x14ac:dyDescent="0.2">
      <c r="A64" s="9"/>
      <c r="B64" s="79" t="s">
        <v>164</v>
      </c>
      <c r="C64" s="80" t="s">
        <v>165</v>
      </c>
      <c r="D64" s="80" t="s">
        <v>166</v>
      </c>
      <c r="E64" s="81" t="s">
        <v>167</v>
      </c>
      <c r="F64" s="82" t="s">
        <v>25</v>
      </c>
      <c r="G64" s="83" t="s">
        <v>27</v>
      </c>
      <c r="H64" s="84" t="s">
        <v>26</v>
      </c>
      <c r="I64" s="81" t="s">
        <v>168</v>
      </c>
      <c r="J64" s="79" t="s">
        <v>173</v>
      </c>
      <c r="K64" s="85" t="s">
        <v>25</v>
      </c>
    </row>
    <row r="65" spans="1:11" ht="85" thickBot="1" x14ac:dyDescent="0.2">
      <c r="A65" s="9"/>
      <c r="B65" s="79" t="s">
        <v>117</v>
      </c>
      <c r="C65" s="80" t="s">
        <v>165</v>
      </c>
      <c r="D65" s="80" t="s">
        <v>169</v>
      </c>
      <c r="E65" s="81" t="s">
        <v>170</v>
      </c>
      <c r="F65" s="82" t="s">
        <v>25</v>
      </c>
      <c r="G65" s="83" t="s">
        <v>27</v>
      </c>
      <c r="H65" s="84" t="s">
        <v>26</v>
      </c>
      <c r="I65" s="81" t="s">
        <v>171</v>
      </c>
      <c r="J65" s="79" t="s">
        <v>172</v>
      </c>
      <c r="K65" s="85" t="s">
        <v>25</v>
      </c>
    </row>
    <row r="66" spans="1:11" ht="16" x14ac:dyDescent="0.2">
      <c r="A66" s="9"/>
      <c r="B66" s="51" t="s">
        <v>28</v>
      </c>
      <c r="C66" s="49" t="s">
        <v>29</v>
      </c>
      <c r="D66" s="49"/>
      <c r="E66" s="49"/>
      <c r="F66" s="49"/>
      <c r="G66" s="49"/>
      <c r="H66" s="48"/>
      <c r="I66" s="49"/>
      <c r="J66" s="49"/>
      <c r="K66" s="1"/>
    </row>
    <row r="67" spans="1:11" ht="16" x14ac:dyDescent="0.2">
      <c r="A67" s="9"/>
      <c r="B67" s="50"/>
      <c r="C67" s="49" t="s">
        <v>30</v>
      </c>
      <c r="D67" s="49"/>
      <c r="E67" s="49"/>
      <c r="F67" s="49"/>
      <c r="G67" s="49"/>
      <c r="H67" s="48"/>
      <c r="I67" s="49"/>
      <c r="J67" s="49"/>
      <c r="K67" s="1"/>
    </row>
    <row r="68" spans="1:11" ht="16" x14ac:dyDescent="0.2">
      <c r="A68" s="9"/>
      <c r="B68" s="50"/>
      <c r="C68" s="49"/>
      <c r="D68" s="49"/>
      <c r="E68" s="49"/>
      <c r="F68" s="49"/>
      <c r="G68" s="49"/>
      <c r="H68" s="48"/>
      <c r="I68" s="49"/>
      <c r="J68" s="49"/>
      <c r="K68" s="1"/>
    </row>
    <row r="69" spans="1:11" ht="16" hidden="1" x14ac:dyDescent="0.2">
      <c r="A69" s="9"/>
      <c r="B69" s="50"/>
      <c r="C69" s="49"/>
      <c r="D69" s="49"/>
      <c r="E69" s="49"/>
      <c r="F69" s="49"/>
      <c r="G69" s="49"/>
      <c r="H69" s="48"/>
      <c r="I69" s="49"/>
      <c r="J69" s="49"/>
      <c r="K69" s="1"/>
    </row>
    <row r="70" spans="1:11" hidden="1" x14ac:dyDescent="0.15">
      <c r="A70" s="9"/>
      <c r="B70" s="1"/>
      <c r="C70" s="1"/>
      <c r="D70" s="1"/>
      <c r="E70" s="1"/>
      <c r="F70" s="10"/>
      <c r="G70" s="10"/>
      <c r="H70" s="10"/>
      <c r="I70" s="10"/>
      <c r="J70" s="1"/>
      <c r="K70" s="1"/>
    </row>
    <row r="71" spans="1:11" hidden="1" x14ac:dyDescent="0.15">
      <c r="A71" s="9"/>
      <c r="B71" s="1"/>
      <c r="C71" s="47" t="s">
        <v>24</v>
      </c>
      <c r="D71" s="47" t="s">
        <v>25</v>
      </c>
      <c r="E71" s="47" t="s">
        <v>26</v>
      </c>
      <c r="F71" s="47" t="s">
        <v>27</v>
      </c>
      <c r="G71" s="10"/>
      <c r="H71" s="10"/>
      <c r="I71" s="10"/>
      <c r="J71" s="1"/>
      <c r="K71" s="1"/>
    </row>
    <row r="72" spans="1:11" hidden="1" x14ac:dyDescent="0.15">
      <c r="A72" s="9"/>
      <c r="B72" s="46" t="s">
        <v>27</v>
      </c>
      <c r="C72" s="24">
        <v>4</v>
      </c>
      <c r="D72" s="22">
        <v>8</v>
      </c>
      <c r="E72" s="21">
        <v>12</v>
      </c>
      <c r="F72" s="20">
        <v>16</v>
      </c>
      <c r="G72" s="10"/>
      <c r="H72" s="10"/>
      <c r="I72" s="10"/>
      <c r="J72" s="1"/>
      <c r="K72" s="1"/>
    </row>
    <row r="73" spans="1:11" hidden="1" x14ac:dyDescent="0.15">
      <c r="A73" s="9"/>
      <c r="B73" s="46" t="s">
        <v>26</v>
      </c>
      <c r="C73" s="24">
        <v>3</v>
      </c>
      <c r="D73" s="22">
        <v>6</v>
      </c>
      <c r="E73" s="23">
        <v>9</v>
      </c>
      <c r="F73" s="20">
        <v>12</v>
      </c>
      <c r="G73" s="10"/>
      <c r="H73" s="10"/>
      <c r="I73" s="10"/>
      <c r="J73" s="1"/>
      <c r="K73" s="1"/>
    </row>
    <row r="74" spans="1:11" hidden="1" x14ac:dyDescent="0.15">
      <c r="A74" s="9"/>
      <c r="B74" s="46" t="s">
        <v>25</v>
      </c>
      <c r="C74" s="24">
        <v>2</v>
      </c>
      <c r="D74" s="24">
        <v>4</v>
      </c>
      <c r="E74" s="23">
        <v>6</v>
      </c>
      <c r="F74" s="22">
        <v>8</v>
      </c>
      <c r="G74" s="10"/>
      <c r="H74" s="10"/>
      <c r="I74" s="10"/>
      <c r="J74" s="1"/>
      <c r="K74" s="1"/>
    </row>
    <row r="75" spans="1:11" hidden="1" x14ac:dyDescent="0.15">
      <c r="A75" s="9"/>
      <c r="B75" s="46" t="s">
        <v>24</v>
      </c>
      <c r="C75" s="24">
        <v>1</v>
      </c>
      <c r="D75" s="24">
        <v>2</v>
      </c>
      <c r="E75" s="25">
        <v>3</v>
      </c>
      <c r="F75" s="24">
        <v>4</v>
      </c>
      <c r="G75" s="10"/>
      <c r="H75" s="10"/>
      <c r="I75" s="10"/>
      <c r="J75" s="1"/>
      <c r="K75" s="1"/>
    </row>
    <row r="76" spans="1:11" hidden="1" x14ac:dyDescent="0.15">
      <c r="A76" s="9"/>
      <c r="B76" s="11"/>
      <c r="C76" s="10"/>
      <c r="D76" s="10"/>
      <c r="E76" s="11"/>
      <c r="F76" s="10"/>
      <c r="G76" s="10"/>
      <c r="H76" s="10"/>
      <c r="I76" s="10"/>
      <c r="J76" s="1"/>
      <c r="K76" s="1"/>
    </row>
    <row r="77" spans="1:11" hidden="1" x14ac:dyDescent="0.15">
      <c r="A77" s="9"/>
      <c r="B77" s="1"/>
      <c r="C77" s="1"/>
      <c r="D77" s="1"/>
      <c r="E77" s="1"/>
      <c r="F77" s="10"/>
      <c r="G77" s="10"/>
      <c r="H77" s="10"/>
      <c r="I77" s="10"/>
      <c r="J77" s="1"/>
      <c r="K77" s="1"/>
    </row>
    <row r="78" spans="1:11" hidden="1" x14ac:dyDescent="0.15">
      <c r="A78" s="9"/>
      <c r="B78" s="1"/>
      <c r="C78" s="1"/>
      <c r="D78" s="1"/>
      <c r="E78" s="1"/>
      <c r="F78" s="10"/>
      <c r="G78" s="10"/>
      <c r="H78" s="10"/>
      <c r="I78" s="10"/>
      <c r="J78" s="1"/>
      <c r="K78" s="1"/>
    </row>
    <row r="79" spans="1:11" hidden="1" x14ac:dyDescent="0.15">
      <c r="A79" s="9"/>
      <c r="B79" s="1"/>
      <c r="C79" s="1"/>
      <c r="D79" s="1"/>
      <c r="E79" s="1"/>
      <c r="F79" s="10" t="s">
        <v>24</v>
      </c>
      <c r="G79" s="10"/>
      <c r="H79" s="19" t="e">
        <f>IF(#REF!="",0,IF(#REF!="Very low",1,IF(#REF!="Low",2,IF(#REF!="Medium",3,IF(#REF!="High",4,F60)))))</f>
        <v>#REF!</v>
      </c>
      <c r="I79" s="19" t="e">
        <f>IF(#REF!="",0,IF(#REF!="Very low",1,IF(#REF!="Low",2,IF(#REF!="Medium",3,IF(#REF!="High",4,G60)))))</f>
        <v>#REF!</v>
      </c>
      <c r="J79" s="26" t="e">
        <f>IF(H79*I79=0,"",IF(H79*I79&gt;0.5,H79*I79))</f>
        <v>#REF!</v>
      </c>
      <c r="K79" s="1" t="e">
        <f>IF(J79="","",IF(J79&lt;5, "Low",IF(J79&lt;11,"Medium",IF(J79&gt;11,"High"))))</f>
        <v>#REF!</v>
      </c>
    </row>
    <row r="80" spans="1:11" hidden="1" x14ac:dyDescent="0.15">
      <c r="A80" s="9"/>
      <c r="B80" s="1"/>
      <c r="C80" s="1"/>
      <c r="D80" s="1"/>
      <c r="E80" s="1"/>
      <c r="F80" s="10" t="s">
        <v>25</v>
      </c>
      <c r="G80" s="10"/>
      <c r="H80" s="19">
        <f>IF(F60="",0,IF(F60="Very low",1,IF(F60="Low",2,IF(F60="Medium",3,IF(F60="High",4,#REF!)))))</f>
        <v>3</v>
      </c>
      <c r="I80" s="19">
        <f>IF(G60="",0,IF(G60="Very low",1,IF(G60="Low",2,IF(G60="Medium",3,IF(G60="High",4,#REF!)))))</f>
        <v>3</v>
      </c>
      <c r="J80" s="26">
        <f t="shared" ref="J80:J98" si="0">IF(H80*I80=0,"",IF(H80*I80&gt;0.5,H80*I80))</f>
        <v>9</v>
      </c>
      <c r="K80" s="1" t="str">
        <f t="shared" ref="K80:K98" si="1">IF(J80="","",IF(J80&lt;5, "Low",IF(J80&lt;11,"Medium",IF(J80&gt;11,"High"))))</f>
        <v>Medium</v>
      </c>
    </row>
    <row r="81" spans="1:11" hidden="1" x14ac:dyDescent="0.15">
      <c r="A81" s="9"/>
      <c r="B81" s="1"/>
      <c r="C81" s="1"/>
      <c r="D81" s="1"/>
      <c r="E81" s="1"/>
      <c r="F81" s="10" t="s">
        <v>26</v>
      </c>
      <c r="G81" s="10"/>
      <c r="H81" s="19" t="e">
        <f>IF(#REF!="",0,IF(#REF!="Very low",1,IF(#REF!="Low",2,IF(#REF!="Medium",3,IF(#REF!="High",4,F46)))))</f>
        <v>#REF!</v>
      </c>
      <c r="I81" s="19" t="e">
        <f>IF(#REF!="",0,IF(#REF!="Very low",1,IF(#REF!="Low",2,IF(#REF!="Medium",3,IF(#REF!="High",4,G46)))))</f>
        <v>#REF!</v>
      </c>
      <c r="J81" s="26" t="e">
        <f t="shared" si="0"/>
        <v>#REF!</v>
      </c>
      <c r="K81" s="1" t="e">
        <f t="shared" si="1"/>
        <v>#REF!</v>
      </c>
    </row>
    <row r="82" spans="1:11" hidden="1" x14ac:dyDescent="0.15">
      <c r="A82" s="9"/>
      <c r="B82" s="1"/>
      <c r="C82" s="1"/>
      <c r="D82" s="1"/>
      <c r="E82" s="1"/>
      <c r="F82" s="10" t="s">
        <v>27</v>
      </c>
      <c r="G82" s="10"/>
      <c r="H82" s="19">
        <f>IF(F46="",0,IF(F46="Very low",1,IF(F46="Low",2,IF(F46="Medium",3,IF(F46="High",4,F47)))))</f>
        <v>4</v>
      </c>
      <c r="I82" s="19">
        <f>IF(G46="",0,IF(G46="Very low",1,IF(G46="Low",2,IF(G46="Medium",3,IF(G46="High",4,G47)))))</f>
        <v>3</v>
      </c>
      <c r="J82" s="26">
        <f t="shared" si="0"/>
        <v>12</v>
      </c>
      <c r="K82" s="1" t="str">
        <f t="shared" si="1"/>
        <v>High</v>
      </c>
    </row>
    <row r="83" spans="1:11" hidden="1" x14ac:dyDescent="0.15">
      <c r="A83" s="9"/>
      <c r="B83" s="1"/>
      <c r="C83" s="1"/>
      <c r="D83" s="1"/>
      <c r="E83" s="1"/>
      <c r="F83" s="10"/>
      <c r="G83" s="10"/>
      <c r="H83" s="19">
        <f>IF(F47="",0,IF(F47="Very low",1,IF(F47="Low",2,IF(F47="Medium",3,IF(F47="High",4,#REF!)))))</f>
        <v>3</v>
      </c>
      <c r="I83" s="19">
        <f>IF(G47="",0,IF(G47="Very low",1,IF(G47="Low",2,IF(G47="Medium",3,IF(G47="High",4,#REF!)))))</f>
        <v>2</v>
      </c>
      <c r="J83" s="26">
        <f t="shared" si="0"/>
        <v>6</v>
      </c>
      <c r="K83" s="1" t="str">
        <f t="shared" si="1"/>
        <v>Medium</v>
      </c>
    </row>
    <row r="84" spans="1:11" hidden="1" x14ac:dyDescent="0.15">
      <c r="A84" s="9"/>
      <c r="B84" s="1"/>
      <c r="C84" s="1"/>
      <c r="D84" s="1"/>
      <c r="E84" s="1"/>
      <c r="F84" s="10"/>
      <c r="G84" s="10"/>
      <c r="H84" s="19" t="e">
        <f>IF(#REF!="",0,IF(#REF!="Very low",1,IF(#REF!="Low",2,IF(#REF!="Medium",3,IF(#REF!="High",4,F49)))))</f>
        <v>#REF!</v>
      </c>
      <c r="I84" s="19" t="e">
        <f>IF(#REF!="",0,IF(#REF!="Very low",1,IF(#REF!="Low",2,IF(#REF!="Medium",3,IF(#REF!="High",4,G49)))))</f>
        <v>#REF!</v>
      </c>
      <c r="J84" s="26" t="e">
        <f t="shared" si="0"/>
        <v>#REF!</v>
      </c>
      <c r="K84" s="1" t="e">
        <f t="shared" si="1"/>
        <v>#REF!</v>
      </c>
    </row>
    <row r="85" spans="1:11" hidden="1" x14ac:dyDescent="0.15">
      <c r="A85" s="9"/>
      <c r="B85" s="1"/>
      <c r="C85" s="1"/>
      <c r="D85" s="1"/>
      <c r="E85" s="1"/>
      <c r="F85" s="10"/>
      <c r="G85" s="10"/>
      <c r="H85" s="19">
        <f>IF(F49="",0,IF(F49="Very low",1,IF(F49="Low",2,IF(F49="Medium",3,IF(F49="High",4,F50)))))</f>
        <v>3</v>
      </c>
      <c r="I85" s="19">
        <f>IF(G49="",0,IF(G49="Very low",1,IF(G49="Low",2,IF(G49="Medium",3,IF(G49="High",4,G50)))))</f>
        <v>3</v>
      </c>
      <c r="J85" s="26">
        <f t="shared" si="0"/>
        <v>9</v>
      </c>
      <c r="K85" s="1" t="str">
        <f t="shared" si="1"/>
        <v>Medium</v>
      </c>
    </row>
    <row r="86" spans="1:11" hidden="1" x14ac:dyDescent="0.15">
      <c r="A86" s="9"/>
      <c r="B86" s="1"/>
      <c r="C86" s="1"/>
      <c r="D86" s="1"/>
      <c r="E86" s="1"/>
      <c r="F86" s="10"/>
      <c r="G86" s="10"/>
      <c r="H86" s="19">
        <f>IF(F50="",0,IF(F50="Very low",1,IF(F50="Low",2,IF(F50="Medium",3,IF(F50="High",4,#REF!)))))</f>
        <v>3</v>
      </c>
      <c r="I86" s="19">
        <f>IF(G50="",0,IF(G50="Very low",1,IF(G50="Low",2,IF(G50="Medium",3,IF(G50="High",4,#REF!)))))</f>
        <v>3</v>
      </c>
      <c r="J86" s="26">
        <f t="shared" si="0"/>
        <v>9</v>
      </c>
      <c r="K86" s="1" t="str">
        <f t="shared" si="1"/>
        <v>Medium</v>
      </c>
    </row>
    <row r="87" spans="1:11" hidden="1" x14ac:dyDescent="0.15">
      <c r="A87" s="9"/>
      <c r="B87" s="1"/>
      <c r="C87" s="10" t="s">
        <v>24</v>
      </c>
      <c r="D87" s="10" t="s">
        <v>25</v>
      </c>
      <c r="E87" s="10" t="s">
        <v>26</v>
      </c>
      <c r="F87" s="10" t="s">
        <v>27</v>
      </c>
      <c r="G87" s="10"/>
      <c r="H87" s="19" t="e">
        <f>IF(#REF!="",0,IF(#REF!="Very low",1,IF(#REF!="Low",2,IF(#REF!="Medium",3,IF(#REF!="High",4,#REF!)))))</f>
        <v>#REF!</v>
      </c>
      <c r="I87" s="19" t="e">
        <f>IF(#REF!="",0,IF(#REF!="Very low",1,IF(#REF!="Low",2,IF(#REF!="Medium",3,IF(#REF!="High",4,#REF!)))))</f>
        <v>#REF!</v>
      </c>
      <c r="J87" s="26" t="e">
        <f t="shared" si="0"/>
        <v>#REF!</v>
      </c>
      <c r="K87" s="1" t="e">
        <f t="shared" si="1"/>
        <v>#REF!</v>
      </c>
    </row>
    <row r="88" spans="1:11" hidden="1" x14ac:dyDescent="0.15">
      <c r="A88" s="9"/>
      <c r="B88" s="10" t="s">
        <v>24</v>
      </c>
      <c r="C88" s="24">
        <v>1</v>
      </c>
      <c r="D88" s="24">
        <v>2</v>
      </c>
      <c r="E88" s="25">
        <v>3</v>
      </c>
      <c r="F88" s="24">
        <v>4</v>
      </c>
      <c r="G88" s="10"/>
      <c r="H88" s="19" t="e">
        <f>IF(#REF!="",0,IF(#REF!="Very low",1,IF(#REF!="Low",2,IF(#REF!="Medium",3,IF(#REF!="High",4,F52)))))</f>
        <v>#REF!</v>
      </c>
      <c r="I88" s="19" t="e">
        <f>IF(#REF!="",0,IF(#REF!="Very low",1,IF(#REF!="Low",2,IF(#REF!="Medium",3,IF(#REF!="High",4,G52)))))</f>
        <v>#REF!</v>
      </c>
      <c r="J88" s="26" t="e">
        <f t="shared" si="0"/>
        <v>#REF!</v>
      </c>
      <c r="K88" s="1" t="e">
        <f t="shared" si="1"/>
        <v>#REF!</v>
      </c>
    </row>
    <row r="89" spans="1:11" hidden="1" x14ac:dyDescent="0.15">
      <c r="A89" s="9"/>
      <c r="B89" s="10" t="s">
        <v>25</v>
      </c>
      <c r="C89" s="24">
        <v>2</v>
      </c>
      <c r="D89" s="24">
        <v>4</v>
      </c>
      <c r="E89" s="23">
        <v>6</v>
      </c>
      <c r="F89" s="22">
        <v>8</v>
      </c>
      <c r="G89" s="10"/>
      <c r="H89" s="19">
        <f>IF(F52="",0,IF(F52="Very low",1,IF(F52="Low",2,IF(F52="Medium",3,IF(F52="High",4,#REF!)))))</f>
        <v>3</v>
      </c>
      <c r="I89" s="19">
        <f>IF(G52="",0,IF(G52="Very low",1,IF(G52="Low",2,IF(G52="Medium",3,IF(G52="High",4,#REF!)))))</f>
        <v>3</v>
      </c>
      <c r="J89" s="26">
        <f t="shared" si="0"/>
        <v>9</v>
      </c>
      <c r="K89" s="1" t="str">
        <f t="shared" si="1"/>
        <v>Medium</v>
      </c>
    </row>
    <row r="90" spans="1:11" hidden="1" x14ac:dyDescent="0.15">
      <c r="A90" s="9"/>
      <c r="B90" s="10" t="s">
        <v>26</v>
      </c>
      <c r="C90" s="24">
        <v>3</v>
      </c>
      <c r="D90" s="22">
        <v>6</v>
      </c>
      <c r="E90" s="23">
        <v>9</v>
      </c>
      <c r="F90" s="20">
        <v>12</v>
      </c>
      <c r="G90" s="10"/>
      <c r="H90" s="19" t="e">
        <f>IF(#REF!="",0,IF(#REF!="Very low",1,IF(#REF!="Low",2,IF(#REF!="Medium",3,IF(#REF!="High",4,#REF!)))))</f>
        <v>#REF!</v>
      </c>
      <c r="I90" s="19" t="e">
        <f>IF(#REF!="",0,IF(#REF!="Very low",1,IF(#REF!="Low",2,IF(#REF!="Medium",3,IF(#REF!="High",4,#REF!)))))</f>
        <v>#REF!</v>
      </c>
      <c r="J90" s="26" t="e">
        <f t="shared" si="0"/>
        <v>#REF!</v>
      </c>
      <c r="K90" s="1" t="e">
        <f t="shared" si="1"/>
        <v>#REF!</v>
      </c>
    </row>
    <row r="91" spans="1:11" hidden="1" x14ac:dyDescent="0.15">
      <c r="A91" s="9"/>
      <c r="B91" s="10" t="s">
        <v>27</v>
      </c>
      <c r="C91" s="24">
        <v>4</v>
      </c>
      <c r="D91" s="22">
        <v>8</v>
      </c>
      <c r="E91" s="21">
        <v>12</v>
      </c>
      <c r="F91" s="20">
        <v>16</v>
      </c>
      <c r="G91" s="10"/>
      <c r="H91" s="19" t="e">
        <f>IF(#REF!="",0,IF(#REF!="Very low",1,IF(#REF!="Low",2,IF(#REF!="Medium",3,IF(#REF!="High",4,#REF!)))))</f>
        <v>#REF!</v>
      </c>
      <c r="I91" s="19" t="e">
        <f>IF(#REF!="",0,IF(#REF!="Very low",1,IF(#REF!="Low",2,IF(#REF!="Medium",3,IF(#REF!="High",4,#REF!)))))</f>
        <v>#REF!</v>
      </c>
      <c r="J91" s="26" t="e">
        <f t="shared" si="0"/>
        <v>#REF!</v>
      </c>
      <c r="K91" s="1" t="e">
        <f t="shared" si="1"/>
        <v>#REF!</v>
      </c>
    </row>
    <row r="92" spans="1:11" hidden="1" x14ac:dyDescent="0.15">
      <c r="A92" s="9"/>
      <c r="B92" s="10"/>
      <c r="C92" s="10"/>
      <c r="D92" s="10"/>
      <c r="F92" s="10"/>
      <c r="G92" s="10"/>
      <c r="H92" s="19" t="e">
        <f>IF(#REF!="",0,IF(#REF!="Very low",1,IF(#REF!="Low",2,IF(#REF!="Medium",3,IF(#REF!="High",4,#REF!)))))</f>
        <v>#REF!</v>
      </c>
      <c r="I92" s="19" t="e">
        <f>IF(#REF!="",0,IF(#REF!="Very low",1,IF(#REF!="Low",2,IF(#REF!="Medium",3,IF(#REF!="High",4,#REF!)))))</f>
        <v>#REF!</v>
      </c>
      <c r="J92" s="26" t="e">
        <f t="shared" si="0"/>
        <v>#REF!</v>
      </c>
      <c r="K92" s="1" t="e">
        <f t="shared" si="1"/>
        <v>#REF!</v>
      </c>
    </row>
    <row r="93" spans="1:11" hidden="1" x14ac:dyDescent="0.15">
      <c r="A93" s="9"/>
      <c r="B93" s="1"/>
      <c r="C93" s="1"/>
      <c r="D93" s="1"/>
      <c r="E93" s="1"/>
      <c r="F93" s="10"/>
      <c r="G93" s="10"/>
      <c r="H93" s="19" t="e">
        <f>IF(#REF!="",0,IF(#REF!="Very low",1,IF(#REF!="Low",2,IF(#REF!="Medium",3,IF(#REF!="High",4,#REF!)))))</f>
        <v>#REF!</v>
      </c>
      <c r="I93" s="19" t="e">
        <f>IF(#REF!="",0,IF(#REF!="Very low",1,IF(#REF!="Low",2,IF(#REF!="Medium",3,IF(#REF!="High",4,#REF!)))))</f>
        <v>#REF!</v>
      </c>
      <c r="J93" s="26" t="e">
        <f t="shared" si="0"/>
        <v>#REF!</v>
      </c>
      <c r="K93" s="1" t="e">
        <f t="shared" si="1"/>
        <v>#REF!</v>
      </c>
    </row>
    <row r="94" spans="1:11" hidden="1" x14ac:dyDescent="0.15">
      <c r="A94" s="9"/>
      <c r="B94" s="1"/>
      <c r="C94" s="1"/>
      <c r="D94" s="1"/>
      <c r="E94" s="1"/>
      <c r="F94" s="10"/>
      <c r="G94" s="10"/>
      <c r="H94" s="19" t="e">
        <f>IF(#REF!="",0,IF(#REF!="Very low",1,IF(#REF!="Low",2,IF(#REF!="Medium",3,IF(#REF!="High",4,#REF!)))))</f>
        <v>#REF!</v>
      </c>
      <c r="I94" s="19" t="e">
        <f>IF(#REF!="",0,IF(#REF!="Very low",1,IF(#REF!="Low",2,IF(#REF!="Medium",3,IF(#REF!="High",4,#REF!)))))</f>
        <v>#REF!</v>
      </c>
      <c r="J94" s="26" t="e">
        <f t="shared" si="0"/>
        <v>#REF!</v>
      </c>
      <c r="K94" s="1" t="e">
        <f t="shared" si="1"/>
        <v>#REF!</v>
      </c>
    </row>
    <row r="95" spans="1:11" hidden="1" x14ac:dyDescent="0.15">
      <c r="A95" s="9"/>
      <c r="B95" s="1"/>
      <c r="C95" s="1"/>
      <c r="D95" s="1"/>
      <c r="E95" s="1"/>
      <c r="F95" s="10"/>
      <c r="G95" s="10"/>
      <c r="H95" s="19" t="e">
        <f>IF(#REF!="",0,IF(#REF!="Very low",1,IF(#REF!="Low",2,IF(#REF!="Medium",3,IF(#REF!="High",4,#REF!)))))</f>
        <v>#REF!</v>
      </c>
      <c r="I95" s="19" t="e">
        <f>IF(#REF!="",0,IF(#REF!="Very low",1,IF(#REF!="Low",2,IF(#REF!="Medium",3,IF(#REF!="High",4,#REF!)))))</f>
        <v>#REF!</v>
      </c>
      <c r="J95" s="26" t="e">
        <f t="shared" si="0"/>
        <v>#REF!</v>
      </c>
      <c r="K95" s="1" t="e">
        <f t="shared" si="1"/>
        <v>#REF!</v>
      </c>
    </row>
    <row r="96" spans="1:11" hidden="1" x14ac:dyDescent="0.15">
      <c r="A96" s="9"/>
      <c r="B96" s="1"/>
      <c r="C96" s="1"/>
      <c r="D96" s="1"/>
      <c r="E96" s="1"/>
      <c r="F96" s="10"/>
      <c r="G96" s="10"/>
      <c r="H96" s="19" t="e">
        <f>IF(#REF!="",0,IF(#REF!="Very low",1,IF(#REF!="Low",2,IF(#REF!="Medium",3,IF(#REF!="High",4,#REF!)))))</f>
        <v>#REF!</v>
      </c>
      <c r="I96" s="19" t="e">
        <f>IF(#REF!="",0,IF(#REF!="Very low",1,IF(#REF!="Low",2,IF(#REF!="Medium",3,IF(#REF!="High",4,#REF!)))))</f>
        <v>#REF!</v>
      </c>
      <c r="J96" s="26" t="e">
        <f t="shared" si="0"/>
        <v>#REF!</v>
      </c>
      <c r="K96" s="1" t="e">
        <f t="shared" si="1"/>
        <v>#REF!</v>
      </c>
    </row>
    <row r="97" spans="1:11" hidden="1" x14ac:dyDescent="0.15">
      <c r="A97" s="9"/>
      <c r="B97" s="1"/>
      <c r="C97" s="1"/>
      <c r="D97" s="1"/>
      <c r="E97" s="1"/>
      <c r="F97" s="10"/>
      <c r="G97" s="10"/>
      <c r="H97" s="19" t="e">
        <f>IF(#REF!="",0,IF(#REF!="Very low",1,IF(#REF!="Low",2,IF(#REF!="Medium",3,IF(#REF!="High",4,#REF!)))))</f>
        <v>#REF!</v>
      </c>
      <c r="I97" s="19" t="e">
        <f>IF(#REF!="",0,IF(#REF!="Very low",1,IF(#REF!="Low",2,IF(#REF!="Medium",3,IF(#REF!="High",4,#REF!)))))</f>
        <v>#REF!</v>
      </c>
      <c r="J97" s="26" t="e">
        <f t="shared" si="0"/>
        <v>#REF!</v>
      </c>
      <c r="K97" s="1" t="e">
        <f t="shared" si="1"/>
        <v>#REF!</v>
      </c>
    </row>
    <row r="98" spans="1:11" hidden="1" x14ac:dyDescent="0.15">
      <c r="A98" s="9"/>
      <c r="B98" s="1"/>
      <c r="C98" s="1"/>
      <c r="D98" s="1"/>
      <c r="E98" s="1"/>
      <c r="F98" s="10"/>
      <c r="G98" s="10"/>
      <c r="H98" s="19" t="e">
        <f>IF(#REF!="",0,IF(#REF!="Very low",1,IF(#REF!="Low",2,IF(#REF!="Medium",3,IF(#REF!="High",4,F64)))))</f>
        <v>#REF!</v>
      </c>
      <c r="I98" s="19" t="e">
        <f>IF(#REF!="",0,IF(#REF!="Very low",1,IF(#REF!="Low",2,IF(#REF!="Medium",3,IF(#REF!="High",4,G64)))))</f>
        <v>#REF!</v>
      </c>
      <c r="J98" s="26" t="e">
        <f t="shared" si="0"/>
        <v>#REF!</v>
      </c>
      <c r="K98" s="1" t="e">
        <f t="shared" si="1"/>
        <v>#REF!</v>
      </c>
    </row>
    <row r="99" spans="1:11" hidden="1" x14ac:dyDescent="0.15">
      <c r="A99" s="9"/>
      <c r="B99" s="1"/>
      <c r="C99" s="1"/>
      <c r="D99" s="1"/>
      <c r="E99" s="1"/>
      <c r="F99" s="10"/>
      <c r="G99" s="10"/>
      <c r="H99" s="10"/>
      <c r="I99" s="10"/>
      <c r="J99" s="1"/>
      <c r="K99" s="1"/>
    </row>
    <row r="100" spans="1:11" hidden="1" x14ac:dyDescent="0.15">
      <c r="A100" s="1"/>
      <c r="B100" s="1"/>
      <c r="C100" s="1"/>
      <c r="D100" s="1"/>
      <c r="E100" s="1"/>
      <c r="F100" s="10"/>
      <c r="G100" s="10"/>
      <c r="H100" s="10"/>
      <c r="I100" s="10"/>
      <c r="J100" s="1"/>
      <c r="K100" s="1"/>
    </row>
    <row r="101" spans="1:11" hidden="1" x14ac:dyDescent="0.15">
      <c r="A101" s="1"/>
      <c r="B101" s="1"/>
      <c r="C101" s="1"/>
      <c r="D101" s="1"/>
      <c r="E101" s="1"/>
      <c r="F101" s="10"/>
      <c r="G101" s="10"/>
      <c r="H101" s="10"/>
      <c r="I101" s="10"/>
      <c r="J101" s="1"/>
      <c r="K101" s="1"/>
    </row>
    <row r="102" spans="1:11" hidden="1" x14ac:dyDescent="0.15">
      <c r="A102" s="1"/>
      <c r="B102" s="1"/>
      <c r="C102" s="1"/>
      <c r="D102" s="1"/>
      <c r="E102" s="1"/>
      <c r="F102" s="10"/>
      <c r="G102" s="10"/>
      <c r="H102" s="10"/>
      <c r="I102" s="10"/>
      <c r="J102" s="1"/>
      <c r="K102" s="1"/>
    </row>
    <row r="136" ht="13.5" customHeight="1" x14ac:dyDescent="0.15"/>
  </sheetData>
  <sheetProtection selectLockedCells="1"/>
  <mergeCells count="6">
    <mergeCell ref="D31:J31"/>
    <mergeCell ref="F12:J12"/>
    <mergeCell ref="F4:J4"/>
    <mergeCell ref="F6:J6"/>
    <mergeCell ref="F8:J8"/>
    <mergeCell ref="F10:J10"/>
  </mergeCells>
  <phoneticPr fontId="0" type="noConversion"/>
  <dataValidations count="2">
    <dataValidation type="list" allowBlank="1" showInputMessage="1" showErrorMessage="1" sqref="F46:G52 F54:G63" xr:uid="{00000000-0002-0000-0000-000000000000}">
      <formula1>$F$79:$F$83</formula1>
    </dataValidation>
    <dataValidation type="list" allowBlank="1" showInputMessage="1" showErrorMessage="1" sqref="F53:G53" xr:uid="{00000000-0002-0000-0000-000001000000}">
      <formula1>$F$78:$F$83</formula1>
    </dataValidation>
  </dataValidations>
  <pageMargins left="0.25" right="0.25" top="0.75" bottom="0.75" header="0.3" footer="0.3"/>
  <pageSetup paperSize="9" scale="65" orientation="landscape"/>
  <headerFooter alignWithMargins="0">
    <oddHeader>&amp;CGeneric Risk Assessment SR2008No3GRA</oddHeader>
    <oddFooter>Page &amp;P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R.Yearsley</dc:creator>
  <dc:description>207_06_SD33; Version 2_x000d_
Issue date: 22/02/07_x000d_
review due: 22/05/08</dc:description>
  <cp:lastModifiedBy>Microsoft Office User</cp:lastModifiedBy>
  <cp:lastPrinted>2019-10-03T19:06:25Z</cp:lastPrinted>
  <dcterms:created xsi:type="dcterms:W3CDTF">2005-05-04T08:30:35Z</dcterms:created>
  <dcterms:modified xsi:type="dcterms:W3CDTF">2019-12-06T15:09:08Z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-667758392</vt:i4>
  </property>
  <property fmtid="{D5CDD505-2E9C-101B-9397-08002B2CF9AE}" pid="4" name="_EmailSubject">
    <vt:lpwstr>batch addition / removal</vt:lpwstr>
  </property>
  <property fmtid="{D5CDD505-2E9C-101B-9397-08002B2CF9AE}" pid="5" name="_AuthorEmail">
    <vt:lpwstr>Document-Management.Bristol4.HO@environment-agency.gov.uk</vt:lpwstr>
  </property>
  <property fmtid="{D5CDD505-2E9C-101B-9397-08002B2CF9AE}" pid="6" name="_AuthorEmailDisplayName">
    <vt:lpwstr>Document-Management</vt:lpwstr>
  </property>
  <property fmtid="{D5CDD505-2E9C-101B-9397-08002B2CF9AE}" pid="7" name="_ReviewingToolsShownOnce">
    <vt:lpwstr/>
  </property>
</Properties>
</file>