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odds.ntnl\shared\MI\TRE\Groups\NPS\Environment Management\Permit Register and Assess\EPR-PPC\Kate Wray\Work in progress\Applications\Weston\NDM\"/>
    </mc:Choice>
  </mc:AlternateContent>
  <xr:revisionPtr revIDLastSave="0" documentId="8_{268A2981-B87E-4C8E-BA0B-5A1612E2E212}" xr6:coauthVersionLast="47" xr6:coauthVersionMax="47" xr10:uidLastSave="{00000000-0000-0000-0000-000000000000}"/>
  <bookViews>
    <workbookView xWindow="-120" yWindow="-120" windowWidth="29040" windowHeight="15840" xr2:uid="{A2FB88CF-8F44-4790-B66D-2FE79FBA1ABE}"/>
  </bookViews>
  <sheets>
    <sheet name="Weigh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11" i="1"/>
  <c r="BL10" i="1"/>
  <c r="BK10" i="1"/>
  <c r="Q10" i="1"/>
  <c r="BL9" i="1"/>
  <c r="BK9" i="1"/>
  <c r="Q9" i="1"/>
  <c r="BL8" i="1"/>
  <c r="BK8" i="1"/>
  <c r="BL7" i="1"/>
  <c r="BK7" i="1"/>
</calcChain>
</file>

<file path=xl/sharedStrings.xml><?xml version="1.0" encoding="utf-8"?>
<sst xmlns="http://schemas.openxmlformats.org/spreadsheetml/2006/main" count="68" uniqueCount="68">
  <si>
    <t>DBBlackStags</t>
  </si>
  <si>
    <t>DBBlackHens</t>
  </si>
  <si>
    <t>DBBronzeStags</t>
  </si>
  <si>
    <t>DBBronzeHens</t>
  </si>
  <si>
    <t>DBWhiteStags</t>
  </si>
  <si>
    <t>DBWhiteHens</t>
  </si>
  <si>
    <t>HB91BlackStags</t>
  </si>
  <si>
    <t>HB91BronzeStags</t>
  </si>
  <si>
    <t>HB91WhiteStags</t>
  </si>
  <si>
    <t>HB91OrganicHens</t>
  </si>
  <si>
    <t>HB91BlackHens</t>
  </si>
  <si>
    <t>HB91BronzeHens</t>
  </si>
  <si>
    <t>HB91WhiteHens</t>
  </si>
  <si>
    <t>HB92BlackStags</t>
  </si>
  <si>
    <t>HB92BronzeStags</t>
  </si>
  <si>
    <t>HB92WhiteStags</t>
  </si>
  <si>
    <t>HB92OrganicHens</t>
  </si>
  <si>
    <t>HB92BlackHens</t>
  </si>
  <si>
    <t>HB92BronzeHens</t>
  </si>
  <si>
    <t>HB92WhiteHens</t>
  </si>
  <si>
    <t>WiWWhiteStags</t>
  </si>
  <si>
    <t>WiWWhiteHens</t>
  </si>
  <si>
    <t>SMBronzeStags</t>
  </si>
  <si>
    <t>SMBronzeHens</t>
  </si>
  <si>
    <t>SMWhiteStags</t>
  </si>
  <si>
    <t>SMWhiteHens</t>
  </si>
  <si>
    <t>SMOrganicStags</t>
  </si>
  <si>
    <t>SMOrganicHens</t>
  </si>
  <si>
    <t>SBSBronzeHens</t>
  </si>
  <si>
    <t>SBSBronzeStags</t>
  </si>
  <si>
    <t>SBSBlackHens</t>
  </si>
  <si>
    <t>SBSBlackStags</t>
  </si>
  <si>
    <t>SMSBronzeHens</t>
  </si>
  <si>
    <t>SMSBronzeStags</t>
  </si>
  <si>
    <t>SMSWhiteHens</t>
  </si>
  <si>
    <t>SMSWhiteStags</t>
  </si>
  <si>
    <t>NBBlackStags</t>
  </si>
  <si>
    <t>NBBlackHens</t>
  </si>
  <si>
    <t>NBBronzeStags</t>
  </si>
  <si>
    <t>NBBronzeHens</t>
  </si>
  <si>
    <t>PREMWhiteStags</t>
  </si>
  <si>
    <t>PREMWhiteHens</t>
  </si>
  <si>
    <t>GMWhiteStags</t>
  </si>
  <si>
    <t>GMWhiteHens</t>
  </si>
  <si>
    <t>RPOrganicStags</t>
  </si>
  <si>
    <t>RPOrganicHens</t>
  </si>
  <si>
    <t>RPBlackStags</t>
  </si>
  <si>
    <t>RPBlackHens</t>
  </si>
  <si>
    <t>RPBronzeStags</t>
  </si>
  <si>
    <t>RPBronzeHens</t>
  </si>
  <si>
    <t>RPWhiteStags</t>
  </si>
  <si>
    <t>RPWhiteHens</t>
  </si>
  <si>
    <t>T5WhiteHens</t>
  </si>
  <si>
    <t>WiSWhiteStags</t>
  </si>
  <si>
    <t>WiSWhiteHens</t>
  </si>
  <si>
    <t>PLUBronzeHens</t>
  </si>
  <si>
    <t>PLUBronzeStags</t>
  </si>
  <si>
    <t>WiBBronzeHens</t>
  </si>
  <si>
    <t>WiBBronzeStags</t>
  </si>
  <si>
    <t>WoldWhiteStags</t>
  </si>
  <si>
    <t>WoldWhiteHens</t>
  </si>
  <si>
    <t>HWWhiteStags</t>
  </si>
  <si>
    <t>HWWhiteHens</t>
  </si>
  <si>
    <t>MLWWhiteHens</t>
  </si>
  <si>
    <t>WrWWhiteHens</t>
  </si>
  <si>
    <t>WrWWhiteStags</t>
  </si>
  <si>
    <t>WrBBronzeHens</t>
  </si>
  <si>
    <t>WrBBronzeStags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</si>
</sst>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EBF4C-55AB-48D4-B1DE-0CD4DAD7F5B4}">
  <dimension ref="A1:BQ27"/>
  <sheetViews>
    <sheetView tabSelected="1" zoomScale="90" zoomScaleNormal="90" workbookViewId="0">
      <selection activeCell="A6" sqref="A6"/>
    </sheetView>
  </sheetViews>
  <sheetFormatPr defaultRowHeight="15" x14ac:dyDescent="0.25"/>
  <cols>
    <col min="1" max="1" width="13.140625" bestFit="1" customWidth="1"/>
    <col min="2" max="2" width="12.5703125" bestFit="1" customWidth="1"/>
    <col min="3" max="3" width="12.42578125" bestFit="1" customWidth="1"/>
    <col min="4" max="4" width="14.28515625" bestFit="1" customWidth="1"/>
    <col min="5" max="5" width="14.140625" bestFit="1" customWidth="1"/>
    <col min="6" max="6" width="14.28515625" bestFit="1" customWidth="1"/>
    <col min="7" max="7" width="14.140625" bestFit="1" customWidth="1"/>
    <col min="8" max="8" width="14.7109375" bestFit="1" customWidth="1"/>
    <col min="9" max="9" width="16.28515625" bestFit="1" customWidth="1"/>
    <col min="10" max="10" width="15.5703125" bestFit="1" customWidth="1"/>
    <col min="11" max="11" width="16.7109375" bestFit="1" customWidth="1"/>
    <col min="12" max="12" width="14.5703125" bestFit="1" customWidth="1"/>
    <col min="13" max="13" width="16.140625" bestFit="1" customWidth="1"/>
    <col min="14" max="14" width="15.42578125" bestFit="1" customWidth="1"/>
    <col min="15" max="15" width="14.7109375" bestFit="1" customWidth="1"/>
    <col min="16" max="16" width="16.28515625" bestFit="1" customWidth="1"/>
    <col min="17" max="17" width="15.5703125" customWidth="1"/>
    <col min="18" max="18" width="16.7109375" customWidth="1"/>
    <col min="19" max="19" width="15.42578125" customWidth="1"/>
    <col min="20" max="20" width="16.140625" customWidth="1"/>
    <col min="21" max="21" width="15.42578125" customWidth="1"/>
    <col min="22" max="22" width="14.5703125" customWidth="1"/>
    <col min="23" max="23" width="14.42578125" customWidth="1"/>
    <col min="24" max="24" width="15.42578125" bestFit="1" customWidth="1"/>
    <col min="25" max="25" width="15.5703125" bestFit="1" customWidth="1"/>
    <col min="26" max="26" width="14.140625" bestFit="1" customWidth="1"/>
    <col min="27" max="27" width="14" bestFit="1" customWidth="1"/>
    <col min="28" max="28" width="14.140625" bestFit="1" customWidth="1"/>
    <col min="29" max="29" width="14" bestFit="1" customWidth="1"/>
    <col min="30" max="30" width="14.140625" bestFit="1" customWidth="1"/>
    <col min="31" max="31" width="14" bestFit="1" customWidth="1"/>
    <col min="32" max="32" width="14.140625" bestFit="1" customWidth="1"/>
    <col min="33" max="33" width="14" bestFit="1" customWidth="1"/>
    <col min="34" max="34" width="14.140625" bestFit="1" customWidth="1"/>
    <col min="35" max="35" width="14" bestFit="1" customWidth="1"/>
    <col min="36" max="36" width="14.140625" bestFit="1" customWidth="1"/>
    <col min="37" max="37" width="14" bestFit="1" customWidth="1"/>
    <col min="38" max="38" width="14.7109375" bestFit="1" customWidth="1"/>
    <col min="39" max="39" width="14.7109375" customWidth="1"/>
    <col min="40" max="40" width="14" bestFit="1" customWidth="1"/>
    <col min="41" max="41" width="13.85546875" bestFit="1" customWidth="1"/>
    <col min="42" max="42" width="15.7109375" bestFit="1" customWidth="1"/>
    <col min="43" max="43" width="15.5703125" bestFit="1" customWidth="1"/>
    <col min="44" max="44" width="13" bestFit="1" customWidth="1"/>
    <col min="45" max="45" width="12.85546875" bestFit="1" customWidth="1"/>
    <col min="46" max="46" width="14.28515625" bestFit="1" customWidth="1"/>
    <col min="47" max="47" width="14.140625" bestFit="1" customWidth="1"/>
    <col min="48" max="48" width="12.140625" bestFit="1" customWidth="1"/>
    <col min="49" max="49" width="11.85546875" bestFit="1" customWidth="1"/>
    <col min="50" max="50" width="13.7109375" bestFit="1" customWidth="1"/>
    <col min="51" max="51" width="13.5703125" bestFit="1" customWidth="1"/>
    <col min="52" max="52" width="13" bestFit="1" customWidth="1"/>
    <col min="53" max="53" width="12.85546875" bestFit="1" customWidth="1"/>
    <col min="54" max="54" width="12.42578125" customWidth="1"/>
    <col min="55" max="55" width="14.140625" customWidth="1"/>
    <col min="56" max="56" width="14" customWidth="1"/>
    <col min="57" max="57" width="14.5703125" customWidth="1"/>
    <col min="58" max="58" width="14.7109375" customWidth="1"/>
    <col min="59" max="59" width="14.85546875" customWidth="1"/>
    <col min="60" max="60" width="15" customWidth="1"/>
    <col min="61" max="61" width="15.42578125" customWidth="1"/>
    <col min="62" max="62" width="15.28515625" customWidth="1"/>
    <col min="63" max="63" width="13.85546875" customWidth="1"/>
    <col min="64" max="65" width="13.7109375" customWidth="1"/>
    <col min="66" max="66" width="15" bestFit="1" customWidth="1"/>
    <col min="67" max="67" width="15.140625" bestFit="1" customWidth="1"/>
    <col min="68" max="68" width="15" bestFit="1" customWidth="1"/>
    <col min="69" max="69" width="15.140625" bestFit="1" customWidth="1"/>
  </cols>
  <sheetData>
    <row r="1" spans="1:69" x14ac:dyDescent="0.25">
      <c r="A1" s="1"/>
      <c r="B1" s="2" t="s">
        <v>0</v>
      </c>
      <c r="C1" s="3" t="s">
        <v>1</v>
      </c>
      <c r="D1" s="3" t="s">
        <v>2</v>
      </c>
      <c r="E1" s="4" t="s">
        <v>3</v>
      </c>
      <c r="F1" s="3" t="s">
        <v>4</v>
      </c>
      <c r="G1" s="4" t="s">
        <v>5</v>
      </c>
      <c r="H1" s="2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4" t="s">
        <v>12</v>
      </c>
      <c r="O1" s="5" t="s">
        <v>13</v>
      </c>
      <c r="P1" s="3" t="s">
        <v>14</v>
      </c>
      <c r="Q1" s="3" t="s">
        <v>15</v>
      </c>
      <c r="R1" s="6" t="s">
        <v>16</v>
      </c>
      <c r="S1" s="3" t="s">
        <v>17</v>
      </c>
      <c r="T1" s="3" t="s">
        <v>18</v>
      </c>
      <c r="U1" s="6" t="s">
        <v>19</v>
      </c>
      <c r="V1" s="2" t="s">
        <v>20</v>
      </c>
      <c r="W1" s="4" t="s">
        <v>21</v>
      </c>
      <c r="X1" s="2" t="s">
        <v>22</v>
      </c>
      <c r="Y1" s="3" t="s">
        <v>23</v>
      </c>
      <c r="Z1" s="3" t="s">
        <v>24</v>
      </c>
      <c r="AA1" s="4" t="s">
        <v>25</v>
      </c>
      <c r="AB1" s="3" t="s">
        <v>26</v>
      </c>
      <c r="AC1" s="4" t="s">
        <v>27</v>
      </c>
      <c r="AD1" s="2" t="s">
        <v>28</v>
      </c>
      <c r="AE1" s="4" t="s">
        <v>29</v>
      </c>
      <c r="AF1" s="2" t="s">
        <v>30</v>
      </c>
      <c r="AG1" s="4" t="s">
        <v>31</v>
      </c>
      <c r="AH1" s="2" t="s">
        <v>32</v>
      </c>
      <c r="AI1" s="4" t="s">
        <v>33</v>
      </c>
      <c r="AJ1" s="2" t="s">
        <v>34</v>
      </c>
      <c r="AK1" s="4" t="s">
        <v>35</v>
      </c>
      <c r="AL1" s="2" t="s">
        <v>36</v>
      </c>
      <c r="AM1" s="4" t="s">
        <v>37</v>
      </c>
      <c r="AN1" s="5" t="s">
        <v>38</v>
      </c>
      <c r="AO1" s="4" t="s">
        <v>39</v>
      </c>
      <c r="AP1" s="2" t="s">
        <v>40</v>
      </c>
      <c r="AQ1" s="4" t="s">
        <v>41</v>
      </c>
      <c r="AR1" s="2" t="s">
        <v>42</v>
      </c>
      <c r="AS1" s="4" t="s">
        <v>43</v>
      </c>
      <c r="AT1" s="2" t="s">
        <v>44</v>
      </c>
      <c r="AU1" s="6" t="s">
        <v>45</v>
      </c>
      <c r="AV1" s="2" t="s">
        <v>46</v>
      </c>
      <c r="AW1" s="6" t="s">
        <v>47</v>
      </c>
      <c r="AX1" s="2" t="s">
        <v>48</v>
      </c>
      <c r="AY1" s="6" t="s">
        <v>49</v>
      </c>
      <c r="AZ1" s="2" t="s">
        <v>50</v>
      </c>
      <c r="BA1" s="4" t="s">
        <v>51</v>
      </c>
      <c r="BB1" s="7" t="s">
        <v>52</v>
      </c>
      <c r="BC1" s="8" t="s">
        <v>53</v>
      </c>
      <c r="BD1" s="9" t="s">
        <v>54</v>
      </c>
      <c r="BE1" s="2" t="s">
        <v>55</v>
      </c>
      <c r="BF1" s="9" t="s">
        <v>56</v>
      </c>
      <c r="BG1" s="2" t="s">
        <v>57</v>
      </c>
      <c r="BH1" s="9" t="s">
        <v>58</v>
      </c>
      <c r="BI1" s="2" t="s">
        <v>59</v>
      </c>
      <c r="BJ1" s="4" t="s">
        <v>60</v>
      </c>
      <c r="BK1" s="2" t="s">
        <v>61</v>
      </c>
      <c r="BL1" s="6" t="s">
        <v>62</v>
      </c>
      <c r="BM1" s="10" t="s">
        <v>63</v>
      </c>
      <c r="BN1" s="7" t="s">
        <v>64</v>
      </c>
      <c r="BO1" s="4" t="s">
        <v>65</v>
      </c>
      <c r="BP1" s="7" t="s">
        <v>66</v>
      </c>
      <c r="BQ1" s="4" t="s">
        <v>67</v>
      </c>
    </row>
    <row r="2" spans="1:69" x14ac:dyDescent="0.25">
      <c r="A2" s="11">
        <v>1</v>
      </c>
      <c r="B2" s="12">
        <v>0.11</v>
      </c>
      <c r="C2" s="13">
        <v>0.09</v>
      </c>
      <c r="D2" s="13">
        <v>0.11</v>
      </c>
      <c r="E2" s="14">
        <v>0.09</v>
      </c>
      <c r="F2" s="13">
        <v>0.11</v>
      </c>
      <c r="G2" s="14">
        <v>0.09</v>
      </c>
      <c r="H2" s="12"/>
      <c r="I2" s="13"/>
      <c r="J2" s="13"/>
      <c r="K2" s="13"/>
      <c r="L2" s="13"/>
      <c r="M2" s="13"/>
      <c r="N2" s="14"/>
      <c r="O2" s="15">
        <v>0.06</v>
      </c>
      <c r="P2" s="13">
        <v>0.06</v>
      </c>
      <c r="Q2" s="13">
        <v>0.06</v>
      </c>
      <c r="R2" s="16">
        <v>0.06</v>
      </c>
      <c r="S2" s="16">
        <v>0.06</v>
      </c>
      <c r="T2" s="16">
        <v>0.06</v>
      </c>
      <c r="U2" s="17">
        <v>0.06</v>
      </c>
      <c r="V2" s="16">
        <v>0.06</v>
      </c>
      <c r="W2" s="16">
        <v>0.06</v>
      </c>
      <c r="X2" s="18">
        <v>0.09</v>
      </c>
      <c r="Y2" s="16">
        <v>0.1</v>
      </c>
      <c r="Z2" s="16">
        <v>0.09</v>
      </c>
      <c r="AA2" s="19">
        <v>0.1</v>
      </c>
      <c r="AB2" s="16">
        <v>0.09</v>
      </c>
      <c r="AC2" s="19">
        <v>0.1</v>
      </c>
      <c r="AD2" s="12">
        <v>0.1</v>
      </c>
      <c r="AE2" s="14">
        <v>0.11</v>
      </c>
      <c r="AF2" s="12">
        <v>0.1</v>
      </c>
      <c r="AG2" s="14">
        <v>0.11</v>
      </c>
      <c r="AH2" s="12">
        <v>0.1</v>
      </c>
      <c r="AI2" s="14">
        <v>0.11</v>
      </c>
      <c r="AJ2" s="12">
        <v>0.1</v>
      </c>
      <c r="AK2" s="14">
        <v>0.11</v>
      </c>
      <c r="AL2" s="12">
        <v>0.11</v>
      </c>
      <c r="AM2" s="14">
        <v>0.11</v>
      </c>
      <c r="AN2" s="15">
        <v>0.11</v>
      </c>
      <c r="AO2" s="14">
        <v>0.11</v>
      </c>
      <c r="AP2" s="12">
        <v>0.17</v>
      </c>
      <c r="AQ2" s="16">
        <v>0.17</v>
      </c>
      <c r="AR2" s="18">
        <v>0.15</v>
      </c>
      <c r="AS2" s="19">
        <v>0.15</v>
      </c>
      <c r="AT2" s="18">
        <v>0.11</v>
      </c>
      <c r="AU2" s="17">
        <v>0.11</v>
      </c>
      <c r="AV2" s="18">
        <v>0.11</v>
      </c>
      <c r="AW2" s="17">
        <v>0.11</v>
      </c>
      <c r="AX2" s="18">
        <v>0.11</v>
      </c>
      <c r="AY2" s="17">
        <v>0.11</v>
      </c>
      <c r="AZ2" s="18">
        <v>0.11</v>
      </c>
      <c r="BA2" s="19">
        <v>0.11</v>
      </c>
      <c r="BB2" s="20"/>
      <c r="BC2" s="21"/>
      <c r="BD2" s="22"/>
      <c r="BE2" s="18">
        <v>0.12</v>
      </c>
      <c r="BF2" s="23">
        <v>0.12</v>
      </c>
      <c r="BG2" s="16">
        <v>0.06</v>
      </c>
      <c r="BH2" s="16">
        <v>0.06</v>
      </c>
      <c r="BI2" s="12"/>
      <c r="BJ2" s="14"/>
      <c r="BK2" s="12"/>
      <c r="BL2" s="24"/>
      <c r="BM2" s="25"/>
      <c r="BN2" s="26">
        <v>0.1</v>
      </c>
      <c r="BO2" s="16">
        <v>0.1</v>
      </c>
      <c r="BP2" s="18">
        <v>0.1</v>
      </c>
      <c r="BQ2" s="16">
        <v>0.1</v>
      </c>
    </row>
    <row r="3" spans="1:69" x14ac:dyDescent="0.25">
      <c r="A3" s="11">
        <v>2</v>
      </c>
      <c r="B3" s="12">
        <v>0.19</v>
      </c>
      <c r="C3" s="13">
        <v>0.19</v>
      </c>
      <c r="D3" s="13">
        <v>0.19</v>
      </c>
      <c r="E3" s="14">
        <v>0.19</v>
      </c>
      <c r="F3" s="13">
        <v>0.19</v>
      </c>
      <c r="G3" s="14">
        <v>0.19</v>
      </c>
      <c r="H3" s="12"/>
      <c r="I3" s="13"/>
      <c r="J3" s="13"/>
      <c r="K3" s="13"/>
      <c r="L3" s="13"/>
      <c r="M3" s="13"/>
      <c r="N3" s="14"/>
      <c r="O3" s="15">
        <v>0.21</v>
      </c>
      <c r="P3" s="13">
        <v>0.21</v>
      </c>
      <c r="Q3" s="13">
        <v>0.21</v>
      </c>
      <c r="R3" s="16">
        <v>0.16</v>
      </c>
      <c r="S3" s="16">
        <v>0.16</v>
      </c>
      <c r="T3" s="16">
        <v>0.16</v>
      </c>
      <c r="U3" s="17">
        <v>0.16</v>
      </c>
      <c r="V3" s="16">
        <v>0.21</v>
      </c>
      <c r="W3" s="16">
        <v>0.16</v>
      </c>
      <c r="X3" s="18">
        <v>0.23</v>
      </c>
      <c r="Y3" s="16">
        <v>0.23</v>
      </c>
      <c r="Z3" s="16">
        <v>0.23</v>
      </c>
      <c r="AA3" s="19">
        <v>0.23</v>
      </c>
      <c r="AB3" s="16">
        <v>0.23</v>
      </c>
      <c r="AC3" s="19">
        <v>0.23</v>
      </c>
      <c r="AD3" s="12">
        <v>0.42</v>
      </c>
      <c r="AE3" s="14">
        <v>0.52</v>
      </c>
      <c r="AF3" s="12">
        <v>0.42</v>
      </c>
      <c r="AG3" s="14">
        <v>0.52</v>
      </c>
      <c r="AH3" s="12">
        <v>0.42</v>
      </c>
      <c r="AI3" s="14">
        <v>0.52</v>
      </c>
      <c r="AJ3" s="12">
        <v>0.42</v>
      </c>
      <c r="AK3" s="14">
        <v>0.52</v>
      </c>
      <c r="AL3" s="12">
        <v>0.26</v>
      </c>
      <c r="AM3" s="14">
        <v>0.22</v>
      </c>
      <c r="AN3" s="15">
        <v>0.26</v>
      </c>
      <c r="AO3" s="14">
        <v>0.22</v>
      </c>
      <c r="AP3" s="12">
        <v>0.38</v>
      </c>
      <c r="AQ3" s="16">
        <v>0.34</v>
      </c>
      <c r="AR3" s="18">
        <v>0.37</v>
      </c>
      <c r="AS3" s="19">
        <v>0.38</v>
      </c>
      <c r="AT3" s="18">
        <v>0.26</v>
      </c>
      <c r="AU3" s="17">
        <v>0.22</v>
      </c>
      <c r="AV3" s="18">
        <v>0.26</v>
      </c>
      <c r="AW3" s="17">
        <v>0.22</v>
      </c>
      <c r="AX3" s="18">
        <v>0.26</v>
      </c>
      <c r="AY3" s="17">
        <v>0.22</v>
      </c>
      <c r="AZ3" s="18">
        <v>0.26</v>
      </c>
      <c r="BA3" s="19">
        <v>0.22</v>
      </c>
      <c r="BB3" s="20"/>
      <c r="BC3" s="21"/>
      <c r="BD3" s="22"/>
      <c r="BE3" s="18">
        <v>0.28000000000000003</v>
      </c>
      <c r="BF3" s="23">
        <v>0.28999999999999998</v>
      </c>
      <c r="BG3" s="16">
        <v>0.16</v>
      </c>
      <c r="BH3" s="16">
        <v>0.21</v>
      </c>
      <c r="BI3" s="12"/>
      <c r="BJ3" s="14"/>
      <c r="BK3" s="12"/>
      <c r="BL3" s="24"/>
      <c r="BM3" s="25"/>
      <c r="BN3" s="26">
        <v>0.21</v>
      </c>
      <c r="BO3" s="16">
        <v>0.26</v>
      </c>
      <c r="BP3" s="18">
        <v>0.21</v>
      </c>
      <c r="BQ3" s="16">
        <v>0.26</v>
      </c>
    </row>
    <row r="4" spans="1:69" x14ac:dyDescent="0.25">
      <c r="A4" s="11">
        <v>3</v>
      </c>
      <c r="B4" s="12">
        <v>0.47</v>
      </c>
      <c r="C4" s="13">
        <v>0.4</v>
      </c>
      <c r="D4" s="13">
        <v>0.47</v>
      </c>
      <c r="E4" s="14">
        <v>0.4</v>
      </c>
      <c r="F4" s="13">
        <v>0.47</v>
      </c>
      <c r="G4" s="14">
        <v>0.4</v>
      </c>
      <c r="H4" s="12"/>
      <c r="I4" s="13"/>
      <c r="J4" s="13"/>
      <c r="K4" s="13"/>
      <c r="L4" s="13"/>
      <c r="M4" s="13"/>
      <c r="N4" s="14"/>
      <c r="O4" s="15">
        <v>0.31</v>
      </c>
      <c r="P4" s="13">
        <v>0.31</v>
      </c>
      <c r="Q4" s="13">
        <v>0.31</v>
      </c>
      <c r="R4" s="16">
        <v>0.27</v>
      </c>
      <c r="S4" s="16">
        <v>0.27</v>
      </c>
      <c r="T4" s="16">
        <v>0.27</v>
      </c>
      <c r="U4" s="17">
        <v>0.27</v>
      </c>
      <c r="V4" s="16">
        <v>0.31</v>
      </c>
      <c r="W4" s="16">
        <v>0.27</v>
      </c>
      <c r="X4" s="18">
        <v>0.44</v>
      </c>
      <c r="Y4" s="16">
        <v>0.42</v>
      </c>
      <c r="Z4" s="16">
        <v>0.44</v>
      </c>
      <c r="AA4" s="19">
        <v>0.42</v>
      </c>
      <c r="AB4" s="16">
        <v>0.44</v>
      </c>
      <c r="AC4" s="19">
        <v>0.42</v>
      </c>
      <c r="AD4" s="12">
        <v>0.7</v>
      </c>
      <c r="AE4" s="14">
        <v>0.8</v>
      </c>
      <c r="AF4" s="12">
        <v>0.7</v>
      </c>
      <c r="AG4" s="14">
        <v>0.8</v>
      </c>
      <c r="AH4" s="12">
        <v>0.7</v>
      </c>
      <c r="AI4" s="14">
        <v>0.8</v>
      </c>
      <c r="AJ4" s="12">
        <v>0.7</v>
      </c>
      <c r="AK4" s="14">
        <v>0.8</v>
      </c>
      <c r="AL4" s="12">
        <v>0.5</v>
      </c>
      <c r="AM4" s="14">
        <v>0.43</v>
      </c>
      <c r="AN4" s="15">
        <v>0.5</v>
      </c>
      <c r="AO4" s="14">
        <v>0.43</v>
      </c>
      <c r="AP4" s="12">
        <v>0.7</v>
      </c>
      <c r="AQ4" s="16">
        <v>0.62</v>
      </c>
      <c r="AR4" s="18">
        <v>0.72</v>
      </c>
      <c r="AS4" s="19">
        <v>0.68</v>
      </c>
      <c r="AT4" s="18">
        <v>0.5</v>
      </c>
      <c r="AU4" s="17">
        <v>0.43</v>
      </c>
      <c r="AV4" s="18">
        <v>0.5</v>
      </c>
      <c r="AW4" s="17">
        <v>0.43</v>
      </c>
      <c r="AX4" s="18">
        <v>0.5</v>
      </c>
      <c r="AY4" s="17">
        <v>0.43</v>
      </c>
      <c r="AZ4" s="18">
        <v>0.5</v>
      </c>
      <c r="BA4" s="19">
        <v>0.43</v>
      </c>
      <c r="BB4" s="27"/>
      <c r="BC4" s="28"/>
      <c r="BD4" s="29"/>
      <c r="BE4" s="18">
        <v>0.51</v>
      </c>
      <c r="BF4" s="23">
        <v>0.56000000000000005</v>
      </c>
      <c r="BG4" s="16">
        <v>0.27</v>
      </c>
      <c r="BH4" s="16">
        <v>0.31</v>
      </c>
      <c r="BI4" s="12"/>
      <c r="BJ4" s="14"/>
      <c r="BK4" s="12"/>
      <c r="BL4" s="24"/>
      <c r="BM4" s="25"/>
      <c r="BN4" s="26">
        <v>0.43</v>
      </c>
      <c r="BO4" s="16">
        <v>0.5</v>
      </c>
      <c r="BP4" s="18">
        <v>0.43</v>
      </c>
      <c r="BQ4" s="16">
        <v>0.5</v>
      </c>
    </row>
    <row r="5" spans="1:69" x14ac:dyDescent="0.25">
      <c r="A5" s="11">
        <v>4</v>
      </c>
      <c r="B5" s="12">
        <v>0.66</v>
      </c>
      <c r="C5" s="13">
        <v>0.57999999999999996</v>
      </c>
      <c r="D5" s="13">
        <v>0.66</v>
      </c>
      <c r="E5" s="14">
        <v>0.57999999999999996</v>
      </c>
      <c r="F5" s="13">
        <v>0.66</v>
      </c>
      <c r="G5" s="14">
        <v>0.57999999999999996</v>
      </c>
      <c r="H5" s="12"/>
      <c r="I5" s="13"/>
      <c r="J5" s="13"/>
      <c r="K5" s="13"/>
      <c r="L5" s="13"/>
      <c r="M5" s="13"/>
      <c r="N5" s="14"/>
      <c r="O5" s="15">
        <v>0.54</v>
      </c>
      <c r="P5" s="13">
        <v>0.54</v>
      </c>
      <c r="Q5" s="13">
        <v>0.54</v>
      </c>
      <c r="R5" s="16">
        <v>0.48</v>
      </c>
      <c r="S5" s="16">
        <v>0.48</v>
      </c>
      <c r="T5" s="16">
        <v>0.48</v>
      </c>
      <c r="U5" s="17">
        <v>0.48</v>
      </c>
      <c r="V5" s="16">
        <v>0.54</v>
      </c>
      <c r="W5" s="16">
        <v>0.48</v>
      </c>
      <c r="X5" s="18">
        <v>0.72</v>
      </c>
      <c r="Y5" s="16">
        <v>0.68</v>
      </c>
      <c r="Z5" s="16">
        <v>0.72</v>
      </c>
      <c r="AA5" s="19">
        <v>0.68</v>
      </c>
      <c r="AB5" s="16">
        <v>0.72</v>
      </c>
      <c r="AC5" s="19">
        <v>0.68</v>
      </c>
      <c r="AD5" s="12">
        <v>0.91</v>
      </c>
      <c r="AE5" s="14">
        <v>1.02</v>
      </c>
      <c r="AF5" s="12">
        <v>0.91</v>
      </c>
      <c r="AG5" s="14">
        <v>1.02</v>
      </c>
      <c r="AH5" s="12">
        <v>0.91</v>
      </c>
      <c r="AI5" s="14">
        <v>1.02</v>
      </c>
      <c r="AJ5" s="12">
        <v>0.91</v>
      </c>
      <c r="AK5" s="14">
        <v>1.02</v>
      </c>
      <c r="AL5" s="12">
        <v>0.81</v>
      </c>
      <c r="AM5" s="14">
        <v>0.71</v>
      </c>
      <c r="AN5" s="15">
        <v>0.81</v>
      </c>
      <c r="AO5" s="14">
        <v>0.71</v>
      </c>
      <c r="AP5" s="12">
        <v>1.17</v>
      </c>
      <c r="AQ5" s="16">
        <v>1</v>
      </c>
      <c r="AR5" s="18">
        <v>1.21</v>
      </c>
      <c r="AS5" s="19">
        <v>1.06</v>
      </c>
      <c r="AT5" s="18">
        <v>0.81</v>
      </c>
      <c r="AU5" s="17">
        <v>0.71</v>
      </c>
      <c r="AV5" s="18">
        <v>0.81</v>
      </c>
      <c r="AW5" s="17">
        <v>0.71</v>
      </c>
      <c r="AX5" s="18">
        <v>0.81</v>
      </c>
      <c r="AY5" s="17">
        <v>0.71</v>
      </c>
      <c r="AZ5" s="18">
        <v>0.81</v>
      </c>
      <c r="BA5" s="19">
        <v>0.71</v>
      </c>
      <c r="BB5" s="27"/>
      <c r="BC5" s="28"/>
      <c r="BD5" s="29"/>
      <c r="BE5" s="18">
        <v>0.82</v>
      </c>
      <c r="BF5" s="23">
        <v>0.92</v>
      </c>
      <c r="BG5" s="16">
        <v>0.48</v>
      </c>
      <c r="BH5" s="16">
        <v>0.54</v>
      </c>
      <c r="BI5" s="12"/>
      <c r="BJ5" s="14"/>
      <c r="BK5" s="12"/>
      <c r="BL5" s="24"/>
      <c r="BM5" s="25"/>
      <c r="BN5" s="26">
        <v>0.71</v>
      </c>
      <c r="BO5" s="16">
        <v>0.81</v>
      </c>
      <c r="BP5" s="18">
        <v>0.71</v>
      </c>
      <c r="BQ5" s="16">
        <v>0.81</v>
      </c>
    </row>
    <row r="6" spans="1:69" x14ac:dyDescent="0.25">
      <c r="A6" s="11">
        <v>5</v>
      </c>
      <c r="B6" s="12">
        <v>0.79</v>
      </c>
      <c r="C6" s="13">
        <v>0.74</v>
      </c>
      <c r="D6" s="13">
        <v>0.79</v>
      </c>
      <c r="E6" s="14">
        <v>0.74</v>
      </c>
      <c r="F6" s="13">
        <v>0.79</v>
      </c>
      <c r="G6" s="14">
        <v>0.74</v>
      </c>
      <c r="H6" s="12"/>
      <c r="I6" s="13"/>
      <c r="J6" s="13"/>
      <c r="K6" s="13"/>
      <c r="L6" s="13"/>
      <c r="M6" s="13"/>
      <c r="N6" s="14"/>
      <c r="O6" s="15">
        <v>0.87</v>
      </c>
      <c r="P6" s="13">
        <v>0.87</v>
      </c>
      <c r="Q6" s="13">
        <v>0.87</v>
      </c>
      <c r="R6" s="16">
        <v>0.73</v>
      </c>
      <c r="S6" s="16">
        <v>0.73</v>
      </c>
      <c r="T6" s="16">
        <v>0.73</v>
      </c>
      <c r="U6" s="17">
        <v>0.73</v>
      </c>
      <c r="V6" s="16">
        <v>0.87</v>
      </c>
      <c r="W6" s="16">
        <v>0.73</v>
      </c>
      <c r="X6" s="18">
        <v>1.06</v>
      </c>
      <c r="Y6" s="16">
        <v>1</v>
      </c>
      <c r="Z6" s="16">
        <v>1.06</v>
      </c>
      <c r="AA6" s="19">
        <v>1</v>
      </c>
      <c r="AB6" s="16">
        <v>1.06</v>
      </c>
      <c r="AC6" s="19">
        <v>1</v>
      </c>
      <c r="AD6" s="12">
        <v>1.18</v>
      </c>
      <c r="AE6" s="14">
        <v>1.28</v>
      </c>
      <c r="AF6" s="12">
        <v>1.18</v>
      </c>
      <c r="AG6" s="14">
        <v>1.28</v>
      </c>
      <c r="AH6" s="12">
        <v>1.18</v>
      </c>
      <c r="AI6" s="14">
        <v>1.28</v>
      </c>
      <c r="AJ6" s="12">
        <v>1.18</v>
      </c>
      <c r="AK6" s="14">
        <v>1.28</v>
      </c>
      <c r="AL6" s="12">
        <v>1.19</v>
      </c>
      <c r="AM6" s="14">
        <v>1.02</v>
      </c>
      <c r="AN6" s="15">
        <v>1.19</v>
      </c>
      <c r="AO6" s="14">
        <v>1.02</v>
      </c>
      <c r="AP6" s="12">
        <v>1.8</v>
      </c>
      <c r="AQ6" s="16">
        <v>1.5</v>
      </c>
      <c r="AR6" s="18">
        <v>1.87</v>
      </c>
      <c r="AS6" s="19">
        <v>1.58</v>
      </c>
      <c r="AT6" s="18">
        <v>1.19</v>
      </c>
      <c r="AU6" s="17">
        <v>1.02</v>
      </c>
      <c r="AV6" s="18">
        <v>1.19</v>
      </c>
      <c r="AW6" s="17">
        <v>1.02</v>
      </c>
      <c r="AX6" s="18">
        <v>1.19</v>
      </c>
      <c r="AY6" s="17">
        <v>1.02</v>
      </c>
      <c r="AZ6" s="18">
        <v>1.19</v>
      </c>
      <c r="BA6" s="19">
        <v>1.02</v>
      </c>
      <c r="BB6" s="27"/>
      <c r="BC6" s="28"/>
      <c r="BD6" s="29"/>
      <c r="BE6" s="18">
        <v>1.21</v>
      </c>
      <c r="BF6" s="23">
        <v>1.39</v>
      </c>
      <c r="BG6" s="16">
        <v>0.73</v>
      </c>
      <c r="BH6" s="16">
        <v>0.87</v>
      </c>
      <c r="BI6" s="12"/>
      <c r="BJ6" s="14"/>
      <c r="BK6" s="12"/>
      <c r="BL6" s="24"/>
      <c r="BM6" s="25"/>
      <c r="BN6" s="26">
        <v>1.02</v>
      </c>
      <c r="BO6" s="16">
        <v>1.19</v>
      </c>
      <c r="BP6" s="18">
        <v>1.02</v>
      </c>
      <c r="BQ6" s="16">
        <v>1.19</v>
      </c>
    </row>
    <row r="7" spans="1:69" x14ac:dyDescent="0.25">
      <c r="A7" s="11">
        <v>6</v>
      </c>
      <c r="B7" s="18">
        <v>1.1399999999999999</v>
      </c>
      <c r="C7" s="16">
        <v>0.99</v>
      </c>
      <c r="D7" s="16">
        <v>1.1399999999999999</v>
      </c>
      <c r="E7" s="19">
        <v>0.99</v>
      </c>
      <c r="F7" s="16">
        <v>1.1399999999999999</v>
      </c>
      <c r="G7" s="19">
        <v>0.99</v>
      </c>
      <c r="H7" s="18"/>
      <c r="I7" s="16"/>
      <c r="J7" s="16"/>
      <c r="K7" s="16"/>
      <c r="L7" s="16"/>
      <c r="M7" s="16"/>
      <c r="N7" s="19"/>
      <c r="O7" s="26">
        <v>1.23</v>
      </c>
      <c r="P7" s="16">
        <v>1.23</v>
      </c>
      <c r="Q7" s="16">
        <v>1.23</v>
      </c>
      <c r="R7" s="16">
        <v>0.97</v>
      </c>
      <c r="S7" s="16">
        <v>0.97</v>
      </c>
      <c r="T7" s="16">
        <v>0.97</v>
      </c>
      <c r="U7" s="17">
        <v>0.97</v>
      </c>
      <c r="V7" s="18">
        <v>1.62</v>
      </c>
      <c r="W7" s="16">
        <v>0.97</v>
      </c>
      <c r="X7" s="18">
        <v>1.46</v>
      </c>
      <c r="Y7" s="16">
        <v>1.39</v>
      </c>
      <c r="Z7" s="16">
        <v>1.46</v>
      </c>
      <c r="AA7" s="19">
        <v>1.39</v>
      </c>
      <c r="AB7" s="16">
        <v>1.46</v>
      </c>
      <c r="AC7" s="19">
        <v>1.39</v>
      </c>
      <c r="AD7" s="18">
        <v>1.39</v>
      </c>
      <c r="AE7" s="19">
        <v>1.48</v>
      </c>
      <c r="AF7" s="18">
        <v>1.39</v>
      </c>
      <c r="AG7" s="19">
        <v>1.48</v>
      </c>
      <c r="AH7" s="18">
        <v>1.39</v>
      </c>
      <c r="AI7" s="19">
        <v>1.48</v>
      </c>
      <c r="AJ7" s="18">
        <v>1.39</v>
      </c>
      <c r="AK7" s="19">
        <v>1.48</v>
      </c>
      <c r="AL7" s="18">
        <v>1.65</v>
      </c>
      <c r="AM7" s="19">
        <v>1.41</v>
      </c>
      <c r="AN7" s="26">
        <v>1.65</v>
      </c>
      <c r="AO7" s="19">
        <v>1.41</v>
      </c>
      <c r="AP7" s="18">
        <v>2.61</v>
      </c>
      <c r="AQ7" s="19">
        <v>2.11</v>
      </c>
      <c r="AR7" s="18">
        <v>2.64</v>
      </c>
      <c r="AS7" s="19">
        <v>2.21</v>
      </c>
      <c r="AT7" s="18">
        <v>1.65</v>
      </c>
      <c r="AU7" s="17">
        <v>1.41</v>
      </c>
      <c r="AV7" s="18">
        <v>1.65</v>
      </c>
      <c r="AW7" s="17">
        <v>1.41</v>
      </c>
      <c r="AX7" s="18">
        <v>1.65</v>
      </c>
      <c r="AY7" s="17">
        <v>1.41</v>
      </c>
      <c r="AZ7" s="18">
        <v>1.65</v>
      </c>
      <c r="BA7" s="19">
        <v>1.41</v>
      </c>
      <c r="BB7" s="27">
        <v>2.0699999999999998</v>
      </c>
      <c r="BC7" s="28">
        <v>1.95</v>
      </c>
      <c r="BD7" s="29">
        <v>1.67</v>
      </c>
      <c r="BE7" s="18">
        <v>1.66</v>
      </c>
      <c r="BF7" s="29">
        <v>1.96</v>
      </c>
      <c r="BG7" s="16">
        <v>0.97</v>
      </c>
      <c r="BH7" s="18">
        <v>1.62</v>
      </c>
      <c r="BI7" s="18"/>
      <c r="BJ7" s="19"/>
      <c r="BK7" s="16">
        <f>1.7/0.9</f>
        <v>1.8888888888888888</v>
      </c>
      <c r="BL7" s="17">
        <f>1.41/0.9</f>
        <v>1.5666666666666664</v>
      </c>
      <c r="BM7" s="25">
        <v>2.5333333333333332</v>
      </c>
      <c r="BN7" s="26">
        <v>1.42</v>
      </c>
      <c r="BO7" s="16">
        <v>1.66</v>
      </c>
      <c r="BP7" s="18">
        <v>1.42</v>
      </c>
      <c r="BQ7" s="16">
        <v>1.66</v>
      </c>
    </row>
    <row r="8" spans="1:69" x14ac:dyDescent="0.25">
      <c r="A8" s="11">
        <v>7</v>
      </c>
      <c r="B8" s="18">
        <v>1.44</v>
      </c>
      <c r="C8" s="16">
        <v>1.17</v>
      </c>
      <c r="D8" s="16">
        <v>1.44</v>
      </c>
      <c r="E8" s="19">
        <v>1.17</v>
      </c>
      <c r="F8" s="16">
        <v>1.44</v>
      </c>
      <c r="G8" s="19">
        <v>1.17</v>
      </c>
      <c r="H8" s="18"/>
      <c r="I8" s="16"/>
      <c r="J8" s="16"/>
      <c r="K8" s="16"/>
      <c r="L8" s="16"/>
      <c r="M8" s="16"/>
      <c r="N8" s="19"/>
      <c r="O8" s="26">
        <v>1.55</v>
      </c>
      <c r="P8" s="16">
        <v>1.55</v>
      </c>
      <c r="Q8" s="16">
        <v>1.55</v>
      </c>
      <c r="R8" s="16">
        <v>1.29</v>
      </c>
      <c r="S8" s="16">
        <v>1.29</v>
      </c>
      <c r="T8" s="16">
        <v>1.29</v>
      </c>
      <c r="U8" s="17">
        <v>1.29</v>
      </c>
      <c r="V8" s="18">
        <v>2.1800000000000002</v>
      </c>
      <c r="W8" s="16">
        <v>1.29</v>
      </c>
      <c r="X8" s="18">
        <v>1.91</v>
      </c>
      <c r="Y8" s="16">
        <v>1.79</v>
      </c>
      <c r="Z8" s="16">
        <v>1.91</v>
      </c>
      <c r="AA8" s="19">
        <v>1.79</v>
      </c>
      <c r="AB8" s="16">
        <v>1.91</v>
      </c>
      <c r="AC8" s="19">
        <v>1.79</v>
      </c>
      <c r="AD8" s="18">
        <v>1.67</v>
      </c>
      <c r="AE8" s="19">
        <v>1.92</v>
      </c>
      <c r="AF8" s="18">
        <v>1.67</v>
      </c>
      <c r="AG8" s="19">
        <v>1.92</v>
      </c>
      <c r="AH8" s="18">
        <v>1.67</v>
      </c>
      <c r="AI8" s="19">
        <v>1.92</v>
      </c>
      <c r="AJ8" s="18">
        <v>1.67</v>
      </c>
      <c r="AK8" s="19">
        <v>1.92</v>
      </c>
      <c r="AL8" s="18">
        <v>2.15</v>
      </c>
      <c r="AM8" s="19">
        <v>1.83</v>
      </c>
      <c r="AN8" s="26">
        <v>2.15</v>
      </c>
      <c r="AO8" s="19">
        <v>1.83</v>
      </c>
      <c r="AP8" s="18">
        <v>3.57</v>
      </c>
      <c r="AQ8" s="19">
        <v>2.83</v>
      </c>
      <c r="AR8" s="18">
        <v>3.52</v>
      </c>
      <c r="AS8" s="19">
        <v>2.95</v>
      </c>
      <c r="AT8" s="18">
        <v>2.15</v>
      </c>
      <c r="AU8" s="17">
        <v>1.83</v>
      </c>
      <c r="AV8" s="18">
        <v>2.15</v>
      </c>
      <c r="AW8" s="17">
        <v>1.83</v>
      </c>
      <c r="AX8" s="18">
        <v>2.15</v>
      </c>
      <c r="AY8" s="17">
        <v>1.83</v>
      </c>
      <c r="AZ8" s="18">
        <v>2.15</v>
      </c>
      <c r="BA8" s="19">
        <v>1.83</v>
      </c>
      <c r="BB8" s="27">
        <v>2.72</v>
      </c>
      <c r="BC8" s="28">
        <v>2.64</v>
      </c>
      <c r="BD8" s="29">
        <v>2.23</v>
      </c>
      <c r="BE8" s="18">
        <v>2.1800000000000002</v>
      </c>
      <c r="BF8" s="29">
        <v>2.62</v>
      </c>
      <c r="BG8" s="16">
        <v>1.29</v>
      </c>
      <c r="BH8" s="18">
        <v>2.1800000000000002</v>
      </c>
      <c r="BI8" s="18"/>
      <c r="BJ8" s="19"/>
      <c r="BK8" s="16">
        <f>2.28/0.9</f>
        <v>2.5333333333333332</v>
      </c>
      <c r="BL8" s="17">
        <f>1.87/0.9</f>
        <v>2.0777777777777779</v>
      </c>
      <c r="BM8" s="25">
        <v>3.3777777777777778</v>
      </c>
      <c r="BN8" s="26">
        <v>1.84</v>
      </c>
      <c r="BO8" s="16">
        <v>2.17</v>
      </c>
      <c r="BP8" s="18">
        <v>1.84</v>
      </c>
      <c r="BQ8" s="16">
        <v>2.17</v>
      </c>
    </row>
    <row r="9" spans="1:69" x14ac:dyDescent="0.25">
      <c r="A9" s="11">
        <v>8</v>
      </c>
      <c r="B9" s="18">
        <v>1.77</v>
      </c>
      <c r="C9" s="16">
        <v>1.55</v>
      </c>
      <c r="D9" s="16">
        <v>1.77</v>
      </c>
      <c r="E9" s="19">
        <v>1.55</v>
      </c>
      <c r="F9" s="16">
        <v>1.77</v>
      </c>
      <c r="G9" s="19">
        <v>1.55</v>
      </c>
      <c r="H9" s="18"/>
      <c r="I9" s="16"/>
      <c r="J9" s="16"/>
      <c r="K9" s="16"/>
      <c r="L9" s="16"/>
      <c r="M9" s="16"/>
      <c r="N9" s="19"/>
      <c r="O9" s="26">
        <v>3.2085999999999997</v>
      </c>
      <c r="P9" s="16">
        <v>3.2085999999999997</v>
      </c>
      <c r="Q9" s="16">
        <f>R9*1.22</f>
        <v>3.2085999999999997</v>
      </c>
      <c r="R9" s="16">
        <v>2.63</v>
      </c>
      <c r="S9" s="16">
        <v>2.63</v>
      </c>
      <c r="T9" s="16">
        <v>2.63</v>
      </c>
      <c r="U9" s="17">
        <v>2.63</v>
      </c>
      <c r="V9" s="18">
        <v>2.78</v>
      </c>
      <c r="W9" s="16">
        <v>2.63</v>
      </c>
      <c r="X9" s="18">
        <v>2.4300000000000002</v>
      </c>
      <c r="Y9" s="16">
        <v>2.2200000000000002</v>
      </c>
      <c r="Z9" s="16">
        <v>2.4300000000000002</v>
      </c>
      <c r="AA9" s="19">
        <v>2.2200000000000002</v>
      </c>
      <c r="AB9" s="16">
        <v>2.4300000000000002</v>
      </c>
      <c r="AC9" s="19">
        <v>2.2200000000000002</v>
      </c>
      <c r="AD9" s="18">
        <v>1.98</v>
      </c>
      <c r="AE9" s="19">
        <v>2.38</v>
      </c>
      <c r="AF9" s="18">
        <v>1.98</v>
      </c>
      <c r="AG9" s="19">
        <v>2.38</v>
      </c>
      <c r="AH9" s="18">
        <v>1.98</v>
      </c>
      <c r="AI9" s="19">
        <v>2.38</v>
      </c>
      <c r="AJ9" s="18">
        <v>1.98</v>
      </c>
      <c r="AK9" s="19">
        <v>2.38</v>
      </c>
      <c r="AL9" s="18">
        <v>2.74</v>
      </c>
      <c r="AM9" s="19">
        <v>2.27</v>
      </c>
      <c r="AN9" s="26">
        <v>2.74</v>
      </c>
      <c r="AO9" s="19">
        <v>2.27</v>
      </c>
      <c r="AP9" s="18">
        <v>4.67</v>
      </c>
      <c r="AQ9" s="19">
        <v>3.62</v>
      </c>
      <c r="AR9" s="18">
        <v>4.5199999999999996</v>
      </c>
      <c r="AS9" s="19">
        <v>3.8</v>
      </c>
      <c r="AT9" s="18">
        <v>2.74</v>
      </c>
      <c r="AU9" s="17">
        <v>2.27</v>
      </c>
      <c r="AV9" s="18">
        <v>2.74</v>
      </c>
      <c r="AW9" s="17">
        <v>2.27</v>
      </c>
      <c r="AX9" s="18">
        <v>2.74</v>
      </c>
      <c r="AY9" s="17">
        <v>2.27</v>
      </c>
      <c r="AZ9" s="18">
        <v>2.74</v>
      </c>
      <c r="BA9" s="19">
        <v>2.27</v>
      </c>
      <c r="BB9" s="27">
        <v>3.38</v>
      </c>
      <c r="BC9" s="28">
        <v>3.42</v>
      </c>
      <c r="BD9" s="29">
        <v>2.83</v>
      </c>
      <c r="BE9" s="18">
        <v>2.74</v>
      </c>
      <c r="BF9" s="29">
        <v>3.36</v>
      </c>
      <c r="BG9" s="16">
        <v>2.63</v>
      </c>
      <c r="BH9" s="18">
        <v>2.78</v>
      </c>
      <c r="BI9" s="18"/>
      <c r="BJ9" s="19"/>
      <c r="BK9" s="16">
        <f>2.91/0.9</f>
        <v>3.2333333333333334</v>
      </c>
      <c r="BL9" s="17">
        <f>2.37/0.9</f>
        <v>2.6333333333333333</v>
      </c>
      <c r="BM9" s="25">
        <v>4.3111111111111109</v>
      </c>
      <c r="BN9" s="26">
        <v>2.29</v>
      </c>
      <c r="BO9" s="16">
        <v>2.77</v>
      </c>
      <c r="BP9" s="18">
        <v>2.29</v>
      </c>
      <c r="BQ9" s="16">
        <v>2.77</v>
      </c>
    </row>
    <row r="10" spans="1:69" x14ac:dyDescent="0.25">
      <c r="A10" s="11">
        <v>9</v>
      </c>
      <c r="B10" s="18">
        <v>2.2999999999999998</v>
      </c>
      <c r="C10" s="16">
        <v>2</v>
      </c>
      <c r="D10" s="16">
        <v>2.2999999999999998</v>
      </c>
      <c r="E10" s="19">
        <v>2</v>
      </c>
      <c r="F10" s="16">
        <v>2.2999999999999998</v>
      </c>
      <c r="G10" s="19">
        <v>2</v>
      </c>
      <c r="H10" s="18"/>
      <c r="I10" s="16"/>
      <c r="J10" s="16"/>
      <c r="K10" s="16"/>
      <c r="L10" s="16"/>
      <c r="M10" s="16"/>
      <c r="N10" s="19"/>
      <c r="O10" s="26">
        <v>3.9250000000000003</v>
      </c>
      <c r="P10" s="16">
        <v>3.9250000000000003</v>
      </c>
      <c r="Q10" s="16">
        <f>R10*1.25</f>
        <v>3.9250000000000003</v>
      </c>
      <c r="R10" s="16">
        <v>3.14</v>
      </c>
      <c r="S10" s="16">
        <v>3.14</v>
      </c>
      <c r="T10" s="16">
        <v>3.14</v>
      </c>
      <c r="U10" s="17">
        <v>3.14</v>
      </c>
      <c r="V10" s="18">
        <v>3.44</v>
      </c>
      <c r="W10" s="16">
        <v>3.14</v>
      </c>
      <c r="X10" s="18">
        <v>2.99</v>
      </c>
      <c r="Y10" s="16">
        <v>2.66</v>
      </c>
      <c r="Z10" s="16">
        <v>2.99</v>
      </c>
      <c r="AA10" s="19">
        <v>2.66</v>
      </c>
      <c r="AB10" s="16">
        <v>2.99</v>
      </c>
      <c r="AC10" s="19">
        <v>2.66</v>
      </c>
      <c r="AD10" s="18">
        <v>2.33</v>
      </c>
      <c r="AE10" s="19">
        <v>2.85</v>
      </c>
      <c r="AF10" s="18">
        <v>2.33</v>
      </c>
      <c r="AG10" s="19">
        <v>2.85</v>
      </c>
      <c r="AH10" s="18">
        <v>2.33</v>
      </c>
      <c r="AI10" s="19">
        <v>2.85</v>
      </c>
      <c r="AJ10" s="18">
        <v>2.33</v>
      </c>
      <c r="AK10" s="19">
        <v>2.85</v>
      </c>
      <c r="AL10" s="18">
        <v>3.37</v>
      </c>
      <c r="AM10" s="19">
        <v>2.72</v>
      </c>
      <c r="AN10" s="26">
        <v>3.37</v>
      </c>
      <c r="AO10" s="19">
        <v>2.72</v>
      </c>
      <c r="AP10" s="18">
        <v>5.86</v>
      </c>
      <c r="AQ10" s="19">
        <v>4.47</v>
      </c>
      <c r="AR10" s="18">
        <v>5.62</v>
      </c>
      <c r="AS10" s="19">
        <v>4.71</v>
      </c>
      <c r="AT10" s="18">
        <v>3.37</v>
      </c>
      <c r="AU10" s="17">
        <v>2.72</v>
      </c>
      <c r="AV10" s="18">
        <v>3.37</v>
      </c>
      <c r="AW10" s="17">
        <v>2.72</v>
      </c>
      <c r="AX10" s="18">
        <v>3.37</v>
      </c>
      <c r="AY10" s="17">
        <v>2.72</v>
      </c>
      <c r="AZ10" s="18">
        <v>3.37</v>
      </c>
      <c r="BA10" s="19">
        <v>2.72</v>
      </c>
      <c r="BB10" s="27">
        <v>4.09</v>
      </c>
      <c r="BC10" s="28">
        <v>4.25</v>
      </c>
      <c r="BD10" s="29">
        <v>3.47</v>
      </c>
      <c r="BE10" s="18">
        <v>3.32</v>
      </c>
      <c r="BF10" s="29">
        <v>4.17</v>
      </c>
      <c r="BG10" s="16">
        <v>3.14</v>
      </c>
      <c r="BH10" s="18">
        <v>3.44</v>
      </c>
      <c r="BI10" s="18"/>
      <c r="BJ10" s="19"/>
      <c r="BK10" s="16">
        <f>3.58/0.9</f>
        <v>3.9777777777777779</v>
      </c>
      <c r="BL10" s="17">
        <f>2.87/0.9</f>
        <v>3.1888888888888891</v>
      </c>
      <c r="BM10" s="30">
        <v>4.9666666666666659</v>
      </c>
      <c r="BN10" s="26">
        <v>2.74</v>
      </c>
      <c r="BO10" s="16">
        <v>3.4</v>
      </c>
      <c r="BP10" s="18">
        <v>2.74</v>
      </c>
      <c r="BQ10" s="16">
        <v>3.4</v>
      </c>
    </row>
    <row r="11" spans="1:69" x14ac:dyDescent="0.25">
      <c r="A11" s="11">
        <f>+A10+1</f>
        <v>10</v>
      </c>
      <c r="B11" s="18">
        <v>2.8</v>
      </c>
      <c r="C11" s="16">
        <v>2.35</v>
      </c>
      <c r="D11" s="16">
        <v>2.8</v>
      </c>
      <c r="E11" s="19">
        <v>2.35</v>
      </c>
      <c r="F11" s="16">
        <v>2.8</v>
      </c>
      <c r="G11" s="19">
        <v>2.35</v>
      </c>
      <c r="H11" s="18">
        <v>4.7699999999999996</v>
      </c>
      <c r="I11" s="16">
        <v>4.7699999999999996</v>
      </c>
      <c r="J11" s="16">
        <v>4.7699999999999996</v>
      </c>
      <c r="K11" s="16">
        <v>3.76</v>
      </c>
      <c r="L11" s="16">
        <v>3.76</v>
      </c>
      <c r="M11" s="16">
        <v>3.76</v>
      </c>
      <c r="N11" s="19">
        <v>3.76</v>
      </c>
      <c r="O11" s="26">
        <v>4.16</v>
      </c>
      <c r="P11" s="16">
        <v>4.16</v>
      </c>
      <c r="Q11" s="16">
        <v>4.16</v>
      </c>
      <c r="R11" s="17">
        <v>3.25</v>
      </c>
      <c r="S11" s="16">
        <v>3.25</v>
      </c>
      <c r="T11" s="16">
        <v>3.25</v>
      </c>
      <c r="U11" s="17">
        <v>3.25</v>
      </c>
      <c r="V11" s="18">
        <v>4.16</v>
      </c>
      <c r="W11" s="19">
        <v>3.25</v>
      </c>
      <c r="X11" s="18">
        <v>3.56</v>
      </c>
      <c r="Y11" s="16">
        <v>3.12</v>
      </c>
      <c r="Z11" s="16">
        <v>3.56</v>
      </c>
      <c r="AA11" s="19">
        <v>3.12</v>
      </c>
      <c r="AB11" s="16">
        <v>3.56</v>
      </c>
      <c r="AC11" s="19">
        <v>3.12</v>
      </c>
      <c r="AD11" s="18">
        <v>2.68</v>
      </c>
      <c r="AE11" s="19">
        <v>3.42</v>
      </c>
      <c r="AF11" s="18">
        <v>2.68</v>
      </c>
      <c r="AG11" s="19">
        <v>3.42</v>
      </c>
      <c r="AH11" s="18">
        <v>2.68</v>
      </c>
      <c r="AI11" s="19">
        <v>3.42</v>
      </c>
      <c r="AJ11" s="18">
        <v>2.68</v>
      </c>
      <c r="AK11" s="19">
        <v>3.42</v>
      </c>
      <c r="AL11" s="18">
        <v>4.01</v>
      </c>
      <c r="AM11" s="19">
        <v>3.19</v>
      </c>
      <c r="AN11" s="26">
        <v>4.01</v>
      </c>
      <c r="AO11" s="19">
        <v>3.19</v>
      </c>
      <c r="AP11" s="18">
        <v>7.11</v>
      </c>
      <c r="AQ11" s="19">
        <v>5.35</v>
      </c>
      <c r="AR11" s="18">
        <v>6.8</v>
      </c>
      <c r="AS11" s="19">
        <v>5.59</v>
      </c>
      <c r="AT11" s="18">
        <v>4.01</v>
      </c>
      <c r="AU11" s="17">
        <v>3.19</v>
      </c>
      <c r="AV11" s="18">
        <v>4.01</v>
      </c>
      <c r="AW11" s="17">
        <v>3.19</v>
      </c>
      <c r="AX11" s="18">
        <v>4.01</v>
      </c>
      <c r="AY11" s="17">
        <v>3.19</v>
      </c>
      <c r="AZ11" s="18">
        <v>4.01</v>
      </c>
      <c r="BA11" s="19">
        <v>3.19</v>
      </c>
      <c r="BB11" s="27">
        <v>4.88</v>
      </c>
      <c r="BC11" s="28">
        <v>5.17</v>
      </c>
      <c r="BD11" s="29">
        <v>4.1500000000000004</v>
      </c>
      <c r="BE11" s="18">
        <v>3.91</v>
      </c>
      <c r="BF11" s="29">
        <v>5</v>
      </c>
      <c r="BG11" s="18">
        <v>3.25</v>
      </c>
      <c r="BH11" s="29">
        <v>4.16</v>
      </c>
      <c r="BI11" s="18">
        <v>2.99</v>
      </c>
      <c r="BJ11" s="19">
        <v>2.42</v>
      </c>
      <c r="BK11" s="16">
        <v>4.7699999999999996</v>
      </c>
      <c r="BL11" s="17">
        <v>3.76</v>
      </c>
      <c r="BM11" s="25">
        <v>6.3444444444444441</v>
      </c>
      <c r="BN11" s="26">
        <v>3.21</v>
      </c>
      <c r="BO11" s="16">
        <v>4.05</v>
      </c>
      <c r="BP11" s="18">
        <v>3.21</v>
      </c>
      <c r="BQ11" s="16">
        <v>4.05</v>
      </c>
    </row>
    <row r="12" spans="1:69" x14ac:dyDescent="0.25">
      <c r="A12" s="11">
        <f t="shared" ref="A12:A27" si="0">+A11+1</f>
        <v>11</v>
      </c>
      <c r="B12" s="18">
        <v>3.5</v>
      </c>
      <c r="C12" s="16">
        <v>2.8</v>
      </c>
      <c r="D12" s="16">
        <v>3.5</v>
      </c>
      <c r="E12" s="19">
        <v>2.8</v>
      </c>
      <c r="F12" s="16">
        <v>3.5</v>
      </c>
      <c r="G12" s="19">
        <v>2.8</v>
      </c>
      <c r="H12" s="18">
        <v>5.59</v>
      </c>
      <c r="I12" s="16">
        <v>5.59</v>
      </c>
      <c r="J12" s="16">
        <v>5.59</v>
      </c>
      <c r="K12" s="16">
        <v>4.32</v>
      </c>
      <c r="L12" s="16">
        <v>4.32</v>
      </c>
      <c r="M12" s="16">
        <v>4.32</v>
      </c>
      <c r="N12" s="19">
        <v>4.32</v>
      </c>
      <c r="O12" s="26">
        <v>4.8600000000000003</v>
      </c>
      <c r="P12" s="16">
        <v>4.8600000000000003</v>
      </c>
      <c r="Q12" s="16">
        <v>4.8600000000000003</v>
      </c>
      <c r="R12" s="17">
        <v>3.73</v>
      </c>
      <c r="S12" s="16">
        <v>3.73</v>
      </c>
      <c r="T12" s="16">
        <v>3.73</v>
      </c>
      <c r="U12" s="17">
        <v>3.73</v>
      </c>
      <c r="V12" s="18">
        <v>4.8600000000000003</v>
      </c>
      <c r="W12" s="19">
        <v>3.73</v>
      </c>
      <c r="X12" s="18">
        <v>4.1500000000000004</v>
      </c>
      <c r="Y12" s="16">
        <v>3.56</v>
      </c>
      <c r="Z12" s="16">
        <v>4.1500000000000004</v>
      </c>
      <c r="AA12" s="19">
        <v>3.56</v>
      </c>
      <c r="AB12" s="16">
        <v>4.1500000000000004</v>
      </c>
      <c r="AC12" s="19">
        <v>3.56</v>
      </c>
      <c r="AD12" s="18">
        <v>3.05</v>
      </c>
      <c r="AE12" s="19">
        <v>3.96</v>
      </c>
      <c r="AF12" s="18">
        <v>3.05</v>
      </c>
      <c r="AG12" s="19">
        <v>3.96</v>
      </c>
      <c r="AH12" s="18">
        <v>3.05</v>
      </c>
      <c r="AI12" s="19">
        <v>3.96</v>
      </c>
      <c r="AJ12" s="18">
        <v>3.05</v>
      </c>
      <c r="AK12" s="19">
        <v>3.96</v>
      </c>
      <c r="AL12" s="18">
        <v>4.68</v>
      </c>
      <c r="AM12" s="19">
        <v>3.65</v>
      </c>
      <c r="AN12" s="26">
        <v>4.68</v>
      </c>
      <c r="AO12" s="19">
        <v>3.65</v>
      </c>
      <c r="AP12" s="18">
        <v>8.39</v>
      </c>
      <c r="AQ12" s="19">
        <v>6.25</v>
      </c>
      <c r="AR12" s="18">
        <v>8.07</v>
      </c>
      <c r="AS12" s="19">
        <v>6.46</v>
      </c>
      <c r="AT12" s="18">
        <v>4.68</v>
      </c>
      <c r="AU12" s="17">
        <v>3.65</v>
      </c>
      <c r="AV12" s="18">
        <v>4.68</v>
      </c>
      <c r="AW12" s="17">
        <v>3.65</v>
      </c>
      <c r="AX12" s="18">
        <v>4.68</v>
      </c>
      <c r="AY12" s="17">
        <v>3.65</v>
      </c>
      <c r="AZ12" s="18">
        <v>4.68</v>
      </c>
      <c r="BA12" s="19">
        <v>3.65</v>
      </c>
      <c r="BB12" s="27">
        <v>5.65</v>
      </c>
      <c r="BC12" s="28">
        <v>6.09</v>
      </c>
      <c r="BD12" s="29">
        <v>4.8099999999999996</v>
      </c>
      <c r="BE12" s="18">
        <v>4.41</v>
      </c>
      <c r="BF12" s="29">
        <v>53.88</v>
      </c>
      <c r="BG12" s="18">
        <v>3.73</v>
      </c>
      <c r="BH12" s="29">
        <v>4.8600000000000003</v>
      </c>
      <c r="BI12" s="18">
        <v>3.8</v>
      </c>
      <c r="BJ12" s="19">
        <v>2.9</v>
      </c>
      <c r="BK12" s="16">
        <v>5.59</v>
      </c>
      <c r="BL12" s="17">
        <v>4.32</v>
      </c>
      <c r="BM12" s="25">
        <v>7.4333333333333336</v>
      </c>
      <c r="BN12" s="26">
        <v>3.86</v>
      </c>
      <c r="BO12" s="16">
        <v>4.8099999999999996</v>
      </c>
      <c r="BP12" s="18">
        <v>3.86</v>
      </c>
      <c r="BQ12" s="16">
        <v>4.8099999999999996</v>
      </c>
    </row>
    <row r="13" spans="1:69" x14ac:dyDescent="0.25">
      <c r="A13" s="11">
        <f t="shared" si="0"/>
        <v>12</v>
      </c>
      <c r="B13" s="18">
        <v>4.3</v>
      </c>
      <c r="C13" s="16">
        <v>3.15</v>
      </c>
      <c r="D13" s="16">
        <v>4.3</v>
      </c>
      <c r="E13" s="19">
        <v>3.15</v>
      </c>
      <c r="F13" s="16">
        <v>4.3</v>
      </c>
      <c r="G13" s="19">
        <v>3.15</v>
      </c>
      <c r="H13" s="18">
        <v>6.42</v>
      </c>
      <c r="I13" s="16">
        <v>6.42</v>
      </c>
      <c r="J13" s="16">
        <v>6.42</v>
      </c>
      <c r="K13" s="16">
        <v>4.8600000000000003</v>
      </c>
      <c r="L13" s="16">
        <v>4.8600000000000003</v>
      </c>
      <c r="M13" s="16">
        <v>4.8600000000000003</v>
      </c>
      <c r="N13" s="19">
        <v>4.8600000000000003</v>
      </c>
      <c r="O13" s="26">
        <v>5.58</v>
      </c>
      <c r="P13" s="16">
        <v>5.58</v>
      </c>
      <c r="Q13" s="16">
        <v>5.58</v>
      </c>
      <c r="R13" s="17">
        <v>4.1900000000000004</v>
      </c>
      <c r="S13" s="16">
        <v>4.1900000000000004</v>
      </c>
      <c r="T13" s="16">
        <v>4.1900000000000004</v>
      </c>
      <c r="U13" s="17">
        <v>4.1900000000000004</v>
      </c>
      <c r="V13" s="18">
        <v>5.58</v>
      </c>
      <c r="W13" s="19">
        <v>4.1900000000000004</v>
      </c>
      <c r="X13" s="18">
        <v>5.23</v>
      </c>
      <c r="Y13" s="16">
        <v>4</v>
      </c>
      <c r="Z13" s="16">
        <v>5.23</v>
      </c>
      <c r="AA13" s="19">
        <v>4</v>
      </c>
      <c r="AB13" s="16">
        <v>5.23</v>
      </c>
      <c r="AC13" s="19">
        <v>4</v>
      </c>
      <c r="AD13" s="18">
        <v>3.42</v>
      </c>
      <c r="AE13" s="19">
        <v>4.49</v>
      </c>
      <c r="AF13" s="18">
        <v>3.42</v>
      </c>
      <c r="AG13" s="19">
        <v>4.49</v>
      </c>
      <c r="AH13" s="18">
        <v>3.42</v>
      </c>
      <c r="AI13" s="19">
        <v>4.49</v>
      </c>
      <c r="AJ13" s="18">
        <v>3.42</v>
      </c>
      <c r="AK13" s="19">
        <v>4.49</v>
      </c>
      <c r="AL13" s="18">
        <v>5.35</v>
      </c>
      <c r="AM13" s="19">
        <v>4.0999999999999996</v>
      </c>
      <c r="AN13" s="26">
        <v>5.35</v>
      </c>
      <c r="AO13" s="19">
        <v>4.0999999999999996</v>
      </c>
      <c r="AP13" s="18">
        <v>9.68</v>
      </c>
      <c r="AQ13" s="19">
        <v>7.14</v>
      </c>
      <c r="AR13" s="18">
        <v>9.3800000000000008</v>
      </c>
      <c r="AS13" s="19">
        <v>7.28</v>
      </c>
      <c r="AT13" s="18">
        <v>5.35</v>
      </c>
      <c r="AU13" s="17">
        <v>4.0999999999999996</v>
      </c>
      <c r="AV13" s="18">
        <v>5.35</v>
      </c>
      <c r="AW13" s="17">
        <v>4.0999999999999996</v>
      </c>
      <c r="AX13" s="18">
        <v>5.35</v>
      </c>
      <c r="AY13" s="17">
        <v>4.0999999999999996</v>
      </c>
      <c r="AZ13" s="18">
        <v>5.35</v>
      </c>
      <c r="BA13" s="19">
        <v>4.0999999999999996</v>
      </c>
      <c r="BB13" s="27">
        <v>6.41</v>
      </c>
      <c r="BC13" s="28">
        <v>7.02</v>
      </c>
      <c r="BD13" s="29">
        <v>5.45</v>
      </c>
      <c r="BE13" s="18">
        <v>4.9000000000000004</v>
      </c>
      <c r="BF13" s="29">
        <v>6.75</v>
      </c>
      <c r="BG13" s="18">
        <v>4.1900000000000004</v>
      </c>
      <c r="BH13" s="29">
        <v>5.58</v>
      </c>
      <c r="BI13" s="18">
        <v>4.5999999999999996</v>
      </c>
      <c r="BJ13" s="19">
        <v>3.2</v>
      </c>
      <c r="BK13" s="16">
        <v>6.42</v>
      </c>
      <c r="BL13" s="17">
        <v>4.8600000000000003</v>
      </c>
      <c r="BM13" s="25">
        <v>8.5</v>
      </c>
      <c r="BN13" s="26">
        <v>4.53</v>
      </c>
      <c r="BO13" s="16">
        <v>5.56</v>
      </c>
      <c r="BP13" s="18">
        <v>4.53</v>
      </c>
      <c r="BQ13" s="16">
        <v>5.56</v>
      </c>
    </row>
    <row r="14" spans="1:69" x14ac:dyDescent="0.25">
      <c r="A14" s="11">
        <f t="shared" si="0"/>
        <v>13</v>
      </c>
      <c r="B14" s="18">
        <v>4.8499999999999996</v>
      </c>
      <c r="C14" s="16">
        <v>3.8</v>
      </c>
      <c r="D14" s="16">
        <v>4.8499999999999996</v>
      </c>
      <c r="E14" s="19">
        <v>3.8</v>
      </c>
      <c r="F14" s="16">
        <v>4.8499999999999996</v>
      </c>
      <c r="G14" s="19">
        <v>3.8</v>
      </c>
      <c r="H14" s="18">
        <v>7.24</v>
      </c>
      <c r="I14" s="16">
        <v>7.24</v>
      </c>
      <c r="J14" s="16">
        <v>7.24</v>
      </c>
      <c r="K14" s="16">
        <v>5.37</v>
      </c>
      <c r="L14" s="16">
        <v>5.37</v>
      </c>
      <c r="M14" s="16">
        <v>5.37</v>
      </c>
      <c r="N14" s="19">
        <v>5.37</v>
      </c>
      <c r="O14" s="26">
        <v>6.3</v>
      </c>
      <c r="P14" s="16">
        <v>6.3</v>
      </c>
      <c r="Q14" s="16">
        <v>6.3</v>
      </c>
      <c r="R14" s="17">
        <v>4.6399999999999997</v>
      </c>
      <c r="S14" s="16">
        <v>4.6399999999999997</v>
      </c>
      <c r="T14" s="16">
        <v>4.6399999999999997</v>
      </c>
      <c r="U14" s="17">
        <v>4.6399999999999997</v>
      </c>
      <c r="V14" s="18">
        <v>6.3</v>
      </c>
      <c r="W14" s="19">
        <v>4.6399999999999997</v>
      </c>
      <c r="X14" s="18">
        <v>5.89</v>
      </c>
      <c r="Y14" s="16">
        <v>4.42</v>
      </c>
      <c r="Z14" s="16">
        <v>5.89</v>
      </c>
      <c r="AA14" s="19">
        <v>4.42</v>
      </c>
      <c r="AB14" s="16">
        <v>5.89</v>
      </c>
      <c r="AC14" s="19">
        <v>4.42</v>
      </c>
      <c r="AD14" s="18">
        <v>3.8</v>
      </c>
      <c r="AE14" s="19">
        <v>5.08</v>
      </c>
      <c r="AF14" s="18">
        <v>3.8</v>
      </c>
      <c r="AG14" s="19">
        <v>5.08</v>
      </c>
      <c r="AH14" s="18">
        <v>3.8</v>
      </c>
      <c r="AI14" s="19">
        <v>5.08</v>
      </c>
      <c r="AJ14" s="18">
        <v>3.8</v>
      </c>
      <c r="AK14" s="19">
        <v>5.08</v>
      </c>
      <c r="AL14" s="18">
        <v>6.03</v>
      </c>
      <c r="AM14" s="19">
        <v>4.5199999999999996</v>
      </c>
      <c r="AN14" s="26">
        <v>6.03</v>
      </c>
      <c r="AO14" s="19">
        <v>4.5199999999999996</v>
      </c>
      <c r="AP14" s="18">
        <v>10.96</v>
      </c>
      <c r="AQ14" s="19">
        <v>8.02</v>
      </c>
      <c r="AR14" s="18">
        <v>10.76</v>
      </c>
      <c r="AS14" s="19">
        <v>8.06</v>
      </c>
      <c r="AT14" s="18">
        <v>6.03</v>
      </c>
      <c r="AU14" s="17">
        <v>4.5199999999999996</v>
      </c>
      <c r="AV14" s="18">
        <v>6.03</v>
      </c>
      <c r="AW14" s="17">
        <v>4.5199999999999996</v>
      </c>
      <c r="AX14" s="18">
        <v>6.03</v>
      </c>
      <c r="AY14" s="17">
        <v>4.5199999999999996</v>
      </c>
      <c r="AZ14" s="18">
        <v>6.03</v>
      </c>
      <c r="BA14" s="19">
        <v>4.5199999999999996</v>
      </c>
      <c r="BB14" s="27">
        <v>7.18</v>
      </c>
      <c r="BC14" s="28">
        <v>7.95</v>
      </c>
      <c r="BD14" s="29">
        <v>6.07</v>
      </c>
      <c r="BE14" s="18">
        <v>5.35</v>
      </c>
      <c r="BF14" s="29">
        <v>7.61</v>
      </c>
      <c r="BG14" s="18">
        <v>4.6399999999999997</v>
      </c>
      <c r="BH14" s="29">
        <v>6.3</v>
      </c>
      <c r="BI14" s="18">
        <v>5.0999999999999996</v>
      </c>
      <c r="BJ14" s="19">
        <v>3.9</v>
      </c>
      <c r="BK14" s="16">
        <v>7.24</v>
      </c>
      <c r="BL14" s="17">
        <v>5.37</v>
      </c>
      <c r="BM14" s="25">
        <v>9.9111111111111114</v>
      </c>
      <c r="BN14" s="26">
        <v>5.0999999999999996</v>
      </c>
      <c r="BO14" s="16">
        <v>6.33</v>
      </c>
      <c r="BP14" s="18">
        <v>5.0999999999999996</v>
      </c>
      <c r="BQ14" s="16">
        <v>6.33</v>
      </c>
    </row>
    <row r="15" spans="1:69" x14ac:dyDescent="0.25">
      <c r="A15" s="11">
        <f t="shared" si="0"/>
        <v>14</v>
      </c>
      <c r="B15" s="18">
        <v>5.8</v>
      </c>
      <c r="C15" s="16">
        <v>4.2</v>
      </c>
      <c r="D15" s="16">
        <v>5.8</v>
      </c>
      <c r="E15" s="19">
        <v>4.2</v>
      </c>
      <c r="F15" s="16">
        <v>5.8</v>
      </c>
      <c r="G15" s="19">
        <v>4.2</v>
      </c>
      <c r="H15" s="18">
        <v>8.07</v>
      </c>
      <c r="I15" s="16">
        <v>8.07</v>
      </c>
      <c r="J15" s="16">
        <v>8.07</v>
      </c>
      <c r="K15" s="16">
        <v>5.86</v>
      </c>
      <c r="L15" s="16">
        <v>5.86</v>
      </c>
      <c r="M15" s="16">
        <v>5.86</v>
      </c>
      <c r="N15" s="19">
        <v>5.86</v>
      </c>
      <c r="O15" s="26">
        <v>7.02</v>
      </c>
      <c r="P15" s="16">
        <v>7.02</v>
      </c>
      <c r="Q15" s="16">
        <v>7.02</v>
      </c>
      <c r="R15" s="17">
        <v>5.0599999999999996</v>
      </c>
      <c r="S15" s="16">
        <v>5.0599999999999996</v>
      </c>
      <c r="T15" s="16">
        <v>5.0599999999999996</v>
      </c>
      <c r="U15" s="17">
        <v>5.0599999999999996</v>
      </c>
      <c r="V15" s="18">
        <v>7.02</v>
      </c>
      <c r="W15" s="19">
        <v>5.0599999999999996</v>
      </c>
      <c r="X15" s="18">
        <v>6.53</v>
      </c>
      <c r="Y15" s="16">
        <v>4.83</v>
      </c>
      <c r="Z15" s="16">
        <v>6.53</v>
      </c>
      <c r="AA15" s="19">
        <v>4.83</v>
      </c>
      <c r="AB15" s="16">
        <v>6.53</v>
      </c>
      <c r="AC15" s="19">
        <v>4.83</v>
      </c>
      <c r="AD15" s="18">
        <v>4.17</v>
      </c>
      <c r="AE15" s="19">
        <v>5.67</v>
      </c>
      <c r="AF15" s="18">
        <v>4.17</v>
      </c>
      <c r="AG15" s="19">
        <v>5.67</v>
      </c>
      <c r="AH15" s="18">
        <v>4.17</v>
      </c>
      <c r="AI15" s="19">
        <v>5.67</v>
      </c>
      <c r="AJ15" s="18">
        <v>4.17</v>
      </c>
      <c r="AK15" s="19">
        <v>5.67</v>
      </c>
      <c r="AL15" s="18">
        <v>6.7</v>
      </c>
      <c r="AM15" s="19">
        <v>4.9400000000000004</v>
      </c>
      <c r="AN15" s="26">
        <v>6.7</v>
      </c>
      <c r="AO15" s="19">
        <v>4.9400000000000004</v>
      </c>
      <c r="AP15" s="18">
        <v>12.23</v>
      </c>
      <c r="AQ15" s="19">
        <v>8.8699999999999992</v>
      </c>
      <c r="AR15" s="18">
        <v>12.14</v>
      </c>
      <c r="AS15" s="19">
        <v>8.7799999999999994</v>
      </c>
      <c r="AT15" s="18">
        <v>6.7</v>
      </c>
      <c r="AU15" s="17">
        <v>4.9400000000000004</v>
      </c>
      <c r="AV15" s="18">
        <v>6.7</v>
      </c>
      <c r="AW15" s="17">
        <v>4.9400000000000004</v>
      </c>
      <c r="AX15" s="18">
        <v>6.7</v>
      </c>
      <c r="AY15" s="17">
        <v>4.9400000000000004</v>
      </c>
      <c r="AZ15" s="18">
        <v>6.7</v>
      </c>
      <c r="BA15" s="19">
        <v>4.9400000000000004</v>
      </c>
      <c r="BB15" s="27">
        <v>7.93</v>
      </c>
      <c r="BC15" s="28">
        <v>8.8000000000000007</v>
      </c>
      <c r="BD15" s="29">
        <v>6.66</v>
      </c>
      <c r="BE15" s="18">
        <v>5.8</v>
      </c>
      <c r="BF15" s="29">
        <v>8.4700000000000006</v>
      </c>
      <c r="BG15" s="18">
        <v>5.0599999999999996</v>
      </c>
      <c r="BH15" s="29">
        <v>7.02</v>
      </c>
      <c r="BI15" s="18">
        <v>5.9</v>
      </c>
      <c r="BJ15" s="19">
        <v>4.3</v>
      </c>
      <c r="BK15" s="16">
        <v>8.07</v>
      </c>
      <c r="BL15" s="17">
        <v>5.86</v>
      </c>
      <c r="BM15" s="25">
        <v>10.611111111111112</v>
      </c>
      <c r="BN15" s="26">
        <v>5.67</v>
      </c>
      <c r="BO15" s="16">
        <v>7.11</v>
      </c>
      <c r="BP15" s="18">
        <v>5.67</v>
      </c>
      <c r="BQ15" s="16">
        <v>7.11</v>
      </c>
    </row>
    <row r="16" spans="1:69" x14ac:dyDescent="0.25">
      <c r="A16" s="11">
        <f t="shared" si="0"/>
        <v>15</v>
      </c>
      <c r="B16" s="18">
        <v>6.3</v>
      </c>
      <c r="C16" s="16">
        <v>4.5</v>
      </c>
      <c r="D16" s="16">
        <v>6.3</v>
      </c>
      <c r="E16" s="19">
        <v>4.5</v>
      </c>
      <c r="F16" s="16">
        <v>6.3</v>
      </c>
      <c r="G16" s="19">
        <v>4.5</v>
      </c>
      <c r="H16" s="18">
        <v>8.89</v>
      </c>
      <c r="I16" s="16">
        <v>8.89</v>
      </c>
      <c r="J16" s="16">
        <v>8.89</v>
      </c>
      <c r="K16" s="16">
        <v>6.31</v>
      </c>
      <c r="L16" s="16">
        <v>6.31</v>
      </c>
      <c r="M16" s="16">
        <v>6.31</v>
      </c>
      <c r="N16" s="19">
        <v>6.31</v>
      </c>
      <c r="O16" s="26">
        <v>7.72</v>
      </c>
      <c r="P16" s="16">
        <v>7.72</v>
      </c>
      <c r="Q16" s="16">
        <v>7.72</v>
      </c>
      <c r="R16" s="17">
        <v>5.45</v>
      </c>
      <c r="S16" s="16">
        <v>5.45</v>
      </c>
      <c r="T16" s="16">
        <v>5.45</v>
      </c>
      <c r="U16" s="17">
        <v>5.45</v>
      </c>
      <c r="V16" s="18">
        <v>7.72</v>
      </c>
      <c r="W16" s="19">
        <v>5.45</v>
      </c>
      <c r="X16" s="18">
        <v>7.17</v>
      </c>
      <c r="Y16" s="16">
        <v>5.21</v>
      </c>
      <c r="Z16" s="16">
        <v>7.17</v>
      </c>
      <c r="AA16" s="19">
        <v>5.21</v>
      </c>
      <c r="AB16" s="16">
        <v>7.17</v>
      </c>
      <c r="AC16" s="19">
        <v>5.21</v>
      </c>
      <c r="AD16" s="18">
        <v>4.49</v>
      </c>
      <c r="AE16" s="19">
        <v>6.26</v>
      </c>
      <c r="AF16" s="18">
        <v>4.49</v>
      </c>
      <c r="AG16" s="19">
        <v>6.26</v>
      </c>
      <c r="AH16" s="18">
        <v>4.49</v>
      </c>
      <c r="AI16" s="19">
        <v>6.26</v>
      </c>
      <c r="AJ16" s="18">
        <v>4.49</v>
      </c>
      <c r="AK16" s="19">
        <v>6.26</v>
      </c>
      <c r="AL16" s="18">
        <v>7.35</v>
      </c>
      <c r="AM16" s="19">
        <v>5.34</v>
      </c>
      <c r="AN16" s="26">
        <v>7.35</v>
      </c>
      <c r="AO16" s="19">
        <v>5.34</v>
      </c>
      <c r="AP16" s="18">
        <v>13.51</v>
      </c>
      <c r="AQ16" s="19">
        <v>9.69</v>
      </c>
      <c r="AR16" s="18">
        <v>13.5</v>
      </c>
      <c r="AS16" s="19">
        <v>9.44</v>
      </c>
      <c r="AT16" s="18">
        <v>7.35</v>
      </c>
      <c r="AU16" s="17">
        <v>5.34</v>
      </c>
      <c r="AV16" s="18">
        <v>7.35</v>
      </c>
      <c r="AW16" s="17">
        <v>5.34</v>
      </c>
      <c r="AX16" s="18">
        <v>7.35</v>
      </c>
      <c r="AY16" s="17">
        <v>5.34</v>
      </c>
      <c r="AZ16" s="18">
        <v>7.35</v>
      </c>
      <c r="BA16" s="19">
        <v>5.34</v>
      </c>
      <c r="BB16" s="27">
        <v>8.65</v>
      </c>
      <c r="BC16" s="28">
        <v>9.8000000000000007</v>
      </c>
      <c r="BD16" s="29">
        <v>7.21</v>
      </c>
      <c r="BE16" s="18">
        <v>6.25</v>
      </c>
      <c r="BF16" s="29">
        <v>9.14</v>
      </c>
      <c r="BG16" s="18">
        <v>5.45</v>
      </c>
      <c r="BH16" s="29">
        <v>7.72</v>
      </c>
      <c r="BI16" s="18">
        <v>6.4</v>
      </c>
      <c r="BJ16" s="19">
        <v>4.7</v>
      </c>
      <c r="BK16" s="16">
        <v>8.8699999999999992</v>
      </c>
      <c r="BL16" s="17">
        <v>6.31</v>
      </c>
      <c r="BM16" s="25">
        <v>11.611111111111111</v>
      </c>
      <c r="BN16" s="26">
        <v>6.08</v>
      </c>
      <c r="BO16" s="16">
        <v>7.93</v>
      </c>
      <c r="BP16" s="18">
        <v>6.08</v>
      </c>
      <c r="BQ16" s="16">
        <v>7.93</v>
      </c>
    </row>
    <row r="17" spans="1:69" x14ac:dyDescent="0.25">
      <c r="A17" s="11">
        <f t="shared" si="0"/>
        <v>16</v>
      </c>
      <c r="B17" s="18">
        <v>6.8</v>
      </c>
      <c r="C17" s="16">
        <v>4.8</v>
      </c>
      <c r="D17" s="16">
        <v>6.8</v>
      </c>
      <c r="E17" s="19">
        <v>4.8</v>
      </c>
      <c r="F17" s="16">
        <v>6.8</v>
      </c>
      <c r="G17" s="19">
        <v>4.8</v>
      </c>
      <c r="H17" s="18">
        <v>9.65</v>
      </c>
      <c r="I17" s="16">
        <v>9.65</v>
      </c>
      <c r="J17" s="16">
        <v>9.65</v>
      </c>
      <c r="K17" s="16">
        <v>6.73</v>
      </c>
      <c r="L17" s="16">
        <v>6.73</v>
      </c>
      <c r="M17" s="16">
        <v>6.73</v>
      </c>
      <c r="N17" s="19">
        <v>6.73</v>
      </c>
      <c r="O17" s="26">
        <v>8.4</v>
      </c>
      <c r="P17" s="16">
        <v>8.4</v>
      </c>
      <c r="Q17" s="16">
        <v>8.4</v>
      </c>
      <c r="R17" s="17">
        <v>5.81</v>
      </c>
      <c r="S17" s="16">
        <v>5.81</v>
      </c>
      <c r="T17" s="16">
        <v>5.81</v>
      </c>
      <c r="U17" s="17">
        <v>5.81</v>
      </c>
      <c r="V17" s="18">
        <v>8.4</v>
      </c>
      <c r="W17" s="19">
        <v>5.81</v>
      </c>
      <c r="X17" s="18">
        <v>7.81</v>
      </c>
      <c r="Y17" s="16">
        <v>5.56</v>
      </c>
      <c r="Z17" s="16">
        <v>7.81</v>
      </c>
      <c r="AA17" s="19">
        <v>5.56</v>
      </c>
      <c r="AB17" s="16">
        <v>7.81</v>
      </c>
      <c r="AC17" s="19">
        <v>5.56</v>
      </c>
      <c r="AD17" s="18">
        <v>4.82</v>
      </c>
      <c r="AE17" s="19">
        <v>6.85</v>
      </c>
      <c r="AF17" s="18">
        <v>4.82</v>
      </c>
      <c r="AG17" s="19">
        <v>6.85</v>
      </c>
      <c r="AH17" s="18">
        <v>4.82</v>
      </c>
      <c r="AI17" s="19">
        <v>6.85</v>
      </c>
      <c r="AJ17" s="18">
        <v>4.82</v>
      </c>
      <c r="AK17" s="19">
        <v>6.85</v>
      </c>
      <c r="AL17" s="18">
        <v>8</v>
      </c>
      <c r="AM17" s="19">
        <v>5.68</v>
      </c>
      <c r="AN17" s="26">
        <v>8</v>
      </c>
      <c r="AO17" s="19">
        <v>5.68</v>
      </c>
      <c r="AP17" s="18">
        <v>14.8</v>
      </c>
      <c r="AQ17" s="19">
        <v>10.48</v>
      </c>
      <c r="AR17" s="18">
        <v>14.8</v>
      </c>
      <c r="AS17" s="19">
        <v>10.039999999999999</v>
      </c>
      <c r="AT17" s="18">
        <v>8</v>
      </c>
      <c r="AU17" s="17">
        <v>5.68</v>
      </c>
      <c r="AV17" s="18">
        <v>8</v>
      </c>
      <c r="AW17" s="17">
        <v>5.68</v>
      </c>
      <c r="AX17" s="18">
        <v>8</v>
      </c>
      <c r="AY17" s="17">
        <v>5.68</v>
      </c>
      <c r="AZ17" s="18">
        <v>8</v>
      </c>
      <c r="BA17" s="19">
        <v>5.68</v>
      </c>
      <c r="BB17" s="27">
        <v>9.33</v>
      </c>
      <c r="BC17" s="28">
        <v>10.69</v>
      </c>
      <c r="BD17" s="29">
        <v>7.72</v>
      </c>
      <c r="BE17" s="18">
        <v>6.7</v>
      </c>
      <c r="BF17" s="29">
        <v>9.8000000000000007</v>
      </c>
      <c r="BG17" s="18">
        <v>5.81</v>
      </c>
      <c r="BH17" s="29">
        <v>8.4</v>
      </c>
      <c r="BI17" s="18">
        <v>7</v>
      </c>
      <c r="BJ17" s="19">
        <v>5</v>
      </c>
      <c r="BK17" s="16">
        <v>9.65</v>
      </c>
      <c r="BL17" s="17">
        <v>6.73</v>
      </c>
      <c r="BM17" s="25">
        <v>12</v>
      </c>
      <c r="BN17" s="26">
        <v>6.49</v>
      </c>
      <c r="BO17" s="16">
        <v>8.76</v>
      </c>
      <c r="BP17" s="18">
        <v>6.49</v>
      </c>
      <c r="BQ17" s="16">
        <v>8.76</v>
      </c>
    </row>
    <row r="18" spans="1:69" x14ac:dyDescent="0.25">
      <c r="A18" s="11">
        <f t="shared" si="0"/>
        <v>17</v>
      </c>
      <c r="B18" s="18">
        <v>7.5</v>
      </c>
      <c r="C18" s="16">
        <v>5</v>
      </c>
      <c r="D18" s="16">
        <v>7.5</v>
      </c>
      <c r="E18" s="19">
        <v>5</v>
      </c>
      <c r="F18" s="16">
        <v>7.5</v>
      </c>
      <c r="G18" s="19">
        <v>5</v>
      </c>
      <c r="H18" s="18">
        <v>10.41</v>
      </c>
      <c r="I18" s="16">
        <v>10.41</v>
      </c>
      <c r="J18" s="16">
        <v>10.41</v>
      </c>
      <c r="K18" s="16">
        <v>7.11</v>
      </c>
      <c r="L18" s="16">
        <v>7.11</v>
      </c>
      <c r="M18" s="16">
        <v>7.11</v>
      </c>
      <c r="N18" s="19">
        <v>7.11</v>
      </c>
      <c r="O18" s="26">
        <v>9.06</v>
      </c>
      <c r="P18" s="16">
        <v>9.06</v>
      </c>
      <c r="Q18" s="16">
        <v>9.06</v>
      </c>
      <c r="R18" s="17">
        <v>6.14</v>
      </c>
      <c r="S18" s="16">
        <v>6.14</v>
      </c>
      <c r="T18" s="16">
        <v>6.14</v>
      </c>
      <c r="U18" s="17">
        <v>6.14</v>
      </c>
      <c r="V18" s="18">
        <v>9.06</v>
      </c>
      <c r="W18" s="19">
        <v>6.14</v>
      </c>
      <c r="X18" s="18">
        <v>8.4499999999999993</v>
      </c>
      <c r="Y18" s="16">
        <v>5.87</v>
      </c>
      <c r="Z18" s="16">
        <v>8.4499999999999993</v>
      </c>
      <c r="AA18" s="19">
        <v>5.87</v>
      </c>
      <c r="AB18" s="16">
        <v>8.4499999999999993</v>
      </c>
      <c r="AC18" s="19">
        <v>5.87</v>
      </c>
      <c r="AD18" s="18">
        <v>5.08</v>
      </c>
      <c r="AE18" s="19">
        <v>7.38</v>
      </c>
      <c r="AF18" s="18">
        <v>5.08</v>
      </c>
      <c r="AG18" s="19">
        <v>7.38</v>
      </c>
      <c r="AH18" s="18">
        <v>5.08</v>
      </c>
      <c r="AI18" s="19">
        <v>7.38</v>
      </c>
      <c r="AJ18" s="18">
        <v>5.08</v>
      </c>
      <c r="AK18" s="19">
        <v>7.38</v>
      </c>
      <c r="AL18" s="18">
        <v>8.66</v>
      </c>
      <c r="AM18" s="19">
        <v>6.05</v>
      </c>
      <c r="AN18" s="26">
        <v>8.66</v>
      </c>
      <c r="AO18" s="19">
        <v>6.05</v>
      </c>
      <c r="AP18" s="18">
        <v>16.09</v>
      </c>
      <c r="AQ18" s="19">
        <v>11.24</v>
      </c>
      <c r="AR18" s="18">
        <v>15.97</v>
      </c>
      <c r="AS18" s="19">
        <v>10.55</v>
      </c>
      <c r="AT18" s="18">
        <v>8.66</v>
      </c>
      <c r="AU18" s="17">
        <v>6.05</v>
      </c>
      <c r="AV18" s="18">
        <v>8.66</v>
      </c>
      <c r="AW18" s="17">
        <v>6.05</v>
      </c>
      <c r="AX18" s="18">
        <v>8.66</v>
      </c>
      <c r="AY18" s="17">
        <v>6.05</v>
      </c>
      <c r="AZ18" s="18">
        <v>8.66</v>
      </c>
      <c r="BA18" s="19">
        <v>6.05</v>
      </c>
      <c r="BB18" s="27">
        <v>9.98</v>
      </c>
      <c r="BC18" s="28">
        <v>11.55</v>
      </c>
      <c r="BD18" s="29">
        <v>8.19</v>
      </c>
      <c r="BE18" s="18">
        <v>7.15</v>
      </c>
      <c r="BF18" s="29">
        <v>10.45</v>
      </c>
      <c r="BG18" s="18">
        <v>6.14</v>
      </c>
      <c r="BH18" s="29">
        <v>9.06</v>
      </c>
      <c r="BI18" s="18">
        <v>7.7</v>
      </c>
      <c r="BJ18" s="19">
        <v>5.35</v>
      </c>
      <c r="BK18" s="16">
        <v>10.41</v>
      </c>
      <c r="BL18" s="17">
        <v>7.11</v>
      </c>
      <c r="BM18" s="25">
        <v>12</v>
      </c>
      <c r="BN18" s="26">
        <v>7.11</v>
      </c>
      <c r="BO18" s="16">
        <v>9.48</v>
      </c>
      <c r="BP18" s="18">
        <v>7.11</v>
      </c>
      <c r="BQ18" s="16">
        <v>9.48</v>
      </c>
    </row>
    <row r="19" spans="1:69" x14ac:dyDescent="0.25">
      <c r="A19" s="11">
        <f t="shared" si="0"/>
        <v>18</v>
      </c>
      <c r="B19" s="18">
        <v>8.1999999999999993</v>
      </c>
      <c r="C19" s="16">
        <v>5.3</v>
      </c>
      <c r="D19" s="16">
        <v>8.1999999999999993</v>
      </c>
      <c r="E19" s="19">
        <v>5.3</v>
      </c>
      <c r="F19" s="16">
        <v>8.1999999999999993</v>
      </c>
      <c r="G19" s="19">
        <v>5.3</v>
      </c>
      <c r="H19" s="18">
        <v>11.12</v>
      </c>
      <c r="I19" s="16">
        <v>11.12</v>
      </c>
      <c r="J19" s="16">
        <v>11.12</v>
      </c>
      <c r="K19" s="16">
        <v>7.46</v>
      </c>
      <c r="L19" s="16">
        <v>7.46</v>
      </c>
      <c r="M19" s="16">
        <v>7.46</v>
      </c>
      <c r="N19" s="19">
        <v>7.46</v>
      </c>
      <c r="O19" s="26">
        <v>9.68</v>
      </c>
      <c r="P19" s="16">
        <v>9.68</v>
      </c>
      <c r="Q19" s="16">
        <v>9.68</v>
      </c>
      <c r="R19" s="17">
        <v>6.44</v>
      </c>
      <c r="S19" s="16">
        <v>6.44</v>
      </c>
      <c r="T19" s="16">
        <v>6.44</v>
      </c>
      <c r="U19" s="17">
        <v>6.44</v>
      </c>
      <c r="V19" s="18">
        <v>9.68</v>
      </c>
      <c r="W19" s="19">
        <v>6.44</v>
      </c>
      <c r="X19" s="18">
        <v>9.08</v>
      </c>
      <c r="Y19" s="16">
        <v>6.15</v>
      </c>
      <c r="Z19" s="16">
        <v>9.08</v>
      </c>
      <c r="AA19" s="19">
        <v>6.15</v>
      </c>
      <c r="AB19" s="16">
        <v>9.08</v>
      </c>
      <c r="AC19" s="19">
        <v>6.15</v>
      </c>
      <c r="AD19" s="18">
        <v>5.35</v>
      </c>
      <c r="AE19" s="19">
        <v>7.92</v>
      </c>
      <c r="AF19" s="18">
        <v>5.35</v>
      </c>
      <c r="AG19" s="19">
        <v>7.92</v>
      </c>
      <c r="AH19" s="18">
        <v>5.35</v>
      </c>
      <c r="AI19" s="19">
        <v>7.92</v>
      </c>
      <c r="AJ19" s="18">
        <v>5.35</v>
      </c>
      <c r="AK19" s="19">
        <v>7.92</v>
      </c>
      <c r="AL19" s="18">
        <v>9.3000000000000007</v>
      </c>
      <c r="AM19" s="19">
        <v>6.42</v>
      </c>
      <c r="AN19" s="26">
        <v>9.3000000000000007</v>
      </c>
      <c r="AO19" s="19">
        <v>6.42</v>
      </c>
      <c r="AP19" s="18">
        <v>17.38</v>
      </c>
      <c r="AQ19" s="19">
        <v>11.96</v>
      </c>
      <c r="AR19" s="18">
        <v>17.059999999999999</v>
      </c>
      <c r="AS19" s="19">
        <v>10.99</v>
      </c>
      <c r="AT19" s="18">
        <v>9.3000000000000007</v>
      </c>
      <c r="AU19" s="17">
        <v>6.42</v>
      </c>
      <c r="AV19" s="18">
        <v>9.3000000000000007</v>
      </c>
      <c r="AW19" s="17">
        <v>6.42</v>
      </c>
      <c r="AX19" s="18">
        <v>9.3000000000000007</v>
      </c>
      <c r="AY19" s="17">
        <v>6.42</v>
      </c>
      <c r="AZ19" s="18">
        <v>9.3000000000000007</v>
      </c>
      <c r="BA19" s="19">
        <v>6.42</v>
      </c>
      <c r="BB19" s="27">
        <v>10.58</v>
      </c>
      <c r="BC19" s="28">
        <v>12.37</v>
      </c>
      <c r="BD19" s="29">
        <v>8.6199999999999992</v>
      </c>
      <c r="BE19" s="18">
        <v>7.6</v>
      </c>
      <c r="BF19" s="29">
        <v>11.1</v>
      </c>
      <c r="BG19" s="18">
        <v>6.44</v>
      </c>
      <c r="BH19" s="29">
        <v>9.68</v>
      </c>
      <c r="BI19" s="18">
        <v>8.4</v>
      </c>
      <c r="BJ19" s="19">
        <v>5.7</v>
      </c>
      <c r="BK19" s="16">
        <v>11.12</v>
      </c>
      <c r="BL19" s="17">
        <v>7.46</v>
      </c>
      <c r="BM19" s="25"/>
      <c r="BN19" s="26">
        <v>7.31</v>
      </c>
      <c r="BO19" s="16">
        <v>10.199999999999999</v>
      </c>
      <c r="BP19" s="18">
        <v>7.31</v>
      </c>
      <c r="BQ19" s="16">
        <v>10.199999999999999</v>
      </c>
    </row>
    <row r="20" spans="1:69" x14ac:dyDescent="0.25">
      <c r="A20" s="11">
        <f t="shared" si="0"/>
        <v>19</v>
      </c>
      <c r="B20" s="18">
        <v>8.6</v>
      </c>
      <c r="C20" s="16">
        <v>5.6</v>
      </c>
      <c r="D20" s="16">
        <v>8.6</v>
      </c>
      <c r="E20" s="19">
        <v>5.6</v>
      </c>
      <c r="F20" s="16">
        <v>8.6</v>
      </c>
      <c r="G20" s="19">
        <v>5.6</v>
      </c>
      <c r="H20" s="18">
        <v>11.79</v>
      </c>
      <c r="I20" s="16">
        <v>11.79</v>
      </c>
      <c r="J20" s="16">
        <v>11.79</v>
      </c>
      <c r="K20" s="16">
        <v>7.76</v>
      </c>
      <c r="L20" s="16">
        <v>7.76</v>
      </c>
      <c r="M20" s="16">
        <v>7.76</v>
      </c>
      <c r="N20" s="19">
        <v>7.76</v>
      </c>
      <c r="O20" s="26">
        <v>10.26</v>
      </c>
      <c r="P20" s="16">
        <v>10.26</v>
      </c>
      <c r="Q20" s="16">
        <v>10.26</v>
      </c>
      <c r="R20" s="17">
        <v>6.7</v>
      </c>
      <c r="S20" s="16">
        <v>6.7</v>
      </c>
      <c r="T20" s="16">
        <v>6.7</v>
      </c>
      <c r="U20" s="17">
        <v>6.7</v>
      </c>
      <c r="V20" s="18">
        <v>10.26</v>
      </c>
      <c r="W20" s="19">
        <v>6.7</v>
      </c>
      <c r="X20" s="18">
        <v>9.6999999999999993</v>
      </c>
      <c r="Y20" s="16">
        <v>6.37</v>
      </c>
      <c r="Z20" s="16">
        <v>9.6999999999999993</v>
      </c>
      <c r="AA20" s="19">
        <v>6.37</v>
      </c>
      <c r="AB20" s="16">
        <v>9.6999999999999993</v>
      </c>
      <c r="AC20" s="19">
        <v>6.37</v>
      </c>
      <c r="AD20" s="18">
        <v>5.56</v>
      </c>
      <c r="AE20" s="19">
        <v>8.4</v>
      </c>
      <c r="AF20" s="18">
        <v>5.56</v>
      </c>
      <c r="AG20" s="19">
        <v>8.4</v>
      </c>
      <c r="AH20" s="18">
        <v>5.56</v>
      </c>
      <c r="AI20" s="19">
        <v>8.4</v>
      </c>
      <c r="AJ20" s="18">
        <v>5.56</v>
      </c>
      <c r="AK20" s="19">
        <v>8.4</v>
      </c>
      <c r="AL20" s="18">
        <v>9.94</v>
      </c>
      <c r="AM20" s="19">
        <v>6.79</v>
      </c>
      <c r="AN20" s="26">
        <v>9.94</v>
      </c>
      <c r="AO20" s="19">
        <v>6.79</v>
      </c>
      <c r="AP20" s="18">
        <v>18.64</v>
      </c>
      <c r="AQ20" s="19">
        <v>11.96</v>
      </c>
      <c r="AR20" s="18">
        <v>18.07</v>
      </c>
      <c r="AS20" s="19">
        <v>11.38</v>
      </c>
      <c r="AT20" s="18">
        <v>9.94</v>
      </c>
      <c r="AU20" s="17">
        <v>6.79</v>
      </c>
      <c r="AV20" s="18">
        <v>9.94</v>
      </c>
      <c r="AW20" s="17">
        <v>6.79</v>
      </c>
      <c r="AX20" s="18">
        <v>9.94</v>
      </c>
      <c r="AY20" s="17">
        <v>6.79</v>
      </c>
      <c r="AZ20" s="18">
        <v>9.94</v>
      </c>
      <c r="BA20" s="19">
        <v>6.79</v>
      </c>
      <c r="BB20" s="27">
        <v>11.13</v>
      </c>
      <c r="BC20" s="28">
        <v>13.14</v>
      </c>
      <c r="BD20" s="29">
        <v>9</v>
      </c>
      <c r="BE20" s="18">
        <v>7.99</v>
      </c>
      <c r="BF20" s="29">
        <v>11.75</v>
      </c>
      <c r="BG20" s="18">
        <v>6.7</v>
      </c>
      <c r="BH20" s="29">
        <v>10.26</v>
      </c>
      <c r="BI20" s="18">
        <v>8.9</v>
      </c>
      <c r="BJ20" s="19">
        <v>6.1</v>
      </c>
      <c r="BK20" s="16">
        <v>11.79</v>
      </c>
      <c r="BL20" s="17">
        <v>7.76</v>
      </c>
      <c r="BM20" s="25"/>
      <c r="BN20" s="26">
        <v>7.57</v>
      </c>
      <c r="BO20" s="16">
        <v>10.76</v>
      </c>
      <c r="BP20" s="18">
        <v>7.57</v>
      </c>
      <c r="BQ20" s="16">
        <v>10.76</v>
      </c>
    </row>
    <row r="21" spans="1:69" x14ac:dyDescent="0.25">
      <c r="A21" s="11">
        <f t="shared" si="0"/>
        <v>20</v>
      </c>
      <c r="B21" s="18">
        <v>9</v>
      </c>
      <c r="C21" s="16">
        <v>5.9</v>
      </c>
      <c r="D21" s="16">
        <v>9</v>
      </c>
      <c r="E21" s="19">
        <v>5.9</v>
      </c>
      <c r="F21" s="16">
        <v>9</v>
      </c>
      <c r="G21" s="19">
        <v>5.9</v>
      </c>
      <c r="H21" s="18">
        <v>12.41</v>
      </c>
      <c r="I21" s="16">
        <v>12.41</v>
      </c>
      <c r="J21" s="16">
        <v>12.41</v>
      </c>
      <c r="K21" s="16">
        <v>8.0299999999999994</v>
      </c>
      <c r="L21" s="16">
        <v>8.0299999999999994</v>
      </c>
      <c r="M21" s="16">
        <v>8.0299999999999994</v>
      </c>
      <c r="N21" s="19">
        <v>8.0299999999999994</v>
      </c>
      <c r="O21" s="26">
        <v>10.8</v>
      </c>
      <c r="P21" s="16">
        <v>10.8</v>
      </c>
      <c r="Q21" s="16">
        <v>10.8</v>
      </c>
      <c r="R21" s="17">
        <v>6.93</v>
      </c>
      <c r="S21" s="16">
        <v>6.93</v>
      </c>
      <c r="T21" s="16">
        <v>6.93</v>
      </c>
      <c r="U21" s="17">
        <v>6.93</v>
      </c>
      <c r="V21" s="18">
        <v>10.8</v>
      </c>
      <c r="W21" s="19">
        <v>6.93</v>
      </c>
      <c r="X21" s="18">
        <v>10.31</v>
      </c>
      <c r="Y21" s="16">
        <v>6.57</v>
      </c>
      <c r="Z21" s="16">
        <v>10.31</v>
      </c>
      <c r="AA21" s="19">
        <v>6.57</v>
      </c>
      <c r="AB21" s="16">
        <v>10.31</v>
      </c>
      <c r="AC21" s="19">
        <v>6.57</v>
      </c>
      <c r="AD21" s="18">
        <v>5.78</v>
      </c>
      <c r="AE21" s="19">
        <v>8.8800000000000008</v>
      </c>
      <c r="AF21" s="18">
        <v>5.78</v>
      </c>
      <c r="AG21" s="19">
        <v>8.8800000000000008</v>
      </c>
      <c r="AH21" s="18">
        <v>5.78</v>
      </c>
      <c r="AI21" s="19">
        <v>8.8800000000000008</v>
      </c>
      <c r="AJ21" s="18">
        <v>5.78</v>
      </c>
      <c r="AK21" s="19">
        <v>8.8800000000000008</v>
      </c>
      <c r="AL21" s="18">
        <v>10.56</v>
      </c>
      <c r="AM21" s="19">
        <v>7.17</v>
      </c>
      <c r="AN21" s="26">
        <v>10.56</v>
      </c>
      <c r="AO21" s="19">
        <v>7.17</v>
      </c>
      <c r="AP21" s="18">
        <v>19.87</v>
      </c>
      <c r="AQ21" s="19">
        <v>11.96</v>
      </c>
      <c r="AR21" s="18">
        <v>19.05</v>
      </c>
      <c r="AS21" s="19">
        <v>11.86</v>
      </c>
      <c r="AT21" s="18">
        <v>10.56</v>
      </c>
      <c r="AU21" s="17">
        <v>7.17</v>
      </c>
      <c r="AV21" s="18">
        <v>10.56</v>
      </c>
      <c r="AW21" s="17">
        <v>7.17</v>
      </c>
      <c r="AX21" s="18">
        <v>10.56</v>
      </c>
      <c r="AY21" s="17">
        <v>7.17</v>
      </c>
      <c r="AZ21" s="18">
        <v>10.56</v>
      </c>
      <c r="BA21" s="19">
        <v>7.17</v>
      </c>
      <c r="BB21" s="27">
        <v>11.63</v>
      </c>
      <c r="BC21" s="28">
        <v>13.85</v>
      </c>
      <c r="BD21" s="29">
        <v>9.34</v>
      </c>
      <c r="BE21" s="18">
        <v>8.3699999999999992</v>
      </c>
      <c r="BF21" s="29">
        <v>12.4</v>
      </c>
      <c r="BG21" s="18">
        <v>6.93</v>
      </c>
      <c r="BH21" s="29">
        <v>10.8</v>
      </c>
      <c r="BI21" s="18">
        <v>9.3000000000000007</v>
      </c>
      <c r="BJ21" s="19">
        <v>6.4</v>
      </c>
      <c r="BK21" s="16">
        <v>12.41</v>
      </c>
      <c r="BL21" s="17">
        <v>8.0299999999999994</v>
      </c>
      <c r="BM21" s="25"/>
      <c r="BN21" s="26">
        <v>7.83</v>
      </c>
      <c r="BO21" s="16">
        <v>11.33</v>
      </c>
      <c r="BP21" s="18">
        <v>7.83</v>
      </c>
      <c r="BQ21" s="16">
        <v>11.33</v>
      </c>
    </row>
    <row r="22" spans="1:69" x14ac:dyDescent="0.25">
      <c r="A22" s="11">
        <f t="shared" si="0"/>
        <v>21</v>
      </c>
      <c r="B22" s="18">
        <v>9.5</v>
      </c>
      <c r="C22" s="16">
        <v>6.1</v>
      </c>
      <c r="D22" s="16">
        <v>9.5</v>
      </c>
      <c r="E22" s="19">
        <v>6.1</v>
      </c>
      <c r="F22" s="16">
        <v>9.5</v>
      </c>
      <c r="G22" s="19">
        <v>6.1</v>
      </c>
      <c r="H22" s="18">
        <v>12.97</v>
      </c>
      <c r="I22" s="16">
        <v>12.97</v>
      </c>
      <c r="J22" s="16">
        <v>12.97</v>
      </c>
      <c r="K22" s="16">
        <v>8.27</v>
      </c>
      <c r="L22" s="16">
        <v>8.27</v>
      </c>
      <c r="M22" s="16">
        <v>8.27</v>
      </c>
      <c r="N22" s="19">
        <v>8.27</v>
      </c>
      <c r="O22" s="26">
        <v>11.29</v>
      </c>
      <c r="P22" s="16">
        <v>11.29</v>
      </c>
      <c r="Q22" s="16">
        <v>11.29</v>
      </c>
      <c r="R22" s="17">
        <v>7.13</v>
      </c>
      <c r="S22" s="16">
        <v>7.13</v>
      </c>
      <c r="T22" s="16">
        <v>7.13</v>
      </c>
      <c r="U22" s="17">
        <v>7.13</v>
      </c>
      <c r="V22" s="18">
        <v>11.29</v>
      </c>
      <c r="W22" s="19">
        <v>7.13</v>
      </c>
      <c r="X22" s="18">
        <v>10.81</v>
      </c>
      <c r="Y22" s="16">
        <v>6.73</v>
      </c>
      <c r="Z22" s="16">
        <v>10.81</v>
      </c>
      <c r="AA22" s="19">
        <v>6.73</v>
      </c>
      <c r="AB22" s="16">
        <v>10.81</v>
      </c>
      <c r="AC22" s="19">
        <v>6.73</v>
      </c>
      <c r="AD22" s="18">
        <v>5.94</v>
      </c>
      <c r="AE22" s="19">
        <v>9.31</v>
      </c>
      <c r="AF22" s="18">
        <v>5.94</v>
      </c>
      <c r="AG22" s="19">
        <v>9.31</v>
      </c>
      <c r="AH22" s="18">
        <v>5.94</v>
      </c>
      <c r="AI22" s="19">
        <v>9.31</v>
      </c>
      <c r="AJ22" s="18">
        <v>5.94</v>
      </c>
      <c r="AK22" s="19">
        <v>9.31</v>
      </c>
      <c r="AL22" s="18">
        <v>11.07</v>
      </c>
      <c r="AM22" s="19">
        <v>7.54</v>
      </c>
      <c r="AN22" s="26">
        <v>11.07</v>
      </c>
      <c r="AO22" s="19">
        <v>7.54</v>
      </c>
      <c r="AP22" s="18">
        <v>21.04</v>
      </c>
      <c r="AQ22" s="19">
        <v>11.96</v>
      </c>
      <c r="AR22" s="18">
        <v>19.95</v>
      </c>
      <c r="AS22" s="19">
        <v>12.12</v>
      </c>
      <c r="AT22" s="18">
        <v>11.07</v>
      </c>
      <c r="AU22" s="17">
        <v>7.54</v>
      </c>
      <c r="AV22" s="18">
        <v>11.07</v>
      </c>
      <c r="AW22" s="17">
        <v>7.54</v>
      </c>
      <c r="AX22" s="18">
        <v>11.07</v>
      </c>
      <c r="AY22" s="17">
        <v>7.54</v>
      </c>
      <c r="AZ22" s="18">
        <v>11.07</v>
      </c>
      <c r="BA22" s="19">
        <v>7.54</v>
      </c>
      <c r="BB22" s="27">
        <v>12.08</v>
      </c>
      <c r="BC22" s="28">
        <v>14.51</v>
      </c>
      <c r="BD22" s="29">
        <v>9.64</v>
      </c>
      <c r="BE22" s="18">
        <v>8.69</v>
      </c>
      <c r="BF22" s="29">
        <v>12.95</v>
      </c>
      <c r="BG22" s="18">
        <v>7.13</v>
      </c>
      <c r="BH22" s="29">
        <v>11.29</v>
      </c>
      <c r="BI22" s="18">
        <v>9.9</v>
      </c>
      <c r="BJ22" s="19">
        <v>6.6</v>
      </c>
      <c r="BK22" s="16">
        <v>12.97</v>
      </c>
      <c r="BL22" s="17">
        <v>8.27</v>
      </c>
      <c r="BM22" s="25"/>
      <c r="BN22" s="26">
        <v>8.09</v>
      </c>
      <c r="BO22" s="16">
        <v>11.85</v>
      </c>
      <c r="BP22" s="18">
        <v>8.09</v>
      </c>
      <c r="BQ22" s="16">
        <v>11.85</v>
      </c>
    </row>
    <row r="23" spans="1:69" x14ac:dyDescent="0.25">
      <c r="A23" s="11">
        <f t="shared" si="0"/>
        <v>22</v>
      </c>
      <c r="B23" s="18">
        <v>10</v>
      </c>
      <c r="C23" s="16">
        <v>6.4</v>
      </c>
      <c r="D23" s="16">
        <v>10</v>
      </c>
      <c r="E23" s="19">
        <v>6.4</v>
      </c>
      <c r="F23" s="16">
        <v>10</v>
      </c>
      <c r="G23" s="19">
        <v>6.4</v>
      </c>
      <c r="H23" s="18">
        <v>13.47</v>
      </c>
      <c r="I23" s="16">
        <v>13.47</v>
      </c>
      <c r="J23" s="16">
        <v>13.47</v>
      </c>
      <c r="K23" s="16">
        <v>8.4600000000000009</v>
      </c>
      <c r="L23" s="16">
        <v>8.4600000000000009</v>
      </c>
      <c r="M23" s="16">
        <v>8.4600000000000009</v>
      </c>
      <c r="N23" s="19">
        <v>8.4600000000000009</v>
      </c>
      <c r="O23" s="26">
        <v>11.73</v>
      </c>
      <c r="P23" s="16">
        <v>11.73</v>
      </c>
      <c r="Q23" s="16">
        <v>11.73</v>
      </c>
      <c r="R23" s="17">
        <v>7.3</v>
      </c>
      <c r="S23" s="16">
        <v>7.3</v>
      </c>
      <c r="T23" s="16">
        <v>7.3</v>
      </c>
      <c r="U23" s="17">
        <v>7.3</v>
      </c>
      <c r="V23" s="18">
        <v>11.73</v>
      </c>
      <c r="W23" s="19">
        <v>7.3</v>
      </c>
      <c r="X23" s="18">
        <v>11.11</v>
      </c>
      <c r="Y23" s="16">
        <v>6.95</v>
      </c>
      <c r="Z23" s="16">
        <v>11.11</v>
      </c>
      <c r="AA23" s="19">
        <v>6.95</v>
      </c>
      <c r="AB23" s="16">
        <v>11.11</v>
      </c>
      <c r="AC23" s="19">
        <v>6.95</v>
      </c>
      <c r="AD23" s="18">
        <v>6.1</v>
      </c>
      <c r="AE23" s="19">
        <v>9.74</v>
      </c>
      <c r="AF23" s="18">
        <v>6.1</v>
      </c>
      <c r="AG23" s="19">
        <v>9.74</v>
      </c>
      <c r="AH23" s="18">
        <v>6.1</v>
      </c>
      <c r="AI23" s="19">
        <v>9.74</v>
      </c>
      <c r="AJ23" s="18">
        <v>6.1</v>
      </c>
      <c r="AK23" s="19">
        <v>9.74</v>
      </c>
      <c r="AL23" s="18">
        <v>11.4</v>
      </c>
      <c r="AM23" s="19">
        <v>7.92</v>
      </c>
      <c r="AN23" s="26">
        <v>11.4</v>
      </c>
      <c r="AO23" s="19">
        <v>7.92</v>
      </c>
      <c r="AP23" s="18">
        <v>22.16</v>
      </c>
      <c r="AQ23" s="19">
        <v>11.96</v>
      </c>
      <c r="AR23" s="18">
        <v>20.75</v>
      </c>
      <c r="AS23" s="19">
        <v>12.35</v>
      </c>
      <c r="AT23" s="18">
        <v>11.4</v>
      </c>
      <c r="AU23" s="17">
        <v>7.92</v>
      </c>
      <c r="AV23" s="18">
        <v>11.4</v>
      </c>
      <c r="AW23" s="17">
        <v>7.92</v>
      </c>
      <c r="AX23" s="18">
        <v>11.4</v>
      </c>
      <c r="AY23" s="17">
        <v>7.92</v>
      </c>
      <c r="AZ23" s="18">
        <v>11.4</v>
      </c>
      <c r="BA23" s="19">
        <v>7.92</v>
      </c>
      <c r="BB23" s="27">
        <v>12.48</v>
      </c>
      <c r="BC23" s="28">
        <v>15.09</v>
      </c>
      <c r="BD23" s="29">
        <v>9.9</v>
      </c>
      <c r="BE23" s="18">
        <v>9</v>
      </c>
      <c r="BF23" s="29">
        <v>13.5</v>
      </c>
      <c r="BG23" s="18">
        <v>7.3</v>
      </c>
      <c r="BH23" s="29">
        <v>11.73</v>
      </c>
      <c r="BI23" s="18">
        <v>10.4</v>
      </c>
      <c r="BJ23" s="19">
        <v>6.8</v>
      </c>
      <c r="BK23" s="16">
        <v>13.47</v>
      </c>
      <c r="BL23" s="17">
        <v>8.4600000000000009</v>
      </c>
      <c r="BM23" s="25"/>
      <c r="BN23" s="26">
        <v>8.34</v>
      </c>
      <c r="BO23" s="16">
        <v>12.36</v>
      </c>
      <c r="BP23" s="18">
        <v>8.34</v>
      </c>
      <c r="BQ23" s="16">
        <v>12.36</v>
      </c>
    </row>
    <row r="24" spans="1:69" x14ac:dyDescent="0.25">
      <c r="A24" s="11">
        <f t="shared" si="0"/>
        <v>23</v>
      </c>
      <c r="B24" s="18">
        <v>10.3</v>
      </c>
      <c r="C24" s="16">
        <v>6.6</v>
      </c>
      <c r="D24" s="16">
        <v>10.3</v>
      </c>
      <c r="E24" s="19">
        <v>6.6</v>
      </c>
      <c r="F24" s="16">
        <v>10.3</v>
      </c>
      <c r="G24" s="19">
        <v>6.6</v>
      </c>
      <c r="H24" s="18">
        <v>13.91</v>
      </c>
      <c r="I24" s="16">
        <v>13.91</v>
      </c>
      <c r="J24" s="16">
        <v>13.91</v>
      </c>
      <c r="K24" s="16">
        <v>8.6300000000000008</v>
      </c>
      <c r="L24" s="16">
        <v>8.6300000000000008</v>
      </c>
      <c r="M24" s="16">
        <v>8.6300000000000008</v>
      </c>
      <c r="N24" s="19">
        <v>8.6300000000000008</v>
      </c>
      <c r="O24" s="26">
        <v>12.1</v>
      </c>
      <c r="P24" s="16">
        <v>12.1</v>
      </c>
      <c r="Q24" s="16">
        <v>12.1</v>
      </c>
      <c r="R24" s="17">
        <v>7.45</v>
      </c>
      <c r="S24" s="16">
        <v>7.45</v>
      </c>
      <c r="T24" s="16">
        <v>7.45</v>
      </c>
      <c r="U24" s="17">
        <v>7.45</v>
      </c>
      <c r="V24" s="18">
        <v>12.1</v>
      </c>
      <c r="W24" s="19">
        <v>7.45</v>
      </c>
      <c r="X24" s="18">
        <v>11.62</v>
      </c>
      <c r="Y24" s="16">
        <v>7.1</v>
      </c>
      <c r="Z24" s="16">
        <v>11.62</v>
      </c>
      <c r="AA24" s="19">
        <v>7.1</v>
      </c>
      <c r="AB24" s="16">
        <v>11.62</v>
      </c>
      <c r="AC24" s="19">
        <v>7.1</v>
      </c>
      <c r="AD24" s="18">
        <v>6.21</v>
      </c>
      <c r="AE24" s="19">
        <v>10</v>
      </c>
      <c r="AF24" s="18">
        <v>6.21</v>
      </c>
      <c r="AG24" s="19">
        <v>10</v>
      </c>
      <c r="AH24" s="18">
        <v>6.21</v>
      </c>
      <c r="AI24" s="19">
        <v>10</v>
      </c>
      <c r="AJ24" s="18">
        <v>6.21</v>
      </c>
      <c r="AK24" s="19">
        <v>10</v>
      </c>
      <c r="AL24" s="18">
        <v>11.93</v>
      </c>
      <c r="AM24" s="19">
        <v>8.1300000000000008</v>
      </c>
      <c r="AN24" s="26">
        <v>11.93</v>
      </c>
      <c r="AO24" s="19">
        <v>8.1300000000000008</v>
      </c>
      <c r="AP24" s="18">
        <v>22.16</v>
      </c>
      <c r="AQ24" s="19">
        <v>11.96</v>
      </c>
      <c r="AR24" s="18">
        <v>21.4</v>
      </c>
      <c r="AS24" s="19">
        <v>12.52</v>
      </c>
      <c r="AT24" s="18">
        <v>11.93</v>
      </c>
      <c r="AU24" s="17">
        <v>8.1300000000000008</v>
      </c>
      <c r="AV24" s="18">
        <v>11.93</v>
      </c>
      <c r="AW24" s="17">
        <v>8.1300000000000008</v>
      </c>
      <c r="AX24" s="18">
        <v>11.93</v>
      </c>
      <c r="AY24" s="17">
        <v>8.1300000000000008</v>
      </c>
      <c r="AZ24" s="18">
        <v>11.93</v>
      </c>
      <c r="BA24" s="19">
        <v>8.1300000000000008</v>
      </c>
      <c r="BB24" s="27">
        <v>12.81</v>
      </c>
      <c r="BC24" s="28">
        <v>15.6</v>
      </c>
      <c r="BD24" s="29">
        <v>10.119999999999999</v>
      </c>
      <c r="BE24" s="18">
        <v>9.15</v>
      </c>
      <c r="BF24" s="29">
        <v>13.95</v>
      </c>
      <c r="BG24" s="18">
        <v>7.45</v>
      </c>
      <c r="BH24" s="29">
        <v>12.1</v>
      </c>
      <c r="BI24" s="18">
        <v>10.8</v>
      </c>
      <c r="BJ24" s="19">
        <v>6.9</v>
      </c>
      <c r="BK24" s="16">
        <v>13.91</v>
      </c>
      <c r="BL24" s="17">
        <v>8.6300000000000008</v>
      </c>
      <c r="BM24" s="25"/>
      <c r="BN24" s="26">
        <v>8.4499999999999993</v>
      </c>
      <c r="BO24" s="16">
        <v>12.72</v>
      </c>
      <c r="BP24" s="18">
        <v>8.4499999999999993</v>
      </c>
      <c r="BQ24" s="16">
        <v>12.72</v>
      </c>
    </row>
    <row r="25" spans="1:69" x14ac:dyDescent="0.25">
      <c r="A25" s="11">
        <f t="shared" si="0"/>
        <v>24</v>
      </c>
      <c r="B25" s="18">
        <v>10.5</v>
      </c>
      <c r="C25" s="16">
        <v>6.8</v>
      </c>
      <c r="D25" s="16">
        <v>10.5</v>
      </c>
      <c r="E25" s="19">
        <v>6.8</v>
      </c>
      <c r="F25" s="16">
        <v>10.5</v>
      </c>
      <c r="G25" s="19">
        <v>6.8</v>
      </c>
      <c r="H25" s="18">
        <v>14.27</v>
      </c>
      <c r="I25" s="16">
        <v>14.27</v>
      </c>
      <c r="J25" s="16">
        <v>14.27</v>
      </c>
      <c r="K25" s="16">
        <v>8.76</v>
      </c>
      <c r="L25" s="16">
        <v>8.76</v>
      </c>
      <c r="M25" s="16">
        <v>8.76</v>
      </c>
      <c r="N25" s="19">
        <v>8.76</v>
      </c>
      <c r="O25" s="26">
        <v>12.42</v>
      </c>
      <c r="P25" s="16">
        <v>12.42</v>
      </c>
      <c r="Q25" s="16">
        <v>12.42</v>
      </c>
      <c r="R25" s="17">
        <v>7.56</v>
      </c>
      <c r="S25" s="16">
        <v>7.56</v>
      </c>
      <c r="T25" s="16">
        <v>7.56</v>
      </c>
      <c r="U25" s="17">
        <v>7.56</v>
      </c>
      <c r="V25" s="18">
        <v>12.42</v>
      </c>
      <c r="W25" s="19">
        <v>7.56</v>
      </c>
      <c r="X25" s="18">
        <v>11.99</v>
      </c>
      <c r="Y25" s="16">
        <v>7.3</v>
      </c>
      <c r="Z25" s="16">
        <v>11.99</v>
      </c>
      <c r="AA25" s="19">
        <v>7.3</v>
      </c>
      <c r="AB25" s="16">
        <v>11.99</v>
      </c>
      <c r="AC25" s="19">
        <v>7.3</v>
      </c>
      <c r="AD25" s="18">
        <v>6.31</v>
      </c>
      <c r="AE25" s="19">
        <v>10.27</v>
      </c>
      <c r="AF25" s="18">
        <v>6.31</v>
      </c>
      <c r="AG25" s="19">
        <v>10.27</v>
      </c>
      <c r="AH25" s="18">
        <v>6.31</v>
      </c>
      <c r="AI25" s="19">
        <v>10.27</v>
      </c>
      <c r="AJ25" s="18">
        <v>6.31</v>
      </c>
      <c r="AK25" s="19">
        <v>10.27</v>
      </c>
      <c r="AL25" s="18">
        <v>12.47</v>
      </c>
      <c r="AM25" s="19">
        <v>8.35</v>
      </c>
      <c r="AN25" s="26">
        <v>12.47</v>
      </c>
      <c r="AO25" s="19">
        <v>8.35</v>
      </c>
      <c r="AP25" s="18">
        <v>22.16</v>
      </c>
      <c r="AQ25" s="19">
        <v>11.96</v>
      </c>
      <c r="AR25" s="18">
        <v>22</v>
      </c>
      <c r="AS25" s="19">
        <v>12.72</v>
      </c>
      <c r="AT25" s="18">
        <v>12.47</v>
      </c>
      <c r="AU25" s="17">
        <v>8.35</v>
      </c>
      <c r="AV25" s="18">
        <v>12.47</v>
      </c>
      <c r="AW25" s="17">
        <v>8.35</v>
      </c>
      <c r="AX25" s="18">
        <v>12.47</v>
      </c>
      <c r="AY25" s="17">
        <v>8.35</v>
      </c>
      <c r="AZ25" s="18">
        <v>12.47</v>
      </c>
      <c r="BA25" s="19">
        <v>8.35</v>
      </c>
      <c r="BB25" s="27">
        <v>13.09</v>
      </c>
      <c r="BC25" s="28">
        <v>16.02</v>
      </c>
      <c r="BD25" s="29">
        <v>10.3</v>
      </c>
      <c r="BE25" s="18">
        <v>9.3000000000000007</v>
      </c>
      <c r="BF25" s="29">
        <v>14.4</v>
      </c>
      <c r="BG25" s="18">
        <v>7.56</v>
      </c>
      <c r="BH25" s="29">
        <v>12.42</v>
      </c>
      <c r="BI25" s="18">
        <v>11.1</v>
      </c>
      <c r="BJ25" s="19">
        <v>7</v>
      </c>
      <c r="BK25" s="16">
        <v>14.27</v>
      </c>
      <c r="BL25" s="17">
        <v>8.76</v>
      </c>
      <c r="BM25" s="25"/>
      <c r="BN25" s="26">
        <v>8.5500000000000007</v>
      </c>
      <c r="BO25" s="16">
        <v>13.08</v>
      </c>
      <c r="BP25" s="18">
        <v>8.5500000000000007</v>
      </c>
      <c r="BQ25" s="16">
        <v>13.08</v>
      </c>
    </row>
    <row r="26" spans="1:69" x14ac:dyDescent="0.25">
      <c r="A26" s="11">
        <f t="shared" si="0"/>
        <v>25</v>
      </c>
      <c r="B26" s="18">
        <v>10.5</v>
      </c>
      <c r="C26" s="16">
        <v>6.8</v>
      </c>
      <c r="D26" s="16">
        <v>10.5</v>
      </c>
      <c r="E26" s="19">
        <v>6.8</v>
      </c>
      <c r="F26" s="16">
        <v>10.5</v>
      </c>
      <c r="G26" s="19">
        <v>6.8</v>
      </c>
      <c r="H26" s="18">
        <v>14.27</v>
      </c>
      <c r="I26" s="16">
        <v>14.27</v>
      </c>
      <c r="J26" s="16">
        <v>14.27</v>
      </c>
      <c r="K26" s="16">
        <v>8.76</v>
      </c>
      <c r="L26" s="16">
        <v>8.76</v>
      </c>
      <c r="M26" s="16">
        <v>8.76</v>
      </c>
      <c r="N26" s="19">
        <v>8.76</v>
      </c>
      <c r="O26" s="26">
        <v>12.42</v>
      </c>
      <c r="P26" s="16">
        <v>12.42</v>
      </c>
      <c r="Q26" s="16">
        <v>12.42</v>
      </c>
      <c r="R26" s="17">
        <v>7.56</v>
      </c>
      <c r="S26" s="16">
        <v>7.56</v>
      </c>
      <c r="T26" s="16">
        <v>7.56</v>
      </c>
      <c r="U26" s="17">
        <v>7.56</v>
      </c>
      <c r="V26" s="18">
        <v>12.42</v>
      </c>
      <c r="W26" s="19">
        <v>7.56</v>
      </c>
      <c r="X26" s="18">
        <v>12.1</v>
      </c>
      <c r="Y26" s="16">
        <v>7.36</v>
      </c>
      <c r="Z26" s="16">
        <v>12.1</v>
      </c>
      <c r="AA26" s="19">
        <v>7.36</v>
      </c>
      <c r="AB26" s="16">
        <v>12.1</v>
      </c>
      <c r="AC26" s="19">
        <v>7.36</v>
      </c>
      <c r="AD26" s="18">
        <v>6.42</v>
      </c>
      <c r="AE26" s="19">
        <v>10.38</v>
      </c>
      <c r="AF26" s="18">
        <v>6.42</v>
      </c>
      <c r="AG26" s="19">
        <v>10.38</v>
      </c>
      <c r="AH26" s="18">
        <v>6.42</v>
      </c>
      <c r="AI26" s="19">
        <v>10.38</v>
      </c>
      <c r="AJ26" s="18">
        <v>6.42</v>
      </c>
      <c r="AK26" s="19">
        <v>10.38</v>
      </c>
      <c r="AL26" s="18">
        <v>12.57</v>
      </c>
      <c r="AM26" s="19">
        <v>8.4499999999999993</v>
      </c>
      <c r="AN26" s="26">
        <v>12.57</v>
      </c>
      <c r="AO26" s="19">
        <v>8.4499999999999993</v>
      </c>
      <c r="AP26" s="18">
        <v>22.16</v>
      </c>
      <c r="AQ26" s="19">
        <v>11.96</v>
      </c>
      <c r="AR26" s="18">
        <v>22.55</v>
      </c>
      <c r="AS26" s="19">
        <v>12.9</v>
      </c>
      <c r="AT26" s="18">
        <v>12.57</v>
      </c>
      <c r="AU26" s="17">
        <v>8.4499999999999993</v>
      </c>
      <c r="AV26" s="18">
        <v>12.57</v>
      </c>
      <c r="AW26" s="17">
        <v>8.4499999999999993</v>
      </c>
      <c r="AX26" s="18">
        <v>12.57</v>
      </c>
      <c r="AY26" s="17">
        <v>8.4499999999999993</v>
      </c>
      <c r="AZ26" s="18">
        <v>12.57</v>
      </c>
      <c r="BA26" s="19">
        <v>8.4499999999999993</v>
      </c>
      <c r="BB26" s="27"/>
      <c r="BC26" s="28"/>
      <c r="BD26" s="29"/>
      <c r="BE26" s="18">
        <v>9.4</v>
      </c>
      <c r="BF26" s="29">
        <v>14.5</v>
      </c>
      <c r="BG26" s="18">
        <v>7.56</v>
      </c>
      <c r="BH26" s="29">
        <v>12.42</v>
      </c>
      <c r="BI26" s="18">
        <v>11.1</v>
      </c>
      <c r="BJ26" s="19">
        <v>7</v>
      </c>
      <c r="BK26" s="18">
        <v>14.27</v>
      </c>
      <c r="BL26" s="17">
        <v>8.76</v>
      </c>
      <c r="BM26" s="25"/>
      <c r="BN26" s="26">
        <v>8.65</v>
      </c>
      <c r="BO26" s="16">
        <v>13.18</v>
      </c>
      <c r="BP26" s="18">
        <v>8.65</v>
      </c>
      <c r="BQ26" s="16">
        <v>13.18</v>
      </c>
    </row>
    <row r="27" spans="1:69" ht="15.75" thickBot="1" x14ac:dyDescent="0.3">
      <c r="A27" s="11">
        <f t="shared" si="0"/>
        <v>26</v>
      </c>
      <c r="B27" s="31">
        <v>10.5</v>
      </c>
      <c r="C27" s="32">
        <v>6.8</v>
      </c>
      <c r="D27" s="32">
        <v>10.5</v>
      </c>
      <c r="E27" s="33">
        <v>6.8</v>
      </c>
      <c r="F27" s="32">
        <v>10.5</v>
      </c>
      <c r="G27" s="33">
        <v>6.8</v>
      </c>
      <c r="H27" s="31">
        <v>14.27</v>
      </c>
      <c r="I27" s="32">
        <v>14.27</v>
      </c>
      <c r="J27" s="32">
        <v>14.27</v>
      </c>
      <c r="K27" s="32">
        <v>8.76</v>
      </c>
      <c r="L27" s="32">
        <v>8.76</v>
      </c>
      <c r="M27" s="32">
        <v>8.76</v>
      </c>
      <c r="N27" s="33">
        <v>8.76</v>
      </c>
      <c r="O27" s="34">
        <v>12.42</v>
      </c>
      <c r="P27" s="32">
        <v>12.42</v>
      </c>
      <c r="Q27" s="32">
        <v>12.42</v>
      </c>
      <c r="R27" s="35">
        <v>7.56</v>
      </c>
      <c r="S27" s="32">
        <v>7.56</v>
      </c>
      <c r="T27" s="32">
        <v>7.56</v>
      </c>
      <c r="U27" s="35">
        <v>7.56</v>
      </c>
      <c r="V27" s="31">
        <v>12.42</v>
      </c>
      <c r="W27" s="33">
        <v>7.56</v>
      </c>
      <c r="X27" s="31">
        <v>12.21</v>
      </c>
      <c r="Y27" s="32">
        <v>7.41</v>
      </c>
      <c r="Z27" s="32">
        <v>12.21</v>
      </c>
      <c r="AA27" s="33">
        <v>7.41</v>
      </c>
      <c r="AB27" s="32">
        <v>12.21</v>
      </c>
      <c r="AC27" s="33">
        <v>7.41</v>
      </c>
      <c r="AD27" s="31">
        <v>6.53</v>
      </c>
      <c r="AE27" s="33">
        <v>10.49</v>
      </c>
      <c r="AF27" s="31">
        <v>6.53</v>
      </c>
      <c r="AG27" s="33">
        <v>10.49</v>
      </c>
      <c r="AH27" s="31">
        <v>6.53</v>
      </c>
      <c r="AI27" s="33">
        <v>10.49</v>
      </c>
      <c r="AJ27" s="31">
        <v>6.53</v>
      </c>
      <c r="AK27" s="33">
        <v>10.49</v>
      </c>
      <c r="AL27" s="31">
        <v>12.68</v>
      </c>
      <c r="AM27" s="33">
        <v>8.56</v>
      </c>
      <c r="AN27" s="34">
        <v>12.68</v>
      </c>
      <c r="AO27" s="33">
        <v>8.56</v>
      </c>
      <c r="AP27" s="31">
        <v>22.16</v>
      </c>
      <c r="AQ27" s="33">
        <v>11.96</v>
      </c>
      <c r="AR27" s="31">
        <v>22.9</v>
      </c>
      <c r="AS27" s="33">
        <v>13.05</v>
      </c>
      <c r="AT27" s="31">
        <v>12.68</v>
      </c>
      <c r="AU27" s="35">
        <v>8.56</v>
      </c>
      <c r="AV27" s="31">
        <v>12.68</v>
      </c>
      <c r="AW27" s="35">
        <v>8.56</v>
      </c>
      <c r="AX27" s="31">
        <v>12.68</v>
      </c>
      <c r="AY27" s="35">
        <v>8.56</v>
      </c>
      <c r="AZ27" s="31">
        <v>12.68</v>
      </c>
      <c r="BA27" s="33">
        <v>8.56</v>
      </c>
      <c r="BB27" s="36"/>
      <c r="BC27" s="37"/>
      <c r="BD27" s="38"/>
      <c r="BE27" s="31">
        <v>9.5</v>
      </c>
      <c r="BF27" s="38">
        <v>14.6</v>
      </c>
      <c r="BG27" s="31">
        <v>7.56</v>
      </c>
      <c r="BH27" s="38">
        <v>12.42</v>
      </c>
      <c r="BI27" s="31">
        <v>11.1</v>
      </c>
      <c r="BJ27" s="33">
        <v>7</v>
      </c>
      <c r="BK27" s="31">
        <v>14.27</v>
      </c>
      <c r="BL27" s="35">
        <v>8.76</v>
      </c>
      <c r="BM27" s="39"/>
      <c r="BN27" s="34">
        <v>8.76</v>
      </c>
      <c r="BO27" s="32">
        <v>13.29</v>
      </c>
      <c r="BP27" s="31">
        <v>8.76</v>
      </c>
      <c r="BQ27" s="32">
        <v>13.29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A4CEBB1D6A641A4E837F1E441D55020D" ma:contentTypeVersion="46" ma:contentTypeDescription="Create a new document." ma:contentTypeScope="" ma:versionID="93cccb767fc9bab526dc2ae85bb0a287">
  <xsd:schema xmlns:xsd="http://www.w3.org/2001/XMLSchema" xmlns:xs="http://www.w3.org/2001/XMLSchema" xmlns:p="http://schemas.microsoft.com/office/2006/metadata/properties" xmlns:ns2="8595a0ec-c146-4eeb-925a-270f4bc4be63" xmlns:ns3="662745e8-e224-48e8-a2e3-254862b8c2f5" xmlns:ns4="eebef177-55b5-4448-a5fb-28ea454417ee" xmlns:ns5="5ffd8e36-f429-4edc-ab50-c5be84842779" xmlns:ns6="13c3dd66-95f8-469c-aefa-160cfe61df31" targetNamespace="http://schemas.microsoft.com/office/2006/metadata/properties" ma:root="true" ma:fieldsID="3086fba1d5989d579ce8523f09a8761d" ns2:_="" ns3:_="" ns4:_="" ns5:_="" ns6:_="">
    <xsd:import namespace="8595a0ec-c146-4eeb-925a-270f4bc4be63"/>
    <xsd:import namespace="662745e8-e224-48e8-a2e3-254862b8c2f5"/>
    <xsd:import namespace="eebef177-55b5-4448-a5fb-28ea454417ee"/>
    <xsd:import namespace="5ffd8e36-f429-4edc-ab50-c5be84842779"/>
    <xsd:import namespace="13c3dd66-95f8-469c-aefa-160cfe61df31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AutoKeyPoints" minOccurs="0"/>
                <xsd:element ref="ns6:MediaServiceKeyPoints" minOccurs="0"/>
                <xsd:element ref="ns6:MediaServiceLocation" minOccurs="0"/>
                <xsd:element ref="ns6:MediaLengthInSeconds" minOccurs="0"/>
                <xsd:element ref="ns2:SharedWithUsers" minOccurs="0"/>
                <xsd:element ref="ns2:SharedWithDetails" minOccurs="0"/>
                <xsd:element ref="ns6:lcf76f155ced4ddcb4097134ff3c332f" minOccurs="0"/>
                <xsd:element ref="ns6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5a0ec-c146-4eeb-925a-270f4bc4be63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8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32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92e41c19-1047-4874-acff-e817b08e966f}" ma:internalName="TaxCatchAll" ma:showField="CatchAllData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92e41c19-1047-4874-acff-e817b08e966f}" ma:internalName="TaxCatchAllLabel" ma:readOnly="true" ma:showField="CatchAllDataLabel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c3dd66-95f8-469c-aefa-160cfe61df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50" nillable="true" ma:displayName="Tags" ma:internalName="MediaServiceAutoTags" ma:readOnly="true">
      <xsd:simpleType>
        <xsd:restriction base="dms:Text"/>
      </xsd:simpleType>
    </xsd:element>
    <xsd:element name="MediaServiceOCR" ma:index="5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5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62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6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2023-10-05T23:00:00+00:00</EAReceivedDate>
    <c52c737aaa794145b5e1ab0b33580095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PermitNumber xmlns="eebef177-55b5-4448-a5fb-28ea454417ee">epr-hp3931yf</PermitNumber>
    <la34db7254a948be973d9738b9f07ba7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 - Do not select for New Permits</TermName>
          <TermId xmlns="http://schemas.microsoft.com/office/infopath/2007/PartnerControls">0430e4c2-ee0a-4b2d-9af6-df735aafbcb2</TermId>
        </TermInfo>
      </Terms>
    </la34db7254a948be973d9738b9f07ba7>
    <CessationDate xmlns="eebef177-55b5-4448-a5fb-28ea454417ee" xsi:nil="true"/>
    <NationalSecurity xmlns="eebef177-55b5-4448-a5fb-28ea454417ee">No</NationalSecurity>
    <OtherReference xmlns="eebef177-55b5-4448-a5fb-28ea454417ee">-</OtherReference>
    <EventLink xmlns="5ffd8e36-f429-4edc-ab50-c5be84842779" xsi:nil="true"/>
    <d22401b98bfe4ec6b8dacbec81c66a1e xmlns="8595a0ec-c146-4eeb-925a-270f4bc4be63">
      <Terms xmlns="http://schemas.microsoft.com/office/infopath/2007/PartnerControls"/>
    </d22401b98bfe4ec6b8dacbec81c66a1e>
    <Customer_x002f_OperatorName xmlns="eebef177-55b5-4448-a5fb-28ea454417ee">Green Label Poultry Ltd</Customer_x002f_OperatorName>
    <ncb1594ff73b435992550f571a78c184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ocumentDate xmlns="eebef177-55b5-4448-a5fb-28ea454417ee">2023-10-05T23:00:00+00:00</DocumentDate>
    <f91636ce86a943e5a85e589048b494b2 xmlns="8595a0ec-c146-4eeb-925a-270f4bc4be63">
      <Terms xmlns="http://schemas.microsoft.com/office/infopath/2007/PartnerControls"/>
    </f91636ce86a943e5a85e589048b494b2>
    <bf174f8632e04660b372cf372c1956fe xmlns="8595a0ec-c146-4eeb-925a-270f4bc4be63">
      <Terms xmlns="http://schemas.microsoft.com/office/infopath/2007/PartnerControls"/>
    </bf174f8632e04660b372cf372c1956fe>
    <mb0b523b12654e57a98fd73f451222f6 xmlns="8595a0ec-c146-4eeb-925a-270f4bc4be63">
      <Terms xmlns="http://schemas.microsoft.com/office/infopath/2007/PartnerControls"/>
    </mb0b523b12654e57a98fd73f451222f6>
    <CurrentPermit xmlns="eebef177-55b5-4448-a5fb-28ea454417ee">N/A - Do not select for New Permits</CurrentPermit>
    <EPRNumber xmlns="eebef177-55b5-4448-a5fb-28ea454417ee">EPR/HP3931YF/</EPRNumber>
    <ed3cfd1978f244c4af5dc9d642a18018 xmlns="8595a0ec-c146-4eeb-925a-270f4bc4be63">
      <Terms xmlns="http://schemas.microsoft.com/office/infopath/2007/PartnerControls"/>
    </ed3cfd1978f244c4af5dc9d642a18018>
    <d3564be703db47eda46ec138bc1ba091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FacilityAddressPostcode xmlns="eebef177-55b5-4448-a5fb-28ea454417ee">NR9 5LB</FacilityAddressPostcode>
    <TaxCatchAll xmlns="662745e8-e224-48e8-a2e3-254862b8c2f5">
      <Value>181</Value>
      <Value>12</Value>
      <Value>10</Value>
      <Value>9</Value>
      <Value>38</Value>
    </TaxCatchAll>
    <ExternalAuthor xmlns="eebef177-55b5-4448-a5fb-28ea454417ee">GSeinet</ExternalAuthor>
    <SiteName xmlns="eebef177-55b5-4448-a5fb-28ea454417ee">Weston Poultry Unit</SiteName>
    <m63bd5d2e6554c968a3f4ff9289590fe xmlns="8595a0ec-c146-4eeb-925a-270f4bc4be63">
      <Terms xmlns="http://schemas.microsoft.com/office/infopath/2007/PartnerControls"/>
    </m63bd5d2e6554c968a3f4ff9289590fe>
    <p517ccc45a7e4674ae144f9410147bb3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lcf76f155ced4ddcb4097134ff3c332f xmlns="13c3dd66-95f8-469c-aefa-160cfe61df31">
      <Terms xmlns="http://schemas.microsoft.com/office/infopath/2007/PartnerControls"/>
    </lcf76f155ced4ddcb4097134ff3c332f>
    <ga477587807b4e8dbd9d142e03c014fa xmlns="8595a0ec-c146-4eeb-925a-270f4bc4be63">
      <Terms xmlns="http://schemas.microsoft.com/office/infopath/2007/PartnerControls"/>
    </ga477587807b4e8dbd9d142e03c014fa>
    <FacilityAddress xmlns="eebef177-55b5-4448-a5fb-28ea454417ee">Weston Poultry Unit Weston Green Road Weston Longville Norwich Norfolk NR9 5LB</FacilityAddress>
  </documentManagement>
</p:properties>
</file>

<file path=customXml/itemProps1.xml><?xml version="1.0" encoding="utf-8"?>
<ds:datastoreItem xmlns:ds="http://schemas.openxmlformats.org/officeDocument/2006/customXml" ds:itemID="{0E0419C1-BCFE-4DFD-AA6B-438D8264B5F2}"/>
</file>

<file path=customXml/itemProps2.xml><?xml version="1.0" encoding="utf-8"?>
<ds:datastoreItem xmlns:ds="http://schemas.openxmlformats.org/officeDocument/2006/customXml" ds:itemID="{470E5EA0-B6DA-4601-A271-EDD1904092B6}"/>
</file>

<file path=customXml/itemProps3.xml><?xml version="1.0" encoding="utf-8"?>
<ds:datastoreItem xmlns:ds="http://schemas.openxmlformats.org/officeDocument/2006/customXml" ds:itemID="{9D0B1FDA-CCCF-494F-94CF-82DE68E95C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Weights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nicola.charlton</dc:creator>
  <cp:lastModifiedBy>Wray, Kate</cp:lastModifiedBy>
  <dcterms:created xsi:type="dcterms:W3CDTF">2023-10-02T15:12:15Z</dcterms:created>
  <dcterms:modified xsi:type="dcterms:W3CDTF">2023-10-24T10:17:33Z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0x0101000E9AD557692E154F9D2697C8C6432F7600A4CEBB1D6A641A4E837F1E441D55020D</vt:lpwstr>
  </property>
  <property fmtid="{D5CDD505-2E9C-101B-9397-08002B2CF9AE}" pid="3" name="PermitDocumentType">
    <vt:lpwstr/>
  </property>
  <property fmtid="{D5CDD505-2E9C-101B-9397-08002B2CF9AE}" pid="4" name="MediaServiceImageTags">
    <vt:lpwstr/>
  </property>
  <property fmtid="{D5CDD505-2E9C-101B-9397-08002B2CF9AE}" pid="5" name="TypeofPermit">
    <vt:lpwstr>9;#N/A - Do not select for New Permits|0430e4c2-ee0a-4b2d-9af6-df735aafbcb2</vt:lpwstr>
  </property>
  <property fmtid="{D5CDD505-2E9C-101B-9397-08002B2CF9AE}" pid="6" name="DisclosureStatus">
    <vt:lpwstr>181;#Public Register|f1fcf6a6-5d97-4f1d-964e-a2f916eb1f18</vt:lpwstr>
  </property>
  <property fmtid="{D5CDD505-2E9C-101B-9397-08002B2CF9AE}" pid="7" name="EventType1">
    <vt:lpwstr/>
  </property>
  <property fmtid="{D5CDD505-2E9C-101B-9397-08002B2CF9AE}" pid="8" name="ActivityGrouping">
    <vt:lpwstr>12;#Application ＆ Associated Docs|5eadfd3c-6deb-44e1-b7e1-16accd427bec</vt:lpwstr>
  </property>
  <property fmtid="{D5CDD505-2E9C-101B-9397-08002B2CF9AE}" pid="9" name="RegulatedActivityClass">
    <vt:lpwstr>38;#Installations|645f1c9c-65df-490a-9ce3-4a2aa7c5ff7f</vt:lpwstr>
  </property>
  <property fmtid="{D5CDD505-2E9C-101B-9397-08002B2CF9AE}" pid="10" name="Catchment">
    <vt:lpwstr/>
  </property>
  <property fmtid="{D5CDD505-2E9C-101B-9397-08002B2CF9AE}" pid="11" name="MajorProjectID">
    <vt:lpwstr/>
  </property>
  <property fmtid="{D5CDD505-2E9C-101B-9397-08002B2CF9AE}" pid="12" name="StandardRulesID">
    <vt:lpwstr/>
  </property>
  <property fmtid="{D5CDD505-2E9C-101B-9397-08002B2CF9AE}" pid="13" name="CessationStatus">
    <vt:lpwstr/>
  </property>
  <property fmtid="{D5CDD505-2E9C-101B-9397-08002B2CF9AE}" pid="14" name="Regime">
    <vt:lpwstr>10;#EPR|0e5af97d-1a8c-4d8f-a20b-528a11cab1f6</vt:lpwstr>
  </property>
  <property fmtid="{D5CDD505-2E9C-101B-9397-08002B2CF9AE}" pid="15" name="RegulatedActivitySub-Class">
    <vt:lpwstr/>
  </property>
</Properties>
</file>