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13"/>
  <workbookPr defaultThemeVersion="166925"/>
  <mc:AlternateContent xmlns:mc="http://schemas.openxmlformats.org/markup-compatibility/2006">
    <mc:Choice Requires="x15">
      <x15ac:absPath xmlns:x15ac="http://schemas.microsoft.com/office/spreadsheetml/2010/11/ac" url="\\lds-dc-vm-101\Data\Projects\784-B043007_Harlestone_Permitting\60 Project Output\61 Work in Progress\Appendix G - Landfill Gas Screening Report\"/>
    </mc:Choice>
  </mc:AlternateContent>
  <xr:revisionPtr revIDLastSave="0" documentId="8_{7CA738E6-0101-4621-9E91-ABE6A32A31FC}" xr6:coauthVersionLast="47" xr6:coauthVersionMax="47" xr10:uidLastSave="{00000000-0000-0000-0000-000000000000}"/>
  <bookViews>
    <workbookView xWindow="-114" yWindow="-114" windowWidth="27602" windowHeight="14927" tabRatio="145" xr2:uid="{E1B2D29E-693E-48AA-A05E-49559941342F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F4" i="1" l="1"/>
  <c r="AF3" i="1"/>
  <c r="AF10" i="1"/>
  <c r="AF9" i="1"/>
  <c r="AF8" i="1"/>
  <c r="AF5" i="1"/>
  <c r="AB20" i="1"/>
  <c r="AB19" i="1"/>
  <c r="AB18" i="1"/>
  <c r="AB15" i="1"/>
  <c r="AB14" i="1"/>
  <c r="AB13" i="1"/>
  <c r="AB10" i="1"/>
  <c r="AB9" i="1"/>
  <c r="AB8" i="1"/>
  <c r="AB4" i="1"/>
  <c r="AB3" i="1"/>
  <c r="AB2" i="1"/>
  <c r="AC3" i="1" l="1"/>
  <c r="AC9" i="1"/>
  <c r="AC14" i="1"/>
  <c r="AC19" i="1"/>
</calcChain>
</file>

<file path=xl/sharedStrings.xml><?xml version="1.0" encoding="utf-8"?>
<sst xmlns="http://schemas.openxmlformats.org/spreadsheetml/2006/main" count="47" uniqueCount="29">
  <si>
    <t>BH1</t>
  </si>
  <si>
    <t>22.11.22</t>
  </si>
  <si>
    <t>15.12.22</t>
  </si>
  <si>
    <t>10.1.23</t>
  </si>
  <si>
    <t>28.2.23</t>
  </si>
  <si>
    <t>14.3.23</t>
  </si>
  <si>
    <t>2.5.23</t>
  </si>
  <si>
    <t>5.6.23</t>
  </si>
  <si>
    <t>8.7.23</t>
  </si>
  <si>
    <t>1.8.23</t>
  </si>
  <si>
    <t>6.9.23</t>
  </si>
  <si>
    <t>9.10.23</t>
  </si>
  <si>
    <t>6.11.23</t>
  </si>
  <si>
    <t>4.12.23</t>
  </si>
  <si>
    <t>8.1.24</t>
  </si>
  <si>
    <t>5.2.24</t>
  </si>
  <si>
    <t>4.3.24</t>
  </si>
  <si>
    <t>3.4.24</t>
  </si>
  <si>
    <t>Maximum</t>
  </si>
  <si>
    <t>Methane</t>
  </si>
  <si>
    <t>Carbon Dioxide</t>
  </si>
  <si>
    <t>Oxygen</t>
  </si>
  <si>
    <t>Minimum</t>
  </si>
  <si>
    <t>Relative Pressure</t>
  </si>
  <si>
    <t>Average</t>
  </si>
  <si>
    <t>Atmospheric Pressure</t>
  </si>
  <si>
    <t>BH3</t>
  </si>
  <si>
    <t>BH4</t>
  </si>
  <si>
    <t>BH6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</si>
</sst>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d\.m\.yy;@"/>
  </numFmts>
  <fonts count="3">
    <font>
      <sz val="11"/>
      <color theme="1"/>
      <name val="Calibri"/>
      <family val="2"/>
      <scheme val="minor"/>
    </font>
    <font>
      <sz val="11"/>
      <color theme="1"/>
      <name val="Source Sans Pro"/>
      <family val="2"/>
    </font>
    <font>
      <b/>
      <sz val="11"/>
      <color theme="1"/>
      <name val="Source Sans Pro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164" fontId="1" fillId="0" borderId="0" xfId="0" applyNumberFormat="1" applyFont="1" applyAlignment="1">
      <alignment horizontal="center" vertical="center"/>
    </xf>
    <xf numFmtId="2" fontId="1" fillId="0" borderId="0" xfId="0" applyNumberFormat="1" applyFont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165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/>
    <xf numFmtId="9" fontId="2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7259FA-BBFE-47AF-A299-DA118778D05D}">
  <dimension ref="A1:AF49"/>
  <sheetViews>
    <sheetView tabSelected="1" zoomScaleNormal="100" workbookViewId="0">
      <pane xSplit="1" ySplit="1" topLeftCell="B2" activePane="bottomRight" state="frozen"/>
      <selection pane="bottomRight" activeCell="AB9" sqref="AB9"/>
      <selection pane="bottomLeft" activeCell="A2" sqref="A2"/>
      <selection pane="topRight" activeCell="B1" sqref="B1"/>
    </sheetView>
  </sheetViews>
  <sheetFormatPr defaultColWidth="8.85546875" defaultRowHeight="14.25"/>
  <cols>
    <col min="1" max="1" width="20.7109375" style="4" bestFit="1" customWidth="1"/>
    <col min="2" max="8" width="10.7109375" style="4" bestFit="1" customWidth="1"/>
    <col min="9" max="9" width="10.7109375" style="4" customWidth="1"/>
    <col min="10" max="10" width="10.7109375" style="4" bestFit="1" customWidth="1"/>
    <col min="11" max="11" width="8.85546875" style="6"/>
    <col min="12" max="12" width="10.7109375" style="6" customWidth="1"/>
    <col min="13" max="27" width="8.85546875" style="6"/>
    <col min="28" max="28" width="11.42578125" style="6" customWidth="1"/>
    <col min="29" max="16384" width="8.85546875" style="4"/>
  </cols>
  <sheetData>
    <row r="1" spans="1:32">
      <c r="A1" s="5" t="s">
        <v>0</v>
      </c>
      <c r="B1" s="7">
        <v>44620</v>
      </c>
      <c r="C1" s="7">
        <v>44642</v>
      </c>
      <c r="D1" s="7">
        <v>44664</v>
      </c>
      <c r="E1" s="7">
        <v>44712</v>
      </c>
      <c r="F1" s="7">
        <v>44728</v>
      </c>
      <c r="G1" s="7">
        <v>44755</v>
      </c>
      <c r="H1" s="7">
        <v>44785</v>
      </c>
      <c r="I1" s="7">
        <v>44830</v>
      </c>
      <c r="J1" s="7">
        <v>44851</v>
      </c>
      <c r="K1" s="8" t="s">
        <v>1</v>
      </c>
      <c r="L1" s="8" t="s">
        <v>2</v>
      </c>
      <c r="M1" s="8" t="s">
        <v>3</v>
      </c>
      <c r="N1" s="8" t="s">
        <v>4</v>
      </c>
      <c r="O1" s="8" t="s">
        <v>5</v>
      </c>
      <c r="P1" s="8" t="s">
        <v>6</v>
      </c>
      <c r="Q1" s="8" t="s">
        <v>7</v>
      </c>
      <c r="R1" s="8" t="s">
        <v>8</v>
      </c>
      <c r="S1" s="8" t="s">
        <v>9</v>
      </c>
      <c r="T1" s="8" t="s">
        <v>10</v>
      </c>
      <c r="U1" s="8" t="s">
        <v>11</v>
      </c>
      <c r="V1" s="8" t="s">
        <v>12</v>
      </c>
      <c r="W1" s="8" t="s">
        <v>13</v>
      </c>
      <c r="X1" s="8" t="s">
        <v>14</v>
      </c>
      <c r="Y1" s="8" t="s">
        <v>15</v>
      </c>
      <c r="Z1" s="8" t="s">
        <v>16</v>
      </c>
      <c r="AA1" s="8" t="s">
        <v>17</v>
      </c>
      <c r="AB1" s="8" t="s">
        <v>18</v>
      </c>
      <c r="AC1" s="10">
        <v>0.01</v>
      </c>
      <c r="AF1" s="6"/>
    </row>
    <row r="2" spans="1:32">
      <c r="A2" s="4" t="s">
        <v>19</v>
      </c>
      <c r="B2" s="1">
        <v>0</v>
      </c>
      <c r="C2" s="1">
        <v>0</v>
      </c>
      <c r="D2" s="1">
        <v>0</v>
      </c>
      <c r="E2" s="1">
        <v>0</v>
      </c>
      <c r="F2" s="1">
        <v>0</v>
      </c>
      <c r="G2" s="1">
        <v>0</v>
      </c>
      <c r="H2" s="1">
        <v>0</v>
      </c>
      <c r="I2" s="1">
        <v>0</v>
      </c>
      <c r="J2" s="1">
        <v>0</v>
      </c>
      <c r="K2" s="6">
        <v>0</v>
      </c>
      <c r="L2" s="6">
        <v>0</v>
      </c>
      <c r="M2" s="6">
        <v>0</v>
      </c>
      <c r="N2" s="6">
        <v>0</v>
      </c>
      <c r="O2" s="6">
        <v>0</v>
      </c>
      <c r="P2" s="6">
        <v>0</v>
      </c>
      <c r="Q2" s="6">
        <v>0</v>
      </c>
      <c r="R2" s="6">
        <v>0</v>
      </c>
      <c r="S2" s="6">
        <v>0</v>
      </c>
      <c r="T2" s="6">
        <v>0</v>
      </c>
      <c r="U2" s="6">
        <v>0</v>
      </c>
      <c r="V2" s="6">
        <v>0</v>
      </c>
      <c r="W2" s="6">
        <v>0</v>
      </c>
      <c r="X2" s="6">
        <v>0</v>
      </c>
      <c r="Y2" s="6">
        <v>0</v>
      </c>
      <c r="Z2" s="6">
        <v>0</v>
      </c>
      <c r="AA2" s="6">
        <v>0</v>
      </c>
      <c r="AB2" s="1">
        <f>MAX(C2:AA2)</f>
        <v>0</v>
      </c>
      <c r="AC2" s="1"/>
      <c r="AE2" s="5" t="s">
        <v>19</v>
      </c>
      <c r="AF2" s="6"/>
    </row>
    <row r="3" spans="1:32">
      <c r="A3" s="4" t="s">
        <v>20</v>
      </c>
      <c r="B3" s="1">
        <v>0.4</v>
      </c>
      <c r="C3" s="1">
        <v>0.1</v>
      </c>
      <c r="D3" s="1">
        <v>0.4</v>
      </c>
      <c r="E3" s="1">
        <v>0.7</v>
      </c>
      <c r="F3" s="1">
        <v>0.4</v>
      </c>
      <c r="G3" s="1">
        <v>0.6</v>
      </c>
      <c r="H3" s="1">
        <v>0.5</v>
      </c>
      <c r="I3" s="1">
        <v>1.2</v>
      </c>
      <c r="J3" s="1">
        <v>1</v>
      </c>
      <c r="K3" s="6">
        <v>1.3</v>
      </c>
      <c r="L3" s="6">
        <v>1.3</v>
      </c>
      <c r="M3" s="6">
        <v>1</v>
      </c>
      <c r="N3" s="6">
        <v>1.2</v>
      </c>
      <c r="O3" s="6">
        <v>1.4</v>
      </c>
      <c r="P3" s="6">
        <v>0.4</v>
      </c>
      <c r="Q3" s="6">
        <v>0.8</v>
      </c>
      <c r="R3" s="6">
        <v>0.9</v>
      </c>
      <c r="S3" s="6">
        <v>0.9</v>
      </c>
      <c r="T3" s="6">
        <v>1</v>
      </c>
      <c r="U3" s="6">
        <v>0.5</v>
      </c>
      <c r="V3" s="6">
        <v>1.2</v>
      </c>
      <c r="W3" s="6">
        <v>1.4</v>
      </c>
      <c r="X3" s="6">
        <v>0.6</v>
      </c>
      <c r="Y3" s="6">
        <v>0.8</v>
      </c>
      <c r="Z3" s="6">
        <v>1</v>
      </c>
      <c r="AA3" s="6">
        <v>0.7</v>
      </c>
      <c r="AB3" s="1">
        <f>MAX(B3:AA3)</f>
        <v>1.4</v>
      </c>
      <c r="AC3" s="1">
        <f>SUM(AB3+1)</f>
        <v>2.4</v>
      </c>
      <c r="AE3" s="4" t="s">
        <v>18</v>
      </c>
      <c r="AF3" s="1">
        <f>MAX(B2:AA2,,B8:AA8,B13:AA13,B18:AA18)</f>
        <v>0</v>
      </c>
    </row>
    <row r="4" spans="1:32">
      <c r="A4" s="4" t="s">
        <v>21</v>
      </c>
      <c r="B4" s="1">
        <v>20.6</v>
      </c>
      <c r="C4" s="1">
        <v>20.6</v>
      </c>
      <c r="D4" s="1">
        <v>20.399999999999999</v>
      </c>
      <c r="E4" s="1">
        <v>19.8</v>
      </c>
      <c r="F4" s="1">
        <v>19.399999999999999</v>
      </c>
      <c r="G4" s="1">
        <v>19.3</v>
      </c>
      <c r="H4" s="1">
        <v>19.8</v>
      </c>
      <c r="I4" s="1">
        <v>20.100000000000001</v>
      </c>
      <c r="J4" s="1">
        <v>19.8</v>
      </c>
      <c r="K4" s="6">
        <v>20.100000000000001</v>
      </c>
      <c r="L4" s="6">
        <v>21</v>
      </c>
      <c r="M4" s="6">
        <v>21.1</v>
      </c>
      <c r="N4" s="6">
        <v>20.6</v>
      </c>
      <c r="O4" s="6">
        <v>20.3</v>
      </c>
      <c r="P4" s="6">
        <v>21.1</v>
      </c>
      <c r="Q4" s="6">
        <v>20</v>
      </c>
      <c r="R4" s="6">
        <v>20.5</v>
      </c>
      <c r="S4" s="6">
        <v>20.3</v>
      </c>
      <c r="T4" s="6">
        <v>18.8</v>
      </c>
      <c r="U4" s="6">
        <v>20.100000000000001</v>
      </c>
      <c r="V4" s="6">
        <v>19.7</v>
      </c>
      <c r="W4" s="6">
        <v>20.100000000000001</v>
      </c>
      <c r="X4" s="6">
        <v>21</v>
      </c>
      <c r="Y4" s="6">
        <v>20.9</v>
      </c>
      <c r="Z4" s="6">
        <v>20.100000000000001</v>
      </c>
      <c r="AA4" s="6">
        <v>20.3</v>
      </c>
      <c r="AB4" s="1">
        <f>MAX(B4:AA4)</f>
        <v>21.1</v>
      </c>
      <c r="AC4" s="1"/>
      <c r="AE4" s="4" t="s">
        <v>22</v>
      </c>
      <c r="AF4" s="1">
        <f>MIN(B2:AA2,B8:AA8,B13:AA13,B18:AA18)</f>
        <v>0</v>
      </c>
    </row>
    <row r="5" spans="1:32">
      <c r="A5" s="4" t="s">
        <v>23</v>
      </c>
      <c r="B5" s="2">
        <v>0.05</v>
      </c>
      <c r="C5" s="2">
        <v>0</v>
      </c>
      <c r="D5" s="2">
        <v>0.09</v>
      </c>
      <c r="E5" s="2">
        <v>-0.02</v>
      </c>
      <c r="F5" s="2">
        <v>-2.8</v>
      </c>
      <c r="G5" s="2">
        <v>-1.82</v>
      </c>
      <c r="H5" s="2">
        <v>0</v>
      </c>
      <c r="I5" s="2">
        <v>-1.86</v>
      </c>
      <c r="J5" s="2">
        <v>-11.5</v>
      </c>
      <c r="K5" s="6">
        <v>-7.06</v>
      </c>
      <c r="L5" s="6">
        <v>-6.93</v>
      </c>
      <c r="M5" s="6">
        <v>-5.83</v>
      </c>
      <c r="N5" s="6">
        <v>-5.35</v>
      </c>
      <c r="O5" s="6">
        <v>-4.05</v>
      </c>
      <c r="P5" s="6">
        <v>-1.93</v>
      </c>
      <c r="Q5" s="6">
        <v>-2.31</v>
      </c>
      <c r="R5" s="6">
        <v>-2.35</v>
      </c>
      <c r="S5" s="6">
        <v>-1.96</v>
      </c>
      <c r="T5" s="6">
        <v>-2.2599999999999998</v>
      </c>
      <c r="U5" s="6">
        <v>-1.79</v>
      </c>
      <c r="V5" s="6">
        <v>-9.43</v>
      </c>
      <c r="W5" s="6">
        <v>-0.51</v>
      </c>
      <c r="X5" s="6">
        <v>-0.77</v>
      </c>
      <c r="Y5" s="6">
        <v>-0.65</v>
      </c>
      <c r="Z5" s="6">
        <v>-6.15</v>
      </c>
      <c r="AA5" s="6">
        <v>-5.48</v>
      </c>
      <c r="AB5" s="1"/>
      <c r="AC5" s="1"/>
      <c r="AE5" s="4" t="s">
        <v>24</v>
      </c>
      <c r="AF5" s="1">
        <f>AVERAGE(B2:AA2,B8:AA8,B13:AA13,B18:AA18)</f>
        <v>0</v>
      </c>
    </row>
    <row r="6" spans="1:32">
      <c r="A6" s="4" t="s">
        <v>25</v>
      </c>
      <c r="B6" s="3">
        <v>1022</v>
      </c>
      <c r="C6" s="3">
        <v>1027</v>
      </c>
      <c r="D6" s="3">
        <v>1004</v>
      </c>
      <c r="E6" s="3">
        <v>1011</v>
      </c>
      <c r="F6" s="3">
        <v>1022</v>
      </c>
      <c r="G6" s="3">
        <v>1014</v>
      </c>
      <c r="H6" s="3">
        <v>1004</v>
      </c>
      <c r="I6" s="3">
        <v>993</v>
      </c>
      <c r="J6" s="3">
        <v>1019</v>
      </c>
      <c r="K6" s="6">
        <v>989</v>
      </c>
      <c r="L6" s="6">
        <v>1019</v>
      </c>
      <c r="M6" s="6">
        <v>1003</v>
      </c>
      <c r="N6" s="6">
        <v>1023</v>
      </c>
      <c r="O6" s="6">
        <v>1008</v>
      </c>
      <c r="P6" s="6">
        <v>1019</v>
      </c>
      <c r="Q6" s="6">
        <v>1013</v>
      </c>
      <c r="R6" s="6">
        <v>1008</v>
      </c>
      <c r="S6" s="6">
        <v>1001</v>
      </c>
      <c r="T6" s="6">
        <v>1019</v>
      </c>
      <c r="U6" s="6">
        <v>1020</v>
      </c>
      <c r="V6" s="6">
        <v>989</v>
      </c>
      <c r="W6" s="6">
        <v>990</v>
      </c>
      <c r="X6" s="6">
        <v>1032</v>
      </c>
      <c r="Y6" s="6">
        <v>1018</v>
      </c>
      <c r="Z6" s="6">
        <v>997</v>
      </c>
      <c r="AA6" s="6">
        <v>996</v>
      </c>
      <c r="AB6" s="1"/>
      <c r="AC6" s="1"/>
      <c r="AF6" s="6"/>
    </row>
    <row r="7" spans="1:32">
      <c r="A7" s="5" t="s">
        <v>26</v>
      </c>
      <c r="B7" s="6"/>
      <c r="C7" s="6"/>
      <c r="D7" s="6"/>
      <c r="E7" s="6"/>
      <c r="F7" s="6"/>
      <c r="G7" s="6"/>
      <c r="H7" s="6"/>
      <c r="I7" s="6"/>
      <c r="J7" s="6"/>
      <c r="AB7" s="1"/>
      <c r="AC7" s="1"/>
      <c r="AE7" s="5" t="s">
        <v>20</v>
      </c>
      <c r="AF7" s="6"/>
    </row>
    <row r="8" spans="1:32">
      <c r="A8" s="4" t="s">
        <v>19</v>
      </c>
      <c r="B8" s="1">
        <v>0</v>
      </c>
      <c r="C8" s="1">
        <v>0</v>
      </c>
      <c r="D8" s="1">
        <v>0</v>
      </c>
      <c r="E8" s="1">
        <v>0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  <c r="P8" s="6">
        <v>0</v>
      </c>
      <c r="Q8" s="6">
        <v>0</v>
      </c>
      <c r="R8" s="6">
        <v>0</v>
      </c>
      <c r="S8" s="6">
        <v>0</v>
      </c>
      <c r="T8" s="6">
        <v>0</v>
      </c>
      <c r="U8" s="6">
        <v>0</v>
      </c>
      <c r="V8" s="6">
        <v>0</v>
      </c>
      <c r="W8" s="6">
        <v>0</v>
      </c>
      <c r="X8" s="6">
        <v>0</v>
      </c>
      <c r="Y8" s="6">
        <v>0</v>
      </c>
      <c r="Z8" s="6">
        <v>0</v>
      </c>
      <c r="AA8" s="6">
        <v>0</v>
      </c>
      <c r="AB8" s="1">
        <f>MAX(C8:AA8)</f>
        <v>0</v>
      </c>
      <c r="AC8" s="1"/>
      <c r="AE8" s="4" t="s">
        <v>18</v>
      </c>
      <c r="AF8" s="1">
        <f>MAX(B3:AA3,B9:AA9,B14:AA14,B19:AA19)</f>
        <v>2.8</v>
      </c>
    </row>
    <row r="9" spans="1:32">
      <c r="A9" s="4" t="s">
        <v>20</v>
      </c>
      <c r="B9" s="1">
        <v>0.7</v>
      </c>
      <c r="C9" s="1">
        <v>0.6</v>
      </c>
      <c r="D9" s="1">
        <v>0.7</v>
      </c>
      <c r="E9" s="1">
        <v>1.1000000000000001</v>
      </c>
      <c r="F9" s="1">
        <v>0.8</v>
      </c>
      <c r="G9" s="1">
        <v>0.4</v>
      </c>
      <c r="H9" s="1">
        <v>0.3</v>
      </c>
      <c r="I9" s="1">
        <v>0.7</v>
      </c>
      <c r="J9" s="1">
        <v>0.9</v>
      </c>
      <c r="K9" s="6">
        <v>1</v>
      </c>
      <c r="L9" s="6">
        <v>1.2</v>
      </c>
      <c r="M9" s="6">
        <v>1.6</v>
      </c>
      <c r="N9" s="6">
        <v>1.2</v>
      </c>
      <c r="O9" s="6">
        <v>1.1000000000000001</v>
      </c>
      <c r="P9" s="6">
        <v>0.9</v>
      </c>
      <c r="Q9" s="6">
        <v>0.9</v>
      </c>
      <c r="R9" s="6">
        <v>0.8</v>
      </c>
      <c r="S9" s="6">
        <v>0.6</v>
      </c>
      <c r="T9" s="6">
        <v>0.4</v>
      </c>
      <c r="U9" s="6">
        <v>0.4</v>
      </c>
      <c r="V9" s="6">
        <v>0.8</v>
      </c>
      <c r="W9" s="6">
        <v>1.1000000000000001</v>
      </c>
      <c r="X9" s="6">
        <v>1.3</v>
      </c>
      <c r="Y9" s="6">
        <v>1.4</v>
      </c>
      <c r="Z9" s="6">
        <v>0.9</v>
      </c>
      <c r="AA9" s="6">
        <v>0.8</v>
      </c>
      <c r="AB9" s="1">
        <f>MAX(B9:AA9)</f>
        <v>1.6</v>
      </c>
      <c r="AC9" s="1">
        <f>SUM(AB9+1)</f>
        <v>2.6</v>
      </c>
      <c r="AE9" s="4" t="s">
        <v>22</v>
      </c>
      <c r="AF9" s="1">
        <f>MIN(B3:AA3,B9:AA9,B14:AA14,B19:AA19)</f>
        <v>0.1</v>
      </c>
    </row>
    <row r="10" spans="1:32">
      <c r="A10" s="4" t="s">
        <v>21</v>
      </c>
      <c r="B10" s="1">
        <v>20.8</v>
      </c>
      <c r="C10" s="1">
        <v>20</v>
      </c>
      <c r="D10" s="1">
        <v>19.600000000000001</v>
      </c>
      <c r="E10" s="1">
        <v>19</v>
      </c>
      <c r="F10" s="1">
        <v>18.5</v>
      </c>
      <c r="G10" s="1">
        <v>19.5</v>
      </c>
      <c r="H10" s="1">
        <v>20.3</v>
      </c>
      <c r="I10" s="1">
        <v>20.5</v>
      </c>
      <c r="J10" s="1">
        <v>20</v>
      </c>
      <c r="K10" s="6">
        <v>20.399999999999999</v>
      </c>
      <c r="L10" s="6">
        <v>20.2</v>
      </c>
      <c r="M10" s="6">
        <v>20.8</v>
      </c>
      <c r="N10" s="6">
        <v>21</v>
      </c>
      <c r="O10" s="6">
        <v>21.3</v>
      </c>
      <c r="P10" s="6">
        <v>19.600000000000001</v>
      </c>
      <c r="Q10" s="6">
        <v>18.7</v>
      </c>
      <c r="R10" s="6">
        <v>20.399999999999999</v>
      </c>
      <c r="S10" s="6">
        <v>20.9</v>
      </c>
      <c r="T10" s="6">
        <v>19.5</v>
      </c>
      <c r="U10" s="6">
        <v>20.2</v>
      </c>
      <c r="V10" s="6">
        <v>20.2</v>
      </c>
      <c r="W10" s="6">
        <v>20.100000000000001</v>
      </c>
      <c r="X10" s="6">
        <v>20.2</v>
      </c>
      <c r="Y10" s="6">
        <v>20.100000000000001</v>
      </c>
      <c r="Z10" s="6">
        <v>19.600000000000001</v>
      </c>
      <c r="AA10" s="6">
        <v>19.899999999999999</v>
      </c>
      <c r="AB10" s="1">
        <f>MAX(B10:AA10)</f>
        <v>21.3</v>
      </c>
      <c r="AC10" s="1"/>
      <c r="AE10" s="4" t="s">
        <v>24</v>
      </c>
      <c r="AF10" s="1">
        <f>AVERAGE(B3:AA3,B9:AA9,B14:AA14,B19:AA19)</f>
        <v>0.92307692307692291</v>
      </c>
    </row>
    <row r="11" spans="1:32">
      <c r="A11" s="4" t="s">
        <v>23</v>
      </c>
      <c r="B11" s="2">
        <v>0</v>
      </c>
      <c r="C11" s="2">
        <v>0.46</v>
      </c>
      <c r="D11" s="2">
        <v>0.14000000000000001</v>
      </c>
      <c r="E11" s="2">
        <v>0.18</v>
      </c>
      <c r="F11" s="2">
        <v>-0.02</v>
      </c>
      <c r="G11" s="2">
        <v>-0.04</v>
      </c>
      <c r="H11" s="2">
        <v>0.32</v>
      </c>
      <c r="I11" s="2">
        <v>-0.02</v>
      </c>
      <c r="J11" s="2">
        <v>-0.04</v>
      </c>
      <c r="K11" s="6">
        <v>0</v>
      </c>
      <c r="L11" s="6">
        <v>0.23</v>
      </c>
      <c r="M11" s="6">
        <v>0.11</v>
      </c>
      <c r="N11" s="6">
        <v>0.02</v>
      </c>
      <c r="O11" s="6">
        <v>0.02</v>
      </c>
      <c r="P11" s="6">
        <v>7.0000000000000007E-2</v>
      </c>
      <c r="Q11" s="6">
        <v>-7.0000000000000007E-2</v>
      </c>
      <c r="R11" s="6">
        <v>-0.04</v>
      </c>
      <c r="S11" s="6">
        <v>-0.02</v>
      </c>
      <c r="T11" s="6">
        <v>0.02</v>
      </c>
      <c r="U11" s="6">
        <v>0.12</v>
      </c>
      <c r="V11" s="6">
        <v>-1.96</v>
      </c>
      <c r="W11" s="6">
        <v>0.05</v>
      </c>
      <c r="X11" s="6">
        <v>0.09</v>
      </c>
      <c r="Y11" s="6">
        <v>-0.05</v>
      </c>
      <c r="Z11" s="6">
        <v>0.04</v>
      </c>
      <c r="AA11" s="6">
        <v>0</v>
      </c>
      <c r="AB11" s="1"/>
      <c r="AC11" s="1"/>
      <c r="AF11" s="6"/>
    </row>
    <row r="12" spans="1:32">
      <c r="A12" s="5" t="s">
        <v>27</v>
      </c>
      <c r="B12" s="6"/>
      <c r="C12" s="6"/>
      <c r="D12" s="6"/>
      <c r="E12" s="6"/>
      <c r="F12" s="6"/>
      <c r="G12" s="6"/>
      <c r="H12" s="6"/>
      <c r="I12" s="6"/>
      <c r="J12" s="6"/>
      <c r="AB12" s="1"/>
      <c r="AC12" s="1"/>
      <c r="AF12" s="6"/>
    </row>
    <row r="13" spans="1:32">
      <c r="A13" s="4" t="s">
        <v>19</v>
      </c>
      <c r="B13" s="1">
        <v>0</v>
      </c>
      <c r="C13" s="1">
        <v>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6">
        <v>0</v>
      </c>
      <c r="L13" s="6">
        <v>0</v>
      </c>
      <c r="M13" s="6">
        <v>0</v>
      </c>
      <c r="N13" s="6">
        <v>0</v>
      </c>
      <c r="O13" s="6">
        <v>0</v>
      </c>
      <c r="P13" s="6">
        <v>0</v>
      </c>
      <c r="Q13" s="6">
        <v>0</v>
      </c>
      <c r="R13" s="6">
        <v>0</v>
      </c>
      <c r="S13" s="6">
        <v>0</v>
      </c>
      <c r="T13" s="6">
        <v>0</v>
      </c>
      <c r="U13" s="6">
        <v>0</v>
      </c>
      <c r="V13" s="6">
        <v>0</v>
      </c>
      <c r="W13" s="6">
        <v>0</v>
      </c>
      <c r="X13" s="6">
        <v>0</v>
      </c>
      <c r="Y13" s="6">
        <v>0</v>
      </c>
      <c r="Z13" s="6">
        <v>0</v>
      </c>
      <c r="AA13" s="6">
        <v>0</v>
      </c>
      <c r="AB13" s="1">
        <f>MAX(C13:AA13)</f>
        <v>0</v>
      </c>
      <c r="AC13" s="1"/>
      <c r="AF13" s="6"/>
    </row>
    <row r="14" spans="1:32">
      <c r="A14" s="4" t="s">
        <v>20</v>
      </c>
      <c r="B14" s="1">
        <v>0.3</v>
      </c>
      <c r="C14" s="1">
        <v>0.2</v>
      </c>
      <c r="D14" s="1">
        <v>0.3</v>
      </c>
      <c r="E14" s="1">
        <v>0.2</v>
      </c>
      <c r="F14" s="1">
        <v>0.5</v>
      </c>
      <c r="G14" s="1">
        <v>0.5</v>
      </c>
      <c r="H14" s="1">
        <v>0.4</v>
      </c>
      <c r="I14" s="1">
        <v>0.8</v>
      </c>
      <c r="J14" s="1">
        <v>0.6</v>
      </c>
      <c r="K14" s="6">
        <v>0.3</v>
      </c>
      <c r="L14" s="6">
        <v>0.9</v>
      </c>
      <c r="M14" s="6">
        <v>0.9</v>
      </c>
      <c r="N14" s="6">
        <v>0.3</v>
      </c>
      <c r="O14" s="6">
        <v>0.1</v>
      </c>
      <c r="P14" s="6">
        <v>0.2</v>
      </c>
      <c r="Q14" s="6">
        <v>0.8</v>
      </c>
      <c r="R14" s="6">
        <v>0.2</v>
      </c>
      <c r="S14" s="6">
        <v>0.1</v>
      </c>
      <c r="T14" s="6">
        <v>0.3</v>
      </c>
      <c r="U14" s="6">
        <v>0.1</v>
      </c>
      <c r="V14" s="6">
        <v>0.3</v>
      </c>
      <c r="W14" s="6">
        <v>0.6</v>
      </c>
      <c r="X14" s="6">
        <v>0.5</v>
      </c>
      <c r="Y14" s="6">
        <v>0.4</v>
      </c>
      <c r="Z14" s="6">
        <v>0.5</v>
      </c>
      <c r="AA14" s="6">
        <v>0.2</v>
      </c>
      <c r="AB14" s="1">
        <f>MAX(B14:AA14)</f>
        <v>0.9</v>
      </c>
      <c r="AC14" s="1">
        <f>SUM(AB14+1)</f>
        <v>1.9</v>
      </c>
      <c r="AF14" s="6"/>
    </row>
    <row r="15" spans="1:32">
      <c r="A15" s="4" t="s">
        <v>21</v>
      </c>
      <c r="B15" s="1">
        <v>20.8</v>
      </c>
      <c r="C15" s="1">
        <v>20.3</v>
      </c>
      <c r="D15" s="1">
        <v>20.7</v>
      </c>
      <c r="E15" s="1">
        <v>21</v>
      </c>
      <c r="F15" s="1">
        <v>19.100000000000001</v>
      </c>
      <c r="G15" s="1">
        <v>20</v>
      </c>
      <c r="H15" s="1">
        <v>18.899999999999999</v>
      </c>
      <c r="I15" s="1">
        <v>19.5</v>
      </c>
      <c r="J15" s="1">
        <v>20.100000000000001</v>
      </c>
      <c r="K15" s="6">
        <v>21</v>
      </c>
      <c r="L15" s="6">
        <v>20.3</v>
      </c>
      <c r="M15" s="6">
        <v>20.399999999999999</v>
      </c>
      <c r="N15" s="6">
        <v>21.4</v>
      </c>
      <c r="O15" s="6">
        <v>21.3</v>
      </c>
      <c r="P15" s="6">
        <v>21.1</v>
      </c>
      <c r="Q15" s="6">
        <v>20</v>
      </c>
      <c r="R15" s="6">
        <v>21.4</v>
      </c>
      <c r="S15" s="6">
        <v>21.2</v>
      </c>
      <c r="T15" s="6">
        <v>19.2</v>
      </c>
      <c r="U15" s="6">
        <v>20.399999999999999</v>
      </c>
      <c r="V15" s="6">
        <v>20.399999999999999</v>
      </c>
      <c r="W15" s="6">
        <v>20.2</v>
      </c>
      <c r="X15" s="6">
        <v>20.7</v>
      </c>
      <c r="Y15" s="6">
        <v>20.6</v>
      </c>
      <c r="Z15" s="6">
        <v>20.100000000000001</v>
      </c>
      <c r="AA15" s="6">
        <v>20.3</v>
      </c>
      <c r="AB15" s="1">
        <f>MAX(B15:AA15)</f>
        <v>21.4</v>
      </c>
      <c r="AC15" s="1"/>
      <c r="AF15" s="6"/>
    </row>
    <row r="16" spans="1:32">
      <c r="A16" s="4" t="s">
        <v>23</v>
      </c>
      <c r="B16" s="2">
        <v>7.0000000000000007E-2</v>
      </c>
      <c r="C16" s="2">
        <v>0.12</v>
      </c>
      <c r="D16" s="2">
        <v>0.11</v>
      </c>
      <c r="E16" s="2">
        <v>0.23</v>
      </c>
      <c r="F16" s="2">
        <v>0.02</v>
      </c>
      <c r="G16" s="2">
        <v>-0.32</v>
      </c>
      <c r="H16" s="2">
        <v>0.39</v>
      </c>
      <c r="I16" s="2">
        <v>-7.0000000000000007E-2</v>
      </c>
      <c r="J16" s="2">
        <v>0</v>
      </c>
      <c r="K16" s="6">
        <v>-0.04</v>
      </c>
      <c r="L16" s="6">
        <v>-0.19</v>
      </c>
      <c r="M16" s="6">
        <v>-0.23</v>
      </c>
      <c r="N16" s="6">
        <v>-1.3</v>
      </c>
      <c r="O16" s="6">
        <v>-0.95</v>
      </c>
      <c r="P16" s="6">
        <v>-0.75</v>
      </c>
      <c r="Q16" s="6">
        <v>-0.18</v>
      </c>
      <c r="R16" s="6">
        <v>-0.05</v>
      </c>
      <c r="S16" s="6">
        <v>-0.02</v>
      </c>
      <c r="T16" s="6">
        <v>-0.02</v>
      </c>
      <c r="U16" s="6">
        <v>0.12</v>
      </c>
      <c r="V16" s="6">
        <v>-0.19</v>
      </c>
      <c r="W16" s="6">
        <v>-1.17</v>
      </c>
      <c r="X16" s="6">
        <v>-0.33</v>
      </c>
      <c r="Y16" s="6">
        <v>-0.23</v>
      </c>
      <c r="Z16" s="6">
        <v>-1.58</v>
      </c>
      <c r="AA16" s="6">
        <v>-1.55</v>
      </c>
      <c r="AB16" s="1"/>
      <c r="AC16" s="1"/>
      <c r="AF16" s="6"/>
    </row>
    <row r="17" spans="1:32">
      <c r="A17" s="5" t="s">
        <v>28</v>
      </c>
      <c r="B17" s="6"/>
      <c r="C17" s="6"/>
      <c r="D17" s="6"/>
      <c r="E17" s="6"/>
      <c r="F17" s="6"/>
      <c r="G17" s="6"/>
      <c r="H17" s="6"/>
      <c r="I17" s="6"/>
      <c r="J17" s="6"/>
      <c r="V17" s="9"/>
      <c r="AB17" s="1"/>
      <c r="AC17" s="1"/>
      <c r="AF17" s="6"/>
    </row>
    <row r="18" spans="1:32">
      <c r="A18" s="4" t="s">
        <v>19</v>
      </c>
      <c r="B18" s="1">
        <v>0</v>
      </c>
      <c r="C18" s="1"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  <c r="P18" s="6">
        <v>0</v>
      </c>
      <c r="Q18" s="6">
        <v>0</v>
      </c>
      <c r="R18" s="6">
        <v>0</v>
      </c>
      <c r="S18" s="6">
        <v>0</v>
      </c>
      <c r="T18" s="6">
        <v>0</v>
      </c>
      <c r="U18" s="6">
        <v>0</v>
      </c>
      <c r="V18" s="6">
        <v>0</v>
      </c>
      <c r="W18" s="6">
        <v>0</v>
      </c>
      <c r="X18" s="6">
        <v>0</v>
      </c>
      <c r="Y18" s="6">
        <v>0</v>
      </c>
      <c r="Z18" s="6">
        <v>0</v>
      </c>
      <c r="AA18" s="6">
        <v>0</v>
      </c>
      <c r="AB18" s="1">
        <f>MAX(C18:AA18)</f>
        <v>0</v>
      </c>
      <c r="AC18" s="1"/>
      <c r="AF18" s="6"/>
    </row>
    <row r="19" spans="1:32">
      <c r="A19" s="4" t="s">
        <v>20</v>
      </c>
      <c r="B19" s="1">
        <v>2.1</v>
      </c>
      <c r="C19" s="1">
        <v>0.4</v>
      </c>
      <c r="D19" s="1">
        <v>0.1</v>
      </c>
      <c r="E19" s="1">
        <v>1.8</v>
      </c>
      <c r="F19" s="1">
        <v>1.3</v>
      </c>
      <c r="G19" s="1">
        <v>1.4</v>
      </c>
      <c r="H19" s="1">
        <v>1.4</v>
      </c>
      <c r="I19" s="1">
        <v>1.9</v>
      </c>
      <c r="J19" s="1">
        <v>1.7</v>
      </c>
      <c r="K19" s="6">
        <v>2</v>
      </c>
      <c r="L19" s="6">
        <v>2</v>
      </c>
      <c r="M19" s="6">
        <v>1.8</v>
      </c>
      <c r="N19" s="6">
        <v>2.1</v>
      </c>
      <c r="O19" s="6">
        <v>1.9</v>
      </c>
      <c r="P19" s="6">
        <v>1</v>
      </c>
      <c r="Q19" s="6">
        <v>1.3</v>
      </c>
      <c r="R19" s="6">
        <v>1</v>
      </c>
      <c r="S19" s="6">
        <v>0.6</v>
      </c>
      <c r="T19" s="6">
        <v>1.5</v>
      </c>
      <c r="U19" s="6">
        <v>0.9</v>
      </c>
      <c r="V19" s="6">
        <v>1.9</v>
      </c>
      <c r="W19" s="6">
        <v>2.2000000000000002</v>
      </c>
      <c r="X19" s="6">
        <v>2.8</v>
      </c>
      <c r="Y19" s="6">
        <v>2.7</v>
      </c>
      <c r="Z19" s="6">
        <v>2</v>
      </c>
      <c r="AA19" s="6">
        <v>1.4</v>
      </c>
      <c r="AB19" s="1">
        <f>MAX(B19:AA19)</f>
        <v>2.8</v>
      </c>
      <c r="AC19" s="1">
        <f>SUM(AB19+1)</f>
        <v>3.8</v>
      </c>
      <c r="AF19" s="6"/>
    </row>
    <row r="20" spans="1:32">
      <c r="A20" s="4" t="s">
        <v>21</v>
      </c>
      <c r="B20" s="1">
        <v>18.899999999999999</v>
      </c>
      <c r="C20" s="1">
        <v>20.399999999999999</v>
      </c>
      <c r="D20" s="1">
        <v>20.9</v>
      </c>
      <c r="E20" s="1">
        <v>19.7</v>
      </c>
      <c r="F20" s="1">
        <v>19.3</v>
      </c>
      <c r="G20" s="1">
        <v>18.7</v>
      </c>
      <c r="H20" s="1">
        <v>18.600000000000001</v>
      </c>
      <c r="I20" s="1">
        <v>19.600000000000001</v>
      </c>
      <c r="J20" s="1">
        <v>19.600000000000001</v>
      </c>
      <c r="K20" s="6">
        <v>19.7</v>
      </c>
      <c r="L20" s="6">
        <v>20.100000000000001</v>
      </c>
      <c r="M20" s="6">
        <v>20</v>
      </c>
      <c r="N20" s="6">
        <v>20.2</v>
      </c>
      <c r="O20" s="6">
        <v>20</v>
      </c>
      <c r="P20" s="6">
        <v>20.7</v>
      </c>
      <c r="Q20" s="6">
        <v>20.100000000000001</v>
      </c>
      <c r="R20" s="6">
        <v>21</v>
      </c>
      <c r="S20" s="6">
        <v>20.399999999999999</v>
      </c>
      <c r="T20" s="6">
        <v>17.7</v>
      </c>
      <c r="U20" s="6">
        <v>19.7</v>
      </c>
      <c r="V20" s="6">
        <v>19.2</v>
      </c>
      <c r="W20" s="6">
        <v>19.600000000000001</v>
      </c>
      <c r="X20" s="6">
        <v>18.2</v>
      </c>
      <c r="Y20" s="6">
        <v>18.899999999999999</v>
      </c>
      <c r="Z20" s="6">
        <v>18.899999999999999</v>
      </c>
      <c r="AA20" s="6">
        <v>19.399999999999999</v>
      </c>
      <c r="AB20" s="1">
        <f>MAX(B20:AA20)</f>
        <v>21</v>
      </c>
      <c r="AC20" s="1"/>
      <c r="AF20" s="6"/>
    </row>
    <row r="21" spans="1:32">
      <c r="A21" s="4" t="s">
        <v>23</v>
      </c>
      <c r="B21" s="2">
        <v>0.12</v>
      </c>
      <c r="C21" s="2">
        <v>0.09</v>
      </c>
      <c r="D21" s="2">
        <v>-7.0000000000000007E-2</v>
      </c>
      <c r="E21" s="2">
        <v>-1.31</v>
      </c>
      <c r="F21" s="2">
        <v>-9.33</v>
      </c>
      <c r="G21" s="2">
        <v>-2.2799999999999998</v>
      </c>
      <c r="H21" s="2">
        <v>0.25</v>
      </c>
      <c r="I21" s="2">
        <v>-1.39</v>
      </c>
      <c r="J21" s="2">
        <v>-2.09</v>
      </c>
      <c r="K21" s="6">
        <v>-1.84</v>
      </c>
      <c r="L21" s="6">
        <v>-8.24</v>
      </c>
      <c r="M21" s="6">
        <v>-6.57</v>
      </c>
      <c r="N21" s="6">
        <v>-2.72</v>
      </c>
      <c r="O21" s="6">
        <v>-2.5299999999999998</v>
      </c>
      <c r="P21" s="6">
        <v>-2.17</v>
      </c>
      <c r="Q21" s="6">
        <v>-1.65</v>
      </c>
      <c r="R21" s="6">
        <v>-1.98</v>
      </c>
      <c r="S21" s="6">
        <v>-2.12</v>
      </c>
      <c r="T21" s="6">
        <v>-1.75</v>
      </c>
      <c r="U21" s="6">
        <v>-1.56</v>
      </c>
      <c r="V21" s="6">
        <v>-2.14</v>
      </c>
      <c r="W21" s="6">
        <v>-2.42</v>
      </c>
      <c r="X21" s="6">
        <v>-13.36</v>
      </c>
      <c r="Y21" s="6">
        <v>-10.42</v>
      </c>
      <c r="Z21" s="6">
        <v>-2.4900000000000002</v>
      </c>
      <c r="AA21" s="6">
        <v>-1.82</v>
      </c>
      <c r="AB21" s="1"/>
      <c r="AC21" s="1"/>
      <c r="AF21" s="6"/>
    </row>
    <row r="22" spans="1:32">
      <c r="AC22" s="6"/>
      <c r="AF22" s="6"/>
    </row>
    <row r="23" spans="1:32">
      <c r="A23" s="5"/>
    </row>
    <row r="24" spans="1:32">
      <c r="C24" s="6"/>
    </row>
    <row r="25" spans="1:32">
      <c r="C25" s="6"/>
    </row>
    <row r="26" spans="1:32">
      <c r="C26" s="6"/>
    </row>
    <row r="27" spans="1:32">
      <c r="C27" s="6"/>
    </row>
    <row r="28" spans="1:32">
      <c r="C28" s="1"/>
    </row>
    <row r="29" spans="1:32">
      <c r="C29" s="6"/>
    </row>
    <row r="30" spans="1:32">
      <c r="A30" s="5"/>
      <c r="C30" s="6"/>
    </row>
    <row r="31" spans="1:32">
      <c r="C31" s="6"/>
    </row>
    <row r="32" spans="1:32">
      <c r="C32" s="6"/>
    </row>
    <row r="33" spans="1:3">
      <c r="C33" s="6"/>
    </row>
    <row r="34" spans="1:3">
      <c r="C34" s="6"/>
    </row>
    <row r="35" spans="1:3">
      <c r="C35" s="1"/>
    </row>
    <row r="36" spans="1:3">
      <c r="C36" s="6"/>
    </row>
    <row r="37" spans="1:3">
      <c r="A37" s="5"/>
      <c r="C37" s="6"/>
    </row>
    <row r="38" spans="1:3">
      <c r="C38" s="6"/>
    </row>
    <row r="39" spans="1:3">
      <c r="C39" s="6"/>
    </row>
    <row r="40" spans="1:3">
      <c r="C40" s="6"/>
    </row>
    <row r="41" spans="1:3">
      <c r="C41" s="6"/>
    </row>
    <row r="42" spans="1:3">
      <c r="C42" s="1"/>
    </row>
    <row r="43" spans="1:3">
      <c r="C43" s="6"/>
    </row>
    <row r="44" spans="1:3">
      <c r="A44" s="5"/>
      <c r="C44" s="6"/>
    </row>
    <row r="45" spans="1:3">
      <c r="C45" s="6"/>
    </row>
    <row r="46" spans="1:3">
      <c r="C46" s="6"/>
    </row>
    <row r="47" spans="1:3">
      <c r="C47" s="6"/>
    </row>
    <row r="48" spans="1:3">
      <c r="C48" s="6"/>
    </row>
    <row r="49" spans="3:3">
      <c r="C49" s="1"/>
    </row>
  </sheetData>
  <pageMargins left="0.7" right="0.7" top="0.75" bottom="0.75" header="0.3" footer="0.3"/>
  <pageSetup paperSize="9" orientation="portrait" r:id="rId1"/>
  <ignoredErrors>
    <ignoredError sqref="AB2 AB8:AB19" formulaRange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Permit File" ma:contentTypeID="0x0101000E9AD557692E154F9D2697C8C6432F76003AABF5B2DBBC844D96D8DDC7C5B45685" ma:contentTypeVersion="42" ma:contentTypeDescription="Create a new document." ma:contentTypeScope="" ma:versionID="0168d84c5be60d41049c99890cd0265a">
  <xsd:schema xmlns:xsd="http://www.w3.org/2001/XMLSchema" xmlns:xs="http://www.w3.org/2001/XMLSchema" xmlns:p="http://schemas.microsoft.com/office/2006/metadata/properties" xmlns:ns2="dbe221e7-66db-4bdb-a92c-aa517c005f15" xmlns:ns3="662745e8-e224-48e8-a2e3-254862b8c2f5" xmlns:ns4="eebef177-55b5-4448-a5fb-28ea454417ee" xmlns:ns5="5ffd8e36-f429-4edc-ab50-c5be84842779" xmlns:ns6="0a6acde7-f8d2-45c7-a1f6-65f49a3b67d5" targetNamespace="http://schemas.microsoft.com/office/2006/metadata/properties" ma:root="true" ma:fieldsID="8a87270a46d4e5dc51326208ecfaff1c" ns2:_="" ns3:_="" ns4:_="" ns5:_="" ns6:_="">
    <xsd:import namespace="dbe221e7-66db-4bdb-a92c-aa517c005f15"/>
    <xsd:import namespace="662745e8-e224-48e8-a2e3-254862b8c2f5"/>
    <xsd:import namespace="eebef177-55b5-4448-a5fb-28ea454417ee"/>
    <xsd:import namespace="5ffd8e36-f429-4edc-ab50-c5be84842779"/>
    <xsd:import namespace="0a6acde7-f8d2-45c7-a1f6-65f49a3b67d5"/>
    <xsd:element name="properties">
      <xsd:complexType>
        <xsd:sequence>
          <xsd:element name="documentManagement">
            <xsd:complexType>
              <xsd:all>
                <xsd:element ref="ns2:d3564be703db47eda46ec138bc1ba091" minOccurs="0"/>
                <xsd:element ref="ns3:TaxCatchAll" minOccurs="0"/>
                <xsd:element ref="ns3:TaxCatchAllLabel" minOccurs="0"/>
                <xsd:element ref="ns4:DocumentDate"/>
                <xsd:element ref="ns4:EAReceivedDate"/>
                <xsd:element ref="ns4:ExternalAuthor"/>
                <xsd:element ref="ns2:c52c737aaa794145b5e1ab0b33580095" minOccurs="0"/>
                <xsd:element ref="ns2:ncb1594ff73b435992550f571a78c184" minOccurs="0"/>
                <xsd:element ref="ns2:p517ccc45a7e4674ae144f9410147bb3" minOccurs="0"/>
                <xsd:element ref="ns2:f91636ce86a943e5a85e589048b494b2" minOccurs="0"/>
                <xsd:element ref="ns4:PermitNumber"/>
                <xsd:element ref="ns4:OtherReference" minOccurs="0"/>
                <xsd:element ref="ns4:EPRNumber" minOccurs="0"/>
                <xsd:element ref="ns4:Customer_x002f_OperatorName"/>
                <xsd:element ref="ns4:SiteName"/>
                <xsd:element ref="ns4:FacilityAddress"/>
                <xsd:element ref="ns4:FacilityAddressPostcode"/>
                <xsd:element ref="ns2:ga477587807b4e8dbd9d142e03c014fa" minOccurs="0"/>
                <xsd:element ref="ns2:la34db7254a948be973d9738b9f07ba7" minOccurs="0"/>
                <xsd:element ref="ns2:bf174f8632e04660b372cf372c1956fe" minOccurs="0"/>
                <xsd:element ref="ns2:mb0b523b12654e57a98fd73f451222f6" minOccurs="0"/>
                <xsd:element ref="ns4:CessationDate" minOccurs="0"/>
                <xsd:element ref="ns4:NationalSecurity" minOccurs="0"/>
                <xsd:element ref="ns2:ed3cfd1978f244c4af5dc9d642a18018" minOccurs="0"/>
                <xsd:element ref="ns4:CurrentPermit" minOccurs="0"/>
                <xsd:element ref="ns5:EventLink" minOccurs="0"/>
                <xsd:element ref="ns2:m63bd5d2e6554c968a3f4ff9289590fe" minOccurs="0"/>
                <xsd:element ref="ns2:d22401b98bfe4ec6b8dacbec81c66a1e" minOccurs="0"/>
                <xsd:element ref="ns6:MediaServiceMetadata" minOccurs="0"/>
                <xsd:element ref="ns6:MediaServiceFastMetadata" minOccurs="0"/>
                <xsd:element ref="ns6:MediaServiceSearchProperties" minOccurs="0"/>
                <xsd:element ref="ns6:MediaServiceObjectDetectorVersions" minOccurs="0"/>
                <xsd:element ref="ns6:lcf76f155ced4ddcb4097134ff3c332f" minOccurs="0"/>
                <xsd:element ref="ns6:MediaServiceDateTaken" minOccurs="0"/>
                <xsd:element ref="ns6:MediaServiceOCR" minOccurs="0"/>
                <xsd:element ref="ns6:MediaServiceGenerationTime" minOccurs="0"/>
                <xsd:element ref="ns6:MediaServiceEventHashCode" minOccurs="0"/>
                <xsd:element ref="ns6:MediaServiceLocation" minOccurs="0"/>
                <xsd:element ref="ns6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e221e7-66db-4bdb-a92c-aa517c005f15" elementFormDefault="qualified">
    <xsd:import namespace="http://schemas.microsoft.com/office/2006/documentManagement/types"/>
    <xsd:import namespace="http://schemas.microsoft.com/office/infopath/2007/PartnerControls"/>
    <xsd:element name="d3564be703db47eda46ec138bc1ba091" ma:index="8" ma:taxonomy="true" ma:internalName="d3564be703db47eda46ec138bc1ba091" ma:taxonomyFieldName="ActivityGrouping" ma:displayName="Activity Grouping" ma:default="1;#Unassigned|cb01650a-31a4-4ad3-af7c-01edd0cc5fa8" ma:fieldId="{d3564be7-03db-47ed-a46e-c138bc1ba091}" ma:sspId="d1117845-93f6-4da3-abaa-fcb4fa669c78" ma:termSetId="c26d6a6f-914d-4d0c-bc0a-7a709b431a1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52c737aaa794145b5e1ab0b33580095" ma:index="15" ma:taxonomy="true" ma:internalName="c52c737aaa794145b5e1ab0b33580095" ma:taxonomyFieldName="DisclosureStatus" ma:displayName="Disclosure Status" ma:fieldId="{c52c737a-aa79-4145-b5e1-ab0b33580095}" ma:sspId="d1117845-93f6-4da3-abaa-fcb4fa669c78" ma:termSetId="be5a9b7f-442f-4603-a8b8-76f5f1ec70c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ncb1594ff73b435992550f571a78c184" ma:index="17" ma:taxonomy="true" ma:internalName="ncb1594ff73b435992550f571a78c184" ma:taxonomyFieldName="Regime" ma:displayName="Regime" ma:fieldId="{7cb1594f-f73b-4359-9255-0f571a78c184}" ma:taxonomyMulti="true" ma:sspId="d1117845-93f6-4da3-abaa-fcb4fa669c78" ma:termSetId="79e1bcb8-4c43-4df4-ad15-4ec7b927a847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517ccc45a7e4674ae144f9410147bb3" ma:index="19" ma:taxonomy="true" ma:internalName="p517ccc45a7e4674ae144f9410147bb3" ma:taxonomyFieldName="RegulatedActivityClass" ma:displayName="Regulated Activity Class" ma:fieldId="{9517ccc4-5a7e-4674-ae14-4f9410147bb3}" ma:taxonomyMulti="true" ma:sspId="d1117845-93f6-4da3-abaa-fcb4fa669c78" ma:termSetId="41ee975a-727d-4c90-bb75-bfa3c8eb72dc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f91636ce86a943e5a85e589048b494b2" ma:index="21" nillable="true" ma:taxonomy="true" ma:internalName="f91636ce86a943e5a85e589048b494b2" ma:taxonomyFieldName="RegulatedActivitySub_x002d_Class" ma:displayName="Regulated Activity Sub-Class" ma:fieldId="{f91636ce-86a9-43e5-a85e-589048b494b2}" ma:taxonomyMulti="true" ma:sspId="d1117845-93f6-4da3-abaa-fcb4fa669c78" ma:termSetId="3c5ee371-f842-4910-b55e-fca1c7c0857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ga477587807b4e8dbd9d142e03c014fa" ma:index="30" nillable="true" ma:taxonomy="true" ma:internalName="ga477587807b4e8dbd9d142e03c014fa" ma:taxonomyFieldName="Catchment" ma:displayName="Catchment" ma:fieldId="{0a477587-807b-4e8d-bd9d-142e03c014fa}" ma:sspId="d1117845-93f6-4da3-abaa-fcb4fa669c78" ma:termSetId="a3d7cc5e-3544-4097-ac09-3626e2dfc58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la34db7254a948be973d9738b9f07ba7" ma:index="32" ma:taxonomy="true" ma:internalName="la34db7254a948be973d9738b9f07ba7" ma:taxonomyFieldName="TypeofPermit" ma:displayName="Type of Permit" ma:default="48;#N/A - Do not select for New Permits|0430e4c2-ee0a-4b2d-9af6-df735aafbcb2" ma:fieldId="{5a34db72-54a9-48be-973d-9738b9f07ba7}" ma:taxonomyMulti="true" ma:sspId="d1117845-93f6-4da3-abaa-fcb4fa669c78" ma:termSetId="7d47b671-38b6-4716-ba29-cfb8e9b10e5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f174f8632e04660b372cf372c1956fe" ma:index="34" nillable="true" ma:taxonomy="true" ma:internalName="bf174f8632e04660b372cf372c1956fe" ma:taxonomyFieldName="StandardRulesID" ma:displayName="StandardRulesID" ma:fieldId="{bf174f86-32e0-4660-b372-cf372c1956fe}" ma:taxonomyMulti="true" ma:sspId="d1117845-93f6-4da3-abaa-fcb4fa669c78" ma:termSetId="8e138792-83d5-43de-b6e8-7ca5b827ccd8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b0b523b12654e57a98fd73f451222f6" ma:index="36" nillable="true" ma:taxonomy="true" ma:internalName="mb0b523b12654e57a98fd73f451222f6" ma:taxonomyFieldName="CessationStatus" ma:displayName="Cessation Status" ma:fieldId="{6b0b523b-1265-4e57-a98f-d73f451222f6}" ma:sspId="d1117845-93f6-4da3-abaa-fcb4fa669c78" ma:termSetId="8efff926-82ca-4afb-81c6-bc22e4acfd6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d3cfd1978f244c4af5dc9d642a18018" ma:index="40" nillable="true" ma:taxonomy="true" ma:internalName="ed3cfd1978f244c4af5dc9d642a18018" ma:taxonomyFieldName="MajorProjectID" ma:displayName="Major Project ID" ma:fieldId="{ed3cfd19-78f2-44c4-af5d-c9d642a18018}" ma:sspId="d1117845-93f6-4da3-abaa-fcb4fa669c78" ma:termSetId="d4a353e3-1bf8-453f-805b-242d6a6db91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63bd5d2e6554c968a3f4ff9289590fe" ma:index="44" nillable="true" ma:taxonomy="true" ma:internalName="m63bd5d2e6554c968a3f4ff9289590fe" ma:taxonomyFieldName="EventType1" ma:displayName="Event Type" ma:readOnly="false" ma:fieldId="{663bd5d2-e655-4c96-8a3f-4ff9289590fe}" ma:sspId="d1117845-93f6-4da3-abaa-fcb4fa669c78" ma:termSetId="6eb2a3b8-caae-450e-a142-afb8c0df3527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d22401b98bfe4ec6b8dacbec81c66a1e" ma:index="46" nillable="true" ma:taxonomy="true" ma:internalName="d22401b98bfe4ec6b8dacbec81c66a1e" ma:taxonomyFieldName="PermitDocumentType" ma:displayName="Permit Document Type" ma:readOnly="false" ma:fieldId="{d22401b9-8bfe-4ec6-b8da-cbec81c66a1e}" ma:sspId="d1117845-93f6-4da3-abaa-fcb4fa669c78" ma:termSetId="1e9654a3-ed8b-47e0-af9b-cd306150e83f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2745e8-e224-48e8-a2e3-254862b8c2f5" elementFormDefault="qualified">
    <xsd:import namespace="http://schemas.microsoft.com/office/2006/documentManagement/types"/>
    <xsd:import namespace="http://schemas.microsoft.com/office/infopath/2007/PartnerControls"/>
    <xsd:element name="TaxCatchAll" ma:index="9" nillable="true" ma:displayName="Taxonomy Catch All Column" ma:hidden="true" ma:list="{543e4e61-1be0-4b06-bd98-8598df83c830}" ma:internalName="TaxCatchAll" ma:showField="CatchAllData" ma:web="dbe221e7-66db-4bdb-a92c-aa517c005f1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543e4e61-1be0-4b06-bd98-8598df83c830}" ma:internalName="TaxCatchAllLabel" ma:readOnly="true" ma:showField="CatchAllDataLabel" ma:web="dbe221e7-66db-4bdb-a92c-aa517c005f1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bef177-55b5-4448-a5fb-28ea454417ee" elementFormDefault="qualified">
    <xsd:import namespace="http://schemas.microsoft.com/office/2006/documentManagement/types"/>
    <xsd:import namespace="http://schemas.microsoft.com/office/infopath/2007/PartnerControls"/>
    <xsd:element name="DocumentDate" ma:index="12" ma:displayName="Document Date" ma:format="DateOnly" ma:indexed="true" ma:internalName="DocumentDate">
      <xsd:simpleType>
        <xsd:restriction base="dms:DateTime"/>
      </xsd:simpleType>
    </xsd:element>
    <xsd:element name="EAReceivedDate" ma:index="13" ma:displayName="Received Date" ma:format="DateOnly" ma:internalName="EAReceivedDate">
      <xsd:simpleType>
        <xsd:restriction base="dms:DateTime"/>
      </xsd:simpleType>
    </xsd:element>
    <xsd:element name="ExternalAuthor" ma:index="14" ma:displayName="Document Author" ma:internalName="ExternalAuthor">
      <xsd:simpleType>
        <xsd:restriction base="dms:Text">
          <xsd:maxLength value="255"/>
        </xsd:restriction>
      </xsd:simpleType>
    </xsd:element>
    <xsd:element name="PermitNumber" ma:index="23" ma:displayName="Permit Number" ma:internalName="PermitNumber">
      <xsd:simpleType>
        <xsd:restriction base="dms:Text">
          <xsd:maxLength value="255"/>
        </xsd:restriction>
      </xsd:simpleType>
    </xsd:element>
    <xsd:element name="OtherReference" ma:index="24" nillable="true" ma:displayName="Other Reference" ma:internalName="OtherReference">
      <xsd:simpleType>
        <xsd:restriction base="dms:Text">
          <xsd:maxLength value="255"/>
        </xsd:restriction>
      </xsd:simpleType>
    </xsd:element>
    <xsd:element name="EPRNumber" ma:index="25" nillable="true" ma:displayName="EPR Number" ma:internalName="EPRNumber">
      <xsd:simpleType>
        <xsd:restriction base="dms:Text">
          <xsd:maxLength value="255"/>
        </xsd:restriction>
      </xsd:simpleType>
    </xsd:element>
    <xsd:element name="Customer_x002f_OperatorName" ma:index="26" ma:displayName="Customer / Operator Name" ma:indexed="true" ma:internalName="Customer_x002F_OperatorName">
      <xsd:simpleType>
        <xsd:restriction base="dms:Text">
          <xsd:maxLength value="255"/>
        </xsd:restriction>
      </xsd:simpleType>
    </xsd:element>
    <xsd:element name="SiteName" ma:index="27" ma:displayName="Facility Name" ma:internalName="SiteName">
      <xsd:simpleType>
        <xsd:restriction base="dms:Text">
          <xsd:maxLength value="255"/>
        </xsd:restriction>
      </xsd:simpleType>
    </xsd:element>
    <xsd:element name="FacilityAddress" ma:index="28" ma:displayName="Facility Address" ma:internalName="FacilityAddress">
      <xsd:simpleType>
        <xsd:restriction base="dms:Note">
          <xsd:maxLength value="255"/>
        </xsd:restriction>
      </xsd:simpleType>
    </xsd:element>
    <xsd:element name="FacilityAddressPostcode" ma:index="29" ma:displayName="Facility Address Postcode" ma:internalName="FacilityAddressPostcode">
      <xsd:simpleType>
        <xsd:restriction base="dms:Text">
          <xsd:maxLength value="255"/>
        </xsd:restriction>
      </xsd:simpleType>
    </xsd:element>
    <xsd:element name="CessationDate" ma:index="38" nillable="true" ma:displayName="Cessation Date" ma:format="DateOnly" ma:internalName="CessationDate">
      <xsd:simpleType>
        <xsd:restriction base="dms:DateTime"/>
      </xsd:simpleType>
    </xsd:element>
    <xsd:element name="NationalSecurity" ma:index="39" nillable="true" ma:displayName="National Security" ma:default="No" ma:format="Dropdown" ma:internalName="NationalSecurity">
      <xsd:simpleType>
        <xsd:restriction base="dms:Choice">
          <xsd:enumeration value="Yes"/>
          <xsd:enumeration value="No"/>
        </xsd:restriction>
      </xsd:simpleType>
    </xsd:element>
    <xsd:element name="CurrentPermit" ma:index="42" nillable="true" ma:displayName="Current Permit" ma:default="N/A - Do not select for New Permits" ma:format="Dropdown" ma:internalName="CurrentPermit">
      <xsd:simpleType>
        <xsd:restriction base="dms:Choice">
          <xsd:enumeration value="Yes"/>
          <xsd:enumeration value="No"/>
          <xsd:enumeration value="N/A - Do not select for New Permits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fd8e36-f429-4edc-ab50-c5be84842779" elementFormDefault="qualified">
    <xsd:import namespace="http://schemas.microsoft.com/office/2006/documentManagement/types"/>
    <xsd:import namespace="http://schemas.microsoft.com/office/infopath/2007/PartnerControls"/>
    <xsd:element name="EventLink" ma:index="43" nillable="true" ma:displayName="Event Link" ma:internalName="EventLink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6acde7-f8d2-45c7-a1f6-65f49a3b67d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4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4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5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5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53" nillable="true" ma:taxonomy="true" ma:internalName="lcf76f155ced4ddcb4097134ff3c332f" ma:taxonomyFieldName="MediaServiceImageTags" ma:displayName="Image Tags" ma:readOnly="false" ma:fieldId="{5cf76f15-5ced-4ddc-b409-7134ff3c332f}" ma:taxonomyMulti="true" ma:sspId="d1117845-93f6-4da3-abaa-fcb4fa669c7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5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5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5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5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58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59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AReceivedDate xmlns="eebef177-55b5-4448-a5fb-28ea454417ee">2024-05-09T23:00:00+00:00</EAReceivedDate>
    <ga477587807b4e8dbd9d142e03c014fa xmlns="dbe221e7-66db-4bdb-a92c-aa517c005f15">
      <Terms xmlns="http://schemas.microsoft.com/office/infopath/2007/PartnerControls"/>
    </ga477587807b4e8dbd9d142e03c014fa>
    <PermitNumber xmlns="eebef177-55b5-4448-a5fb-28ea454417ee">EPR-QP3121SY</PermitNumber>
    <bf174f8632e04660b372cf372c1956fe xmlns="dbe221e7-66db-4bdb-a92c-aa517c005f15">
      <Terms xmlns="http://schemas.microsoft.com/office/infopath/2007/PartnerControls"/>
    </bf174f8632e04660b372cf372c1956fe>
    <CessationDate xmlns="eebef177-55b5-4448-a5fb-28ea454417ee" xsi:nil="true"/>
    <NationalSecurity xmlns="eebef177-55b5-4448-a5fb-28ea454417ee">No</NationalSecurity>
    <OtherReference xmlns="eebef177-55b5-4448-a5fb-28ea454417ee">EPR/QP3121SY</OtherReference>
    <EventLink xmlns="5ffd8e36-f429-4edc-ab50-c5be84842779" xsi:nil="true"/>
    <Customer_x002f_OperatorName xmlns="eebef177-55b5-4448-a5fb-28ea454417ee">Mick George Limited</Customer_x002f_OperatorName>
    <m63bd5d2e6554c968a3f4ff9289590fe xmlns="dbe221e7-66db-4bdb-a92c-aa517c005f15">
      <Terms xmlns="http://schemas.microsoft.com/office/infopath/2007/PartnerControls"/>
    </m63bd5d2e6554c968a3f4ff9289590fe>
    <ncb1594ff73b435992550f571a78c184 xmlns="dbe221e7-66db-4bdb-a92c-aa517c005f15">
      <Terms xmlns="http://schemas.microsoft.com/office/infopath/2007/PartnerControls">
        <TermInfo xmlns="http://schemas.microsoft.com/office/infopath/2007/PartnerControls">
          <TermName xmlns="http://schemas.microsoft.com/office/infopath/2007/PartnerControls">EPR</TermName>
          <TermId xmlns="http://schemas.microsoft.com/office/infopath/2007/PartnerControls">0e5af97d-1a8c-4d8f-a20b-528a11cab1f6</TermId>
        </TermInfo>
      </Terms>
    </ncb1594ff73b435992550f571a78c184>
    <d22401b98bfe4ec6b8dacbec81c66a1e xmlns="dbe221e7-66db-4bdb-a92c-aa517c005f15">
      <Terms xmlns="http://schemas.microsoft.com/office/infopath/2007/PartnerControls"/>
    </d22401b98bfe4ec6b8dacbec81c66a1e>
    <DocumentDate xmlns="eebef177-55b5-4448-a5fb-28ea454417ee">2024-05-09T23:00:00+00:00</DocumentDate>
    <CurrentPermit xmlns="eebef177-55b5-4448-a5fb-28ea454417ee">N/A - Do not select for New Permits</CurrentPermit>
    <c52c737aaa794145b5e1ab0b33580095 xmlns="dbe221e7-66db-4bdb-a92c-aa517c005f15">
      <Terms xmlns="http://schemas.microsoft.com/office/infopath/2007/PartnerControls">
        <TermInfo xmlns="http://schemas.microsoft.com/office/infopath/2007/PartnerControls">
          <TermName xmlns="http://schemas.microsoft.com/office/infopath/2007/PartnerControls">Public Register</TermName>
          <TermId xmlns="http://schemas.microsoft.com/office/infopath/2007/PartnerControls">f1fcf6a6-5d97-4f1d-964e-a2f916eb1f18</TermId>
        </TermInfo>
      </Terms>
    </c52c737aaa794145b5e1ab0b33580095>
    <f91636ce86a943e5a85e589048b494b2 xmlns="dbe221e7-66db-4bdb-a92c-aa517c005f15">
      <Terms xmlns="http://schemas.microsoft.com/office/infopath/2007/PartnerControls"/>
    </f91636ce86a943e5a85e589048b494b2>
    <mb0b523b12654e57a98fd73f451222f6 xmlns="dbe221e7-66db-4bdb-a92c-aa517c005f15">
      <Terms xmlns="http://schemas.microsoft.com/office/infopath/2007/PartnerControls"/>
    </mb0b523b12654e57a98fd73f451222f6>
    <d3564be703db47eda46ec138bc1ba091 xmlns="dbe221e7-66db-4bdb-a92c-aa517c005f15">
      <Terms xmlns="http://schemas.microsoft.com/office/infopath/2007/PartnerControls">
        <TermInfo xmlns="http://schemas.microsoft.com/office/infopath/2007/PartnerControls">
          <TermName xmlns="http://schemas.microsoft.com/office/infopath/2007/PartnerControls">Application ＆ Associated Docs</TermName>
          <TermId xmlns="http://schemas.microsoft.com/office/infopath/2007/PartnerControls">5eadfd3c-6deb-44e1-b7e1-16accd427bec</TermId>
        </TermInfo>
      </Terms>
    </d3564be703db47eda46ec138bc1ba091>
    <EPRNumber xmlns="eebef177-55b5-4448-a5fb-28ea454417ee">EPR/QP3121SY</EPRNumber>
    <FacilityAddressPostcode xmlns="eebef177-55b5-4448-a5fb-28ea454417ee">NN7 4EW</FacilityAddressPostcode>
    <ed3cfd1978f244c4af5dc9d642a18018 xmlns="dbe221e7-66db-4bdb-a92c-aa517c005f15">
      <Terms xmlns="http://schemas.microsoft.com/office/infopath/2007/PartnerControls"/>
    </ed3cfd1978f244c4af5dc9d642a18018>
    <lcf76f155ced4ddcb4097134ff3c332f xmlns="0a6acde7-f8d2-45c7-a1f6-65f49a3b67d5">
      <Terms xmlns="http://schemas.microsoft.com/office/infopath/2007/PartnerControls"/>
    </lcf76f155ced4ddcb4097134ff3c332f>
    <TaxCatchAll xmlns="662745e8-e224-48e8-a2e3-254862b8c2f5">
      <Value>41</Value>
      <Value>40</Value>
      <Value>11</Value>
      <Value>32</Value>
      <Value>14</Value>
    </TaxCatchAll>
    <ExternalAuthor xmlns="eebef177-55b5-4448-a5fb-28ea454417ee">Mick George Ltd</ExternalAuthor>
    <SiteName xmlns="eebef177-55b5-4448-a5fb-28ea454417ee">Harlestone Inert Landfill </SiteName>
    <p517ccc45a7e4674ae144f9410147bb3 xmlns="dbe221e7-66db-4bdb-a92c-aa517c005f15">
      <Terms xmlns="http://schemas.microsoft.com/office/infopath/2007/PartnerControls">
        <TermInfo xmlns="http://schemas.microsoft.com/office/infopath/2007/PartnerControls">
          <TermName xmlns="http://schemas.microsoft.com/office/infopath/2007/PartnerControls">Waste Operations</TermName>
          <TermId xmlns="http://schemas.microsoft.com/office/infopath/2007/PartnerControls">dc63c9b7-da6e-463c-b2cf-265b08d49156</TermId>
        </TermInfo>
      </Terms>
    </p517ccc45a7e4674ae144f9410147bb3>
    <FacilityAddress xmlns="eebef177-55b5-4448-a5fb-28ea454417ee">Harlestone Rd, Northampton, NN7 4EW</FacilityAddress>
    <la34db7254a948be973d9738b9f07ba7 xmlns="dbe221e7-66db-4bdb-a92c-aa517c005f15">
      <Terms xmlns="http://schemas.microsoft.com/office/infopath/2007/PartnerControls">
        <TermInfo xmlns="http://schemas.microsoft.com/office/infopath/2007/PartnerControls">
          <TermName xmlns="http://schemas.microsoft.com/office/infopath/2007/PartnerControls">Bespoke</TermName>
          <TermId xmlns="http://schemas.microsoft.com/office/infopath/2007/PartnerControls">743fbb82-64b4-442a-8bac-afa632175399</TermId>
        </TermInfo>
      </Terms>
    </la34db7254a948be973d9738b9f07ba7>
  </documentManagement>
</p:properties>
</file>

<file path=customXml/itemProps1.xml><?xml version="1.0" encoding="utf-8"?>
<ds:datastoreItem xmlns:ds="http://schemas.openxmlformats.org/officeDocument/2006/customXml" ds:itemID="{CC00B2E5-C581-49DB-9020-345236A2BCB5}"/>
</file>

<file path=customXml/itemProps2.xml><?xml version="1.0" encoding="utf-8"?>
<ds:datastoreItem xmlns:ds="http://schemas.openxmlformats.org/officeDocument/2006/customXml" ds:itemID="{BCA18931-930F-46B9-A7F8-6823C9AEE080}"/>
</file>

<file path=customXml/itemProps3.xml><?xml version="1.0" encoding="utf-8"?>
<ds:datastoreItem xmlns:ds="http://schemas.openxmlformats.org/officeDocument/2006/customXml" ds:itemID="{427E31C9-2895-4C82-A7DA-BC9A40D6EA7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Allan, Gemma</dc:creator>
  <cp:keywords/>
  <dc:description/>
  <cp:lastModifiedBy/>
  <cp:revision/>
  <dcterms:created xsi:type="dcterms:W3CDTF">2022-11-10T09:53:53Z</dcterms:created>
  <dcterms:modified xsi:type="dcterms:W3CDTF">2025-07-18T12:44:28Z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0x0101000E9AD557692E154F9D2697C8C6432F76003AABF5B2DBBC844D96D8DDC7C5B45685</vt:lpwstr>
  </property>
  <property fmtid="{D5CDD505-2E9C-101B-9397-08002B2CF9AE}" pid="3" name="PermitDocumentType">
    <vt:lpwstr/>
  </property>
  <property fmtid="{D5CDD505-2E9C-101B-9397-08002B2CF9AE}" pid="4" name="MediaServiceImageTags">
    <vt:lpwstr/>
  </property>
  <property fmtid="{D5CDD505-2E9C-101B-9397-08002B2CF9AE}" pid="5" name="TypeofPermit">
    <vt:lpwstr>32;#Bespoke|743fbb82-64b4-442a-8bac-afa632175399</vt:lpwstr>
  </property>
  <property fmtid="{D5CDD505-2E9C-101B-9397-08002B2CF9AE}" pid="6" name="DisclosureStatus">
    <vt:lpwstr>41;#Public Register|f1fcf6a6-5d97-4f1d-964e-a2f916eb1f18</vt:lpwstr>
  </property>
  <property fmtid="{D5CDD505-2E9C-101B-9397-08002B2CF9AE}" pid="7" name="EventType1">
    <vt:lpwstr/>
  </property>
  <property fmtid="{D5CDD505-2E9C-101B-9397-08002B2CF9AE}" pid="8" name="ActivityGrouping">
    <vt:lpwstr>14;#Application ＆ Associated Docs|5eadfd3c-6deb-44e1-b7e1-16accd427bec</vt:lpwstr>
  </property>
  <property fmtid="{D5CDD505-2E9C-101B-9397-08002B2CF9AE}" pid="9" name="RegulatedActivityClass">
    <vt:lpwstr>40;#Waste Operations|dc63c9b7-da6e-463c-b2cf-265b08d49156</vt:lpwstr>
  </property>
  <property fmtid="{D5CDD505-2E9C-101B-9397-08002B2CF9AE}" pid="10" name="Catchment">
    <vt:lpwstr/>
  </property>
  <property fmtid="{D5CDD505-2E9C-101B-9397-08002B2CF9AE}" pid="11" name="MajorProjectID">
    <vt:lpwstr/>
  </property>
  <property fmtid="{D5CDD505-2E9C-101B-9397-08002B2CF9AE}" pid="12" name="StandardRulesID">
    <vt:lpwstr/>
  </property>
  <property fmtid="{D5CDD505-2E9C-101B-9397-08002B2CF9AE}" pid="13" name="CessationStatus">
    <vt:lpwstr/>
  </property>
  <property fmtid="{D5CDD505-2E9C-101B-9397-08002B2CF9AE}" pid="14" name="Regime">
    <vt:lpwstr>11;#EPR|0e5af97d-1a8c-4d8f-a20b-528a11cab1f6</vt:lpwstr>
  </property>
  <property fmtid="{D5CDD505-2E9C-101B-9397-08002B2CF9AE}" pid="15" name="RegulatedActivitySub-Class">
    <vt:lpwstr/>
  </property>
</Properties>
</file>