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s-dc-vm-101\Data\Projects\784-B043007_Harlestone_Permitting\60 Project Output\61 Work in Progress\Appendix G - Landfill Gas Screening Report\"/>
    </mc:Choice>
  </mc:AlternateContent>
  <xr:revisionPtr revIDLastSave="0" documentId="8_{7CA738E6-0101-4621-9E91-ABE6A32A31FC}" xr6:coauthVersionLast="47" xr6:coauthVersionMax="47" xr10:uidLastSave="{00000000-0000-0000-0000-000000000000}"/>
  <bookViews>
    <workbookView xWindow="-114" yWindow="-114" windowWidth="27602" windowHeight="14927" tabRatio="145" xr2:uid="{E1B2D29E-693E-48AA-A05E-49559941342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1" l="1"/>
  <c r="AF3" i="1"/>
  <c r="AF10" i="1"/>
  <c r="AF9" i="1"/>
  <c r="AF8" i="1"/>
  <c r="AF5" i="1"/>
  <c r="AB20" i="1"/>
  <c r="AB19" i="1"/>
  <c r="AB18" i="1"/>
  <c r="AB15" i="1"/>
  <c r="AB14" i="1"/>
  <c r="AB13" i="1"/>
  <c r="AB10" i="1"/>
  <c r="AB9" i="1"/>
  <c r="AB8" i="1"/>
  <c r="AB4" i="1"/>
  <c r="AB3" i="1"/>
  <c r="AB2" i="1"/>
  <c r="AC3" i="1" l="1"/>
  <c r="AC9" i="1"/>
  <c r="AC14" i="1"/>
  <c r="AC19" i="1"/>
</calcChain>
</file>

<file path=xl/sharedStrings.xml><?xml version="1.0" encoding="utf-8"?>
<sst xmlns="http://schemas.openxmlformats.org/spreadsheetml/2006/main" count="47" uniqueCount="29">
  <si>
    <t>BH1</t>
  </si>
  <si>
    <t>22.11.22</t>
  </si>
  <si>
    <t>15.12.22</t>
  </si>
  <si>
    <t>10.1.23</t>
  </si>
  <si>
    <t>28.2.23</t>
  </si>
  <si>
    <t>14.3.23</t>
  </si>
  <si>
    <t>2.5.23</t>
  </si>
  <si>
    <t>5.6.23</t>
  </si>
  <si>
    <t>8.7.23</t>
  </si>
  <si>
    <t>1.8.23</t>
  </si>
  <si>
    <t>6.9.23</t>
  </si>
  <si>
    <t>9.10.23</t>
  </si>
  <si>
    <t>6.11.23</t>
  </si>
  <si>
    <t>4.12.23</t>
  </si>
  <si>
    <t>8.1.24</t>
  </si>
  <si>
    <t>5.2.24</t>
  </si>
  <si>
    <t>4.3.24</t>
  </si>
  <si>
    <t>3.4.24</t>
  </si>
  <si>
    <t>Maximum</t>
  </si>
  <si>
    <t>Methane</t>
  </si>
  <si>
    <t>Carbon Dioxide</t>
  </si>
  <si>
    <t>Oxygen</t>
  </si>
  <si>
    <t>Minimum</t>
  </si>
  <si>
    <t>Relative Pressure</t>
  </si>
  <si>
    <t>Average</t>
  </si>
  <si>
    <t>Atmospheric Pressure</t>
  </si>
  <si>
    <t>BH3</t>
  </si>
  <si>
    <t>BH4</t>
  </si>
  <si>
    <t>BH6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</si>
</sst>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.m\.yy;@"/>
  </numFmts>
  <fonts count="3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59FA-BBFE-47AF-A299-DA118778D05D}">
  <dimension ref="A1:AF49"/>
  <sheetViews>
    <sheetView tabSelected="1" zoomScaleNormal="100" workbookViewId="0">
      <pane xSplit="1" ySplit="1" topLeftCell="B2" activePane="bottomRight" state="frozen"/>
      <selection pane="bottomRight" activeCell="AB9" sqref="AB9"/>
      <selection pane="bottomLeft" activeCell="A2" sqref="A2"/>
      <selection pane="topRight" activeCell="B1" sqref="B1"/>
    </sheetView>
  </sheetViews>
  <sheetFormatPr defaultColWidth="8.85546875" defaultRowHeight="14.25"/>
  <cols>
    <col min="1" max="1" width="20.7109375" style="4" bestFit="1" customWidth="1"/>
    <col min="2" max="8" width="10.7109375" style="4" bestFit="1" customWidth="1"/>
    <col min="9" max="9" width="10.7109375" style="4" customWidth="1"/>
    <col min="10" max="10" width="10.7109375" style="4" bestFit="1" customWidth="1"/>
    <col min="11" max="11" width="8.85546875" style="6"/>
    <col min="12" max="12" width="10.7109375" style="6" customWidth="1"/>
    <col min="13" max="27" width="8.85546875" style="6"/>
    <col min="28" max="28" width="11.42578125" style="6" customWidth="1"/>
    <col min="29" max="16384" width="8.85546875" style="4"/>
  </cols>
  <sheetData>
    <row r="1" spans="1:32">
      <c r="A1" s="5" t="s">
        <v>0</v>
      </c>
      <c r="B1" s="7">
        <v>44620</v>
      </c>
      <c r="C1" s="7">
        <v>44642</v>
      </c>
      <c r="D1" s="7">
        <v>44664</v>
      </c>
      <c r="E1" s="7">
        <v>44712</v>
      </c>
      <c r="F1" s="7">
        <v>44728</v>
      </c>
      <c r="G1" s="7">
        <v>44755</v>
      </c>
      <c r="H1" s="7">
        <v>44785</v>
      </c>
      <c r="I1" s="7">
        <v>44830</v>
      </c>
      <c r="J1" s="7">
        <v>44851</v>
      </c>
      <c r="K1" s="8" t="s">
        <v>1</v>
      </c>
      <c r="L1" s="8" t="s">
        <v>2</v>
      </c>
      <c r="M1" s="8" t="s">
        <v>3</v>
      </c>
      <c r="N1" s="8" t="s">
        <v>4</v>
      </c>
      <c r="O1" s="8" t="s">
        <v>5</v>
      </c>
      <c r="P1" s="8" t="s">
        <v>6</v>
      </c>
      <c r="Q1" s="8" t="s">
        <v>7</v>
      </c>
      <c r="R1" s="8" t="s">
        <v>8</v>
      </c>
      <c r="S1" s="8" t="s">
        <v>9</v>
      </c>
      <c r="T1" s="8" t="s">
        <v>10</v>
      </c>
      <c r="U1" s="8" t="s">
        <v>11</v>
      </c>
      <c r="V1" s="8" t="s">
        <v>12</v>
      </c>
      <c r="W1" s="8" t="s">
        <v>13</v>
      </c>
      <c r="X1" s="8" t="s">
        <v>14</v>
      </c>
      <c r="Y1" s="8" t="s">
        <v>15</v>
      </c>
      <c r="Z1" s="8" t="s">
        <v>16</v>
      </c>
      <c r="AA1" s="8" t="s">
        <v>17</v>
      </c>
      <c r="AB1" s="8" t="s">
        <v>18</v>
      </c>
      <c r="AC1" s="10">
        <v>0.01</v>
      </c>
      <c r="AF1" s="6"/>
    </row>
    <row r="2" spans="1:32">
      <c r="A2" s="4" t="s">
        <v>19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1">
        <f>MAX(C2:AA2)</f>
        <v>0</v>
      </c>
      <c r="AC2" s="1"/>
      <c r="AE2" s="5" t="s">
        <v>19</v>
      </c>
      <c r="AF2" s="6"/>
    </row>
    <row r="3" spans="1:32">
      <c r="A3" s="4" t="s">
        <v>20</v>
      </c>
      <c r="B3" s="1">
        <v>0.4</v>
      </c>
      <c r="C3" s="1">
        <v>0.1</v>
      </c>
      <c r="D3" s="1">
        <v>0.4</v>
      </c>
      <c r="E3" s="1">
        <v>0.7</v>
      </c>
      <c r="F3" s="1">
        <v>0.4</v>
      </c>
      <c r="G3" s="1">
        <v>0.6</v>
      </c>
      <c r="H3" s="1">
        <v>0.5</v>
      </c>
      <c r="I3" s="1">
        <v>1.2</v>
      </c>
      <c r="J3" s="1">
        <v>1</v>
      </c>
      <c r="K3" s="6">
        <v>1.3</v>
      </c>
      <c r="L3" s="6">
        <v>1.3</v>
      </c>
      <c r="M3" s="6">
        <v>1</v>
      </c>
      <c r="N3" s="6">
        <v>1.2</v>
      </c>
      <c r="O3" s="6">
        <v>1.4</v>
      </c>
      <c r="P3" s="6">
        <v>0.4</v>
      </c>
      <c r="Q3" s="6">
        <v>0.8</v>
      </c>
      <c r="R3" s="6">
        <v>0.9</v>
      </c>
      <c r="S3" s="6">
        <v>0.9</v>
      </c>
      <c r="T3" s="6">
        <v>1</v>
      </c>
      <c r="U3" s="6">
        <v>0.5</v>
      </c>
      <c r="V3" s="6">
        <v>1.2</v>
      </c>
      <c r="W3" s="6">
        <v>1.4</v>
      </c>
      <c r="X3" s="6">
        <v>0.6</v>
      </c>
      <c r="Y3" s="6">
        <v>0.8</v>
      </c>
      <c r="Z3" s="6">
        <v>1</v>
      </c>
      <c r="AA3" s="6">
        <v>0.7</v>
      </c>
      <c r="AB3" s="1">
        <f>MAX(B3:AA3)</f>
        <v>1.4</v>
      </c>
      <c r="AC3" s="1">
        <f>SUM(AB3+1)</f>
        <v>2.4</v>
      </c>
      <c r="AE3" s="4" t="s">
        <v>18</v>
      </c>
      <c r="AF3" s="1">
        <f>MAX(B2:AA2,,B8:AA8,B13:AA13,B18:AA18)</f>
        <v>0</v>
      </c>
    </row>
    <row r="4" spans="1:32">
      <c r="A4" s="4" t="s">
        <v>21</v>
      </c>
      <c r="B4" s="1">
        <v>20.6</v>
      </c>
      <c r="C4" s="1">
        <v>20.6</v>
      </c>
      <c r="D4" s="1">
        <v>20.399999999999999</v>
      </c>
      <c r="E4" s="1">
        <v>19.8</v>
      </c>
      <c r="F4" s="1">
        <v>19.399999999999999</v>
      </c>
      <c r="G4" s="1">
        <v>19.3</v>
      </c>
      <c r="H4" s="1">
        <v>19.8</v>
      </c>
      <c r="I4" s="1">
        <v>20.100000000000001</v>
      </c>
      <c r="J4" s="1">
        <v>19.8</v>
      </c>
      <c r="K4" s="6">
        <v>20.100000000000001</v>
      </c>
      <c r="L4" s="6">
        <v>21</v>
      </c>
      <c r="M4" s="6">
        <v>21.1</v>
      </c>
      <c r="N4" s="6">
        <v>20.6</v>
      </c>
      <c r="O4" s="6">
        <v>20.3</v>
      </c>
      <c r="P4" s="6">
        <v>21.1</v>
      </c>
      <c r="Q4" s="6">
        <v>20</v>
      </c>
      <c r="R4" s="6">
        <v>20.5</v>
      </c>
      <c r="S4" s="6">
        <v>20.3</v>
      </c>
      <c r="T4" s="6">
        <v>18.8</v>
      </c>
      <c r="U4" s="6">
        <v>20.100000000000001</v>
      </c>
      <c r="V4" s="6">
        <v>19.7</v>
      </c>
      <c r="W4" s="6">
        <v>20.100000000000001</v>
      </c>
      <c r="X4" s="6">
        <v>21</v>
      </c>
      <c r="Y4" s="6">
        <v>20.9</v>
      </c>
      <c r="Z4" s="6">
        <v>20.100000000000001</v>
      </c>
      <c r="AA4" s="6">
        <v>20.3</v>
      </c>
      <c r="AB4" s="1">
        <f>MAX(B4:AA4)</f>
        <v>21.1</v>
      </c>
      <c r="AC4" s="1"/>
      <c r="AE4" s="4" t="s">
        <v>22</v>
      </c>
      <c r="AF4" s="1">
        <f>MIN(B2:AA2,B8:AA8,B13:AA13,B18:AA18)</f>
        <v>0</v>
      </c>
    </row>
    <row r="5" spans="1:32">
      <c r="A5" s="4" t="s">
        <v>23</v>
      </c>
      <c r="B5" s="2">
        <v>0.05</v>
      </c>
      <c r="C5" s="2">
        <v>0</v>
      </c>
      <c r="D5" s="2">
        <v>0.09</v>
      </c>
      <c r="E5" s="2">
        <v>-0.02</v>
      </c>
      <c r="F5" s="2">
        <v>-2.8</v>
      </c>
      <c r="G5" s="2">
        <v>-1.82</v>
      </c>
      <c r="H5" s="2">
        <v>0</v>
      </c>
      <c r="I5" s="2">
        <v>-1.86</v>
      </c>
      <c r="J5" s="2">
        <v>-11.5</v>
      </c>
      <c r="K5" s="6">
        <v>-7.06</v>
      </c>
      <c r="L5" s="6">
        <v>-6.93</v>
      </c>
      <c r="M5" s="6">
        <v>-5.83</v>
      </c>
      <c r="N5" s="6">
        <v>-5.35</v>
      </c>
      <c r="O5" s="6">
        <v>-4.05</v>
      </c>
      <c r="P5" s="6">
        <v>-1.93</v>
      </c>
      <c r="Q5" s="6">
        <v>-2.31</v>
      </c>
      <c r="R5" s="6">
        <v>-2.35</v>
      </c>
      <c r="S5" s="6">
        <v>-1.96</v>
      </c>
      <c r="T5" s="6">
        <v>-2.2599999999999998</v>
      </c>
      <c r="U5" s="6">
        <v>-1.79</v>
      </c>
      <c r="V5" s="6">
        <v>-9.43</v>
      </c>
      <c r="W5" s="6">
        <v>-0.51</v>
      </c>
      <c r="X5" s="6">
        <v>-0.77</v>
      </c>
      <c r="Y5" s="6">
        <v>-0.65</v>
      </c>
      <c r="Z5" s="6">
        <v>-6.15</v>
      </c>
      <c r="AA5" s="6">
        <v>-5.48</v>
      </c>
      <c r="AB5" s="1"/>
      <c r="AC5" s="1"/>
      <c r="AE5" s="4" t="s">
        <v>24</v>
      </c>
      <c r="AF5" s="1">
        <f>AVERAGE(B2:AA2,B8:AA8,B13:AA13,B18:AA18)</f>
        <v>0</v>
      </c>
    </row>
    <row r="6" spans="1:32">
      <c r="A6" s="4" t="s">
        <v>25</v>
      </c>
      <c r="B6" s="3">
        <v>1022</v>
      </c>
      <c r="C6" s="3">
        <v>1027</v>
      </c>
      <c r="D6" s="3">
        <v>1004</v>
      </c>
      <c r="E6" s="3">
        <v>1011</v>
      </c>
      <c r="F6" s="3">
        <v>1022</v>
      </c>
      <c r="G6" s="3">
        <v>1014</v>
      </c>
      <c r="H6" s="3">
        <v>1004</v>
      </c>
      <c r="I6" s="3">
        <v>993</v>
      </c>
      <c r="J6" s="3">
        <v>1019</v>
      </c>
      <c r="K6" s="6">
        <v>989</v>
      </c>
      <c r="L6" s="6">
        <v>1019</v>
      </c>
      <c r="M6" s="6">
        <v>1003</v>
      </c>
      <c r="N6" s="6">
        <v>1023</v>
      </c>
      <c r="O6" s="6">
        <v>1008</v>
      </c>
      <c r="P6" s="6">
        <v>1019</v>
      </c>
      <c r="Q6" s="6">
        <v>1013</v>
      </c>
      <c r="R6" s="6">
        <v>1008</v>
      </c>
      <c r="S6" s="6">
        <v>1001</v>
      </c>
      <c r="T6" s="6">
        <v>1019</v>
      </c>
      <c r="U6" s="6">
        <v>1020</v>
      </c>
      <c r="V6" s="6">
        <v>989</v>
      </c>
      <c r="W6" s="6">
        <v>990</v>
      </c>
      <c r="X6" s="6">
        <v>1032</v>
      </c>
      <c r="Y6" s="6">
        <v>1018</v>
      </c>
      <c r="Z6" s="6">
        <v>997</v>
      </c>
      <c r="AA6" s="6">
        <v>996</v>
      </c>
      <c r="AB6" s="1"/>
      <c r="AC6" s="1"/>
      <c r="AF6" s="6"/>
    </row>
    <row r="7" spans="1:32">
      <c r="A7" s="5" t="s">
        <v>26</v>
      </c>
      <c r="B7" s="6"/>
      <c r="C7" s="6"/>
      <c r="D7" s="6"/>
      <c r="E7" s="6"/>
      <c r="F7" s="6"/>
      <c r="G7" s="6"/>
      <c r="H7" s="6"/>
      <c r="I7" s="6"/>
      <c r="J7" s="6"/>
      <c r="AB7" s="1"/>
      <c r="AC7" s="1"/>
      <c r="AE7" s="5" t="s">
        <v>20</v>
      </c>
      <c r="AF7" s="6"/>
    </row>
    <row r="8" spans="1:32">
      <c r="A8" s="4" t="s">
        <v>19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1">
        <f>MAX(C8:AA8)</f>
        <v>0</v>
      </c>
      <c r="AC8" s="1"/>
      <c r="AE8" s="4" t="s">
        <v>18</v>
      </c>
      <c r="AF8" s="1">
        <f>MAX(B3:AA3,B9:AA9,B14:AA14,B19:AA19)</f>
        <v>2.8</v>
      </c>
    </row>
    <row r="9" spans="1:32">
      <c r="A9" s="4" t="s">
        <v>20</v>
      </c>
      <c r="B9" s="1">
        <v>0.7</v>
      </c>
      <c r="C9" s="1">
        <v>0.6</v>
      </c>
      <c r="D9" s="1">
        <v>0.7</v>
      </c>
      <c r="E9" s="1">
        <v>1.1000000000000001</v>
      </c>
      <c r="F9" s="1">
        <v>0.8</v>
      </c>
      <c r="G9" s="1">
        <v>0.4</v>
      </c>
      <c r="H9" s="1">
        <v>0.3</v>
      </c>
      <c r="I9" s="1">
        <v>0.7</v>
      </c>
      <c r="J9" s="1">
        <v>0.9</v>
      </c>
      <c r="K9" s="6">
        <v>1</v>
      </c>
      <c r="L9" s="6">
        <v>1.2</v>
      </c>
      <c r="M9" s="6">
        <v>1.6</v>
      </c>
      <c r="N9" s="6">
        <v>1.2</v>
      </c>
      <c r="O9" s="6">
        <v>1.1000000000000001</v>
      </c>
      <c r="P9" s="6">
        <v>0.9</v>
      </c>
      <c r="Q9" s="6">
        <v>0.9</v>
      </c>
      <c r="R9" s="6">
        <v>0.8</v>
      </c>
      <c r="S9" s="6">
        <v>0.6</v>
      </c>
      <c r="T9" s="6">
        <v>0.4</v>
      </c>
      <c r="U9" s="6">
        <v>0.4</v>
      </c>
      <c r="V9" s="6">
        <v>0.8</v>
      </c>
      <c r="W9" s="6">
        <v>1.1000000000000001</v>
      </c>
      <c r="X9" s="6">
        <v>1.3</v>
      </c>
      <c r="Y9" s="6">
        <v>1.4</v>
      </c>
      <c r="Z9" s="6">
        <v>0.9</v>
      </c>
      <c r="AA9" s="6">
        <v>0.8</v>
      </c>
      <c r="AB9" s="1">
        <f>MAX(B9:AA9)</f>
        <v>1.6</v>
      </c>
      <c r="AC9" s="1">
        <f>SUM(AB9+1)</f>
        <v>2.6</v>
      </c>
      <c r="AE9" s="4" t="s">
        <v>22</v>
      </c>
      <c r="AF9" s="1">
        <f>MIN(B3:AA3,B9:AA9,B14:AA14,B19:AA19)</f>
        <v>0.1</v>
      </c>
    </row>
    <row r="10" spans="1:32">
      <c r="A10" s="4" t="s">
        <v>21</v>
      </c>
      <c r="B10" s="1">
        <v>20.8</v>
      </c>
      <c r="C10" s="1">
        <v>20</v>
      </c>
      <c r="D10" s="1">
        <v>19.600000000000001</v>
      </c>
      <c r="E10" s="1">
        <v>19</v>
      </c>
      <c r="F10" s="1">
        <v>18.5</v>
      </c>
      <c r="G10" s="1">
        <v>19.5</v>
      </c>
      <c r="H10" s="1">
        <v>20.3</v>
      </c>
      <c r="I10" s="1">
        <v>20.5</v>
      </c>
      <c r="J10" s="1">
        <v>20</v>
      </c>
      <c r="K10" s="6">
        <v>20.399999999999999</v>
      </c>
      <c r="L10" s="6">
        <v>20.2</v>
      </c>
      <c r="M10" s="6">
        <v>20.8</v>
      </c>
      <c r="N10" s="6">
        <v>21</v>
      </c>
      <c r="O10" s="6">
        <v>21.3</v>
      </c>
      <c r="P10" s="6">
        <v>19.600000000000001</v>
      </c>
      <c r="Q10" s="6">
        <v>18.7</v>
      </c>
      <c r="R10" s="6">
        <v>20.399999999999999</v>
      </c>
      <c r="S10" s="6">
        <v>20.9</v>
      </c>
      <c r="T10" s="6">
        <v>19.5</v>
      </c>
      <c r="U10" s="6">
        <v>20.2</v>
      </c>
      <c r="V10" s="6">
        <v>20.2</v>
      </c>
      <c r="W10" s="6">
        <v>20.100000000000001</v>
      </c>
      <c r="X10" s="6">
        <v>20.2</v>
      </c>
      <c r="Y10" s="6">
        <v>20.100000000000001</v>
      </c>
      <c r="Z10" s="6">
        <v>19.600000000000001</v>
      </c>
      <c r="AA10" s="6">
        <v>19.899999999999999</v>
      </c>
      <c r="AB10" s="1">
        <f>MAX(B10:AA10)</f>
        <v>21.3</v>
      </c>
      <c r="AC10" s="1"/>
      <c r="AE10" s="4" t="s">
        <v>24</v>
      </c>
      <c r="AF10" s="1">
        <f>AVERAGE(B3:AA3,B9:AA9,B14:AA14,B19:AA19)</f>
        <v>0.92307692307692291</v>
      </c>
    </row>
    <row r="11" spans="1:32">
      <c r="A11" s="4" t="s">
        <v>23</v>
      </c>
      <c r="B11" s="2">
        <v>0</v>
      </c>
      <c r="C11" s="2">
        <v>0.46</v>
      </c>
      <c r="D11" s="2">
        <v>0.14000000000000001</v>
      </c>
      <c r="E11" s="2">
        <v>0.18</v>
      </c>
      <c r="F11" s="2">
        <v>-0.02</v>
      </c>
      <c r="G11" s="2">
        <v>-0.04</v>
      </c>
      <c r="H11" s="2">
        <v>0.32</v>
      </c>
      <c r="I11" s="2">
        <v>-0.02</v>
      </c>
      <c r="J11" s="2">
        <v>-0.04</v>
      </c>
      <c r="K11" s="6">
        <v>0</v>
      </c>
      <c r="L11" s="6">
        <v>0.23</v>
      </c>
      <c r="M11" s="6">
        <v>0.11</v>
      </c>
      <c r="N11" s="6">
        <v>0.02</v>
      </c>
      <c r="O11" s="6">
        <v>0.02</v>
      </c>
      <c r="P11" s="6">
        <v>7.0000000000000007E-2</v>
      </c>
      <c r="Q11" s="6">
        <v>-7.0000000000000007E-2</v>
      </c>
      <c r="R11" s="6">
        <v>-0.04</v>
      </c>
      <c r="S11" s="6">
        <v>-0.02</v>
      </c>
      <c r="T11" s="6">
        <v>0.02</v>
      </c>
      <c r="U11" s="6">
        <v>0.12</v>
      </c>
      <c r="V11" s="6">
        <v>-1.96</v>
      </c>
      <c r="W11" s="6">
        <v>0.05</v>
      </c>
      <c r="X11" s="6">
        <v>0.09</v>
      </c>
      <c r="Y11" s="6">
        <v>-0.05</v>
      </c>
      <c r="Z11" s="6">
        <v>0.04</v>
      </c>
      <c r="AA11" s="6">
        <v>0</v>
      </c>
      <c r="AB11" s="1"/>
      <c r="AC11" s="1"/>
      <c r="AF11" s="6"/>
    </row>
    <row r="12" spans="1:32">
      <c r="A12" s="5" t="s">
        <v>27</v>
      </c>
      <c r="B12" s="6"/>
      <c r="C12" s="6"/>
      <c r="D12" s="6"/>
      <c r="E12" s="6"/>
      <c r="F12" s="6"/>
      <c r="G12" s="6"/>
      <c r="H12" s="6"/>
      <c r="I12" s="6"/>
      <c r="J12" s="6"/>
      <c r="AB12" s="1"/>
      <c r="AC12" s="1"/>
      <c r="AF12" s="6"/>
    </row>
    <row r="13" spans="1:32">
      <c r="A13" s="4" t="s">
        <v>19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1">
        <f>MAX(C13:AA13)</f>
        <v>0</v>
      </c>
      <c r="AC13" s="1"/>
      <c r="AF13" s="6"/>
    </row>
    <row r="14" spans="1:32">
      <c r="A14" s="4" t="s">
        <v>20</v>
      </c>
      <c r="B14" s="1">
        <v>0.3</v>
      </c>
      <c r="C14" s="1">
        <v>0.2</v>
      </c>
      <c r="D14" s="1">
        <v>0.3</v>
      </c>
      <c r="E14" s="1">
        <v>0.2</v>
      </c>
      <c r="F14" s="1">
        <v>0.5</v>
      </c>
      <c r="G14" s="1">
        <v>0.5</v>
      </c>
      <c r="H14" s="1">
        <v>0.4</v>
      </c>
      <c r="I14" s="1">
        <v>0.8</v>
      </c>
      <c r="J14" s="1">
        <v>0.6</v>
      </c>
      <c r="K14" s="6">
        <v>0.3</v>
      </c>
      <c r="L14" s="6">
        <v>0.9</v>
      </c>
      <c r="M14" s="6">
        <v>0.9</v>
      </c>
      <c r="N14" s="6">
        <v>0.3</v>
      </c>
      <c r="O14" s="6">
        <v>0.1</v>
      </c>
      <c r="P14" s="6">
        <v>0.2</v>
      </c>
      <c r="Q14" s="6">
        <v>0.8</v>
      </c>
      <c r="R14" s="6">
        <v>0.2</v>
      </c>
      <c r="S14" s="6">
        <v>0.1</v>
      </c>
      <c r="T14" s="6">
        <v>0.3</v>
      </c>
      <c r="U14" s="6">
        <v>0.1</v>
      </c>
      <c r="V14" s="6">
        <v>0.3</v>
      </c>
      <c r="W14" s="6">
        <v>0.6</v>
      </c>
      <c r="X14" s="6">
        <v>0.5</v>
      </c>
      <c r="Y14" s="6">
        <v>0.4</v>
      </c>
      <c r="Z14" s="6">
        <v>0.5</v>
      </c>
      <c r="AA14" s="6">
        <v>0.2</v>
      </c>
      <c r="AB14" s="1">
        <f>MAX(B14:AA14)</f>
        <v>0.9</v>
      </c>
      <c r="AC14" s="1">
        <f>SUM(AB14+1)</f>
        <v>1.9</v>
      </c>
      <c r="AF14" s="6"/>
    </row>
    <row r="15" spans="1:32">
      <c r="A15" s="4" t="s">
        <v>21</v>
      </c>
      <c r="B15" s="1">
        <v>20.8</v>
      </c>
      <c r="C15" s="1">
        <v>20.3</v>
      </c>
      <c r="D15" s="1">
        <v>20.7</v>
      </c>
      <c r="E15" s="1">
        <v>21</v>
      </c>
      <c r="F15" s="1">
        <v>19.100000000000001</v>
      </c>
      <c r="G15" s="1">
        <v>20</v>
      </c>
      <c r="H15" s="1">
        <v>18.899999999999999</v>
      </c>
      <c r="I15" s="1">
        <v>19.5</v>
      </c>
      <c r="J15" s="1">
        <v>20.100000000000001</v>
      </c>
      <c r="K15" s="6">
        <v>21</v>
      </c>
      <c r="L15" s="6">
        <v>20.3</v>
      </c>
      <c r="M15" s="6">
        <v>20.399999999999999</v>
      </c>
      <c r="N15" s="6">
        <v>21.4</v>
      </c>
      <c r="O15" s="6">
        <v>21.3</v>
      </c>
      <c r="P15" s="6">
        <v>21.1</v>
      </c>
      <c r="Q15" s="6">
        <v>20</v>
      </c>
      <c r="R15" s="6">
        <v>21.4</v>
      </c>
      <c r="S15" s="6">
        <v>21.2</v>
      </c>
      <c r="T15" s="6">
        <v>19.2</v>
      </c>
      <c r="U15" s="6">
        <v>20.399999999999999</v>
      </c>
      <c r="V15" s="6">
        <v>20.399999999999999</v>
      </c>
      <c r="W15" s="6">
        <v>20.2</v>
      </c>
      <c r="X15" s="6">
        <v>20.7</v>
      </c>
      <c r="Y15" s="6">
        <v>20.6</v>
      </c>
      <c r="Z15" s="6">
        <v>20.100000000000001</v>
      </c>
      <c r="AA15" s="6">
        <v>20.3</v>
      </c>
      <c r="AB15" s="1">
        <f>MAX(B15:AA15)</f>
        <v>21.4</v>
      </c>
      <c r="AC15" s="1"/>
      <c r="AF15" s="6"/>
    </row>
    <row r="16" spans="1:32">
      <c r="A16" s="4" t="s">
        <v>23</v>
      </c>
      <c r="B16" s="2">
        <v>7.0000000000000007E-2</v>
      </c>
      <c r="C16" s="2">
        <v>0.12</v>
      </c>
      <c r="D16" s="2">
        <v>0.11</v>
      </c>
      <c r="E16" s="2">
        <v>0.23</v>
      </c>
      <c r="F16" s="2">
        <v>0.02</v>
      </c>
      <c r="G16" s="2">
        <v>-0.32</v>
      </c>
      <c r="H16" s="2">
        <v>0.39</v>
      </c>
      <c r="I16" s="2">
        <v>-7.0000000000000007E-2</v>
      </c>
      <c r="J16" s="2">
        <v>0</v>
      </c>
      <c r="K16" s="6">
        <v>-0.04</v>
      </c>
      <c r="L16" s="6">
        <v>-0.19</v>
      </c>
      <c r="M16" s="6">
        <v>-0.23</v>
      </c>
      <c r="N16" s="6">
        <v>-1.3</v>
      </c>
      <c r="O16" s="6">
        <v>-0.95</v>
      </c>
      <c r="P16" s="6">
        <v>-0.75</v>
      </c>
      <c r="Q16" s="6">
        <v>-0.18</v>
      </c>
      <c r="R16" s="6">
        <v>-0.05</v>
      </c>
      <c r="S16" s="6">
        <v>-0.02</v>
      </c>
      <c r="T16" s="6">
        <v>-0.02</v>
      </c>
      <c r="U16" s="6">
        <v>0.12</v>
      </c>
      <c r="V16" s="6">
        <v>-0.19</v>
      </c>
      <c r="W16" s="6">
        <v>-1.17</v>
      </c>
      <c r="X16" s="6">
        <v>-0.33</v>
      </c>
      <c r="Y16" s="6">
        <v>-0.23</v>
      </c>
      <c r="Z16" s="6">
        <v>-1.58</v>
      </c>
      <c r="AA16" s="6">
        <v>-1.55</v>
      </c>
      <c r="AB16" s="1"/>
      <c r="AC16" s="1"/>
      <c r="AF16" s="6"/>
    </row>
    <row r="17" spans="1:32">
      <c r="A17" s="5" t="s">
        <v>28</v>
      </c>
      <c r="B17" s="6"/>
      <c r="C17" s="6"/>
      <c r="D17" s="6"/>
      <c r="E17" s="6"/>
      <c r="F17" s="6"/>
      <c r="G17" s="6"/>
      <c r="H17" s="6"/>
      <c r="I17" s="6"/>
      <c r="J17" s="6"/>
      <c r="V17" s="9"/>
      <c r="AB17" s="1"/>
      <c r="AC17" s="1"/>
      <c r="AF17" s="6"/>
    </row>
    <row r="18" spans="1:32">
      <c r="A18" s="4" t="s">
        <v>19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1">
        <f>MAX(C18:AA18)</f>
        <v>0</v>
      </c>
      <c r="AC18" s="1"/>
      <c r="AF18" s="6"/>
    </row>
    <row r="19" spans="1:32">
      <c r="A19" s="4" t="s">
        <v>20</v>
      </c>
      <c r="B19" s="1">
        <v>2.1</v>
      </c>
      <c r="C19" s="1">
        <v>0.4</v>
      </c>
      <c r="D19" s="1">
        <v>0.1</v>
      </c>
      <c r="E19" s="1">
        <v>1.8</v>
      </c>
      <c r="F19" s="1">
        <v>1.3</v>
      </c>
      <c r="G19" s="1">
        <v>1.4</v>
      </c>
      <c r="H19" s="1">
        <v>1.4</v>
      </c>
      <c r="I19" s="1">
        <v>1.9</v>
      </c>
      <c r="J19" s="1">
        <v>1.7</v>
      </c>
      <c r="K19" s="6">
        <v>2</v>
      </c>
      <c r="L19" s="6">
        <v>2</v>
      </c>
      <c r="M19" s="6">
        <v>1.8</v>
      </c>
      <c r="N19" s="6">
        <v>2.1</v>
      </c>
      <c r="O19" s="6">
        <v>1.9</v>
      </c>
      <c r="P19" s="6">
        <v>1</v>
      </c>
      <c r="Q19" s="6">
        <v>1.3</v>
      </c>
      <c r="R19" s="6">
        <v>1</v>
      </c>
      <c r="S19" s="6">
        <v>0.6</v>
      </c>
      <c r="T19" s="6">
        <v>1.5</v>
      </c>
      <c r="U19" s="6">
        <v>0.9</v>
      </c>
      <c r="V19" s="6">
        <v>1.9</v>
      </c>
      <c r="W19" s="6">
        <v>2.2000000000000002</v>
      </c>
      <c r="X19" s="6">
        <v>2.8</v>
      </c>
      <c r="Y19" s="6">
        <v>2.7</v>
      </c>
      <c r="Z19" s="6">
        <v>2</v>
      </c>
      <c r="AA19" s="6">
        <v>1.4</v>
      </c>
      <c r="AB19" s="1">
        <f>MAX(B19:AA19)</f>
        <v>2.8</v>
      </c>
      <c r="AC19" s="1">
        <f>SUM(AB19+1)</f>
        <v>3.8</v>
      </c>
      <c r="AF19" s="6"/>
    </row>
    <row r="20" spans="1:32">
      <c r="A20" s="4" t="s">
        <v>21</v>
      </c>
      <c r="B20" s="1">
        <v>18.899999999999999</v>
      </c>
      <c r="C20" s="1">
        <v>20.399999999999999</v>
      </c>
      <c r="D20" s="1">
        <v>20.9</v>
      </c>
      <c r="E20" s="1">
        <v>19.7</v>
      </c>
      <c r="F20" s="1">
        <v>19.3</v>
      </c>
      <c r="G20" s="1">
        <v>18.7</v>
      </c>
      <c r="H20" s="1">
        <v>18.600000000000001</v>
      </c>
      <c r="I20" s="1">
        <v>19.600000000000001</v>
      </c>
      <c r="J20" s="1">
        <v>19.600000000000001</v>
      </c>
      <c r="K20" s="6">
        <v>19.7</v>
      </c>
      <c r="L20" s="6">
        <v>20.100000000000001</v>
      </c>
      <c r="M20" s="6">
        <v>20</v>
      </c>
      <c r="N20" s="6">
        <v>20.2</v>
      </c>
      <c r="O20" s="6">
        <v>20</v>
      </c>
      <c r="P20" s="6">
        <v>20.7</v>
      </c>
      <c r="Q20" s="6">
        <v>20.100000000000001</v>
      </c>
      <c r="R20" s="6">
        <v>21</v>
      </c>
      <c r="S20" s="6">
        <v>20.399999999999999</v>
      </c>
      <c r="T20" s="6">
        <v>17.7</v>
      </c>
      <c r="U20" s="6">
        <v>19.7</v>
      </c>
      <c r="V20" s="6">
        <v>19.2</v>
      </c>
      <c r="W20" s="6">
        <v>19.600000000000001</v>
      </c>
      <c r="X20" s="6">
        <v>18.2</v>
      </c>
      <c r="Y20" s="6">
        <v>18.899999999999999</v>
      </c>
      <c r="Z20" s="6">
        <v>18.899999999999999</v>
      </c>
      <c r="AA20" s="6">
        <v>19.399999999999999</v>
      </c>
      <c r="AB20" s="1">
        <f>MAX(B20:AA20)</f>
        <v>21</v>
      </c>
      <c r="AC20" s="1"/>
      <c r="AF20" s="6"/>
    </row>
    <row r="21" spans="1:32">
      <c r="A21" s="4" t="s">
        <v>23</v>
      </c>
      <c r="B21" s="2">
        <v>0.12</v>
      </c>
      <c r="C21" s="2">
        <v>0.09</v>
      </c>
      <c r="D21" s="2">
        <v>-7.0000000000000007E-2</v>
      </c>
      <c r="E21" s="2">
        <v>-1.31</v>
      </c>
      <c r="F21" s="2">
        <v>-9.33</v>
      </c>
      <c r="G21" s="2">
        <v>-2.2799999999999998</v>
      </c>
      <c r="H21" s="2">
        <v>0.25</v>
      </c>
      <c r="I21" s="2">
        <v>-1.39</v>
      </c>
      <c r="J21" s="2">
        <v>-2.09</v>
      </c>
      <c r="K21" s="6">
        <v>-1.84</v>
      </c>
      <c r="L21" s="6">
        <v>-8.24</v>
      </c>
      <c r="M21" s="6">
        <v>-6.57</v>
      </c>
      <c r="N21" s="6">
        <v>-2.72</v>
      </c>
      <c r="O21" s="6">
        <v>-2.5299999999999998</v>
      </c>
      <c r="P21" s="6">
        <v>-2.17</v>
      </c>
      <c r="Q21" s="6">
        <v>-1.65</v>
      </c>
      <c r="R21" s="6">
        <v>-1.98</v>
      </c>
      <c r="S21" s="6">
        <v>-2.12</v>
      </c>
      <c r="T21" s="6">
        <v>-1.75</v>
      </c>
      <c r="U21" s="6">
        <v>-1.56</v>
      </c>
      <c r="V21" s="6">
        <v>-2.14</v>
      </c>
      <c r="W21" s="6">
        <v>-2.42</v>
      </c>
      <c r="X21" s="6">
        <v>-13.36</v>
      </c>
      <c r="Y21" s="6">
        <v>-10.42</v>
      </c>
      <c r="Z21" s="6">
        <v>-2.4900000000000002</v>
      </c>
      <c r="AA21" s="6">
        <v>-1.82</v>
      </c>
      <c r="AB21" s="1"/>
      <c r="AC21" s="1"/>
      <c r="AF21" s="6"/>
    </row>
    <row r="22" spans="1:32">
      <c r="AC22" s="6"/>
      <c r="AF22" s="6"/>
    </row>
    <row r="23" spans="1:32">
      <c r="A23" s="5"/>
    </row>
    <row r="24" spans="1:32">
      <c r="C24" s="6"/>
    </row>
    <row r="25" spans="1:32">
      <c r="C25" s="6"/>
    </row>
    <row r="26" spans="1:32">
      <c r="C26" s="6"/>
    </row>
    <row r="27" spans="1:32">
      <c r="C27" s="6"/>
    </row>
    <row r="28" spans="1:32">
      <c r="C28" s="1"/>
    </row>
    <row r="29" spans="1:32">
      <c r="C29" s="6"/>
    </row>
    <row r="30" spans="1:32">
      <c r="A30" s="5"/>
      <c r="C30" s="6"/>
    </row>
    <row r="31" spans="1:32">
      <c r="C31" s="6"/>
    </row>
    <row r="32" spans="1:32">
      <c r="C32" s="6"/>
    </row>
    <row r="33" spans="1:3">
      <c r="C33" s="6"/>
    </row>
    <row r="34" spans="1:3">
      <c r="C34" s="6"/>
    </row>
    <row r="35" spans="1:3">
      <c r="C35" s="1"/>
    </row>
    <row r="36" spans="1:3">
      <c r="C36" s="6"/>
    </row>
    <row r="37" spans="1:3">
      <c r="A37" s="5"/>
      <c r="C37" s="6"/>
    </row>
    <row r="38" spans="1:3">
      <c r="C38" s="6"/>
    </row>
    <row r="39" spans="1:3">
      <c r="C39" s="6"/>
    </row>
    <row r="40" spans="1:3">
      <c r="C40" s="6"/>
    </row>
    <row r="41" spans="1:3">
      <c r="C41" s="6"/>
    </row>
    <row r="42" spans="1:3">
      <c r="C42" s="1"/>
    </row>
    <row r="43" spans="1:3">
      <c r="C43" s="6"/>
    </row>
    <row r="44" spans="1:3">
      <c r="A44" s="5"/>
      <c r="C44" s="6"/>
    </row>
    <row r="45" spans="1:3">
      <c r="C45" s="6"/>
    </row>
    <row r="46" spans="1:3">
      <c r="C46" s="6"/>
    </row>
    <row r="47" spans="1:3">
      <c r="C47" s="6"/>
    </row>
    <row r="48" spans="1:3">
      <c r="C48" s="6"/>
    </row>
    <row r="49" spans="3:3">
      <c r="C49" s="1"/>
    </row>
  </sheetData>
  <pageMargins left="0.7" right="0.7" top="0.75" bottom="0.75" header="0.3" footer="0.3"/>
  <pageSetup paperSize="9" orientation="portrait" r:id="rId1"/>
  <ignoredErrors>
    <ignoredError sqref="AB2 AB8:AB1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3AABF5B2DBBC844D96D8DDC7C5B45685" ma:contentTypeVersion="42" ma:contentTypeDescription="Create a new document." ma:contentTypeScope="" ma:versionID="0168d84c5be60d41049c99890cd0265a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0a6acde7-f8d2-45c7-a1f6-65f49a3b67d5" targetNamespace="http://schemas.microsoft.com/office/2006/metadata/properties" ma:root="true" ma:fieldsID="8a87270a46d4e5dc51326208ecfaff1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0a6acde7-f8d2-45c7-a1f6-65f49a3b67d5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SearchProperties" minOccurs="0"/>
                <xsd:element ref="ns6:MediaServiceObjectDetectorVersions" minOccurs="0"/>
                <xsd:element ref="ns6:lcf76f155ced4ddcb4097134ff3c332f" minOccurs="0"/>
                <xsd:element ref="ns6:MediaServiceDateTaken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Location" minOccurs="0"/>
                <xsd:element ref="ns6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dexed="true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dexed="tru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acde7-f8d2-45c7-a1f6-65f49a3b6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5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53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5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5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5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2024-05-09T23:00:00+00:00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EPR-QP3121SY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EPR/QP3121SY</OtherReference>
    <EventLink xmlns="5ffd8e36-f429-4edc-ab50-c5be84842779" xsi:nil="true"/>
    <Customer_x002f_OperatorName xmlns="eebef177-55b5-4448-a5fb-28ea454417ee">Mick George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2024-05-09T23:00:00+00:00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EPR/QP3121SY</EPRNumber>
    <FacilityAddressPostcode xmlns="eebef177-55b5-4448-a5fb-28ea454417ee">NN7 4EW</FacilityAddressPostcode>
    <ed3cfd1978f244c4af5dc9d642a18018 xmlns="dbe221e7-66db-4bdb-a92c-aa517c005f15">
      <Terms xmlns="http://schemas.microsoft.com/office/infopath/2007/PartnerControls"/>
    </ed3cfd1978f244c4af5dc9d642a18018>
    <lcf76f155ced4ddcb4097134ff3c332f xmlns="0a6acde7-f8d2-45c7-a1f6-65f49a3b67d5">
      <Terms xmlns="http://schemas.microsoft.com/office/infopath/2007/PartnerControls"/>
    </lcf76f155ced4ddcb4097134ff3c332f>
    <TaxCatchAll xmlns="662745e8-e224-48e8-a2e3-254862b8c2f5">
      <Value>41</Value>
      <Value>40</Value>
      <Value>11</Value>
      <Value>32</Value>
      <Value>14</Value>
    </TaxCatchAll>
    <ExternalAuthor xmlns="eebef177-55b5-4448-a5fb-28ea454417ee">Mick George Ltd</ExternalAuthor>
    <SiteName xmlns="eebef177-55b5-4448-a5fb-28ea454417ee">Harlestone Inert Landfill 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Harlestone Rd, Northampton, NN7 4EW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CC00B2E5-C581-49DB-9020-345236A2BCB5}"/>
</file>

<file path=customXml/itemProps2.xml><?xml version="1.0" encoding="utf-8"?>
<ds:datastoreItem xmlns:ds="http://schemas.openxmlformats.org/officeDocument/2006/customXml" ds:itemID="{BCA18931-930F-46B9-A7F8-6823C9AEE080}"/>
</file>

<file path=customXml/itemProps3.xml><?xml version="1.0" encoding="utf-8"?>
<ds:datastoreItem xmlns:ds="http://schemas.openxmlformats.org/officeDocument/2006/customXml" ds:itemID="{427E31C9-2895-4C82-A7DA-BC9A40D6EA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Allan, Gemma</dc:creator>
  <cp:keywords/>
  <dc:description/>
  <cp:lastModifiedBy/>
  <cp:revision/>
  <dcterms:created xsi:type="dcterms:W3CDTF">2022-11-10T09:53:53Z</dcterms:created>
  <dcterms:modified xsi:type="dcterms:W3CDTF">2025-07-18T12:44:28Z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0x0101000E9AD557692E154F9D2697C8C6432F76003AABF5B2DBBC844D96D8DDC7C5B45685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40;#Waste Operations|dc63c9b7-da6e-463c-b2cf-265b08d49156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</Properties>
</file>