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\Desktop\Giorgio Files\Hydrogeologica Consulting\Projects\WYG_Tetra Tech\Dorket Head\A0133_Dorket Head HRA\Monitoring data\"/>
    </mc:Choice>
  </mc:AlternateContent>
  <xr:revisionPtr revIDLastSave="0" documentId="8_{E75E68FB-3C23-4F28-9DD6-5DD5E12598B5}" xr6:coauthVersionLast="47" xr6:coauthVersionMax="47" xr10:uidLastSave="{00000000-0000-0000-0000-000000000000}"/>
  <bookViews>
    <workbookView xWindow="-108" yWindow="-108" windowWidth="23256" windowHeight="11964" firstSheet="6" activeTab="6" xr2:uid="{D31868C3-F3FA-4AF8-8CBF-F3C0F4A958A4}"/>
  </bookViews>
  <sheets>
    <sheet name="Raw data" sheetId="1" r:id="rId1"/>
    <sheet name="Amm N" sheetId="2" r:id="rId2"/>
    <sheet name="Chloride" sheetId="3" r:id="rId3"/>
    <sheet name="Sulphate" sheetId="5" r:id="rId4"/>
    <sheet name="Metals" sheetId="4" r:id="rId5"/>
    <sheet name="Outliers down gradient" sheetId="6" r:id="rId6"/>
    <sheet name="Outliers up gradient" sheetId="7" r:id="rId7"/>
  </sheets>
  <definedNames>
    <definedName name="_xlnm.Print_Area" localSheetId="4">Metals!$A$1:$AF$13</definedName>
    <definedName name="_xlnm.Print_Area" localSheetId="5">'Outliers down gradient'!$A$1:$T$18</definedName>
    <definedName name="_xlnm.Print_Area" localSheetId="6">'Outliers up gradient'!$A$1:$T$19</definedName>
    <definedName name="_xlnm.Print_Area" localSheetId="0">'Raw data'!$A$1:$AO$25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" i="7" l="1"/>
  <c r="S16" i="7" s="1"/>
  <c r="T15" i="7"/>
  <c r="R15" i="7"/>
  <c r="S15" i="7" s="1"/>
  <c r="T14" i="7"/>
  <c r="R14" i="7"/>
  <c r="S14" i="7" s="1"/>
  <c r="S13" i="7"/>
  <c r="R13" i="7"/>
  <c r="T12" i="7"/>
  <c r="R12" i="7"/>
  <c r="S12" i="7" s="1"/>
  <c r="T11" i="7"/>
  <c r="S11" i="7"/>
  <c r="R11" i="7"/>
  <c r="T10" i="7"/>
  <c r="R10" i="7"/>
  <c r="S10" i="7" s="1"/>
  <c r="T9" i="7"/>
  <c r="R9" i="7"/>
  <c r="S9" i="7" s="1"/>
  <c r="S8" i="7"/>
  <c r="R8" i="7"/>
  <c r="T7" i="7"/>
  <c r="R7" i="7"/>
  <c r="S7" i="7" s="1"/>
  <c r="T6" i="7"/>
  <c r="R6" i="7"/>
  <c r="S6" i="7" s="1"/>
  <c r="T5" i="7"/>
  <c r="R5" i="7"/>
  <c r="S5" i="7" s="1"/>
  <c r="T6" i="6"/>
  <c r="T7" i="6"/>
  <c r="T9" i="6"/>
  <c r="T10" i="6"/>
  <c r="T11" i="6"/>
  <c r="T12" i="6"/>
  <c r="T14" i="6"/>
  <c r="T15" i="6"/>
  <c r="S9" i="6"/>
  <c r="S10" i="6"/>
  <c r="S13" i="6"/>
  <c r="R6" i="6"/>
  <c r="S6" i="6" s="1"/>
  <c r="R7" i="6"/>
  <c r="S7" i="6" s="1"/>
  <c r="R8" i="6"/>
  <c r="S8" i="6" s="1"/>
  <c r="R9" i="6"/>
  <c r="R10" i="6"/>
  <c r="R11" i="6"/>
  <c r="S11" i="6" s="1"/>
  <c r="R12" i="6"/>
  <c r="S12" i="6" s="1"/>
  <c r="R13" i="6"/>
  <c r="R14" i="6"/>
  <c r="S14" i="6" s="1"/>
  <c r="R15" i="6"/>
  <c r="S15" i="6" s="1"/>
  <c r="R16" i="6"/>
  <c r="S16" i="6" s="1"/>
  <c r="T5" i="6"/>
  <c r="S5" i="6"/>
  <c r="R5" i="6"/>
  <c r="C14" i="5"/>
  <c r="D14" i="5"/>
  <c r="E14" i="5"/>
  <c r="C13" i="5"/>
  <c r="D13" i="5"/>
  <c r="E13" i="5"/>
  <c r="C12" i="5"/>
  <c r="D12" i="5"/>
  <c r="E12" i="5"/>
  <c r="B14" i="5"/>
  <c r="B13" i="5"/>
  <c r="B12" i="5"/>
  <c r="C14" i="3"/>
  <c r="D14" i="3"/>
  <c r="E14" i="3"/>
  <c r="C13" i="3"/>
  <c r="E13" i="3"/>
  <c r="C12" i="3"/>
  <c r="D12" i="3"/>
  <c r="E12" i="3"/>
  <c r="B14" i="3"/>
  <c r="B13" i="3"/>
  <c r="B12" i="3"/>
  <c r="C14" i="2"/>
  <c r="D14" i="2"/>
  <c r="E14" i="2"/>
  <c r="C13" i="2"/>
  <c r="C12" i="2"/>
  <c r="D12" i="2"/>
  <c r="D13" i="2" s="1"/>
  <c r="E12" i="2"/>
  <c r="E13" i="2" s="1"/>
  <c r="B14" i="2"/>
  <c r="B12" i="2"/>
  <c r="B13" i="2" s="1"/>
</calcChain>
</file>

<file path=xl/sharedStrings.xml><?xml version="1.0" encoding="utf-8"?>
<sst xmlns="http://schemas.openxmlformats.org/spreadsheetml/2006/main" count="750" uniqueCount="57">
  <si>
    <t>Dorket Head - Raw chemical results</t>
  </si>
  <si>
    <t>Date</t>
  </si>
  <si>
    <t>Sample Point No.:</t>
  </si>
  <si>
    <t>Units</t>
  </si>
  <si>
    <t>BH 1</t>
  </si>
  <si>
    <t>BH 2</t>
  </si>
  <si>
    <t>BH 3</t>
  </si>
  <si>
    <t>BH 4</t>
  </si>
  <si>
    <t>pH</t>
  </si>
  <si>
    <t/>
  </si>
  <si>
    <t>No sample</t>
  </si>
  <si>
    <t>Electrical Conductivity</t>
  </si>
  <si>
    <t>µS/cm</t>
  </si>
  <si>
    <t>Alkalinity (Total)</t>
  </si>
  <si>
    <t>mg/l</t>
  </si>
  <si>
    <t>Chloride</t>
  </si>
  <si>
    <t>Ammonia (Free)</t>
  </si>
  <si>
    <t>&lt; 0.050</t>
  </si>
  <si>
    <t>Ammoniacal Nitrogen</t>
  </si>
  <si>
    <t>Sulphate</t>
  </si>
  <si>
    <t>Potassium</t>
  </si>
  <si>
    <t>Magnesium</t>
  </si>
  <si>
    <t>Sodium</t>
  </si>
  <si>
    <t>Total Calcium</t>
  </si>
  <si>
    <t>Cadmium (Dissolved)</t>
  </si>
  <si>
    <t>µg/l</t>
  </si>
  <si>
    <t>&lt; 0.080</t>
  </si>
  <si>
    <t>&lt; 0.12</t>
  </si>
  <si>
    <t>&lt; 0.11</t>
  </si>
  <si>
    <t>Chromium (Dissolved)</t>
  </si>
  <si>
    <t>Copper (Dissolved)</t>
  </si>
  <si>
    <t>&lt; 1.0</t>
  </si>
  <si>
    <t>&lt; 0.50</t>
  </si>
  <si>
    <t>Iron (Dissolved)</t>
  </si>
  <si>
    <t>&lt; 5.0</t>
  </si>
  <si>
    <t>Manganese (Dissolved)</t>
  </si>
  <si>
    <t>Nickel (Dissolved)</t>
  </si>
  <si>
    <t>Lead (Dissolved)</t>
  </si>
  <si>
    <t>Selenium (Dissolved)</t>
  </si>
  <si>
    <t>Zinc (Dissolved)</t>
  </si>
  <si>
    <t>&lt; 3.0</t>
  </si>
  <si>
    <t>&lt; 2.5</t>
  </si>
  <si>
    <t>Mercury Low Level</t>
  </si>
  <si>
    <t>&lt; 0.010</t>
  </si>
  <si>
    <t>0.025</t>
  </si>
  <si>
    <t>Min</t>
  </si>
  <si>
    <t>Max</t>
  </si>
  <si>
    <t>Ave</t>
  </si>
  <si>
    <t>Dorket Head - Metals</t>
  </si>
  <si>
    <t>Outliers analysis - Down gradient boreholes</t>
  </si>
  <si>
    <t>BH1</t>
  </si>
  <si>
    <t>BH2</t>
  </si>
  <si>
    <t>&lt;0.1</t>
  </si>
  <si>
    <t>&lt;0.5</t>
  </si>
  <si>
    <t>&lt;0.01</t>
  </si>
  <si>
    <t>Data removed as an outlier</t>
  </si>
  <si>
    <t>Outliers analysis - Up gradient boreholes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</si>
</sst>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d/m/yy;@"/>
    <numFmt numFmtId="167" formatCode="dd/mm/yy;@"/>
  </numFmts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A7D0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7F7F7F"/>
      </left>
      <right/>
      <top style="double">
        <color rgb="FF7F7F7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/>
      <right style="double">
        <color rgb="FF7F7F7F"/>
      </right>
      <top style="double">
        <color rgb="FF7F7F7F"/>
      </top>
      <bottom style="double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7" fontId="5" fillId="2" borderId="1" xfId="1" applyNumberFormat="1" applyFont="1" applyAlignment="1">
      <alignment horizontal="center"/>
    </xf>
    <xf numFmtId="166" fontId="5" fillId="2" borderId="1" xfId="1" applyNumberFormat="1" applyFont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165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7" fontId="5" fillId="2" borderId="4" xfId="1" applyNumberFormat="1" applyFont="1" applyBorder="1" applyAlignment="1">
      <alignment horizontal="center"/>
    </xf>
    <xf numFmtId="166" fontId="5" fillId="2" borderId="4" xfId="1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65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Dorket Head - Amm 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'Amm N'!$B$3</c:f>
              <c:strCache>
                <c:ptCount val="1"/>
                <c:pt idx="0">
                  <c:v>BH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'Amm N'!$A$4:$A$11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'Amm N'!$B$4:$B$11</c:f>
              <c:numCache>
                <c:formatCode>General</c:formatCode>
                <c:ptCount val="8"/>
                <c:pt idx="0" formatCode="0.000">
                  <c:v>6.5000000000000002E-2</c:v>
                </c:pt>
                <c:pt idx="1">
                  <c:v>2.5000000000000001E-2</c:v>
                </c:pt>
                <c:pt idx="2" formatCode="0.000">
                  <c:v>6.3E-2</c:v>
                </c:pt>
                <c:pt idx="3">
                  <c:v>2.5000000000000001E-2</c:v>
                </c:pt>
                <c:pt idx="4" formatCode="0.00">
                  <c:v>0.24</c:v>
                </c:pt>
                <c:pt idx="5" formatCode="0.0">
                  <c:v>2.6</c:v>
                </c:pt>
                <c:pt idx="6">
                  <c:v>2.5000000000000001E-2</c:v>
                </c:pt>
                <c:pt idx="7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3C-4B16-A4CE-EADDE1FBD825}"/>
            </c:ext>
          </c:extLst>
        </c:ser>
        <c:ser>
          <c:idx val="1"/>
          <c:order val="1"/>
          <c:tx>
            <c:strRef>
              <c:f>'Amm N'!$C$3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'Amm N'!$A$4:$A$11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'Amm N'!$C$4:$C$11</c:f>
              <c:numCache>
                <c:formatCode>0.00</c:formatCode>
                <c:ptCount val="8"/>
                <c:pt idx="0">
                  <c:v>0.12</c:v>
                </c:pt>
                <c:pt idx="2">
                  <c:v>0.15</c:v>
                </c:pt>
                <c:pt idx="3" formatCode="@">
                  <c:v>0</c:v>
                </c:pt>
                <c:pt idx="4">
                  <c:v>0.6</c:v>
                </c:pt>
                <c:pt idx="5" formatCode="0.0">
                  <c:v>2.1</c:v>
                </c:pt>
                <c:pt idx="6" formatCode="General">
                  <c:v>2.5000000000000001E-2</c:v>
                </c:pt>
                <c:pt idx="7" formatCode="General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3C-4B16-A4CE-EADDE1FBD825}"/>
            </c:ext>
          </c:extLst>
        </c:ser>
        <c:ser>
          <c:idx val="2"/>
          <c:order val="2"/>
          <c:tx>
            <c:strRef>
              <c:f>'Amm N'!$D$3</c:f>
              <c:strCache>
                <c:ptCount val="1"/>
                <c:pt idx="0">
                  <c:v>BH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'Amm N'!$A$4:$A$11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'Amm N'!$D$4:$D$11</c:f>
              <c:numCache>
                <c:formatCode>General</c:formatCode>
                <c:ptCount val="8"/>
                <c:pt idx="0" formatCode="0.000">
                  <c:v>6.9000000000000006E-2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 formatCode="0.0">
                  <c:v>2.1</c:v>
                </c:pt>
                <c:pt idx="5" formatCode="0.00">
                  <c:v>0.64</c:v>
                </c:pt>
                <c:pt idx="6">
                  <c:v>2.5000000000000001E-2</c:v>
                </c:pt>
                <c:pt idx="7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3C-4B16-A4CE-EADDE1FBD825}"/>
            </c:ext>
          </c:extLst>
        </c:ser>
        <c:ser>
          <c:idx val="3"/>
          <c:order val="3"/>
          <c:tx>
            <c:strRef>
              <c:f>'Amm N'!$E$3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'Amm N'!$A$4:$A$11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'Amm N'!$E$4:$E$11</c:f>
              <c:numCache>
                <c:formatCode>General</c:formatCode>
                <c:ptCount val="8"/>
                <c:pt idx="0" formatCode="0.000">
                  <c:v>5.8000000000000003E-2</c:v>
                </c:pt>
                <c:pt idx="1">
                  <c:v>2.5000000000000001E-2</c:v>
                </c:pt>
                <c:pt idx="3">
                  <c:v>2.5000000000000001E-2</c:v>
                </c:pt>
                <c:pt idx="4" formatCode="0.000">
                  <c:v>7.8E-2</c:v>
                </c:pt>
                <c:pt idx="5" formatCode="0.00">
                  <c:v>0.57999999999999996</c:v>
                </c:pt>
                <c:pt idx="6">
                  <c:v>2.5000000000000001E-2</c:v>
                </c:pt>
                <c:pt idx="7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3C-4B16-A4CE-EADDE1FB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03344"/>
        <c:axId val="541603672"/>
      </c:scatterChart>
      <c:valAx>
        <c:axId val="54160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3672"/>
        <c:crosses val="autoZero"/>
        <c:crossBetween val="midCat"/>
      </c:valAx>
      <c:valAx>
        <c:axId val="54160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Conenctration</a:t>
                </a:r>
                <a:r>
                  <a:rPr lang="it-IT" baseline="0"/>
                  <a:t> (mg/l)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Dorket Head - Chloride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Chloride!$B$3</c:f>
              <c:strCache>
                <c:ptCount val="1"/>
                <c:pt idx="0">
                  <c:v>BH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Chloride!$A$4:$A$11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Chloride!$B$4:$B$11</c:f>
              <c:numCache>
                <c:formatCode>0</c:formatCode>
                <c:ptCount val="8"/>
                <c:pt idx="0">
                  <c:v>51</c:v>
                </c:pt>
                <c:pt idx="1">
                  <c:v>56</c:v>
                </c:pt>
                <c:pt idx="2">
                  <c:v>51</c:v>
                </c:pt>
                <c:pt idx="3">
                  <c:v>110</c:v>
                </c:pt>
                <c:pt idx="4">
                  <c:v>81</c:v>
                </c:pt>
                <c:pt idx="5">
                  <c:v>120</c:v>
                </c:pt>
                <c:pt idx="6">
                  <c:v>99</c:v>
                </c:pt>
                <c:pt idx="7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78-4A09-B35D-861F85FA12E8}"/>
            </c:ext>
          </c:extLst>
        </c:ser>
        <c:ser>
          <c:idx val="1"/>
          <c:order val="1"/>
          <c:tx>
            <c:strRef>
              <c:f>Chloride!$C$3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Chloride!$A$4:$A$11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Chloride!$C$4:$C$11</c:f>
              <c:numCache>
                <c:formatCode>0</c:formatCode>
                <c:ptCount val="8"/>
                <c:pt idx="0">
                  <c:v>25</c:v>
                </c:pt>
                <c:pt idx="2">
                  <c:v>26</c:v>
                </c:pt>
                <c:pt idx="3">
                  <c:v>39</c:v>
                </c:pt>
                <c:pt idx="4">
                  <c:v>170</c:v>
                </c:pt>
                <c:pt idx="5">
                  <c:v>33</c:v>
                </c:pt>
                <c:pt idx="6">
                  <c:v>27</c:v>
                </c:pt>
                <c:pt idx="7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78-4A09-B35D-861F85FA12E8}"/>
            </c:ext>
          </c:extLst>
        </c:ser>
        <c:ser>
          <c:idx val="2"/>
          <c:order val="2"/>
          <c:tx>
            <c:strRef>
              <c:f>Chloride!$D$3</c:f>
              <c:strCache>
                <c:ptCount val="1"/>
                <c:pt idx="0">
                  <c:v>BH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Chloride!$A$4:$A$11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Chloride!$D$4:$D$11</c:f>
              <c:numCache>
                <c:formatCode>0</c:formatCode>
                <c:ptCount val="8"/>
                <c:pt idx="0">
                  <c:v>33</c:v>
                </c:pt>
                <c:pt idx="1">
                  <c:v>31</c:v>
                </c:pt>
                <c:pt idx="2">
                  <c:v>28</c:v>
                </c:pt>
                <c:pt idx="3">
                  <c:v>36</c:v>
                </c:pt>
                <c:pt idx="4">
                  <c:v>850</c:v>
                </c:pt>
                <c:pt idx="5">
                  <c:v>39</c:v>
                </c:pt>
                <c:pt idx="6">
                  <c:v>33</c:v>
                </c:pt>
                <c:pt idx="7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78-4A09-B35D-861F85FA12E8}"/>
            </c:ext>
          </c:extLst>
        </c:ser>
        <c:ser>
          <c:idx val="3"/>
          <c:order val="3"/>
          <c:tx>
            <c:strRef>
              <c:f>Chloride!$E$3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Chloride!$A$4:$A$11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Chloride!$E$4:$E$11</c:f>
              <c:numCache>
                <c:formatCode>0</c:formatCode>
                <c:ptCount val="8"/>
                <c:pt idx="0">
                  <c:v>78</c:v>
                </c:pt>
                <c:pt idx="1">
                  <c:v>66</c:v>
                </c:pt>
                <c:pt idx="3">
                  <c:v>98</c:v>
                </c:pt>
                <c:pt idx="4">
                  <c:v>130</c:v>
                </c:pt>
                <c:pt idx="5">
                  <c:v>120</c:v>
                </c:pt>
                <c:pt idx="6">
                  <c:v>110</c:v>
                </c:pt>
                <c:pt idx="7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78-4A09-B35D-861F85FA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897760"/>
        <c:axId val="460900384"/>
      </c:scatterChart>
      <c:valAx>
        <c:axId val="46089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900384"/>
        <c:crosses val="autoZero"/>
        <c:crossBetween val="midCat"/>
      </c:valAx>
      <c:valAx>
        <c:axId val="4609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Conentration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897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Dorket Head - Sulphate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Sulphate!$B$3</c:f>
              <c:strCache>
                <c:ptCount val="1"/>
                <c:pt idx="0">
                  <c:v>BH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Sulphate!$A$4:$A$11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Sulphate!$B$4:$B$11</c:f>
              <c:numCache>
                <c:formatCode>0</c:formatCode>
                <c:ptCount val="8"/>
                <c:pt idx="0">
                  <c:v>86</c:v>
                </c:pt>
                <c:pt idx="1">
                  <c:v>200</c:v>
                </c:pt>
                <c:pt idx="2">
                  <c:v>180</c:v>
                </c:pt>
                <c:pt idx="3">
                  <c:v>79</c:v>
                </c:pt>
                <c:pt idx="4">
                  <c:v>130</c:v>
                </c:pt>
                <c:pt idx="5">
                  <c:v>54</c:v>
                </c:pt>
                <c:pt idx="6">
                  <c:v>56</c:v>
                </c:pt>
                <c:pt idx="7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8-459C-A46D-497F3C906581}"/>
            </c:ext>
          </c:extLst>
        </c:ser>
        <c:ser>
          <c:idx val="1"/>
          <c:order val="1"/>
          <c:tx>
            <c:strRef>
              <c:f>Sulphate!$C$3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Sulphate!$A$4:$A$11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Sulphate!$C$4:$C$11</c:f>
              <c:numCache>
                <c:formatCode>0</c:formatCode>
                <c:ptCount val="8"/>
                <c:pt idx="0">
                  <c:v>54</c:v>
                </c:pt>
                <c:pt idx="2">
                  <c:v>52</c:v>
                </c:pt>
                <c:pt idx="3">
                  <c:v>41</c:v>
                </c:pt>
                <c:pt idx="4">
                  <c:v>43</c:v>
                </c:pt>
                <c:pt idx="5">
                  <c:v>30</c:v>
                </c:pt>
                <c:pt idx="6">
                  <c:v>24</c:v>
                </c:pt>
                <c:pt idx="7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B8-459C-A46D-497F3C906581}"/>
            </c:ext>
          </c:extLst>
        </c:ser>
        <c:ser>
          <c:idx val="2"/>
          <c:order val="2"/>
          <c:tx>
            <c:strRef>
              <c:f>Sulphate!$D$3</c:f>
              <c:strCache>
                <c:ptCount val="1"/>
                <c:pt idx="0">
                  <c:v>BH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Sulphate!$A$4:$A$11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Sulphate!$D$4:$D$11</c:f>
              <c:numCache>
                <c:formatCode>0</c:formatCode>
                <c:ptCount val="8"/>
                <c:pt idx="0">
                  <c:v>31</c:v>
                </c:pt>
                <c:pt idx="1">
                  <c:v>52</c:v>
                </c:pt>
                <c:pt idx="2">
                  <c:v>37</c:v>
                </c:pt>
                <c:pt idx="3">
                  <c:v>47</c:v>
                </c:pt>
                <c:pt idx="4">
                  <c:v>35</c:v>
                </c:pt>
                <c:pt idx="5">
                  <c:v>45</c:v>
                </c:pt>
                <c:pt idx="6">
                  <c:v>37</c:v>
                </c:pt>
                <c:pt idx="7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B8-459C-A46D-497F3C906581}"/>
            </c:ext>
          </c:extLst>
        </c:ser>
        <c:ser>
          <c:idx val="3"/>
          <c:order val="3"/>
          <c:tx>
            <c:strRef>
              <c:f>Sulphate!$E$3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Sulphate!$A$4:$A$11</c:f>
              <c:numCache>
                <c:formatCode>d/m/yy;@</c:formatCode>
                <c:ptCount val="8"/>
                <c:pt idx="0" formatCode="dd/mm/yy;@">
                  <c:v>44096</c:v>
                </c:pt>
                <c:pt idx="1">
                  <c:v>44132</c:v>
                </c:pt>
                <c:pt idx="2" formatCode="dd/mm/yy;@">
                  <c:v>44165</c:v>
                </c:pt>
                <c:pt idx="3">
                  <c:v>44216</c:v>
                </c:pt>
                <c:pt idx="4">
                  <c:v>44251</c:v>
                </c:pt>
                <c:pt idx="5">
                  <c:v>44301</c:v>
                </c:pt>
                <c:pt idx="6">
                  <c:v>44328</c:v>
                </c:pt>
                <c:pt idx="7">
                  <c:v>44362</c:v>
                </c:pt>
              </c:numCache>
            </c:numRef>
          </c:xVal>
          <c:yVal>
            <c:numRef>
              <c:f>Sulphate!$E$4:$E$11</c:f>
              <c:numCache>
                <c:formatCode>0</c:formatCode>
                <c:ptCount val="8"/>
                <c:pt idx="0">
                  <c:v>40</c:v>
                </c:pt>
                <c:pt idx="1">
                  <c:v>35</c:v>
                </c:pt>
                <c:pt idx="3">
                  <c:v>75</c:v>
                </c:pt>
                <c:pt idx="4">
                  <c:v>50</c:v>
                </c:pt>
                <c:pt idx="5">
                  <c:v>49</c:v>
                </c:pt>
                <c:pt idx="6">
                  <c:v>47</c:v>
                </c:pt>
                <c:pt idx="7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B8-459C-A46D-497F3C906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054064"/>
        <c:axId val="763056360"/>
      </c:scatterChart>
      <c:valAx>
        <c:axId val="76305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056360"/>
        <c:crosses val="autoZero"/>
        <c:crossBetween val="midCat"/>
      </c:valAx>
      <c:valAx>
        <c:axId val="76305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054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3</xdr:row>
      <xdr:rowOff>38100</xdr:rowOff>
    </xdr:from>
    <xdr:to>
      <xdr:col>15</xdr:col>
      <xdr:colOff>38100</xdr:colOff>
      <xdr:row>21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EC0C7E-AB35-4C28-BECC-8D0C7C14E3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1</xdr:row>
      <xdr:rowOff>53340</xdr:rowOff>
    </xdr:from>
    <xdr:to>
      <xdr:col>15</xdr:col>
      <xdr:colOff>434340</xdr:colOff>
      <xdr:row>20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0A0A93-C03A-4300-960B-6688E16B39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3</xdr:row>
      <xdr:rowOff>45720</xdr:rowOff>
    </xdr:from>
    <xdr:to>
      <xdr:col>14</xdr:col>
      <xdr:colOff>426720</xdr:colOff>
      <xdr:row>22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1F4384-CFBE-46AA-A740-BBA3B750B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A1E8-21A9-4137-979A-2F4A3501CEE5}">
  <dimension ref="A1:AO25"/>
  <sheetViews>
    <sheetView zoomScale="55" zoomScaleNormal="55" workbookViewId="0">
      <selection sqref="A1:AO25"/>
    </sheetView>
  </sheetViews>
  <sheetFormatPr defaultRowHeight="14.45"/>
  <cols>
    <col min="3" max="5" width="7.28515625" customWidth="1"/>
    <col min="6" max="6" width="8.42578125" customWidth="1"/>
    <col min="7" max="7" width="2.85546875" customWidth="1"/>
    <col min="8" max="10" width="7.42578125" customWidth="1"/>
    <col min="11" max="11" width="8.28515625" customWidth="1"/>
    <col min="12" max="12" width="2.85546875" customWidth="1"/>
    <col min="13" max="15" width="6.5703125" customWidth="1"/>
    <col min="16" max="16" width="7.85546875" customWidth="1"/>
    <col min="17" max="17" width="2.85546875" customWidth="1"/>
    <col min="18" max="20" width="7.7109375" customWidth="1"/>
    <col min="21" max="21" width="8.140625" customWidth="1"/>
    <col min="22" max="22" width="2.85546875" customWidth="1"/>
    <col min="23" max="25" width="7.140625" customWidth="1"/>
    <col min="26" max="26" width="7.7109375" customWidth="1"/>
    <col min="27" max="27" width="2.85546875" customWidth="1"/>
    <col min="28" max="30" width="7.140625" customWidth="1"/>
    <col min="31" max="31" width="7.7109375" customWidth="1"/>
    <col min="32" max="32" width="2.85546875" customWidth="1"/>
    <col min="33" max="36" width="7.5703125" customWidth="1"/>
    <col min="37" max="37" width="2.85546875" customWidth="1"/>
    <col min="38" max="41" width="7.42578125" customWidth="1"/>
  </cols>
  <sheetData>
    <row r="1" spans="1:41">
      <c r="A1" s="1" t="s">
        <v>0</v>
      </c>
    </row>
    <row r="3" spans="1:41" s="9" customFormat="1" ht="10.15">
      <c r="C3" s="10"/>
      <c r="D3" s="10"/>
      <c r="E3" s="9" t="s">
        <v>1</v>
      </c>
      <c r="F3" s="11">
        <v>44096</v>
      </c>
      <c r="H3" s="10"/>
      <c r="I3" s="10"/>
      <c r="J3" s="9" t="s">
        <v>1</v>
      </c>
      <c r="K3" s="12">
        <v>44132</v>
      </c>
      <c r="M3" s="10"/>
      <c r="N3" s="10"/>
      <c r="O3" s="9" t="s">
        <v>1</v>
      </c>
      <c r="P3" s="11">
        <v>44165</v>
      </c>
      <c r="R3" s="10"/>
      <c r="S3" s="10"/>
      <c r="T3" s="9" t="s">
        <v>1</v>
      </c>
      <c r="U3" s="12">
        <v>44216</v>
      </c>
      <c r="W3" s="10"/>
      <c r="X3" s="10"/>
      <c r="Y3" s="9" t="s">
        <v>1</v>
      </c>
      <c r="Z3" s="12">
        <v>44251</v>
      </c>
      <c r="AB3" s="10"/>
      <c r="AC3" s="10"/>
      <c r="AD3" s="9" t="s">
        <v>1</v>
      </c>
      <c r="AE3" s="12">
        <v>44301</v>
      </c>
      <c r="AG3" s="10"/>
      <c r="AH3" s="10"/>
      <c r="AI3" s="9" t="s">
        <v>1</v>
      </c>
      <c r="AJ3" s="12">
        <v>44328</v>
      </c>
      <c r="AL3" s="10"/>
      <c r="AM3" s="10"/>
      <c r="AN3" s="9" t="s">
        <v>1</v>
      </c>
      <c r="AO3" s="12">
        <v>44362</v>
      </c>
    </row>
    <row r="4" spans="1:41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H4" s="2" t="s">
        <v>4</v>
      </c>
      <c r="I4" s="2" t="s">
        <v>5</v>
      </c>
      <c r="J4" s="2" t="s">
        <v>6</v>
      </c>
      <c r="K4" s="2" t="s">
        <v>7</v>
      </c>
      <c r="M4" s="2" t="s">
        <v>4</v>
      </c>
      <c r="N4" s="2" t="s">
        <v>5</v>
      </c>
      <c r="O4" s="2" t="s">
        <v>6</v>
      </c>
      <c r="P4" s="2" t="s">
        <v>7</v>
      </c>
      <c r="R4" s="2" t="s">
        <v>4</v>
      </c>
      <c r="S4" s="2" t="s">
        <v>5</v>
      </c>
      <c r="T4" s="2" t="s">
        <v>6</v>
      </c>
      <c r="U4" s="2" t="s">
        <v>7</v>
      </c>
      <c r="W4" s="2" t="s">
        <v>4</v>
      </c>
      <c r="X4" s="2" t="s">
        <v>5</v>
      </c>
      <c r="Y4" s="2" t="s">
        <v>6</v>
      </c>
      <c r="Z4" s="2" t="s">
        <v>7</v>
      </c>
      <c r="AB4" s="2" t="s">
        <v>4</v>
      </c>
      <c r="AC4" s="2" t="s">
        <v>5</v>
      </c>
      <c r="AD4" s="2" t="s">
        <v>6</v>
      </c>
      <c r="AE4" s="2" t="s">
        <v>7</v>
      </c>
      <c r="AG4" s="2" t="s">
        <v>4</v>
      </c>
      <c r="AH4" s="2" t="s">
        <v>5</v>
      </c>
      <c r="AI4" s="2" t="s">
        <v>6</v>
      </c>
      <c r="AJ4" s="2" t="s">
        <v>7</v>
      </c>
      <c r="AL4" s="2" t="s">
        <v>4</v>
      </c>
      <c r="AM4" s="2" t="s">
        <v>5</v>
      </c>
      <c r="AN4" s="2" t="s">
        <v>6</v>
      </c>
      <c r="AO4" s="2" t="s">
        <v>7</v>
      </c>
    </row>
    <row r="5" spans="1:41">
      <c r="A5" s="3" t="s">
        <v>8</v>
      </c>
      <c r="B5" s="4" t="s">
        <v>9</v>
      </c>
      <c r="C5" s="5">
        <v>7.7</v>
      </c>
      <c r="D5" s="5">
        <v>7.7</v>
      </c>
      <c r="E5" s="5">
        <v>7.6</v>
      </c>
      <c r="F5" s="5">
        <v>7.4</v>
      </c>
      <c r="H5" s="5">
        <v>8</v>
      </c>
      <c r="I5" s="5" t="s">
        <v>10</v>
      </c>
      <c r="J5" s="5">
        <v>8.1999999999999993</v>
      </c>
      <c r="K5" s="5">
        <v>7.9</v>
      </c>
      <c r="M5" s="5">
        <v>7.6</v>
      </c>
      <c r="N5" s="5">
        <v>7.6</v>
      </c>
      <c r="O5" s="5">
        <v>7.6</v>
      </c>
      <c r="P5" s="5" t="s">
        <v>10</v>
      </c>
      <c r="R5" s="5">
        <v>8</v>
      </c>
      <c r="S5" s="5">
        <v>8.1</v>
      </c>
      <c r="T5" s="5">
        <v>8.1999999999999993</v>
      </c>
      <c r="U5" s="5">
        <v>7.9</v>
      </c>
      <c r="W5" s="5">
        <v>8</v>
      </c>
      <c r="X5" s="5">
        <v>8</v>
      </c>
      <c r="Y5" s="5">
        <v>8</v>
      </c>
      <c r="Z5" s="5">
        <v>7.9</v>
      </c>
      <c r="AB5" s="5">
        <v>7.8</v>
      </c>
      <c r="AC5" s="5">
        <v>7.9</v>
      </c>
      <c r="AD5" s="5">
        <v>8</v>
      </c>
      <c r="AE5" s="5">
        <v>7.7</v>
      </c>
      <c r="AG5" s="5">
        <v>8</v>
      </c>
      <c r="AH5" s="5">
        <v>8.1999999999999993</v>
      </c>
      <c r="AI5" s="5">
        <v>8.1</v>
      </c>
      <c r="AJ5" s="5">
        <v>8</v>
      </c>
      <c r="AL5" s="5">
        <v>8</v>
      </c>
      <c r="AM5" s="5">
        <v>8.1</v>
      </c>
      <c r="AN5" s="5">
        <v>8.1999999999999993</v>
      </c>
      <c r="AO5" s="5">
        <v>7.9</v>
      </c>
    </row>
    <row r="6" spans="1:41" ht="20.45">
      <c r="A6" s="3" t="s">
        <v>11</v>
      </c>
      <c r="B6" s="4" t="s">
        <v>12</v>
      </c>
      <c r="C6" s="6">
        <v>890</v>
      </c>
      <c r="D6" s="6">
        <v>690</v>
      </c>
      <c r="E6" s="6">
        <v>760</v>
      </c>
      <c r="F6" s="6">
        <v>1000</v>
      </c>
      <c r="H6" s="6">
        <v>1000</v>
      </c>
      <c r="I6" s="6"/>
      <c r="J6" s="6">
        <v>750</v>
      </c>
      <c r="K6" s="6">
        <v>920</v>
      </c>
      <c r="M6" s="6">
        <v>1100</v>
      </c>
      <c r="N6" s="6">
        <v>680</v>
      </c>
      <c r="O6" s="6">
        <v>740</v>
      </c>
      <c r="P6" s="6"/>
      <c r="R6" s="6">
        <v>1100</v>
      </c>
      <c r="S6" s="6">
        <v>800</v>
      </c>
      <c r="T6" s="6">
        <v>780</v>
      </c>
      <c r="U6" s="6">
        <v>1200</v>
      </c>
      <c r="W6" s="6">
        <v>1100</v>
      </c>
      <c r="X6" s="6">
        <v>860</v>
      </c>
      <c r="Y6" s="6">
        <v>790</v>
      </c>
      <c r="Z6" s="6">
        <v>790</v>
      </c>
      <c r="AB6" s="6">
        <v>940</v>
      </c>
      <c r="AC6" s="6">
        <v>740</v>
      </c>
      <c r="AD6" s="6">
        <v>780</v>
      </c>
      <c r="AE6" s="6">
        <v>1100</v>
      </c>
      <c r="AG6" s="6">
        <v>810</v>
      </c>
      <c r="AH6" s="6">
        <v>560</v>
      </c>
      <c r="AI6" s="6">
        <v>640</v>
      </c>
      <c r="AJ6" s="6">
        <v>920</v>
      </c>
      <c r="AL6" s="6">
        <v>960</v>
      </c>
      <c r="AM6" s="6">
        <v>730</v>
      </c>
      <c r="AN6" s="6">
        <v>750</v>
      </c>
      <c r="AO6" s="6">
        <v>1100</v>
      </c>
    </row>
    <row r="7" spans="1:41" ht="20.45">
      <c r="A7" s="3" t="s">
        <v>13</v>
      </c>
      <c r="B7" s="4" t="s">
        <v>14</v>
      </c>
      <c r="C7" s="6">
        <v>380</v>
      </c>
      <c r="D7" s="6">
        <v>340</v>
      </c>
      <c r="E7" s="6">
        <v>410</v>
      </c>
      <c r="F7" s="6">
        <v>470</v>
      </c>
      <c r="H7" s="6">
        <v>360</v>
      </c>
      <c r="I7" s="6"/>
      <c r="J7" s="6">
        <v>350</v>
      </c>
      <c r="K7" s="6">
        <v>410</v>
      </c>
      <c r="M7" s="6">
        <v>500</v>
      </c>
      <c r="N7" s="6">
        <v>420</v>
      </c>
      <c r="O7" s="6">
        <v>480</v>
      </c>
      <c r="P7" s="6"/>
      <c r="R7" s="6">
        <v>360</v>
      </c>
      <c r="S7" s="6">
        <v>350</v>
      </c>
      <c r="T7" s="6">
        <v>370</v>
      </c>
      <c r="U7" s="6">
        <v>470</v>
      </c>
      <c r="W7" s="6">
        <v>450</v>
      </c>
      <c r="X7" s="6">
        <v>460</v>
      </c>
      <c r="Y7" s="6">
        <v>560</v>
      </c>
      <c r="Z7" s="6">
        <v>570</v>
      </c>
      <c r="AB7" s="6">
        <v>330</v>
      </c>
      <c r="AC7" s="6">
        <v>380</v>
      </c>
      <c r="AD7" s="6">
        <v>410</v>
      </c>
      <c r="AE7" s="6">
        <v>460</v>
      </c>
      <c r="AG7" s="6">
        <v>320</v>
      </c>
      <c r="AH7" s="6">
        <v>380</v>
      </c>
      <c r="AI7" s="6">
        <v>370</v>
      </c>
      <c r="AJ7" s="6">
        <v>470</v>
      </c>
      <c r="AL7" s="6">
        <v>400</v>
      </c>
      <c r="AM7" s="6">
        <v>390</v>
      </c>
      <c r="AN7" s="6">
        <v>380</v>
      </c>
      <c r="AO7" s="6">
        <v>510</v>
      </c>
    </row>
    <row r="8" spans="1:41">
      <c r="A8" s="3" t="s">
        <v>15</v>
      </c>
      <c r="B8" s="4" t="s">
        <v>14</v>
      </c>
      <c r="C8" s="6">
        <v>51</v>
      </c>
      <c r="D8" s="6">
        <v>25</v>
      </c>
      <c r="E8" s="6">
        <v>33</v>
      </c>
      <c r="F8" s="6">
        <v>78</v>
      </c>
      <c r="H8" s="6">
        <v>56</v>
      </c>
      <c r="I8" s="6"/>
      <c r="J8" s="6">
        <v>31</v>
      </c>
      <c r="K8" s="6">
        <v>66</v>
      </c>
      <c r="M8" s="6">
        <v>51</v>
      </c>
      <c r="N8" s="6">
        <v>26</v>
      </c>
      <c r="O8" s="6">
        <v>28</v>
      </c>
      <c r="P8" s="6"/>
      <c r="R8" s="6">
        <v>110</v>
      </c>
      <c r="S8" s="6">
        <v>39</v>
      </c>
      <c r="T8" s="6">
        <v>36</v>
      </c>
      <c r="U8" s="6">
        <v>98</v>
      </c>
      <c r="W8" s="6">
        <v>81</v>
      </c>
      <c r="X8" s="6">
        <v>170</v>
      </c>
      <c r="Y8" s="6">
        <v>850</v>
      </c>
      <c r="Z8" s="6">
        <v>130</v>
      </c>
      <c r="AB8" s="6">
        <v>120</v>
      </c>
      <c r="AC8" s="6">
        <v>33</v>
      </c>
      <c r="AD8" s="6">
        <v>39</v>
      </c>
      <c r="AE8" s="6">
        <v>120</v>
      </c>
      <c r="AG8" s="6">
        <v>99</v>
      </c>
      <c r="AH8" s="6">
        <v>27</v>
      </c>
      <c r="AI8" s="6">
        <v>33</v>
      </c>
      <c r="AJ8" s="6">
        <v>110</v>
      </c>
      <c r="AL8" s="6">
        <v>73</v>
      </c>
      <c r="AM8" s="6">
        <v>36</v>
      </c>
      <c r="AN8" s="6">
        <v>34</v>
      </c>
      <c r="AO8" s="6">
        <v>110</v>
      </c>
    </row>
    <row r="9" spans="1:41" ht="20.45">
      <c r="A9" s="3" t="s">
        <v>16</v>
      </c>
      <c r="B9" s="4" t="s">
        <v>14</v>
      </c>
      <c r="C9" s="4" t="s">
        <v>17</v>
      </c>
      <c r="D9" s="4" t="s">
        <v>17</v>
      </c>
      <c r="E9" s="4" t="s">
        <v>17</v>
      </c>
      <c r="F9" s="4" t="s">
        <v>17</v>
      </c>
      <c r="H9" s="4" t="s">
        <v>17</v>
      </c>
      <c r="I9" s="4"/>
      <c r="J9" s="4" t="s">
        <v>17</v>
      </c>
      <c r="K9" s="4" t="s">
        <v>17</v>
      </c>
      <c r="M9" s="4" t="s">
        <v>17</v>
      </c>
      <c r="N9" s="4" t="s">
        <v>17</v>
      </c>
      <c r="O9" s="4" t="s">
        <v>17</v>
      </c>
      <c r="P9" s="4"/>
      <c r="R9" s="4" t="s">
        <v>17</v>
      </c>
      <c r="S9" s="4" t="s">
        <v>17</v>
      </c>
      <c r="T9" s="4" t="s">
        <v>17</v>
      </c>
      <c r="U9" s="4" t="s">
        <v>17</v>
      </c>
      <c r="W9" s="4" t="s">
        <v>17</v>
      </c>
      <c r="X9" s="4" t="s">
        <v>17</v>
      </c>
      <c r="Y9" s="8">
        <v>0.16</v>
      </c>
      <c r="Z9" s="4" t="s">
        <v>17</v>
      </c>
      <c r="AB9" s="7">
        <v>8.3000000000000004E-2</v>
      </c>
      <c r="AC9" s="7">
        <v>8.6999999999999994E-2</v>
      </c>
      <c r="AD9" s="4" t="s">
        <v>17</v>
      </c>
      <c r="AE9" s="4" t="s">
        <v>17</v>
      </c>
      <c r="AG9" s="4" t="s">
        <v>17</v>
      </c>
      <c r="AH9" s="4" t="s">
        <v>17</v>
      </c>
      <c r="AI9" s="4" t="s">
        <v>17</v>
      </c>
      <c r="AJ9" s="4" t="s">
        <v>17</v>
      </c>
      <c r="AL9" s="4" t="s">
        <v>17</v>
      </c>
      <c r="AM9" s="4" t="s">
        <v>17</v>
      </c>
      <c r="AN9" s="4" t="s">
        <v>17</v>
      </c>
      <c r="AO9" s="4" t="s">
        <v>17</v>
      </c>
    </row>
    <row r="10" spans="1:41" ht="20.45">
      <c r="A10" s="3" t="s">
        <v>18</v>
      </c>
      <c r="B10" s="4" t="s">
        <v>14</v>
      </c>
      <c r="C10" s="7">
        <v>6.5000000000000002E-2</v>
      </c>
      <c r="D10" s="8">
        <v>0.12</v>
      </c>
      <c r="E10" s="7">
        <v>6.9000000000000006E-2</v>
      </c>
      <c r="F10" s="7">
        <v>5.8000000000000003E-2</v>
      </c>
      <c r="H10" s="4" t="s">
        <v>17</v>
      </c>
      <c r="I10" s="8"/>
      <c r="J10" s="4" t="s">
        <v>17</v>
      </c>
      <c r="K10" s="4" t="s">
        <v>17</v>
      </c>
      <c r="M10" s="7">
        <v>6.3E-2</v>
      </c>
      <c r="N10" s="8">
        <v>0.15</v>
      </c>
      <c r="O10" s="4" t="s">
        <v>17</v>
      </c>
      <c r="P10" s="7"/>
      <c r="R10" s="4" t="s">
        <v>17</v>
      </c>
      <c r="S10" s="4" t="s">
        <v>17</v>
      </c>
      <c r="T10" s="4" t="s">
        <v>17</v>
      </c>
      <c r="U10" s="4" t="s">
        <v>17</v>
      </c>
      <c r="W10" s="8">
        <v>0.24</v>
      </c>
      <c r="X10" s="8">
        <v>0.6</v>
      </c>
      <c r="Y10" s="5">
        <v>2.1</v>
      </c>
      <c r="Z10" s="7">
        <v>7.8E-2</v>
      </c>
      <c r="AB10" s="5">
        <v>2.6</v>
      </c>
      <c r="AC10" s="5">
        <v>2.1</v>
      </c>
      <c r="AD10" s="8">
        <v>0.64</v>
      </c>
      <c r="AE10" s="8">
        <v>0.57999999999999996</v>
      </c>
      <c r="AG10" s="4" t="s">
        <v>17</v>
      </c>
      <c r="AH10" s="4" t="s">
        <v>17</v>
      </c>
      <c r="AI10" s="4" t="s">
        <v>17</v>
      </c>
      <c r="AJ10" s="4" t="s">
        <v>17</v>
      </c>
      <c r="AL10" s="4" t="s">
        <v>17</v>
      </c>
      <c r="AM10" s="4" t="s">
        <v>17</v>
      </c>
      <c r="AN10" s="4" t="s">
        <v>17</v>
      </c>
      <c r="AO10" s="4" t="s">
        <v>17</v>
      </c>
    </row>
    <row r="11" spans="1:41">
      <c r="A11" s="3" t="s">
        <v>19</v>
      </c>
      <c r="B11" s="4" t="s">
        <v>14</v>
      </c>
      <c r="C11" s="6">
        <v>86</v>
      </c>
      <c r="D11" s="6">
        <v>54</v>
      </c>
      <c r="E11" s="6">
        <v>31</v>
      </c>
      <c r="F11" s="6">
        <v>40</v>
      </c>
      <c r="H11" s="6">
        <v>200</v>
      </c>
      <c r="I11" s="6"/>
      <c r="J11" s="6">
        <v>52</v>
      </c>
      <c r="K11" s="6">
        <v>35</v>
      </c>
      <c r="M11" s="6">
        <v>180</v>
      </c>
      <c r="N11" s="6">
        <v>52</v>
      </c>
      <c r="O11" s="6">
        <v>37</v>
      </c>
      <c r="P11" s="6"/>
      <c r="R11" s="6">
        <v>79</v>
      </c>
      <c r="S11" s="6">
        <v>41</v>
      </c>
      <c r="T11" s="6">
        <v>47</v>
      </c>
      <c r="U11" s="6">
        <v>75</v>
      </c>
      <c r="W11" s="6">
        <v>130</v>
      </c>
      <c r="X11" s="6">
        <v>43</v>
      </c>
      <c r="Y11" s="6">
        <v>35</v>
      </c>
      <c r="Z11" s="6">
        <v>50</v>
      </c>
      <c r="AB11" s="6">
        <v>54</v>
      </c>
      <c r="AC11" s="6">
        <v>30</v>
      </c>
      <c r="AD11" s="6">
        <v>45</v>
      </c>
      <c r="AE11" s="6">
        <v>49</v>
      </c>
      <c r="AG11" s="6">
        <v>56</v>
      </c>
      <c r="AH11" s="6">
        <v>24</v>
      </c>
      <c r="AI11" s="6">
        <v>37</v>
      </c>
      <c r="AJ11" s="6">
        <v>47</v>
      </c>
      <c r="AL11" s="6">
        <v>180</v>
      </c>
      <c r="AM11" s="6">
        <v>39</v>
      </c>
      <c r="AN11" s="6">
        <v>47</v>
      </c>
      <c r="AO11" s="6">
        <v>52</v>
      </c>
    </row>
    <row r="12" spans="1:41">
      <c r="A12" s="3" t="s">
        <v>20</v>
      </c>
      <c r="B12" s="4" t="s">
        <v>14</v>
      </c>
      <c r="C12" s="5">
        <v>4.0999999999999996</v>
      </c>
      <c r="D12" s="5">
        <v>2.5</v>
      </c>
      <c r="E12" s="5">
        <v>2.1</v>
      </c>
      <c r="F12" s="5">
        <v>3</v>
      </c>
      <c r="H12" s="6">
        <v>110</v>
      </c>
      <c r="I12" s="6"/>
      <c r="J12" s="6">
        <v>69</v>
      </c>
      <c r="K12" s="6">
        <v>480</v>
      </c>
      <c r="M12" s="6">
        <v>130</v>
      </c>
      <c r="N12" s="6">
        <v>86</v>
      </c>
      <c r="O12" s="6">
        <v>85</v>
      </c>
      <c r="P12" s="5"/>
      <c r="R12" s="6">
        <v>94</v>
      </c>
      <c r="S12" s="6">
        <v>73</v>
      </c>
      <c r="T12" s="6">
        <v>72</v>
      </c>
      <c r="U12" s="6">
        <v>120</v>
      </c>
      <c r="W12" s="6">
        <v>140</v>
      </c>
      <c r="X12" s="6">
        <v>100</v>
      </c>
      <c r="Y12" s="6">
        <v>110</v>
      </c>
      <c r="Z12" s="6">
        <v>150</v>
      </c>
      <c r="AB12" s="6">
        <v>88</v>
      </c>
      <c r="AC12" s="6">
        <v>68</v>
      </c>
      <c r="AD12" s="6">
        <v>76</v>
      </c>
      <c r="AE12" s="6">
        <v>100</v>
      </c>
      <c r="AG12" s="6">
        <v>100</v>
      </c>
      <c r="AH12" s="6">
        <v>81</v>
      </c>
      <c r="AI12" s="6">
        <v>89</v>
      </c>
      <c r="AJ12" s="6">
        <v>130</v>
      </c>
      <c r="AL12" s="6">
        <v>130</v>
      </c>
      <c r="AM12" s="6">
        <v>83</v>
      </c>
      <c r="AN12" s="6">
        <v>88</v>
      </c>
      <c r="AO12" s="6">
        <v>140</v>
      </c>
    </row>
    <row r="13" spans="1:41">
      <c r="A13" s="3" t="s">
        <v>21</v>
      </c>
      <c r="B13" s="4" t="s">
        <v>14</v>
      </c>
      <c r="C13" s="6">
        <v>44</v>
      </c>
      <c r="D13" s="6">
        <v>37</v>
      </c>
      <c r="E13" s="6">
        <v>33</v>
      </c>
      <c r="F13" s="6">
        <v>55</v>
      </c>
      <c r="H13" s="5">
        <v>2</v>
      </c>
      <c r="I13" s="5"/>
      <c r="J13" s="5">
        <v>1.9</v>
      </c>
      <c r="K13" s="5">
        <v>2.8</v>
      </c>
      <c r="M13" s="5">
        <v>2.2999999999999998</v>
      </c>
      <c r="N13" s="5">
        <v>2.2999999999999998</v>
      </c>
      <c r="O13" s="5">
        <v>2</v>
      </c>
      <c r="P13" s="6"/>
      <c r="R13" s="5">
        <v>2.5</v>
      </c>
      <c r="S13" s="5">
        <v>2</v>
      </c>
      <c r="T13" s="5">
        <v>1.9</v>
      </c>
      <c r="U13" s="5">
        <v>2.2999999999999998</v>
      </c>
      <c r="W13" s="5">
        <v>2.5</v>
      </c>
      <c r="X13" s="5">
        <v>1.9</v>
      </c>
      <c r="Y13" s="5">
        <v>2.1</v>
      </c>
      <c r="Z13" s="5">
        <v>2.5</v>
      </c>
      <c r="AB13" s="5">
        <v>2.6</v>
      </c>
      <c r="AC13" s="5">
        <v>2.1</v>
      </c>
      <c r="AD13" s="5">
        <v>2.2999999999999998</v>
      </c>
      <c r="AE13" s="5">
        <v>2.4</v>
      </c>
      <c r="AG13" s="5">
        <v>2.5</v>
      </c>
      <c r="AH13" s="5">
        <v>2.1</v>
      </c>
      <c r="AI13" s="5">
        <v>2</v>
      </c>
      <c r="AJ13" s="5">
        <v>2.2999999999999998</v>
      </c>
      <c r="AL13" s="5">
        <v>2.6</v>
      </c>
      <c r="AM13" s="5">
        <v>2.2000000000000002</v>
      </c>
      <c r="AN13" s="5">
        <v>2</v>
      </c>
      <c r="AO13" s="5">
        <v>2.9</v>
      </c>
    </row>
    <row r="14" spans="1:41">
      <c r="A14" s="3" t="s">
        <v>22</v>
      </c>
      <c r="B14" s="4" t="s">
        <v>14</v>
      </c>
      <c r="C14" s="6">
        <v>17</v>
      </c>
      <c r="D14" s="5">
        <v>9.1</v>
      </c>
      <c r="E14" s="5">
        <v>7.1</v>
      </c>
      <c r="F14" s="6">
        <v>14</v>
      </c>
      <c r="H14" s="6">
        <v>47</v>
      </c>
      <c r="I14" s="6"/>
      <c r="J14" s="6">
        <v>35</v>
      </c>
      <c r="K14" s="6">
        <v>250</v>
      </c>
      <c r="M14" s="6">
        <v>56</v>
      </c>
      <c r="N14" s="6">
        <v>40</v>
      </c>
      <c r="O14" s="6">
        <v>42</v>
      </c>
      <c r="P14" s="6"/>
      <c r="R14" s="6">
        <v>48</v>
      </c>
      <c r="S14" s="6">
        <v>38</v>
      </c>
      <c r="T14" s="6">
        <v>35</v>
      </c>
      <c r="U14" s="6">
        <v>56</v>
      </c>
      <c r="W14" s="6">
        <v>62</v>
      </c>
      <c r="X14" s="6">
        <v>52</v>
      </c>
      <c r="Y14" s="6">
        <v>50</v>
      </c>
      <c r="Z14" s="6">
        <v>71</v>
      </c>
      <c r="AB14" s="6">
        <v>56</v>
      </c>
      <c r="AC14" s="6">
        <v>47</v>
      </c>
      <c r="AD14" s="6">
        <v>48</v>
      </c>
      <c r="AE14" s="6">
        <v>70</v>
      </c>
      <c r="AG14" s="6">
        <v>52</v>
      </c>
      <c r="AH14" s="6">
        <v>41</v>
      </c>
      <c r="AI14" s="6">
        <v>44</v>
      </c>
      <c r="AJ14" s="6">
        <v>62</v>
      </c>
      <c r="AL14" s="6">
        <v>61</v>
      </c>
      <c r="AM14" s="6">
        <v>44</v>
      </c>
      <c r="AN14" s="6">
        <v>43</v>
      </c>
      <c r="AO14" s="6">
        <v>69</v>
      </c>
    </row>
    <row r="15" spans="1:41" ht="20.45">
      <c r="A15" s="3" t="s">
        <v>23</v>
      </c>
      <c r="B15" s="4" t="s">
        <v>14</v>
      </c>
      <c r="C15" s="6">
        <v>96</v>
      </c>
      <c r="D15" s="6">
        <v>77</v>
      </c>
      <c r="E15" s="6">
        <v>76</v>
      </c>
      <c r="F15" s="6">
        <v>98</v>
      </c>
      <c r="H15" s="6">
        <v>20</v>
      </c>
      <c r="I15" s="5"/>
      <c r="J15" s="5">
        <v>8.9</v>
      </c>
      <c r="K15" s="6">
        <v>26</v>
      </c>
      <c r="M15" s="6">
        <v>25</v>
      </c>
      <c r="N15" s="6">
        <v>10</v>
      </c>
      <c r="O15" s="5">
        <v>9.1</v>
      </c>
      <c r="P15" s="6"/>
      <c r="R15" s="6">
        <v>15</v>
      </c>
      <c r="S15" s="5">
        <v>9</v>
      </c>
      <c r="T15" s="5">
        <v>8.1</v>
      </c>
      <c r="U15" s="6">
        <v>18</v>
      </c>
      <c r="W15" s="6">
        <v>23</v>
      </c>
      <c r="X15" s="6">
        <v>11</v>
      </c>
      <c r="Y15" s="5">
        <v>9.6999999999999993</v>
      </c>
      <c r="Z15" s="6">
        <v>19</v>
      </c>
      <c r="AB15" s="6">
        <v>16</v>
      </c>
      <c r="AC15" s="6">
        <v>11</v>
      </c>
      <c r="AD15" s="6">
        <v>13</v>
      </c>
      <c r="AE15" s="6">
        <v>19</v>
      </c>
      <c r="AG15" s="6">
        <v>15</v>
      </c>
      <c r="AH15" s="6">
        <v>11</v>
      </c>
      <c r="AI15" s="5">
        <v>9.6</v>
      </c>
      <c r="AJ15" s="6">
        <v>17</v>
      </c>
      <c r="AL15" s="6">
        <v>30</v>
      </c>
      <c r="AM15" s="6">
        <v>14</v>
      </c>
      <c r="AN15" s="6">
        <v>11</v>
      </c>
      <c r="AO15" s="6">
        <v>20</v>
      </c>
    </row>
    <row r="16" spans="1:41" ht="20.45">
      <c r="A16" s="3" t="s">
        <v>24</v>
      </c>
      <c r="B16" s="4" t="s">
        <v>25</v>
      </c>
      <c r="C16" s="4" t="s">
        <v>26</v>
      </c>
      <c r="D16" s="4" t="s">
        <v>26</v>
      </c>
      <c r="E16" s="4" t="s">
        <v>26</v>
      </c>
      <c r="F16" s="4" t="s">
        <v>26</v>
      </c>
      <c r="H16" s="4" t="s">
        <v>26</v>
      </c>
      <c r="I16" s="4"/>
      <c r="J16" s="4" t="s">
        <v>26</v>
      </c>
      <c r="K16" s="4" t="s">
        <v>26</v>
      </c>
      <c r="M16" s="4" t="s">
        <v>26</v>
      </c>
      <c r="N16" s="4" t="s">
        <v>26</v>
      </c>
      <c r="O16" s="4" t="s">
        <v>26</v>
      </c>
      <c r="P16" s="4"/>
      <c r="R16" s="4" t="s">
        <v>26</v>
      </c>
      <c r="S16" s="4" t="s">
        <v>26</v>
      </c>
      <c r="T16" s="4" t="s">
        <v>26</v>
      </c>
      <c r="U16" s="4" t="s">
        <v>26</v>
      </c>
      <c r="W16" s="4" t="s">
        <v>27</v>
      </c>
      <c r="X16" s="4" t="s">
        <v>27</v>
      </c>
      <c r="Y16" s="4" t="s">
        <v>27</v>
      </c>
      <c r="Z16" s="4" t="s">
        <v>27</v>
      </c>
      <c r="AB16" s="4" t="s">
        <v>27</v>
      </c>
      <c r="AC16" s="4" t="s">
        <v>27</v>
      </c>
      <c r="AD16" s="4" t="s">
        <v>27</v>
      </c>
      <c r="AE16" s="4" t="s">
        <v>27</v>
      </c>
      <c r="AG16" s="4" t="s">
        <v>28</v>
      </c>
      <c r="AH16" s="4" t="s">
        <v>28</v>
      </c>
      <c r="AI16" s="4" t="s">
        <v>28</v>
      </c>
      <c r="AJ16" s="4" t="s">
        <v>28</v>
      </c>
      <c r="AL16" s="4" t="s">
        <v>28</v>
      </c>
      <c r="AM16" s="4" t="s">
        <v>28</v>
      </c>
      <c r="AN16" s="4" t="s">
        <v>28</v>
      </c>
      <c r="AO16" s="4" t="s">
        <v>28</v>
      </c>
    </row>
    <row r="17" spans="1:41" ht="20.45">
      <c r="A17" s="3" t="s">
        <v>29</v>
      </c>
      <c r="B17" s="4" t="s">
        <v>25</v>
      </c>
      <c r="C17" s="5">
        <v>8.5</v>
      </c>
      <c r="D17" s="5">
        <v>7.2</v>
      </c>
      <c r="E17" s="5">
        <v>9.1999999999999993</v>
      </c>
      <c r="F17" s="5">
        <v>9</v>
      </c>
      <c r="H17" s="6">
        <v>10</v>
      </c>
      <c r="I17" s="5"/>
      <c r="J17" s="5">
        <v>9.1</v>
      </c>
      <c r="K17" s="6">
        <v>16</v>
      </c>
      <c r="M17" s="5">
        <v>4.8</v>
      </c>
      <c r="N17" s="5">
        <v>1.4</v>
      </c>
      <c r="O17" s="5">
        <v>1.6</v>
      </c>
      <c r="P17" s="5"/>
      <c r="R17" s="5">
        <v>4.2</v>
      </c>
      <c r="S17" s="5">
        <v>7.6</v>
      </c>
      <c r="T17" s="5">
        <v>7.1</v>
      </c>
      <c r="U17" s="5">
        <v>4.8</v>
      </c>
      <c r="W17" s="5">
        <v>6.9</v>
      </c>
      <c r="X17" s="5">
        <v>2.4</v>
      </c>
      <c r="Y17" s="5">
        <v>4.3</v>
      </c>
      <c r="Z17" s="8">
        <v>0.55000000000000004</v>
      </c>
      <c r="AB17" s="5">
        <v>6.8</v>
      </c>
      <c r="AC17" s="5">
        <v>7.8</v>
      </c>
      <c r="AD17" s="5">
        <v>3.6</v>
      </c>
      <c r="AE17" s="5">
        <v>2</v>
      </c>
      <c r="AG17" s="6">
        <v>31</v>
      </c>
      <c r="AH17" s="6">
        <v>27</v>
      </c>
      <c r="AI17" s="6">
        <v>23</v>
      </c>
      <c r="AJ17" s="6">
        <v>33</v>
      </c>
      <c r="AL17" s="5">
        <v>5.8</v>
      </c>
      <c r="AM17" s="5">
        <v>6.6</v>
      </c>
      <c r="AN17" s="5">
        <v>6.6</v>
      </c>
      <c r="AO17" s="5">
        <v>3.3</v>
      </c>
    </row>
    <row r="18" spans="1:41" ht="20.45">
      <c r="A18" s="3" t="s">
        <v>30</v>
      </c>
      <c r="B18" s="4" t="s">
        <v>25</v>
      </c>
      <c r="C18" s="5">
        <v>2</v>
      </c>
      <c r="D18" s="5">
        <v>1.7</v>
      </c>
      <c r="E18" s="4" t="s">
        <v>31</v>
      </c>
      <c r="F18" s="5">
        <v>1.3</v>
      </c>
      <c r="H18" s="5">
        <v>2.2000000000000002</v>
      </c>
      <c r="I18" s="5"/>
      <c r="J18" s="4" t="s">
        <v>31</v>
      </c>
      <c r="K18" s="4" t="s">
        <v>31</v>
      </c>
      <c r="M18" s="5">
        <v>1.5</v>
      </c>
      <c r="N18" s="4" t="s">
        <v>31</v>
      </c>
      <c r="O18" s="4" t="s">
        <v>31</v>
      </c>
      <c r="P18" s="5"/>
      <c r="R18" s="5">
        <v>1.3</v>
      </c>
      <c r="S18" s="5">
        <v>1.7</v>
      </c>
      <c r="T18" s="5">
        <v>1.4</v>
      </c>
      <c r="U18" s="5">
        <v>1.6</v>
      </c>
      <c r="W18" s="5">
        <v>2.7</v>
      </c>
      <c r="X18" s="5">
        <v>2</v>
      </c>
      <c r="Y18" s="5">
        <v>1.6</v>
      </c>
      <c r="Z18" s="5">
        <v>1.5</v>
      </c>
      <c r="AB18" s="4" t="s">
        <v>32</v>
      </c>
      <c r="AC18" s="8">
        <v>0.52</v>
      </c>
      <c r="AD18" s="4" t="s">
        <v>32</v>
      </c>
      <c r="AE18" s="4" t="s">
        <v>32</v>
      </c>
      <c r="AG18" s="5">
        <v>1.9</v>
      </c>
      <c r="AH18" s="5">
        <v>1.8</v>
      </c>
      <c r="AI18" s="5">
        <v>1.7</v>
      </c>
      <c r="AJ18" s="5">
        <v>2.2999999999999998</v>
      </c>
      <c r="AL18" s="5">
        <v>2.8</v>
      </c>
      <c r="AM18" s="5">
        <v>1</v>
      </c>
      <c r="AN18" s="8">
        <v>0.81</v>
      </c>
      <c r="AO18" s="8">
        <v>0.93</v>
      </c>
    </row>
    <row r="19" spans="1:41" ht="20.45">
      <c r="A19" s="3" t="s">
        <v>33</v>
      </c>
      <c r="B19" s="4" t="s">
        <v>25</v>
      </c>
      <c r="C19" s="6">
        <v>180</v>
      </c>
      <c r="D19" s="6">
        <v>140</v>
      </c>
      <c r="E19" s="6">
        <v>170</v>
      </c>
      <c r="F19" s="6">
        <v>200</v>
      </c>
      <c r="H19" s="6">
        <v>470</v>
      </c>
      <c r="I19" s="6"/>
      <c r="J19" s="6">
        <v>330</v>
      </c>
      <c r="K19" s="6">
        <v>420</v>
      </c>
      <c r="M19" s="6">
        <v>310</v>
      </c>
      <c r="N19" s="6">
        <v>210</v>
      </c>
      <c r="O19" s="6">
        <v>240</v>
      </c>
      <c r="P19" s="6"/>
      <c r="R19" s="6">
        <v>340</v>
      </c>
      <c r="S19" s="6">
        <v>250</v>
      </c>
      <c r="T19" s="6">
        <v>250</v>
      </c>
      <c r="U19" s="6">
        <v>360</v>
      </c>
      <c r="W19" s="4" t="s">
        <v>34</v>
      </c>
      <c r="X19" s="4" t="s">
        <v>34</v>
      </c>
      <c r="Y19" s="4" t="s">
        <v>34</v>
      </c>
      <c r="Z19" s="4" t="s">
        <v>34</v>
      </c>
      <c r="AB19" s="6">
        <v>23</v>
      </c>
      <c r="AC19" s="6">
        <v>72</v>
      </c>
      <c r="AD19" s="6">
        <v>51</v>
      </c>
      <c r="AE19" s="6">
        <v>14</v>
      </c>
      <c r="AG19" s="6">
        <v>93</v>
      </c>
      <c r="AH19" s="6">
        <v>93</v>
      </c>
      <c r="AI19" s="6">
        <v>83</v>
      </c>
      <c r="AJ19" s="6">
        <v>110</v>
      </c>
      <c r="AL19" s="4" t="s">
        <v>34</v>
      </c>
      <c r="AM19" s="4" t="s">
        <v>34</v>
      </c>
      <c r="AN19" s="4" t="s">
        <v>34</v>
      </c>
      <c r="AO19" s="4" t="s">
        <v>34</v>
      </c>
    </row>
    <row r="20" spans="1:41" ht="20.45">
      <c r="A20" s="3" t="s">
        <v>35</v>
      </c>
      <c r="B20" s="4" t="s">
        <v>25</v>
      </c>
      <c r="C20" s="6">
        <v>14</v>
      </c>
      <c r="D20" s="6">
        <v>10</v>
      </c>
      <c r="E20" s="6">
        <v>30</v>
      </c>
      <c r="F20" s="6">
        <v>22</v>
      </c>
      <c r="H20" s="6">
        <v>18</v>
      </c>
      <c r="I20" s="6"/>
      <c r="J20" s="5">
        <v>3.5</v>
      </c>
      <c r="K20" s="5">
        <v>2.2999999999999998</v>
      </c>
      <c r="M20" s="6">
        <v>59</v>
      </c>
      <c r="N20" s="5">
        <v>3.6</v>
      </c>
      <c r="O20" s="5">
        <v>6.3</v>
      </c>
      <c r="P20" s="6"/>
      <c r="R20" s="5">
        <v>1.9</v>
      </c>
      <c r="S20" s="5">
        <v>1.1000000000000001</v>
      </c>
      <c r="T20" s="5">
        <v>1.2</v>
      </c>
      <c r="U20" s="5">
        <v>1.6</v>
      </c>
      <c r="W20" s="6">
        <v>94</v>
      </c>
      <c r="X20" s="5">
        <v>1.6</v>
      </c>
      <c r="Y20" s="5">
        <v>1.5</v>
      </c>
      <c r="Z20" s="5">
        <v>2.7</v>
      </c>
      <c r="AB20" s="4" t="s">
        <v>32</v>
      </c>
      <c r="AC20" s="8">
        <v>0.67</v>
      </c>
      <c r="AD20" s="5">
        <v>3.5</v>
      </c>
      <c r="AE20" s="4" t="s">
        <v>32</v>
      </c>
      <c r="AG20" s="5">
        <v>8.8000000000000007</v>
      </c>
      <c r="AH20" s="5">
        <v>5.8</v>
      </c>
      <c r="AI20" s="6">
        <v>11</v>
      </c>
      <c r="AJ20" s="5">
        <v>5.6</v>
      </c>
      <c r="AL20" s="6">
        <v>30</v>
      </c>
      <c r="AM20" s="5">
        <v>1.2</v>
      </c>
      <c r="AN20" s="5">
        <v>1.1000000000000001</v>
      </c>
      <c r="AO20" s="5">
        <v>5</v>
      </c>
    </row>
    <row r="21" spans="1:41" ht="20.45">
      <c r="A21" s="3" t="s">
        <v>36</v>
      </c>
      <c r="B21" s="4" t="s">
        <v>25</v>
      </c>
      <c r="C21" s="5">
        <v>1.5</v>
      </c>
      <c r="D21" s="5">
        <v>1</v>
      </c>
      <c r="E21" s="5">
        <v>3</v>
      </c>
      <c r="F21" s="5">
        <v>3</v>
      </c>
      <c r="H21" s="5">
        <v>2.2999999999999998</v>
      </c>
      <c r="I21" s="5"/>
      <c r="J21" s="5">
        <v>1.3</v>
      </c>
      <c r="K21" s="5">
        <v>2.1</v>
      </c>
      <c r="M21" s="5">
        <v>2.7</v>
      </c>
      <c r="N21" s="5">
        <v>1.1000000000000001</v>
      </c>
      <c r="O21" s="5">
        <v>1</v>
      </c>
      <c r="P21" s="5"/>
      <c r="R21" s="5">
        <v>1.1000000000000001</v>
      </c>
      <c r="S21" s="5">
        <v>1.1000000000000001</v>
      </c>
      <c r="T21" s="4" t="s">
        <v>31</v>
      </c>
      <c r="U21" s="5">
        <v>1.6</v>
      </c>
      <c r="W21" s="5">
        <v>2.9</v>
      </c>
      <c r="X21" s="8">
        <v>0.67</v>
      </c>
      <c r="Y21" s="4" t="s">
        <v>32</v>
      </c>
      <c r="Z21" s="5">
        <v>1.4</v>
      </c>
      <c r="AB21" s="5">
        <v>1.3</v>
      </c>
      <c r="AC21" s="8">
        <v>0.81</v>
      </c>
      <c r="AD21" s="4" t="s">
        <v>32</v>
      </c>
      <c r="AE21" s="5">
        <v>1</v>
      </c>
      <c r="AG21" s="6">
        <v>11</v>
      </c>
      <c r="AH21" s="6">
        <v>11</v>
      </c>
      <c r="AI21" s="6">
        <v>10</v>
      </c>
      <c r="AJ21" s="6">
        <v>14</v>
      </c>
      <c r="AL21" s="5">
        <v>2.4</v>
      </c>
      <c r="AM21" s="4" t="s">
        <v>32</v>
      </c>
      <c r="AN21" s="4" t="s">
        <v>32</v>
      </c>
      <c r="AO21" s="5">
        <v>1.2</v>
      </c>
    </row>
    <row r="22" spans="1:41" ht="20.45">
      <c r="A22" s="3" t="s">
        <v>37</v>
      </c>
      <c r="B22" s="4" t="s">
        <v>25</v>
      </c>
      <c r="C22" s="4" t="s">
        <v>31</v>
      </c>
      <c r="D22" s="4" t="s">
        <v>31</v>
      </c>
      <c r="E22" s="4" t="s">
        <v>31</v>
      </c>
      <c r="F22" s="4" t="s">
        <v>31</v>
      </c>
      <c r="H22" s="4" t="s">
        <v>31</v>
      </c>
      <c r="I22" s="4"/>
      <c r="J22" s="4" t="s">
        <v>31</v>
      </c>
      <c r="K22" s="4" t="s">
        <v>31</v>
      </c>
      <c r="M22" s="4" t="s">
        <v>31</v>
      </c>
      <c r="N22" s="4" t="s">
        <v>31</v>
      </c>
      <c r="O22" s="4" t="s">
        <v>31</v>
      </c>
      <c r="P22" s="4"/>
      <c r="R22" s="4" t="s">
        <v>31</v>
      </c>
      <c r="S22" s="4" t="s">
        <v>31</v>
      </c>
      <c r="T22" s="4" t="s">
        <v>31</v>
      </c>
      <c r="U22" s="4" t="s">
        <v>31</v>
      </c>
      <c r="W22" s="4" t="s">
        <v>32</v>
      </c>
      <c r="X22" s="4" t="s">
        <v>32</v>
      </c>
      <c r="Y22" s="4" t="s">
        <v>32</v>
      </c>
      <c r="Z22" s="4" t="s">
        <v>32</v>
      </c>
      <c r="AB22" s="4" t="s">
        <v>32</v>
      </c>
      <c r="AC22" s="4" t="s">
        <v>32</v>
      </c>
      <c r="AD22" s="4" t="s">
        <v>32</v>
      </c>
      <c r="AE22" s="4" t="s">
        <v>32</v>
      </c>
      <c r="AG22" s="4" t="s">
        <v>32</v>
      </c>
      <c r="AH22" s="4" t="s">
        <v>32</v>
      </c>
      <c r="AI22" s="4" t="s">
        <v>32</v>
      </c>
      <c r="AJ22" s="4" t="s">
        <v>32</v>
      </c>
      <c r="AL22" s="4" t="s">
        <v>32</v>
      </c>
      <c r="AM22" s="4" t="s">
        <v>32</v>
      </c>
      <c r="AN22" s="4" t="s">
        <v>32</v>
      </c>
      <c r="AO22" s="4" t="s">
        <v>32</v>
      </c>
    </row>
    <row r="23" spans="1:41" ht="20.45">
      <c r="A23" s="3" t="s">
        <v>38</v>
      </c>
      <c r="B23" s="4" t="s">
        <v>25</v>
      </c>
      <c r="C23" s="5">
        <v>3.2</v>
      </c>
      <c r="D23" s="5">
        <v>1.1000000000000001</v>
      </c>
      <c r="E23" s="4" t="s">
        <v>31</v>
      </c>
      <c r="F23" s="5">
        <v>1.5</v>
      </c>
      <c r="H23" s="5">
        <v>3.4</v>
      </c>
      <c r="I23" s="5"/>
      <c r="J23" s="5">
        <v>1.1000000000000001</v>
      </c>
      <c r="K23" s="5">
        <v>1.7</v>
      </c>
      <c r="M23" s="5">
        <v>2.8</v>
      </c>
      <c r="N23" s="5">
        <v>1.2</v>
      </c>
      <c r="O23" s="5">
        <v>1.2</v>
      </c>
      <c r="P23" s="5"/>
      <c r="R23" s="5">
        <v>2.6</v>
      </c>
      <c r="S23" s="5">
        <v>1.4</v>
      </c>
      <c r="T23" s="5">
        <v>1.1000000000000001</v>
      </c>
      <c r="U23" s="5">
        <v>2.8</v>
      </c>
      <c r="W23" s="4" t="s">
        <v>32</v>
      </c>
      <c r="X23" s="4" t="s">
        <v>32</v>
      </c>
      <c r="Y23" s="4" t="s">
        <v>32</v>
      </c>
      <c r="Z23" s="4" t="s">
        <v>32</v>
      </c>
      <c r="AB23" s="4" t="s">
        <v>32</v>
      </c>
      <c r="AC23" s="8">
        <v>0.57999999999999996</v>
      </c>
      <c r="AD23" s="4" t="s">
        <v>32</v>
      </c>
      <c r="AE23" s="4" t="s">
        <v>32</v>
      </c>
      <c r="AG23" s="4" t="s">
        <v>32</v>
      </c>
      <c r="AH23" s="4" t="s">
        <v>32</v>
      </c>
      <c r="AI23" s="4" t="s">
        <v>32</v>
      </c>
      <c r="AJ23" s="4" t="s">
        <v>32</v>
      </c>
      <c r="AL23" s="4" t="s">
        <v>32</v>
      </c>
      <c r="AM23" s="4" t="s">
        <v>32</v>
      </c>
      <c r="AN23" s="4" t="s">
        <v>32</v>
      </c>
      <c r="AO23" s="4" t="s">
        <v>32</v>
      </c>
    </row>
    <row r="24" spans="1:41" ht="20.45">
      <c r="A24" s="3" t="s">
        <v>39</v>
      </c>
      <c r="B24" s="4" t="s">
        <v>25</v>
      </c>
      <c r="C24" s="5">
        <v>3.1</v>
      </c>
      <c r="D24" s="5">
        <v>2.2000000000000002</v>
      </c>
      <c r="E24" s="5">
        <v>1.3</v>
      </c>
      <c r="F24" s="5">
        <v>4.3</v>
      </c>
      <c r="H24" s="5">
        <v>8.6</v>
      </c>
      <c r="I24" s="5"/>
      <c r="J24" s="5">
        <v>3.4</v>
      </c>
      <c r="K24" s="5">
        <v>5.3</v>
      </c>
      <c r="M24" s="5">
        <v>4.7</v>
      </c>
      <c r="N24" s="5">
        <v>1.5</v>
      </c>
      <c r="O24" s="5">
        <v>1.9</v>
      </c>
      <c r="P24" s="5"/>
      <c r="R24" s="5">
        <v>5.3</v>
      </c>
      <c r="S24" s="5">
        <v>6.5</v>
      </c>
      <c r="T24" s="6">
        <v>17</v>
      </c>
      <c r="U24" s="6">
        <v>12</v>
      </c>
      <c r="W24" s="4" t="s">
        <v>40</v>
      </c>
      <c r="X24" s="4" t="s">
        <v>40</v>
      </c>
      <c r="Y24" s="4" t="s">
        <v>40</v>
      </c>
      <c r="Z24" s="4" t="s">
        <v>40</v>
      </c>
      <c r="AB24" s="4" t="s">
        <v>40</v>
      </c>
      <c r="AC24" s="4" t="s">
        <v>40</v>
      </c>
      <c r="AD24" s="4" t="s">
        <v>40</v>
      </c>
      <c r="AE24" s="4" t="s">
        <v>40</v>
      </c>
      <c r="AG24" s="4" t="s">
        <v>40</v>
      </c>
      <c r="AH24" s="5">
        <v>3.1</v>
      </c>
      <c r="AI24" s="4" t="s">
        <v>40</v>
      </c>
      <c r="AJ24" s="5">
        <v>5.4</v>
      </c>
      <c r="AL24" s="4" t="s">
        <v>41</v>
      </c>
      <c r="AM24" s="4" t="s">
        <v>41</v>
      </c>
      <c r="AN24" s="4" t="s">
        <v>41</v>
      </c>
      <c r="AO24" s="5">
        <v>4.3</v>
      </c>
    </row>
    <row r="25" spans="1:41" ht="20.45">
      <c r="A25" s="3" t="s">
        <v>42</v>
      </c>
      <c r="B25" s="4" t="s">
        <v>25</v>
      </c>
      <c r="C25" s="4" t="s">
        <v>43</v>
      </c>
      <c r="D25" s="4" t="s">
        <v>43</v>
      </c>
      <c r="E25" s="4" t="s">
        <v>43</v>
      </c>
      <c r="F25" s="4" t="s">
        <v>43</v>
      </c>
      <c r="H25" s="4" t="s">
        <v>43</v>
      </c>
      <c r="I25" s="4"/>
      <c r="J25" s="4" t="s">
        <v>43</v>
      </c>
      <c r="K25" s="4" t="s">
        <v>43</v>
      </c>
      <c r="M25" s="4" t="s">
        <v>43</v>
      </c>
      <c r="N25" s="4" t="s">
        <v>43</v>
      </c>
      <c r="O25" s="4" t="s">
        <v>43</v>
      </c>
      <c r="P25" s="4"/>
      <c r="R25" s="4" t="s">
        <v>43</v>
      </c>
      <c r="S25" s="4" t="s">
        <v>43</v>
      </c>
      <c r="T25" s="4" t="s">
        <v>43</v>
      </c>
      <c r="U25" s="4" t="s">
        <v>43</v>
      </c>
      <c r="W25" s="4" t="s">
        <v>43</v>
      </c>
      <c r="X25" s="4" t="s">
        <v>43</v>
      </c>
      <c r="Y25" s="4" t="s">
        <v>43</v>
      </c>
      <c r="Z25" s="4" t="s">
        <v>43</v>
      </c>
      <c r="AB25" s="4" t="s">
        <v>43</v>
      </c>
      <c r="AC25" s="4" t="s">
        <v>43</v>
      </c>
      <c r="AD25" s="4" t="s">
        <v>43</v>
      </c>
      <c r="AE25" s="4" t="s">
        <v>43</v>
      </c>
      <c r="AG25" s="4" t="s">
        <v>43</v>
      </c>
      <c r="AH25" s="4" t="s">
        <v>43</v>
      </c>
      <c r="AI25" s="4" t="s">
        <v>43</v>
      </c>
      <c r="AJ25" s="4" t="s">
        <v>43</v>
      </c>
      <c r="AL25" s="4" t="s">
        <v>43</v>
      </c>
      <c r="AM25" s="4" t="s">
        <v>43</v>
      </c>
      <c r="AN25" s="4" t="s">
        <v>43</v>
      </c>
      <c r="AO25" s="4" t="s">
        <v>43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F3FE-0C2D-4B4D-9430-AFACA0880F9D}">
  <dimension ref="A2:E16"/>
  <sheetViews>
    <sheetView workbookViewId="0">
      <selection activeCell="B15" sqref="B15"/>
    </sheetView>
  </sheetViews>
  <sheetFormatPr defaultRowHeight="14.45"/>
  <cols>
    <col min="1" max="1" width="15.42578125" customWidth="1"/>
    <col min="2" max="4" width="7.28515625" customWidth="1"/>
    <col min="5" max="5" width="8.42578125" customWidth="1"/>
    <col min="6" max="6" width="5.28515625" customWidth="1"/>
  </cols>
  <sheetData>
    <row r="2" spans="1:5" s="9" customFormat="1">
      <c r="A2" s="34" t="s">
        <v>18</v>
      </c>
      <c r="B2" s="38"/>
      <c r="C2" s="10"/>
    </row>
    <row r="3" spans="1:5">
      <c r="A3" s="1"/>
      <c r="B3" s="2" t="s">
        <v>4</v>
      </c>
      <c r="C3" s="2" t="s">
        <v>5</v>
      </c>
      <c r="D3" s="2" t="s">
        <v>6</v>
      </c>
      <c r="E3" s="2" t="s">
        <v>7</v>
      </c>
    </row>
    <row r="4" spans="1:5">
      <c r="A4" s="11">
        <v>44096</v>
      </c>
      <c r="B4" s="7">
        <v>6.5000000000000002E-2</v>
      </c>
      <c r="C4" s="8">
        <v>0.12</v>
      </c>
      <c r="D4" s="7">
        <v>6.9000000000000006E-2</v>
      </c>
      <c r="E4" s="7">
        <v>5.8000000000000003E-2</v>
      </c>
    </row>
    <row r="5" spans="1:5">
      <c r="A5" s="12">
        <v>44132</v>
      </c>
      <c r="B5" s="15">
        <v>2.5000000000000001E-2</v>
      </c>
      <c r="C5" s="8"/>
      <c r="D5" s="15">
        <v>2.5000000000000001E-2</v>
      </c>
      <c r="E5" s="15">
        <v>2.5000000000000001E-2</v>
      </c>
    </row>
    <row r="6" spans="1:5">
      <c r="A6" s="11">
        <v>44165</v>
      </c>
      <c r="B6" s="7">
        <v>6.3E-2</v>
      </c>
      <c r="C6" s="8">
        <v>0.15</v>
      </c>
      <c r="D6" s="15">
        <v>2.5000000000000001E-2</v>
      </c>
      <c r="E6" s="7"/>
    </row>
    <row r="7" spans="1:5">
      <c r="A7" s="12">
        <v>44216</v>
      </c>
      <c r="B7" s="15">
        <v>2.5000000000000001E-2</v>
      </c>
      <c r="C7" s="4" t="s">
        <v>44</v>
      </c>
      <c r="D7" s="15">
        <v>2.5000000000000001E-2</v>
      </c>
      <c r="E7" s="15">
        <v>2.5000000000000001E-2</v>
      </c>
    </row>
    <row r="8" spans="1:5">
      <c r="A8" s="12">
        <v>44251</v>
      </c>
      <c r="B8" s="8">
        <v>0.24</v>
      </c>
      <c r="C8" s="8">
        <v>0.6</v>
      </c>
      <c r="D8" s="5">
        <v>2.1</v>
      </c>
      <c r="E8" s="7">
        <v>7.8E-2</v>
      </c>
    </row>
    <row r="9" spans="1:5">
      <c r="A9" s="12">
        <v>44301</v>
      </c>
      <c r="B9" s="5">
        <v>2.6</v>
      </c>
      <c r="C9" s="5">
        <v>2.1</v>
      </c>
      <c r="D9" s="8">
        <v>0.64</v>
      </c>
      <c r="E9" s="8">
        <v>0.57999999999999996</v>
      </c>
    </row>
    <row r="10" spans="1:5">
      <c r="A10" s="12">
        <v>44328</v>
      </c>
      <c r="B10" s="15">
        <v>2.5000000000000001E-2</v>
      </c>
      <c r="C10" s="15">
        <v>2.5000000000000001E-2</v>
      </c>
      <c r="D10" s="15">
        <v>2.5000000000000001E-2</v>
      </c>
      <c r="E10" s="15">
        <v>2.5000000000000001E-2</v>
      </c>
    </row>
    <row r="11" spans="1:5">
      <c r="A11" s="12">
        <v>44362</v>
      </c>
      <c r="B11" s="15">
        <v>2.5000000000000001E-2</v>
      </c>
      <c r="C11" s="15">
        <v>2.5000000000000001E-2</v>
      </c>
      <c r="D11" s="15">
        <v>2.5000000000000001E-2</v>
      </c>
      <c r="E11" s="15">
        <v>2.5000000000000001E-2</v>
      </c>
    </row>
    <row r="12" spans="1:5">
      <c r="A12" t="s">
        <v>45</v>
      </c>
      <c r="B12" s="14">
        <f>MIN(B4:B11)</f>
        <v>2.5000000000000001E-2</v>
      </c>
      <c r="C12" s="14">
        <f t="shared" ref="C12:E12" si="0">MIN(C4:C11)</f>
        <v>2.5000000000000001E-2</v>
      </c>
      <c r="D12" s="14">
        <f t="shared" si="0"/>
        <v>2.5000000000000001E-2</v>
      </c>
      <c r="E12" s="14">
        <f t="shared" si="0"/>
        <v>2.5000000000000001E-2</v>
      </c>
    </row>
    <row r="13" spans="1:5">
      <c r="A13" t="s">
        <v>46</v>
      </c>
      <c r="B13" s="14">
        <f>MAX(B4:B12)</f>
        <v>2.6</v>
      </c>
      <c r="C13" s="14">
        <f t="shared" ref="C13:E13" si="1">MAX(C4:C12)</f>
        <v>2.1</v>
      </c>
      <c r="D13" s="14">
        <f t="shared" si="1"/>
        <v>2.1</v>
      </c>
      <c r="E13" s="14">
        <f t="shared" si="1"/>
        <v>0.57999999999999996</v>
      </c>
    </row>
    <row r="14" spans="1:5">
      <c r="A14" t="s">
        <v>47</v>
      </c>
      <c r="B14" s="14">
        <f>AVERAGE(B4:B11)</f>
        <v>0.38350000000000001</v>
      </c>
      <c r="C14" s="14">
        <f t="shared" ref="C14:E14" si="2">AVERAGE(C4:C11)</f>
        <v>0.5033333333333333</v>
      </c>
      <c r="D14" s="14">
        <f t="shared" si="2"/>
        <v>0.36675000000000002</v>
      </c>
      <c r="E14" s="14">
        <f t="shared" si="2"/>
        <v>0.11657142857142858</v>
      </c>
    </row>
    <row r="16" spans="1:5">
      <c r="B16" s="14"/>
      <c r="C16" s="14"/>
    </row>
  </sheetData>
  <mergeCells count="1">
    <mergeCell ref="A2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0D2E-1932-43F9-89D0-D4269FE541E2}">
  <dimension ref="A2:E16"/>
  <sheetViews>
    <sheetView workbookViewId="0">
      <selection activeCell="A15" sqref="A15:C16"/>
    </sheetView>
  </sheetViews>
  <sheetFormatPr defaultRowHeight="14.45"/>
  <cols>
    <col min="2" max="4" width="7.28515625" customWidth="1"/>
    <col min="5" max="5" width="8.42578125" customWidth="1"/>
    <col min="6" max="6" width="4.42578125" customWidth="1"/>
  </cols>
  <sheetData>
    <row r="2" spans="1:5" s="9" customFormat="1" ht="10.15">
      <c r="A2" s="13" t="s">
        <v>15</v>
      </c>
      <c r="B2" s="10"/>
      <c r="C2" s="10"/>
      <c r="E2" s="11"/>
    </row>
    <row r="3" spans="1:5">
      <c r="A3" s="1"/>
      <c r="B3" s="2" t="s">
        <v>4</v>
      </c>
      <c r="C3" s="2" t="s">
        <v>5</v>
      </c>
      <c r="D3" s="2" t="s">
        <v>6</v>
      </c>
      <c r="E3" s="2" t="s">
        <v>7</v>
      </c>
    </row>
    <row r="4" spans="1:5">
      <c r="A4" s="11">
        <v>44096</v>
      </c>
      <c r="B4" s="6">
        <v>51</v>
      </c>
      <c r="C4" s="6">
        <v>25</v>
      </c>
      <c r="D4" s="6">
        <v>33</v>
      </c>
      <c r="E4" s="6">
        <v>78</v>
      </c>
    </row>
    <row r="5" spans="1:5">
      <c r="A5" s="12">
        <v>44132</v>
      </c>
      <c r="B5" s="6">
        <v>56</v>
      </c>
      <c r="C5" s="6"/>
      <c r="D5" s="6">
        <v>31</v>
      </c>
      <c r="E5" s="6">
        <v>66</v>
      </c>
    </row>
    <row r="6" spans="1:5">
      <c r="A6" s="11">
        <v>44165</v>
      </c>
      <c r="B6" s="6">
        <v>51</v>
      </c>
      <c r="C6" s="6">
        <v>26</v>
      </c>
      <c r="D6" s="6">
        <v>28</v>
      </c>
      <c r="E6" s="6"/>
    </row>
    <row r="7" spans="1:5">
      <c r="A7" s="12">
        <v>44216</v>
      </c>
      <c r="B7" s="6">
        <v>110</v>
      </c>
      <c r="C7" s="6">
        <v>39</v>
      </c>
      <c r="D7" s="6">
        <v>36</v>
      </c>
      <c r="E7" s="6">
        <v>98</v>
      </c>
    </row>
    <row r="8" spans="1:5">
      <c r="A8" s="12">
        <v>44251</v>
      </c>
      <c r="B8" s="6">
        <v>81</v>
      </c>
      <c r="C8" s="6">
        <v>170</v>
      </c>
      <c r="D8" s="6">
        <v>850</v>
      </c>
      <c r="E8" s="6">
        <v>130</v>
      </c>
    </row>
    <row r="9" spans="1:5">
      <c r="A9" s="12">
        <v>44301</v>
      </c>
      <c r="B9" s="6">
        <v>120</v>
      </c>
      <c r="C9" s="6">
        <v>33</v>
      </c>
      <c r="D9" s="6">
        <v>39</v>
      </c>
      <c r="E9" s="6">
        <v>120</v>
      </c>
    </row>
    <row r="10" spans="1:5">
      <c r="A10" s="12">
        <v>44328</v>
      </c>
      <c r="B10" s="6">
        <v>99</v>
      </c>
      <c r="C10" s="6">
        <v>27</v>
      </c>
      <c r="D10" s="6">
        <v>33</v>
      </c>
      <c r="E10" s="6">
        <v>110</v>
      </c>
    </row>
    <row r="11" spans="1:5">
      <c r="A11" s="12">
        <v>44362</v>
      </c>
      <c r="B11" s="6">
        <v>73</v>
      </c>
      <c r="C11" s="6">
        <v>36</v>
      </c>
      <c r="D11" s="6">
        <v>34</v>
      </c>
      <c r="E11" s="6">
        <v>110</v>
      </c>
    </row>
    <row r="12" spans="1:5">
      <c r="A12" t="s">
        <v>45</v>
      </c>
      <c r="B12" s="16">
        <f>MIN(B4:B11)</f>
        <v>51</v>
      </c>
      <c r="C12" s="16">
        <f t="shared" ref="C12:E12" si="0">MIN(C4:C11)</f>
        <v>25</v>
      </c>
      <c r="D12" s="16">
        <f t="shared" si="0"/>
        <v>28</v>
      </c>
      <c r="E12" s="16">
        <f t="shared" si="0"/>
        <v>66</v>
      </c>
    </row>
    <row r="13" spans="1:5">
      <c r="A13" t="s">
        <v>46</v>
      </c>
      <c r="B13" s="16">
        <f>MAX(B4:B12)</f>
        <v>120</v>
      </c>
      <c r="C13" s="16">
        <f t="shared" ref="C13:E13" si="1">MAX(C4:C12)</f>
        <v>170</v>
      </c>
      <c r="D13" s="16">
        <v>850</v>
      </c>
      <c r="E13" s="16">
        <f t="shared" si="1"/>
        <v>130</v>
      </c>
    </row>
    <row r="14" spans="1:5">
      <c r="A14" t="s">
        <v>47</v>
      </c>
      <c r="B14" s="16">
        <f>AVERAGE(B4:B11)</f>
        <v>80.125</v>
      </c>
      <c r="C14" s="16">
        <f t="shared" ref="C14:E14" si="2">AVERAGE(C4:C11)</f>
        <v>50.857142857142854</v>
      </c>
      <c r="D14" s="16">
        <f t="shared" si="2"/>
        <v>135.5</v>
      </c>
      <c r="E14" s="16">
        <f t="shared" si="2"/>
        <v>101.71428571428571</v>
      </c>
    </row>
    <row r="15" spans="1:5">
      <c r="B15" s="16"/>
      <c r="C15" s="16"/>
    </row>
    <row r="16" spans="1:5">
      <c r="B16" s="16"/>
      <c r="C16" s="1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3BB0-B39B-490D-B654-7A1E2EA557C4}">
  <dimension ref="A2:E14"/>
  <sheetViews>
    <sheetView workbookViewId="0">
      <selection activeCell="B14" sqref="B14:E14"/>
    </sheetView>
  </sheetViews>
  <sheetFormatPr defaultRowHeight="14.45"/>
  <cols>
    <col min="2" max="4" width="7.28515625" customWidth="1"/>
    <col min="5" max="5" width="8.42578125" customWidth="1"/>
    <col min="6" max="6" width="4.42578125" customWidth="1"/>
  </cols>
  <sheetData>
    <row r="2" spans="1:5" s="9" customFormat="1" ht="10.15">
      <c r="A2" s="13" t="s">
        <v>19</v>
      </c>
      <c r="B2" s="10"/>
      <c r="C2" s="10"/>
      <c r="D2" s="9" t="s">
        <v>1</v>
      </c>
      <c r="E2" s="11">
        <v>44096</v>
      </c>
    </row>
    <row r="3" spans="1:5">
      <c r="A3" s="9"/>
      <c r="B3" s="2" t="s">
        <v>4</v>
      </c>
      <c r="C3" s="2" t="s">
        <v>5</v>
      </c>
      <c r="D3" s="2" t="s">
        <v>6</v>
      </c>
      <c r="E3" s="2" t="s">
        <v>7</v>
      </c>
    </row>
    <row r="4" spans="1:5">
      <c r="A4" s="11">
        <v>44096</v>
      </c>
      <c r="B4" s="6">
        <v>86</v>
      </c>
      <c r="C4" s="6">
        <v>54</v>
      </c>
      <c r="D4" s="6">
        <v>31</v>
      </c>
      <c r="E4" s="6">
        <v>40</v>
      </c>
    </row>
    <row r="5" spans="1:5">
      <c r="A5" s="12">
        <v>44132</v>
      </c>
      <c r="B5" s="6">
        <v>200</v>
      </c>
      <c r="C5" s="6"/>
      <c r="D5" s="6">
        <v>52</v>
      </c>
      <c r="E5" s="6">
        <v>35</v>
      </c>
    </row>
    <row r="6" spans="1:5">
      <c r="A6" s="11">
        <v>44165</v>
      </c>
      <c r="B6" s="6">
        <v>180</v>
      </c>
      <c r="C6" s="6">
        <v>52</v>
      </c>
      <c r="D6" s="6">
        <v>37</v>
      </c>
      <c r="E6" s="6"/>
    </row>
    <row r="7" spans="1:5">
      <c r="A7" s="12">
        <v>44216</v>
      </c>
      <c r="B7" s="6">
        <v>79</v>
      </c>
      <c r="C7" s="6">
        <v>41</v>
      </c>
      <c r="D7" s="6">
        <v>47</v>
      </c>
      <c r="E7" s="6">
        <v>75</v>
      </c>
    </row>
    <row r="8" spans="1:5">
      <c r="A8" s="12">
        <v>44251</v>
      </c>
      <c r="B8" s="6">
        <v>130</v>
      </c>
      <c r="C8" s="6">
        <v>43</v>
      </c>
      <c r="D8" s="6">
        <v>35</v>
      </c>
      <c r="E8" s="6">
        <v>50</v>
      </c>
    </row>
    <row r="9" spans="1:5">
      <c r="A9" s="12">
        <v>44301</v>
      </c>
      <c r="B9" s="6">
        <v>54</v>
      </c>
      <c r="C9" s="6">
        <v>30</v>
      </c>
      <c r="D9" s="6">
        <v>45</v>
      </c>
      <c r="E9" s="6">
        <v>49</v>
      </c>
    </row>
    <row r="10" spans="1:5">
      <c r="A10" s="12">
        <v>44328</v>
      </c>
      <c r="B10" s="6">
        <v>56</v>
      </c>
      <c r="C10" s="6">
        <v>24</v>
      </c>
      <c r="D10" s="6">
        <v>37</v>
      </c>
      <c r="E10" s="6">
        <v>47</v>
      </c>
    </row>
    <row r="11" spans="1:5">
      <c r="A11" s="12">
        <v>44362</v>
      </c>
      <c r="B11" s="6">
        <v>180</v>
      </c>
      <c r="C11" s="6">
        <v>39</v>
      </c>
      <c r="D11" s="6">
        <v>47</v>
      </c>
      <c r="E11" s="6">
        <v>52</v>
      </c>
    </row>
    <row r="12" spans="1:5">
      <c r="A12" t="s">
        <v>45</v>
      </c>
      <c r="B12" s="16">
        <f>MIN(B4:B11)</f>
        <v>54</v>
      </c>
      <c r="C12" s="16">
        <f t="shared" ref="C12:E12" si="0">MIN(C4:C11)</f>
        <v>24</v>
      </c>
      <c r="D12" s="16">
        <f t="shared" si="0"/>
        <v>31</v>
      </c>
      <c r="E12" s="16">
        <f t="shared" si="0"/>
        <v>35</v>
      </c>
    </row>
    <row r="13" spans="1:5">
      <c r="A13" t="s">
        <v>46</v>
      </c>
      <c r="B13" s="16">
        <f>MAX(B4:B12)</f>
        <v>200</v>
      </c>
      <c r="C13" s="16">
        <f t="shared" ref="C13:E13" si="1">MAX(C4:C12)</f>
        <v>54</v>
      </c>
      <c r="D13" s="16">
        <f t="shared" si="1"/>
        <v>52</v>
      </c>
      <c r="E13" s="16">
        <f t="shared" si="1"/>
        <v>75</v>
      </c>
    </row>
    <row r="14" spans="1:5">
      <c r="A14" t="s">
        <v>47</v>
      </c>
      <c r="B14" s="16">
        <f>AVERAGE(B4:B11)</f>
        <v>120.625</v>
      </c>
      <c r="C14" s="16">
        <f t="shared" ref="C14:E14" si="2">AVERAGE(C4:C11)</f>
        <v>40.428571428571431</v>
      </c>
      <c r="D14" s="16">
        <f t="shared" si="2"/>
        <v>41.375</v>
      </c>
      <c r="E14" s="16">
        <f t="shared" si="2"/>
        <v>49.714285714285715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48CB-B187-4348-A5D1-84CE4F3A7C46}">
  <dimension ref="A1:AF13"/>
  <sheetViews>
    <sheetView zoomScale="85" zoomScaleNormal="85" workbookViewId="0">
      <selection activeCell="C16" sqref="C16"/>
    </sheetView>
  </sheetViews>
  <sheetFormatPr defaultRowHeight="14.45"/>
  <cols>
    <col min="2" max="2" width="5.7109375" customWidth="1"/>
    <col min="3" max="9" width="6.140625" customWidth="1"/>
    <col min="10" max="13" width="5.7109375" customWidth="1"/>
    <col min="14" max="15" width="6.28515625" customWidth="1"/>
    <col min="16" max="23" width="5.7109375" customWidth="1"/>
    <col min="24" max="32" width="6.28515625" customWidth="1"/>
  </cols>
  <sheetData>
    <row r="1" spans="1:32">
      <c r="A1" s="1" t="s">
        <v>48</v>
      </c>
    </row>
    <row r="2" spans="1:32" s="9" customFormat="1" ht="10.15">
      <c r="C2" s="10"/>
      <c r="D2" s="10"/>
      <c r="E2" s="9" t="s">
        <v>1</v>
      </c>
      <c r="F2" s="11">
        <v>44096</v>
      </c>
      <c r="G2" s="10"/>
      <c r="H2" s="9" t="s">
        <v>1</v>
      </c>
      <c r="I2" s="12">
        <v>44132</v>
      </c>
      <c r="J2" s="10"/>
      <c r="K2" s="10"/>
      <c r="L2" s="9" t="s">
        <v>1</v>
      </c>
      <c r="M2" s="10"/>
      <c r="N2" s="10"/>
      <c r="O2" s="9" t="s">
        <v>1</v>
      </c>
      <c r="P2" s="12">
        <v>44216</v>
      </c>
      <c r="Q2" s="10"/>
      <c r="R2" s="10"/>
      <c r="S2" s="9" t="s">
        <v>1</v>
      </c>
      <c r="T2" s="12">
        <v>44251</v>
      </c>
      <c r="U2" s="10"/>
      <c r="V2" s="10"/>
      <c r="W2" s="9" t="s">
        <v>1</v>
      </c>
      <c r="X2" s="12">
        <v>44301</v>
      </c>
      <c r="Y2" s="10"/>
      <c r="Z2" s="10"/>
      <c r="AA2" s="9" t="s">
        <v>1</v>
      </c>
      <c r="AB2" s="12">
        <v>44328</v>
      </c>
      <c r="AC2" s="10"/>
      <c r="AD2" s="10"/>
      <c r="AE2" s="9" t="s">
        <v>1</v>
      </c>
      <c r="AF2" s="12">
        <v>44362</v>
      </c>
    </row>
    <row r="3" spans="1:32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4</v>
      </c>
      <c r="H3" s="2" t="s">
        <v>6</v>
      </c>
      <c r="I3" s="2" t="s">
        <v>7</v>
      </c>
      <c r="J3" s="2" t="s">
        <v>4</v>
      </c>
      <c r="K3" s="2" t="s">
        <v>5</v>
      </c>
      <c r="L3" s="2" t="s">
        <v>6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4</v>
      </c>
      <c r="V3" s="2" t="s">
        <v>5</v>
      </c>
      <c r="W3" s="2" t="s">
        <v>6</v>
      </c>
      <c r="X3" s="2" t="s">
        <v>7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4</v>
      </c>
      <c r="AD3" s="2" t="s">
        <v>5</v>
      </c>
      <c r="AE3" s="2" t="s">
        <v>6</v>
      </c>
      <c r="AF3" s="2" t="s">
        <v>7</v>
      </c>
    </row>
    <row r="4" spans="1:32" ht="20.45">
      <c r="A4" s="3" t="s">
        <v>24</v>
      </c>
      <c r="B4" s="4" t="s">
        <v>25</v>
      </c>
      <c r="C4" s="4" t="s">
        <v>26</v>
      </c>
      <c r="D4" s="4" t="s">
        <v>26</v>
      </c>
      <c r="E4" s="4" t="s">
        <v>26</v>
      </c>
      <c r="F4" s="4" t="s">
        <v>26</v>
      </c>
      <c r="G4" s="4" t="s">
        <v>26</v>
      </c>
      <c r="H4" s="4" t="s">
        <v>26</v>
      </c>
      <c r="I4" s="4" t="s">
        <v>26</v>
      </c>
      <c r="J4" s="4" t="s">
        <v>26</v>
      </c>
      <c r="K4" s="4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  <c r="Q4" s="4" t="s">
        <v>27</v>
      </c>
      <c r="R4" s="4" t="s">
        <v>27</v>
      </c>
      <c r="S4" s="4" t="s">
        <v>27</v>
      </c>
      <c r="T4" s="4" t="s">
        <v>27</v>
      </c>
      <c r="U4" s="4" t="s">
        <v>27</v>
      </c>
      <c r="V4" s="4" t="s">
        <v>27</v>
      </c>
      <c r="W4" s="4" t="s">
        <v>27</v>
      </c>
      <c r="X4" s="4" t="s">
        <v>27</v>
      </c>
      <c r="Y4" s="4" t="s">
        <v>28</v>
      </c>
      <c r="Z4" s="4" t="s">
        <v>28</v>
      </c>
      <c r="AA4" s="4" t="s">
        <v>28</v>
      </c>
      <c r="AB4" s="4" t="s">
        <v>28</v>
      </c>
      <c r="AC4" s="4" t="s">
        <v>28</v>
      </c>
      <c r="AD4" s="4" t="s">
        <v>28</v>
      </c>
      <c r="AE4" s="4" t="s">
        <v>28</v>
      </c>
      <c r="AF4" s="4" t="s">
        <v>28</v>
      </c>
    </row>
    <row r="5" spans="1:32" ht="20.45">
      <c r="A5" s="3" t="s">
        <v>29</v>
      </c>
      <c r="B5" s="4" t="s">
        <v>25</v>
      </c>
      <c r="C5" s="5">
        <v>8.5</v>
      </c>
      <c r="D5" s="5">
        <v>7.2</v>
      </c>
      <c r="E5" s="5">
        <v>9.1999999999999993</v>
      </c>
      <c r="F5" s="5">
        <v>9</v>
      </c>
      <c r="G5" s="6">
        <v>10</v>
      </c>
      <c r="H5" s="5">
        <v>9.1</v>
      </c>
      <c r="I5" s="6">
        <v>16</v>
      </c>
      <c r="J5" s="5">
        <v>4.8</v>
      </c>
      <c r="K5" s="5">
        <v>1.4</v>
      </c>
      <c r="L5" s="5">
        <v>1.6</v>
      </c>
      <c r="M5" s="5">
        <v>4.2</v>
      </c>
      <c r="N5" s="5">
        <v>7.6</v>
      </c>
      <c r="O5" s="5">
        <v>7.1</v>
      </c>
      <c r="P5" s="5">
        <v>4.8</v>
      </c>
      <c r="Q5" s="5">
        <v>6.9</v>
      </c>
      <c r="R5" s="5">
        <v>2.4</v>
      </c>
      <c r="S5" s="5">
        <v>4.3</v>
      </c>
      <c r="T5" s="8">
        <v>0.55000000000000004</v>
      </c>
      <c r="U5" s="5">
        <v>6.8</v>
      </c>
      <c r="V5" s="5">
        <v>7.8</v>
      </c>
      <c r="W5" s="5">
        <v>3.6</v>
      </c>
      <c r="X5" s="5">
        <v>2</v>
      </c>
      <c r="Y5" s="6">
        <v>31</v>
      </c>
      <c r="Z5" s="6">
        <v>27</v>
      </c>
      <c r="AA5" s="6">
        <v>23</v>
      </c>
      <c r="AB5" s="6">
        <v>33</v>
      </c>
      <c r="AC5" s="5">
        <v>5.8</v>
      </c>
      <c r="AD5" s="5">
        <v>6.6</v>
      </c>
      <c r="AE5" s="5">
        <v>6.6</v>
      </c>
      <c r="AF5" s="5">
        <v>3.3</v>
      </c>
    </row>
    <row r="6" spans="1:32" ht="20.45">
      <c r="A6" s="3" t="s">
        <v>30</v>
      </c>
      <c r="B6" s="4" t="s">
        <v>25</v>
      </c>
      <c r="C6" s="5">
        <v>2</v>
      </c>
      <c r="D6" s="5">
        <v>1.7</v>
      </c>
      <c r="E6" s="4" t="s">
        <v>31</v>
      </c>
      <c r="F6" s="5">
        <v>1.3</v>
      </c>
      <c r="G6" s="5">
        <v>2.2000000000000002</v>
      </c>
      <c r="H6" s="4" t="s">
        <v>31</v>
      </c>
      <c r="I6" s="4" t="s">
        <v>31</v>
      </c>
      <c r="J6" s="5">
        <v>1.5</v>
      </c>
      <c r="K6" s="4" t="s">
        <v>31</v>
      </c>
      <c r="L6" s="4" t="s">
        <v>31</v>
      </c>
      <c r="M6" s="5">
        <v>1.3</v>
      </c>
      <c r="N6" s="5">
        <v>1.7</v>
      </c>
      <c r="O6" s="5">
        <v>1.4</v>
      </c>
      <c r="P6" s="5">
        <v>1.6</v>
      </c>
      <c r="Q6" s="5">
        <v>2.7</v>
      </c>
      <c r="R6" s="5">
        <v>2</v>
      </c>
      <c r="S6" s="5">
        <v>1.6</v>
      </c>
      <c r="T6" s="5">
        <v>1.5</v>
      </c>
      <c r="U6" s="4" t="s">
        <v>32</v>
      </c>
      <c r="V6" s="8">
        <v>0.52</v>
      </c>
      <c r="W6" s="4" t="s">
        <v>32</v>
      </c>
      <c r="X6" s="4" t="s">
        <v>32</v>
      </c>
      <c r="Y6" s="5">
        <v>1.9</v>
      </c>
      <c r="Z6" s="5">
        <v>1.8</v>
      </c>
      <c r="AA6" s="5">
        <v>1.7</v>
      </c>
      <c r="AB6" s="5">
        <v>2.2999999999999998</v>
      </c>
      <c r="AC6" s="5">
        <v>2.8</v>
      </c>
      <c r="AD6" s="5">
        <v>1</v>
      </c>
      <c r="AE6" s="8">
        <v>0.81</v>
      </c>
      <c r="AF6" s="8">
        <v>0.93</v>
      </c>
    </row>
    <row r="7" spans="1:32" ht="20.45">
      <c r="A7" s="3" t="s">
        <v>33</v>
      </c>
      <c r="B7" s="4" t="s">
        <v>25</v>
      </c>
      <c r="C7" s="6">
        <v>180</v>
      </c>
      <c r="D7" s="6">
        <v>140</v>
      </c>
      <c r="E7" s="6">
        <v>170</v>
      </c>
      <c r="F7" s="6">
        <v>200</v>
      </c>
      <c r="G7" s="6">
        <v>470</v>
      </c>
      <c r="H7" s="6">
        <v>330</v>
      </c>
      <c r="I7" s="6">
        <v>420</v>
      </c>
      <c r="J7" s="6">
        <v>310</v>
      </c>
      <c r="K7" s="6">
        <v>210</v>
      </c>
      <c r="L7" s="6">
        <v>240</v>
      </c>
      <c r="M7" s="6">
        <v>340</v>
      </c>
      <c r="N7" s="6">
        <v>250</v>
      </c>
      <c r="O7" s="6">
        <v>250</v>
      </c>
      <c r="P7" s="6">
        <v>360</v>
      </c>
      <c r="Q7" s="4" t="s">
        <v>34</v>
      </c>
      <c r="R7" s="4" t="s">
        <v>34</v>
      </c>
      <c r="S7" s="4" t="s">
        <v>34</v>
      </c>
      <c r="T7" s="4" t="s">
        <v>34</v>
      </c>
      <c r="U7" s="6">
        <v>23</v>
      </c>
      <c r="V7" s="6">
        <v>72</v>
      </c>
      <c r="W7" s="6">
        <v>51</v>
      </c>
      <c r="X7" s="6">
        <v>14</v>
      </c>
      <c r="Y7" s="6">
        <v>93</v>
      </c>
      <c r="Z7" s="6">
        <v>93</v>
      </c>
      <c r="AA7" s="6">
        <v>83</v>
      </c>
      <c r="AB7" s="6">
        <v>110</v>
      </c>
      <c r="AC7" s="4" t="s">
        <v>34</v>
      </c>
      <c r="AD7" s="4" t="s">
        <v>34</v>
      </c>
      <c r="AE7" s="4" t="s">
        <v>34</v>
      </c>
      <c r="AF7" s="4" t="s">
        <v>34</v>
      </c>
    </row>
    <row r="8" spans="1:32" ht="20.45">
      <c r="A8" s="3" t="s">
        <v>35</v>
      </c>
      <c r="B8" s="4" t="s">
        <v>25</v>
      </c>
      <c r="C8" s="6">
        <v>14</v>
      </c>
      <c r="D8" s="6">
        <v>10</v>
      </c>
      <c r="E8" s="6">
        <v>30</v>
      </c>
      <c r="F8" s="6">
        <v>22</v>
      </c>
      <c r="G8" s="6">
        <v>18</v>
      </c>
      <c r="H8" s="5">
        <v>3.5</v>
      </c>
      <c r="I8" s="5">
        <v>2.2999999999999998</v>
      </c>
      <c r="J8" s="6">
        <v>59</v>
      </c>
      <c r="K8" s="5">
        <v>3.6</v>
      </c>
      <c r="L8" s="5">
        <v>6.3</v>
      </c>
      <c r="M8" s="5">
        <v>1.9</v>
      </c>
      <c r="N8" s="5">
        <v>1.1000000000000001</v>
      </c>
      <c r="O8" s="5">
        <v>1.2</v>
      </c>
      <c r="P8" s="5">
        <v>1.6</v>
      </c>
      <c r="Q8" s="6">
        <v>94</v>
      </c>
      <c r="R8" s="5">
        <v>1.6</v>
      </c>
      <c r="S8" s="5">
        <v>1.5</v>
      </c>
      <c r="T8" s="5">
        <v>2.7</v>
      </c>
      <c r="U8" s="4" t="s">
        <v>32</v>
      </c>
      <c r="V8" s="8">
        <v>0.67</v>
      </c>
      <c r="W8" s="5">
        <v>3.5</v>
      </c>
      <c r="X8" s="4" t="s">
        <v>32</v>
      </c>
      <c r="Y8" s="5">
        <v>8.8000000000000007</v>
      </c>
      <c r="Z8" s="5">
        <v>5.8</v>
      </c>
      <c r="AA8" s="6">
        <v>11</v>
      </c>
      <c r="AB8" s="5">
        <v>5.6</v>
      </c>
      <c r="AC8" s="6">
        <v>30</v>
      </c>
      <c r="AD8" s="5">
        <v>1.2</v>
      </c>
      <c r="AE8" s="5">
        <v>1.1000000000000001</v>
      </c>
      <c r="AF8" s="5">
        <v>5</v>
      </c>
    </row>
    <row r="9" spans="1:32" ht="20.45">
      <c r="A9" s="3" t="s">
        <v>36</v>
      </c>
      <c r="B9" s="4" t="s">
        <v>25</v>
      </c>
      <c r="C9" s="5">
        <v>1.5</v>
      </c>
      <c r="D9" s="5">
        <v>1</v>
      </c>
      <c r="E9" s="5">
        <v>3</v>
      </c>
      <c r="F9" s="5">
        <v>3</v>
      </c>
      <c r="G9" s="5">
        <v>2.2999999999999998</v>
      </c>
      <c r="H9" s="5">
        <v>1.3</v>
      </c>
      <c r="I9" s="5">
        <v>2.1</v>
      </c>
      <c r="J9" s="5">
        <v>2.7</v>
      </c>
      <c r="K9" s="5">
        <v>1.1000000000000001</v>
      </c>
      <c r="L9" s="5">
        <v>1</v>
      </c>
      <c r="M9" s="5">
        <v>1.1000000000000001</v>
      </c>
      <c r="N9" s="5">
        <v>1.1000000000000001</v>
      </c>
      <c r="O9" s="4" t="s">
        <v>31</v>
      </c>
      <c r="P9" s="5">
        <v>1.6</v>
      </c>
      <c r="Q9" s="5">
        <v>2.9</v>
      </c>
      <c r="R9" s="8">
        <v>0.67</v>
      </c>
      <c r="S9" s="4" t="s">
        <v>32</v>
      </c>
      <c r="T9" s="5">
        <v>1.4</v>
      </c>
      <c r="U9" s="5">
        <v>1.3</v>
      </c>
      <c r="V9" s="8">
        <v>0.81</v>
      </c>
      <c r="W9" s="4" t="s">
        <v>32</v>
      </c>
      <c r="X9" s="5">
        <v>1</v>
      </c>
      <c r="Y9" s="6">
        <v>11</v>
      </c>
      <c r="Z9" s="6">
        <v>11</v>
      </c>
      <c r="AA9" s="6">
        <v>10</v>
      </c>
      <c r="AB9" s="6">
        <v>14</v>
      </c>
      <c r="AC9" s="5">
        <v>2.4</v>
      </c>
      <c r="AD9" s="4" t="s">
        <v>32</v>
      </c>
      <c r="AE9" s="4" t="s">
        <v>32</v>
      </c>
      <c r="AF9" s="5">
        <v>1.2</v>
      </c>
    </row>
    <row r="10" spans="1:32" ht="20.45">
      <c r="A10" s="3" t="s">
        <v>37</v>
      </c>
      <c r="B10" s="4" t="s">
        <v>25</v>
      </c>
      <c r="C10" s="4" t="s">
        <v>31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4" t="s">
        <v>31</v>
      </c>
      <c r="J10" s="4" t="s">
        <v>31</v>
      </c>
      <c r="K10" s="4" t="s">
        <v>31</v>
      </c>
      <c r="L10" s="4" t="s">
        <v>31</v>
      </c>
      <c r="M10" s="4" t="s">
        <v>31</v>
      </c>
      <c r="N10" s="4" t="s">
        <v>31</v>
      </c>
      <c r="O10" s="4" t="s">
        <v>31</v>
      </c>
      <c r="P10" s="4" t="s">
        <v>31</v>
      </c>
      <c r="Q10" s="4" t="s">
        <v>32</v>
      </c>
      <c r="R10" s="4" t="s">
        <v>32</v>
      </c>
      <c r="S10" s="4" t="s">
        <v>32</v>
      </c>
      <c r="T10" s="4" t="s">
        <v>32</v>
      </c>
      <c r="U10" s="4" t="s">
        <v>32</v>
      </c>
      <c r="V10" s="4" t="s">
        <v>32</v>
      </c>
      <c r="W10" s="4" t="s">
        <v>32</v>
      </c>
      <c r="X10" s="4" t="s">
        <v>32</v>
      </c>
      <c r="Y10" s="4" t="s">
        <v>32</v>
      </c>
      <c r="Z10" s="4" t="s">
        <v>32</v>
      </c>
      <c r="AA10" s="4" t="s">
        <v>32</v>
      </c>
      <c r="AB10" s="4" t="s">
        <v>32</v>
      </c>
      <c r="AC10" s="4" t="s">
        <v>32</v>
      </c>
      <c r="AD10" s="4" t="s">
        <v>32</v>
      </c>
      <c r="AE10" s="4" t="s">
        <v>32</v>
      </c>
      <c r="AF10" s="4" t="s">
        <v>32</v>
      </c>
    </row>
    <row r="11" spans="1:32" ht="20.45">
      <c r="A11" s="3" t="s">
        <v>38</v>
      </c>
      <c r="B11" s="4" t="s">
        <v>25</v>
      </c>
      <c r="C11" s="5">
        <v>3.2</v>
      </c>
      <c r="D11" s="5">
        <v>1.1000000000000001</v>
      </c>
      <c r="E11" s="4" t="s">
        <v>31</v>
      </c>
      <c r="F11" s="5">
        <v>1.5</v>
      </c>
      <c r="G11" s="5">
        <v>3.4</v>
      </c>
      <c r="H11" s="5">
        <v>1.1000000000000001</v>
      </c>
      <c r="I11" s="5">
        <v>1.7</v>
      </c>
      <c r="J11" s="5">
        <v>2.8</v>
      </c>
      <c r="K11" s="5">
        <v>1.2</v>
      </c>
      <c r="L11" s="5">
        <v>1.2</v>
      </c>
      <c r="M11" s="5">
        <v>2.6</v>
      </c>
      <c r="N11" s="5">
        <v>1.4</v>
      </c>
      <c r="O11" s="5">
        <v>1.1000000000000001</v>
      </c>
      <c r="P11" s="5">
        <v>2.8</v>
      </c>
      <c r="Q11" s="4" t="s">
        <v>32</v>
      </c>
      <c r="R11" s="4" t="s">
        <v>32</v>
      </c>
      <c r="S11" s="4" t="s">
        <v>32</v>
      </c>
      <c r="T11" s="4" t="s">
        <v>32</v>
      </c>
      <c r="U11" s="4" t="s">
        <v>32</v>
      </c>
      <c r="V11" s="8">
        <v>0.57999999999999996</v>
      </c>
      <c r="W11" s="4" t="s">
        <v>32</v>
      </c>
      <c r="X11" s="4" t="s">
        <v>32</v>
      </c>
      <c r="Y11" s="4" t="s">
        <v>32</v>
      </c>
      <c r="Z11" s="4" t="s">
        <v>32</v>
      </c>
      <c r="AA11" s="4" t="s">
        <v>32</v>
      </c>
      <c r="AB11" s="4" t="s">
        <v>32</v>
      </c>
      <c r="AC11" s="4" t="s">
        <v>32</v>
      </c>
      <c r="AD11" s="4" t="s">
        <v>32</v>
      </c>
      <c r="AE11" s="4" t="s">
        <v>32</v>
      </c>
      <c r="AF11" s="4" t="s">
        <v>32</v>
      </c>
    </row>
    <row r="12" spans="1:32" ht="20.45">
      <c r="A12" s="3" t="s">
        <v>39</v>
      </c>
      <c r="B12" s="4" t="s">
        <v>25</v>
      </c>
      <c r="C12" s="5">
        <v>3.1</v>
      </c>
      <c r="D12" s="5">
        <v>2.2000000000000002</v>
      </c>
      <c r="E12" s="5">
        <v>1.3</v>
      </c>
      <c r="F12" s="5">
        <v>4.3</v>
      </c>
      <c r="G12" s="5">
        <v>8.6</v>
      </c>
      <c r="H12" s="5">
        <v>3.4</v>
      </c>
      <c r="I12" s="5">
        <v>5.3</v>
      </c>
      <c r="J12" s="5">
        <v>4.7</v>
      </c>
      <c r="K12" s="5">
        <v>1.5</v>
      </c>
      <c r="L12" s="5">
        <v>1.9</v>
      </c>
      <c r="M12" s="5">
        <v>5.3</v>
      </c>
      <c r="N12" s="5">
        <v>6.5</v>
      </c>
      <c r="O12" s="6">
        <v>17</v>
      </c>
      <c r="P12" s="6">
        <v>12</v>
      </c>
      <c r="Q12" s="4" t="s">
        <v>40</v>
      </c>
      <c r="R12" s="4" t="s">
        <v>40</v>
      </c>
      <c r="S12" s="4" t="s">
        <v>40</v>
      </c>
      <c r="T12" s="4" t="s">
        <v>40</v>
      </c>
      <c r="U12" s="4" t="s">
        <v>40</v>
      </c>
      <c r="V12" s="4" t="s">
        <v>40</v>
      </c>
      <c r="W12" s="4" t="s">
        <v>40</v>
      </c>
      <c r="X12" s="4" t="s">
        <v>40</v>
      </c>
      <c r="Y12" s="4" t="s">
        <v>40</v>
      </c>
      <c r="Z12" s="5">
        <v>3.1</v>
      </c>
      <c r="AA12" s="4" t="s">
        <v>40</v>
      </c>
      <c r="AB12" s="5">
        <v>5.4</v>
      </c>
      <c r="AC12" s="4" t="s">
        <v>41</v>
      </c>
      <c r="AD12" s="4" t="s">
        <v>41</v>
      </c>
      <c r="AE12" s="4" t="s">
        <v>41</v>
      </c>
      <c r="AF12" s="5">
        <v>4.3</v>
      </c>
    </row>
    <row r="13" spans="1:32" ht="20.45">
      <c r="A13" s="3" t="s">
        <v>42</v>
      </c>
      <c r="B13" s="4" t="s">
        <v>25</v>
      </c>
      <c r="C13" s="4" t="s">
        <v>43</v>
      </c>
      <c r="D13" s="4" t="s">
        <v>43</v>
      </c>
      <c r="E13" s="4" t="s">
        <v>43</v>
      </c>
      <c r="F13" s="4" t="s">
        <v>43</v>
      </c>
      <c r="G13" s="4" t="s">
        <v>43</v>
      </c>
      <c r="H13" s="4" t="s">
        <v>43</v>
      </c>
      <c r="I13" s="4" t="s">
        <v>43</v>
      </c>
      <c r="J13" s="4" t="s">
        <v>43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4" t="s">
        <v>43</v>
      </c>
      <c r="Q13" s="4" t="s">
        <v>43</v>
      </c>
      <c r="R13" s="4" t="s">
        <v>43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43</v>
      </c>
      <c r="X13" s="4" t="s">
        <v>43</v>
      </c>
      <c r="Y13" s="4" t="s">
        <v>43</v>
      </c>
      <c r="Z13" s="4" t="s">
        <v>43</v>
      </c>
      <c r="AA13" s="4" t="s">
        <v>43</v>
      </c>
      <c r="AB13" s="4" t="s">
        <v>43</v>
      </c>
      <c r="AC13" s="4" t="s">
        <v>43</v>
      </c>
      <c r="AD13" s="4" t="s">
        <v>43</v>
      </c>
      <c r="AE13" s="4" t="s">
        <v>43</v>
      </c>
      <c r="AF13" s="4" t="s">
        <v>43</v>
      </c>
    </row>
  </sheetData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8FD4-3AB7-4CFA-B1B3-91E522C3B14F}">
  <dimension ref="A1:T18"/>
  <sheetViews>
    <sheetView workbookViewId="0">
      <selection activeCell="C20" sqref="C20"/>
    </sheetView>
  </sheetViews>
  <sheetFormatPr defaultRowHeight="14.45"/>
  <cols>
    <col min="1" max="1" width="16.140625" customWidth="1"/>
    <col min="3" max="4" width="7.28515625" customWidth="1"/>
    <col min="5" max="5" width="6.5703125" customWidth="1"/>
    <col min="6" max="6" width="7.7109375" customWidth="1"/>
    <col min="7" max="8" width="7.140625" customWidth="1"/>
    <col min="9" max="9" width="7.5703125" customWidth="1"/>
    <col min="10" max="10" width="7.42578125" customWidth="1"/>
    <col min="11" max="11" width="6.7109375" customWidth="1"/>
    <col min="12" max="12" width="6.5703125" customWidth="1"/>
    <col min="13" max="13" width="7.7109375" customWidth="1"/>
    <col min="14" max="15" width="7.140625" customWidth="1"/>
    <col min="16" max="16" width="7.5703125" customWidth="1"/>
    <col min="17" max="17" width="7.42578125" customWidth="1"/>
    <col min="18" max="20" width="8.85546875" style="17"/>
  </cols>
  <sheetData>
    <row r="1" spans="1:20">
      <c r="A1" s="1" t="s">
        <v>49</v>
      </c>
    </row>
    <row r="2" spans="1:20">
      <c r="A2" s="1"/>
    </row>
    <row r="3" spans="1:20" s="9" customFormat="1" ht="10.9" thickBot="1">
      <c r="C3" s="19">
        <v>44096</v>
      </c>
      <c r="D3" s="20">
        <v>44132</v>
      </c>
      <c r="E3" s="19">
        <v>44165</v>
      </c>
      <c r="F3" s="20">
        <v>44216</v>
      </c>
      <c r="G3" s="20">
        <v>44251</v>
      </c>
      <c r="H3" s="20">
        <v>44301</v>
      </c>
      <c r="I3" s="20">
        <v>44328</v>
      </c>
      <c r="J3" s="20">
        <v>44362</v>
      </c>
      <c r="K3" s="19">
        <v>44096</v>
      </c>
      <c r="L3" s="19">
        <v>44165</v>
      </c>
      <c r="M3" s="20">
        <v>44216</v>
      </c>
      <c r="N3" s="20">
        <v>44251</v>
      </c>
      <c r="O3" s="20">
        <v>44301</v>
      </c>
      <c r="P3" s="20">
        <v>44328</v>
      </c>
      <c r="Q3" s="20">
        <v>44362</v>
      </c>
      <c r="R3" s="10"/>
      <c r="S3" s="10"/>
      <c r="T3" s="10"/>
    </row>
    <row r="4" spans="1:20" ht="15.6" thickTop="1" thickBot="1">
      <c r="A4" s="1" t="s">
        <v>2</v>
      </c>
      <c r="B4" s="1" t="s">
        <v>3</v>
      </c>
      <c r="C4" s="35" t="s">
        <v>50</v>
      </c>
      <c r="D4" s="36"/>
      <c r="E4" s="36"/>
      <c r="F4" s="36"/>
      <c r="G4" s="36"/>
      <c r="H4" s="36"/>
      <c r="I4" s="36"/>
      <c r="J4" s="37"/>
      <c r="K4" s="35" t="s">
        <v>51</v>
      </c>
      <c r="L4" s="36"/>
      <c r="M4" s="36"/>
      <c r="N4" s="36"/>
      <c r="O4" s="36"/>
      <c r="P4" s="36"/>
      <c r="Q4" s="37"/>
      <c r="R4" s="17" t="s">
        <v>45</v>
      </c>
      <c r="S4" s="17" t="s">
        <v>46</v>
      </c>
      <c r="T4" s="17" t="s">
        <v>47</v>
      </c>
    </row>
    <row r="5" spans="1:20" ht="15" thickTop="1">
      <c r="A5" s="3" t="s">
        <v>15</v>
      </c>
      <c r="B5" s="4" t="s">
        <v>14</v>
      </c>
      <c r="C5" s="21">
        <v>51</v>
      </c>
      <c r="D5" s="21">
        <v>56</v>
      </c>
      <c r="E5" s="21">
        <v>51</v>
      </c>
      <c r="F5" s="21">
        <v>110</v>
      </c>
      <c r="G5" s="21">
        <v>81</v>
      </c>
      <c r="H5" s="21">
        <v>120</v>
      </c>
      <c r="I5" s="21">
        <v>99</v>
      </c>
      <c r="J5" s="21">
        <v>73</v>
      </c>
      <c r="K5" s="21">
        <v>25</v>
      </c>
      <c r="L5" s="21">
        <v>26</v>
      </c>
      <c r="M5" s="21">
        <v>39</v>
      </c>
      <c r="N5" s="21">
        <v>170</v>
      </c>
      <c r="O5" s="21">
        <v>33</v>
      </c>
      <c r="P5" s="21">
        <v>27</v>
      </c>
      <c r="Q5" s="21">
        <v>36</v>
      </c>
      <c r="R5" s="18">
        <f>MIN(C5:Q5)</f>
        <v>25</v>
      </c>
      <c r="S5" s="18">
        <f>MAX(C5:R5)</f>
        <v>170</v>
      </c>
      <c r="T5" s="18">
        <f>AVERAGE(C5:Q5)</f>
        <v>66.466666666666669</v>
      </c>
    </row>
    <row r="6" spans="1:20" ht="20.45">
      <c r="A6" s="3" t="s">
        <v>18</v>
      </c>
      <c r="B6" s="4" t="s">
        <v>14</v>
      </c>
      <c r="C6" s="7">
        <v>6.5000000000000002E-2</v>
      </c>
      <c r="D6" s="4" t="s">
        <v>17</v>
      </c>
      <c r="E6" s="7">
        <v>6.3E-2</v>
      </c>
      <c r="F6" s="4" t="s">
        <v>17</v>
      </c>
      <c r="G6" s="8">
        <v>0.24</v>
      </c>
      <c r="H6" s="5">
        <v>2.6</v>
      </c>
      <c r="I6" s="4" t="s">
        <v>17</v>
      </c>
      <c r="J6" s="4" t="s">
        <v>17</v>
      </c>
      <c r="K6" s="8">
        <v>0.12</v>
      </c>
      <c r="L6" s="8">
        <v>0.15</v>
      </c>
      <c r="M6" s="4" t="s">
        <v>17</v>
      </c>
      <c r="N6" s="8">
        <v>0.6</v>
      </c>
      <c r="O6" s="5">
        <v>2.1</v>
      </c>
      <c r="P6" s="4" t="s">
        <v>17</v>
      </c>
      <c r="Q6" s="4" t="s">
        <v>17</v>
      </c>
      <c r="R6" s="22">
        <f t="shared" ref="R6:R16" si="0">MIN(C6:Q6)</f>
        <v>6.3E-2</v>
      </c>
      <c r="S6" s="22">
        <f t="shared" ref="S6:S16" si="1">MAX(C6:R6)</f>
        <v>2.6</v>
      </c>
      <c r="T6" s="22">
        <f t="shared" ref="T6:T15" si="2">AVERAGE(C6:Q6)</f>
        <v>0.74225000000000008</v>
      </c>
    </row>
    <row r="7" spans="1:20">
      <c r="A7" s="3" t="s">
        <v>19</v>
      </c>
      <c r="B7" s="4" t="s">
        <v>14</v>
      </c>
      <c r="C7" s="6">
        <v>86</v>
      </c>
      <c r="D7" s="6">
        <v>200</v>
      </c>
      <c r="E7" s="6">
        <v>180</v>
      </c>
      <c r="F7" s="6">
        <v>79</v>
      </c>
      <c r="G7" s="6">
        <v>130</v>
      </c>
      <c r="H7" s="6">
        <v>54</v>
      </c>
      <c r="I7" s="6">
        <v>56</v>
      </c>
      <c r="J7" s="6">
        <v>180</v>
      </c>
      <c r="K7" s="6">
        <v>54</v>
      </c>
      <c r="L7" s="6">
        <v>52</v>
      </c>
      <c r="M7" s="6">
        <v>41</v>
      </c>
      <c r="N7" s="6">
        <v>43</v>
      </c>
      <c r="O7" s="6">
        <v>30</v>
      </c>
      <c r="P7" s="6">
        <v>24</v>
      </c>
      <c r="Q7" s="6">
        <v>39</v>
      </c>
      <c r="R7" s="18">
        <f t="shared" si="0"/>
        <v>24</v>
      </c>
      <c r="S7" s="18">
        <f t="shared" si="1"/>
        <v>200</v>
      </c>
      <c r="T7" s="18">
        <f t="shared" si="2"/>
        <v>83.2</v>
      </c>
    </row>
    <row r="8" spans="1:20" ht="20.45">
      <c r="A8" s="3" t="s">
        <v>24</v>
      </c>
      <c r="B8" s="4" t="s">
        <v>25</v>
      </c>
      <c r="C8" s="4" t="s">
        <v>26</v>
      </c>
      <c r="D8" s="4" t="s">
        <v>26</v>
      </c>
      <c r="E8" s="4" t="s">
        <v>26</v>
      </c>
      <c r="F8" s="4" t="s">
        <v>26</v>
      </c>
      <c r="G8" s="4" t="s">
        <v>27</v>
      </c>
      <c r="H8" s="4" t="s">
        <v>27</v>
      </c>
      <c r="I8" s="4" t="s">
        <v>28</v>
      </c>
      <c r="J8" s="4" t="s">
        <v>28</v>
      </c>
      <c r="K8" s="4" t="s">
        <v>26</v>
      </c>
      <c r="L8" s="4" t="s">
        <v>26</v>
      </c>
      <c r="M8" s="4" t="s">
        <v>26</v>
      </c>
      <c r="N8" s="4" t="s">
        <v>27</v>
      </c>
      <c r="O8" s="4" t="s">
        <v>27</v>
      </c>
      <c r="P8" s="4" t="s">
        <v>28</v>
      </c>
      <c r="Q8" s="4" t="s">
        <v>28</v>
      </c>
      <c r="R8" s="18">
        <f t="shared" si="0"/>
        <v>0</v>
      </c>
      <c r="S8" s="18">
        <f t="shared" si="1"/>
        <v>0</v>
      </c>
      <c r="T8" s="18" t="s">
        <v>52</v>
      </c>
    </row>
    <row r="9" spans="1:20" ht="20.45">
      <c r="A9" s="3" t="s">
        <v>29</v>
      </c>
      <c r="B9" s="4" t="s">
        <v>25</v>
      </c>
      <c r="C9" s="5">
        <v>8.5</v>
      </c>
      <c r="D9" s="6">
        <v>10</v>
      </c>
      <c r="E9" s="5">
        <v>4.8</v>
      </c>
      <c r="F9" s="5">
        <v>4.2</v>
      </c>
      <c r="G9" s="5">
        <v>6.9</v>
      </c>
      <c r="H9" s="5">
        <v>6.8</v>
      </c>
      <c r="I9" s="23"/>
      <c r="J9" s="5">
        <v>5.8</v>
      </c>
      <c r="K9" s="5">
        <v>7.2</v>
      </c>
      <c r="L9" s="5">
        <v>1.4</v>
      </c>
      <c r="M9" s="5">
        <v>7.6</v>
      </c>
      <c r="N9" s="5">
        <v>2.4</v>
      </c>
      <c r="O9" s="5">
        <v>7.8</v>
      </c>
      <c r="P9" s="6">
        <v>27</v>
      </c>
      <c r="Q9" s="5">
        <v>6.6</v>
      </c>
      <c r="R9" s="22">
        <f t="shared" si="0"/>
        <v>1.4</v>
      </c>
      <c r="S9" s="22">
        <f t="shared" si="1"/>
        <v>27</v>
      </c>
      <c r="T9" s="22">
        <f t="shared" si="2"/>
        <v>7.6428571428571415</v>
      </c>
    </row>
    <row r="10" spans="1:20" ht="20.45">
      <c r="A10" s="3" t="s">
        <v>30</v>
      </c>
      <c r="B10" s="4" t="s">
        <v>25</v>
      </c>
      <c r="C10" s="5">
        <v>2</v>
      </c>
      <c r="D10" s="5">
        <v>2.2000000000000002</v>
      </c>
      <c r="E10" s="5">
        <v>1.5</v>
      </c>
      <c r="F10" s="5">
        <v>1.3</v>
      </c>
      <c r="G10" s="5">
        <v>2.7</v>
      </c>
      <c r="H10" s="4" t="s">
        <v>32</v>
      </c>
      <c r="I10" s="5">
        <v>1.9</v>
      </c>
      <c r="J10" s="5">
        <v>2.8</v>
      </c>
      <c r="K10" s="5">
        <v>1.7</v>
      </c>
      <c r="L10" s="4" t="s">
        <v>31</v>
      </c>
      <c r="M10" s="5">
        <v>1.7</v>
      </c>
      <c r="N10" s="5">
        <v>2</v>
      </c>
      <c r="O10" s="8">
        <v>0.52</v>
      </c>
      <c r="P10" s="5">
        <v>1.8</v>
      </c>
      <c r="Q10" s="5">
        <v>1</v>
      </c>
      <c r="R10" s="22">
        <f t="shared" si="0"/>
        <v>0.52</v>
      </c>
      <c r="S10" s="22">
        <f t="shared" si="1"/>
        <v>2.8</v>
      </c>
      <c r="T10" s="22">
        <f t="shared" si="2"/>
        <v>1.7784615384615383</v>
      </c>
    </row>
    <row r="11" spans="1:20" ht="20.45">
      <c r="A11" s="3" t="s">
        <v>33</v>
      </c>
      <c r="B11" s="4" t="s">
        <v>25</v>
      </c>
      <c r="C11" s="6">
        <v>180</v>
      </c>
      <c r="D11" s="6">
        <v>470</v>
      </c>
      <c r="E11" s="6">
        <v>310</v>
      </c>
      <c r="F11" s="6">
        <v>340</v>
      </c>
      <c r="G11" s="4" t="s">
        <v>34</v>
      </c>
      <c r="H11" s="6">
        <v>23</v>
      </c>
      <c r="I11" s="6">
        <v>93</v>
      </c>
      <c r="J11" s="4" t="s">
        <v>34</v>
      </c>
      <c r="K11" s="6">
        <v>140</v>
      </c>
      <c r="L11" s="6">
        <v>210</v>
      </c>
      <c r="M11" s="6">
        <v>250</v>
      </c>
      <c r="N11" s="4" t="s">
        <v>34</v>
      </c>
      <c r="O11" s="6">
        <v>72</v>
      </c>
      <c r="P11" s="6">
        <v>93</v>
      </c>
      <c r="Q11" s="4" t="s">
        <v>34</v>
      </c>
      <c r="R11" s="18">
        <f t="shared" si="0"/>
        <v>23</v>
      </c>
      <c r="S11" s="18">
        <f t="shared" si="1"/>
        <v>470</v>
      </c>
      <c r="T11" s="18">
        <f t="shared" si="2"/>
        <v>198.27272727272728</v>
      </c>
    </row>
    <row r="12" spans="1:20" ht="20.45">
      <c r="A12" s="3" t="s">
        <v>36</v>
      </c>
      <c r="B12" s="4" t="s">
        <v>25</v>
      </c>
      <c r="C12" s="5">
        <v>1.5</v>
      </c>
      <c r="D12" s="5">
        <v>2.2999999999999998</v>
      </c>
      <c r="E12" s="5">
        <v>2.7</v>
      </c>
      <c r="F12" s="5">
        <v>1.1000000000000001</v>
      </c>
      <c r="G12" s="5">
        <v>2.9</v>
      </c>
      <c r="H12" s="5">
        <v>1.3</v>
      </c>
      <c r="I12" s="6">
        <v>11</v>
      </c>
      <c r="J12" s="5">
        <v>2.4</v>
      </c>
      <c r="K12" s="5">
        <v>1</v>
      </c>
      <c r="L12" s="5">
        <v>1.1000000000000001</v>
      </c>
      <c r="M12" s="5">
        <v>1.1000000000000001</v>
      </c>
      <c r="N12" s="8">
        <v>0.67</v>
      </c>
      <c r="O12" s="8">
        <v>0.81</v>
      </c>
      <c r="P12" s="6">
        <v>11</v>
      </c>
      <c r="Q12" s="4" t="s">
        <v>32</v>
      </c>
      <c r="R12" s="18">
        <f t="shared" si="0"/>
        <v>0.67</v>
      </c>
      <c r="S12" s="18">
        <f t="shared" si="1"/>
        <v>11</v>
      </c>
      <c r="T12" s="18">
        <f t="shared" si="2"/>
        <v>2.9200000000000004</v>
      </c>
    </row>
    <row r="13" spans="1:20" ht="20.45">
      <c r="A13" s="3" t="s">
        <v>37</v>
      </c>
      <c r="B13" s="4" t="s">
        <v>25</v>
      </c>
      <c r="C13" s="4" t="s">
        <v>31</v>
      </c>
      <c r="D13" s="4" t="s">
        <v>31</v>
      </c>
      <c r="E13" s="4" t="s">
        <v>31</v>
      </c>
      <c r="F13" s="4" t="s">
        <v>31</v>
      </c>
      <c r="G13" s="4" t="s">
        <v>32</v>
      </c>
      <c r="H13" s="4" t="s">
        <v>32</v>
      </c>
      <c r="I13" s="4" t="s">
        <v>32</v>
      </c>
      <c r="J13" s="4" t="s">
        <v>32</v>
      </c>
      <c r="K13" s="4" t="s">
        <v>31</v>
      </c>
      <c r="L13" s="4" t="s">
        <v>31</v>
      </c>
      <c r="M13" s="4" t="s">
        <v>31</v>
      </c>
      <c r="N13" s="4" t="s">
        <v>32</v>
      </c>
      <c r="O13" s="4" t="s">
        <v>32</v>
      </c>
      <c r="P13" s="4" t="s">
        <v>32</v>
      </c>
      <c r="Q13" s="4" t="s">
        <v>32</v>
      </c>
      <c r="R13" s="18">
        <f t="shared" si="0"/>
        <v>0</v>
      </c>
      <c r="S13" s="18">
        <f t="shared" si="1"/>
        <v>0</v>
      </c>
      <c r="T13" s="18" t="s">
        <v>53</v>
      </c>
    </row>
    <row r="14" spans="1:20" ht="20.45">
      <c r="A14" s="3" t="s">
        <v>38</v>
      </c>
      <c r="B14" s="4" t="s">
        <v>25</v>
      </c>
      <c r="C14" s="5">
        <v>3.2</v>
      </c>
      <c r="D14" s="5">
        <v>3.4</v>
      </c>
      <c r="E14" s="5">
        <v>2.8</v>
      </c>
      <c r="F14" s="5">
        <v>2.6</v>
      </c>
      <c r="G14" s="4" t="s">
        <v>32</v>
      </c>
      <c r="H14" s="4" t="s">
        <v>32</v>
      </c>
      <c r="I14" s="4" t="s">
        <v>32</v>
      </c>
      <c r="J14" s="4" t="s">
        <v>32</v>
      </c>
      <c r="K14" s="5">
        <v>1.1000000000000001</v>
      </c>
      <c r="L14" s="5">
        <v>1.2</v>
      </c>
      <c r="M14" s="5">
        <v>1.4</v>
      </c>
      <c r="N14" s="4" t="s">
        <v>32</v>
      </c>
      <c r="O14" s="8">
        <v>0.57999999999999996</v>
      </c>
      <c r="P14" s="4" t="s">
        <v>32</v>
      </c>
      <c r="Q14" s="4" t="s">
        <v>32</v>
      </c>
      <c r="R14" s="22">
        <f t="shared" si="0"/>
        <v>0.57999999999999996</v>
      </c>
      <c r="S14" s="22">
        <f t="shared" si="1"/>
        <v>3.4</v>
      </c>
      <c r="T14" s="22">
        <f t="shared" si="2"/>
        <v>2.0349999999999997</v>
      </c>
    </row>
    <row r="15" spans="1:20" ht="20.45">
      <c r="A15" s="3" t="s">
        <v>39</v>
      </c>
      <c r="B15" s="4" t="s">
        <v>25</v>
      </c>
      <c r="C15" s="5">
        <v>3.1</v>
      </c>
      <c r="D15" s="5">
        <v>8.6</v>
      </c>
      <c r="E15" s="5">
        <v>4.7</v>
      </c>
      <c r="F15" s="5">
        <v>5.3</v>
      </c>
      <c r="G15" s="4" t="s">
        <v>40</v>
      </c>
      <c r="H15" s="4" t="s">
        <v>40</v>
      </c>
      <c r="I15" s="4" t="s">
        <v>40</v>
      </c>
      <c r="J15" s="4" t="s">
        <v>41</v>
      </c>
      <c r="K15" s="5">
        <v>2.2000000000000002</v>
      </c>
      <c r="L15" s="5">
        <v>1.5</v>
      </c>
      <c r="M15" s="5">
        <v>6.5</v>
      </c>
      <c r="N15" s="4" t="s">
        <v>40</v>
      </c>
      <c r="O15" s="4" t="s">
        <v>40</v>
      </c>
      <c r="P15" s="5">
        <v>3.1</v>
      </c>
      <c r="Q15" s="4" t="s">
        <v>41</v>
      </c>
      <c r="R15" s="22">
        <f t="shared" si="0"/>
        <v>1.5</v>
      </c>
      <c r="S15" s="22">
        <f t="shared" si="1"/>
        <v>8.6</v>
      </c>
      <c r="T15" s="22">
        <f t="shared" si="2"/>
        <v>4.375</v>
      </c>
    </row>
    <row r="16" spans="1:20" ht="20.45">
      <c r="A16" s="3" t="s">
        <v>42</v>
      </c>
      <c r="B16" s="4" t="s">
        <v>25</v>
      </c>
      <c r="C16" s="4" t="s">
        <v>43</v>
      </c>
      <c r="D16" s="4" t="s">
        <v>43</v>
      </c>
      <c r="E16" s="4" t="s">
        <v>43</v>
      </c>
      <c r="F16" s="4" t="s">
        <v>43</v>
      </c>
      <c r="G16" s="4" t="s">
        <v>43</v>
      </c>
      <c r="H16" s="4" t="s">
        <v>43</v>
      </c>
      <c r="I16" s="4" t="s">
        <v>43</v>
      </c>
      <c r="J16" s="4" t="s">
        <v>43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43</v>
      </c>
      <c r="Q16" s="4" t="s">
        <v>43</v>
      </c>
      <c r="R16" s="18">
        <f t="shared" si="0"/>
        <v>0</v>
      </c>
      <c r="S16" s="18">
        <f t="shared" si="1"/>
        <v>0</v>
      </c>
      <c r="T16" s="18" t="s">
        <v>54</v>
      </c>
    </row>
    <row r="18" spans="4:5">
      <c r="D18" s="23"/>
      <c r="E18" t="s">
        <v>55</v>
      </c>
    </row>
  </sheetData>
  <mergeCells count="2">
    <mergeCell ref="C4:J4"/>
    <mergeCell ref="K4:Q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713F-988E-485E-8834-F575BD2635E8}">
  <dimension ref="A1:T19"/>
  <sheetViews>
    <sheetView tabSelected="1" zoomScaleNormal="100" workbookViewId="0">
      <selection sqref="A1:T19"/>
    </sheetView>
  </sheetViews>
  <sheetFormatPr defaultRowHeight="14.45"/>
  <cols>
    <col min="1" max="1" width="16.140625" customWidth="1"/>
    <col min="3" max="3" width="7.28515625" customWidth="1"/>
    <col min="4" max="4" width="8.42578125" customWidth="1"/>
    <col min="5" max="5" width="7.42578125" customWidth="1"/>
    <col min="6" max="6" width="8.28515625" customWidth="1"/>
    <col min="7" max="7" width="6.5703125" customWidth="1"/>
    <col min="8" max="8" width="7.7109375" customWidth="1"/>
    <col min="9" max="9" width="8.140625" customWidth="1"/>
    <col min="10" max="10" width="7.140625" customWidth="1"/>
    <col min="11" max="11" width="7.7109375" customWidth="1"/>
    <col min="12" max="12" width="7.140625" customWidth="1"/>
    <col min="13" max="13" width="7.7109375" customWidth="1"/>
    <col min="14" max="15" width="7.5703125" customWidth="1"/>
    <col min="16" max="17" width="7.42578125" customWidth="1"/>
  </cols>
  <sheetData>
    <row r="1" spans="1:20">
      <c r="A1" s="1" t="s">
        <v>56</v>
      </c>
    </row>
    <row r="2" spans="1:20">
      <c r="A2" s="1"/>
    </row>
    <row r="3" spans="1:20" s="9" customFormat="1" ht="10.15">
      <c r="C3" s="9" t="s">
        <v>1</v>
      </c>
      <c r="D3" s="11">
        <v>44096</v>
      </c>
      <c r="E3" s="9" t="s">
        <v>1</v>
      </c>
      <c r="F3" s="12">
        <v>44132</v>
      </c>
      <c r="G3" s="9" t="s">
        <v>1</v>
      </c>
      <c r="H3" s="9" t="s">
        <v>1</v>
      </c>
      <c r="I3" s="12">
        <v>44216</v>
      </c>
      <c r="J3" s="9" t="s">
        <v>1</v>
      </c>
      <c r="K3" s="12">
        <v>44251</v>
      </c>
      <c r="L3" s="9" t="s">
        <v>1</v>
      </c>
      <c r="M3" s="12">
        <v>44301</v>
      </c>
      <c r="N3" s="9" t="s">
        <v>1</v>
      </c>
      <c r="O3" s="12">
        <v>44328</v>
      </c>
      <c r="P3" s="9" t="s">
        <v>1</v>
      </c>
      <c r="Q3" s="12">
        <v>44362</v>
      </c>
    </row>
    <row r="4" spans="1:20">
      <c r="A4" s="1" t="s">
        <v>2</v>
      </c>
      <c r="B4" s="1" t="s">
        <v>3</v>
      </c>
      <c r="C4" s="2" t="s">
        <v>6</v>
      </c>
      <c r="D4" s="2" t="s">
        <v>7</v>
      </c>
      <c r="E4" s="2" t="s">
        <v>6</v>
      </c>
      <c r="F4" s="2" t="s">
        <v>7</v>
      </c>
      <c r="G4" s="2" t="s">
        <v>6</v>
      </c>
      <c r="H4" s="2" t="s">
        <v>6</v>
      </c>
      <c r="I4" s="2" t="s">
        <v>7</v>
      </c>
      <c r="J4" s="2" t="s">
        <v>6</v>
      </c>
      <c r="K4" s="2" t="s">
        <v>7</v>
      </c>
      <c r="L4" s="2" t="s">
        <v>6</v>
      </c>
      <c r="M4" s="2" t="s">
        <v>7</v>
      </c>
      <c r="N4" s="2" t="s">
        <v>6</v>
      </c>
      <c r="O4" s="2" t="s">
        <v>7</v>
      </c>
      <c r="P4" s="2" t="s">
        <v>6</v>
      </c>
      <c r="Q4" s="2" t="s">
        <v>7</v>
      </c>
      <c r="R4" s="17" t="s">
        <v>45</v>
      </c>
      <c r="S4" s="17" t="s">
        <v>46</v>
      </c>
      <c r="T4" s="17" t="s">
        <v>47</v>
      </c>
    </row>
    <row r="5" spans="1:20" s="1" customFormat="1">
      <c r="A5" s="13" t="s">
        <v>15</v>
      </c>
      <c r="B5" s="25" t="s">
        <v>14</v>
      </c>
      <c r="C5" s="26">
        <v>33</v>
      </c>
      <c r="D5" s="26">
        <v>78</v>
      </c>
      <c r="E5" s="26">
        <v>31</v>
      </c>
      <c r="F5" s="26">
        <v>66</v>
      </c>
      <c r="G5" s="26">
        <v>28</v>
      </c>
      <c r="H5" s="26">
        <v>36</v>
      </c>
      <c r="I5" s="26">
        <v>98</v>
      </c>
      <c r="J5" s="27"/>
      <c r="K5" s="26">
        <v>130</v>
      </c>
      <c r="L5" s="26">
        <v>39</v>
      </c>
      <c r="M5" s="26">
        <v>120</v>
      </c>
      <c r="N5" s="26">
        <v>33</v>
      </c>
      <c r="O5" s="26">
        <v>110</v>
      </c>
      <c r="P5" s="26">
        <v>34</v>
      </c>
      <c r="Q5" s="26">
        <v>110</v>
      </c>
      <c r="R5" s="28">
        <f>MIN(C5:Q5)</f>
        <v>28</v>
      </c>
      <c r="S5" s="28">
        <f>MAX(C5:R5)</f>
        <v>130</v>
      </c>
      <c r="T5" s="28">
        <f>AVERAGE(C5:Q5)</f>
        <v>67.571428571428569</v>
      </c>
    </row>
    <row r="6" spans="1:20" s="1" customFormat="1" ht="20.45">
      <c r="A6" s="13" t="s">
        <v>18</v>
      </c>
      <c r="B6" s="25" t="s">
        <v>14</v>
      </c>
      <c r="C6" s="29">
        <v>6.9000000000000006E-2</v>
      </c>
      <c r="D6" s="29">
        <v>5.8000000000000003E-2</v>
      </c>
      <c r="E6" s="25" t="s">
        <v>17</v>
      </c>
      <c r="F6" s="25" t="s">
        <v>17</v>
      </c>
      <c r="G6" s="25" t="s">
        <v>17</v>
      </c>
      <c r="H6" s="25" t="s">
        <v>17</v>
      </c>
      <c r="I6" s="25" t="s">
        <v>17</v>
      </c>
      <c r="J6" s="30">
        <v>2.1</v>
      </c>
      <c r="K6" s="29">
        <v>7.8E-2</v>
      </c>
      <c r="L6" s="31">
        <v>0.64</v>
      </c>
      <c r="M6" s="31">
        <v>0.57999999999999996</v>
      </c>
      <c r="N6" s="25" t="s">
        <v>17</v>
      </c>
      <c r="O6" s="25" t="s">
        <v>17</v>
      </c>
      <c r="P6" s="25" t="s">
        <v>17</v>
      </c>
      <c r="Q6" s="25" t="s">
        <v>17</v>
      </c>
      <c r="R6" s="32">
        <f t="shared" ref="R6:R16" si="0">MIN(C6:Q6)</f>
        <v>5.8000000000000003E-2</v>
      </c>
      <c r="S6" s="32">
        <f t="shared" ref="S6:S16" si="1">MAX(C6:R6)</f>
        <v>2.1</v>
      </c>
      <c r="T6" s="32">
        <f t="shared" ref="T6:T15" si="2">AVERAGE(C6:Q6)</f>
        <v>0.58750000000000002</v>
      </c>
    </row>
    <row r="7" spans="1:20" s="1" customFormat="1">
      <c r="A7" s="13" t="s">
        <v>19</v>
      </c>
      <c r="B7" s="25" t="s">
        <v>14</v>
      </c>
      <c r="C7" s="26">
        <v>31</v>
      </c>
      <c r="D7" s="26">
        <v>40</v>
      </c>
      <c r="E7" s="26">
        <v>52</v>
      </c>
      <c r="F7" s="26">
        <v>35</v>
      </c>
      <c r="G7" s="26">
        <v>37</v>
      </c>
      <c r="H7" s="26">
        <v>47</v>
      </c>
      <c r="I7" s="26">
        <v>75</v>
      </c>
      <c r="J7" s="26">
        <v>35</v>
      </c>
      <c r="K7" s="26">
        <v>50</v>
      </c>
      <c r="L7" s="26">
        <v>45</v>
      </c>
      <c r="M7" s="26">
        <v>49</v>
      </c>
      <c r="N7" s="26">
        <v>37</v>
      </c>
      <c r="O7" s="26">
        <v>47</v>
      </c>
      <c r="P7" s="26">
        <v>47</v>
      </c>
      <c r="Q7" s="26">
        <v>52</v>
      </c>
      <c r="R7" s="28">
        <f t="shared" si="0"/>
        <v>31</v>
      </c>
      <c r="S7" s="28">
        <f t="shared" si="1"/>
        <v>75</v>
      </c>
      <c r="T7" s="28">
        <f t="shared" si="2"/>
        <v>45.266666666666666</v>
      </c>
    </row>
    <row r="8" spans="1:20" s="1" customFormat="1" ht="20.45">
      <c r="A8" s="13" t="s">
        <v>24</v>
      </c>
      <c r="B8" s="25" t="s">
        <v>25</v>
      </c>
      <c r="C8" s="25" t="s">
        <v>26</v>
      </c>
      <c r="D8" s="25" t="s">
        <v>26</v>
      </c>
      <c r="E8" s="25" t="s">
        <v>26</v>
      </c>
      <c r="F8" s="25" t="s">
        <v>26</v>
      </c>
      <c r="G8" s="25" t="s">
        <v>26</v>
      </c>
      <c r="H8" s="25" t="s">
        <v>26</v>
      </c>
      <c r="I8" s="25" t="s">
        <v>26</v>
      </c>
      <c r="J8" s="25" t="s">
        <v>27</v>
      </c>
      <c r="K8" s="25" t="s">
        <v>27</v>
      </c>
      <c r="L8" s="25" t="s">
        <v>27</v>
      </c>
      <c r="M8" s="25" t="s">
        <v>27</v>
      </c>
      <c r="N8" s="25" t="s">
        <v>28</v>
      </c>
      <c r="O8" s="25" t="s">
        <v>28</v>
      </c>
      <c r="P8" s="25" t="s">
        <v>28</v>
      </c>
      <c r="Q8" s="25" t="s">
        <v>28</v>
      </c>
      <c r="R8" s="33">
        <f t="shared" si="0"/>
        <v>0</v>
      </c>
      <c r="S8" s="33">
        <f t="shared" si="1"/>
        <v>0</v>
      </c>
      <c r="T8" s="28" t="s">
        <v>52</v>
      </c>
    </row>
    <row r="9" spans="1:20" ht="20.45">
      <c r="A9" s="3" t="s">
        <v>29</v>
      </c>
      <c r="B9" s="4" t="s">
        <v>25</v>
      </c>
      <c r="C9" s="5">
        <v>9.1999999999999993</v>
      </c>
      <c r="D9" s="5">
        <v>9</v>
      </c>
      <c r="E9" s="5">
        <v>9.1</v>
      </c>
      <c r="F9" s="6">
        <v>16</v>
      </c>
      <c r="G9" s="5">
        <v>1.6</v>
      </c>
      <c r="H9" s="5">
        <v>7.1</v>
      </c>
      <c r="I9" s="5">
        <v>4.8</v>
      </c>
      <c r="J9" s="5">
        <v>4.3</v>
      </c>
      <c r="K9" s="8">
        <v>0.55000000000000004</v>
      </c>
      <c r="L9" s="5">
        <v>3.6</v>
      </c>
      <c r="M9" s="5">
        <v>2</v>
      </c>
      <c r="N9" s="6">
        <v>23</v>
      </c>
      <c r="O9" s="6">
        <v>33</v>
      </c>
      <c r="P9" s="5">
        <v>6.6</v>
      </c>
      <c r="Q9" s="5">
        <v>3.3</v>
      </c>
      <c r="R9" s="22">
        <f t="shared" si="0"/>
        <v>0.55000000000000004</v>
      </c>
      <c r="S9" s="22">
        <f t="shared" si="1"/>
        <v>33</v>
      </c>
      <c r="T9" s="22">
        <f t="shared" si="2"/>
        <v>8.8766666666666669</v>
      </c>
    </row>
    <row r="10" spans="1:20" ht="20.45">
      <c r="A10" s="3" t="s">
        <v>30</v>
      </c>
      <c r="B10" s="4" t="s">
        <v>25</v>
      </c>
      <c r="C10" s="4" t="s">
        <v>31</v>
      </c>
      <c r="D10" s="5">
        <v>1.3</v>
      </c>
      <c r="E10" s="4" t="s">
        <v>31</v>
      </c>
      <c r="F10" s="4" t="s">
        <v>31</v>
      </c>
      <c r="G10" s="4" t="s">
        <v>31</v>
      </c>
      <c r="H10" s="5">
        <v>1.4</v>
      </c>
      <c r="I10" s="5">
        <v>1.6</v>
      </c>
      <c r="J10" s="5">
        <v>1.6</v>
      </c>
      <c r="K10" s="5">
        <v>1.5</v>
      </c>
      <c r="L10" s="4" t="s">
        <v>32</v>
      </c>
      <c r="M10" s="4" t="s">
        <v>32</v>
      </c>
      <c r="N10" s="5">
        <v>1.7</v>
      </c>
      <c r="O10" s="5">
        <v>2.2999999999999998</v>
      </c>
      <c r="P10" s="8">
        <v>0.81</v>
      </c>
      <c r="Q10" s="8">
        <v>0.93</v>
      </c>
      <c r="R10" s="22">
        <f t="shared" si="0"/>
        <v>0.81</v>
      </c>
      <c r="S10" s="22">
        <f t="shared" si="1"/>
        <v>2.2999999999999998</v>
      </c>
      <c r="T10" s="22">
        <f t="shared" si="2"/>
        <v>1.46</v>
      </c>
    </row>
    <row r="11" spans="1:20" ht="20.45">
      <c r="A11" s="3" t="s">
        <v>33</v>
      </c>
      <c r="B11" s="4" t="s">
        <v>25</v>
      </c>
      <c r="C11" s="6">
        <v>170</v>
      </c>
      <c r="D11" s="6">
        <v>200</v>
      </c>
      <c r="E11" s="6">
        <v>330</v>
      </c>
      <c r="F11" s="6">
        <v>420</v>
      </c>
      <c r="G11" s="6">
        <v>240</v>
      </c>
      <c r="H11" s="6">
        <v>250</v>
      </c>
      <c r="I11" s="6">
        <v>360</v>
      </c>
      <c r="J11" s="4" t="s">
        <v>34</v>
      </c>
      <c r="K11" s="4" t="s">
        <v>34</v>
      </c>
      <c r="L11" s="6">
        <v>51</v>
      </c>
      <c r="M11" s="6">
        <v>14</v>
      </c>
      <c r="N11" s="6">
        <v>83</v>
      </c>
      <c r="O11" s="6">
        <v>110</v>
      </c>
      <c r="P11" s="4" t="s">
        <v>34</v>
      </c>
      <c r="Q11" s="4" t="s">
        <v>34</v>
      </c>
      <c r="R11" s="18">
        <f t="shared" si="0"/>
        <v>14</v>
      </c>
      <c r="S11" s="18">
        <f t="shared" si="1"/>
        <v>420</v>
      </c>
      <c r="T11" s="18">
        <f t="shared" si="2"/>
        <v>202.54545454545453</v>
      </c>
    </row>
    <row r="12" spans="1:20" s="1" customFormat="1" ht="20.45">
      <c r="A12" s="13" t="s">
        <v>36</v>
      </c>
      <c r="B12" s="25" t="s">
        <v>25</v>
      </c>
      <c r="C12" s="30">
        <v>3</v>
      </c>
      <c r="D12" s="30">
        <v>3</v>
      </c>
      <c r="E12" s="30">
        <v>1.3</v>
      </c>
      <c r="F12" s="30">
        <v>2.1</v>
      </c>
      <c r="G12" s="30">
        <v>1</v>
      </c>
      <c r="H12" s="25" t="s">
        <v>31</v>
      </c>
      <c r="I12" s="30">
        <v>1.6</v>
      </c>
      <c r="J12" s="25" t="s">
        <v>32</v>
      </c>
      <c r="K12" s="30">
        <v>1.4</v>
      </c>
      <c r="L12" s="25" t="s">
        <v>32</v>
      </c>
      <c r="M12" s="30">
        <v>1</v>
      </c>
      <c r="N12" s="26">
        <v>10</v>
      </c>
      <c r="O12" s="26">
        <v>14</v>
      </c>
      <c r="P12" s="25" t="s">
        <v>32</v>
      </c>
      <c r="Q12" s="30">
        <v>1.2</v>
      </c>
      <c r="R12" s="28">
        <f t="shared" si="0"/>
        <v>1</v>
      </c>
      <c r="S12" s="28">
        <f t="shared" si="1"/>
        <v>14</v>
      </c>
      <c r="T12" s="28">
        <f t="shared" si="2"/>
        <v>3.6</v>
      </c>
    </row>
    <row r="13" spans="1:20" ht="20.45">
      <c r="A13" s="3" t="s">
        <v>37</v>
      </c>
      <c r="B13" s="4" t="s">
        <v>25</v>
      </c>
      <c r="C13" s="4" t="s">
        <v>31</v>
      </c>
      <c r="D13" s="4" t="s">
        <v>31</v>
      </c>
      <c r="E13" s="4" t="s">
        <v>31</v>
      </c>
      <c r="F13" s="4" t="s">
        <v>31</v>
      </c>
      <c r="G13" s="4" t="s">
        <v>31</v>
      </c>
      <c r="H13" s="4" t="s">
        <v>31</v>
      </c>
      <c r="I13" s="4" t="s">
        <v>31</v>
      </c>
      <c r="J13" s="4" t="s">
        <v>32</v>
      </c>
      <c r="K13" s="4" t="s">
        <v>32</v>
      </c>
      <c r="L13" s="4" t="s">
        <v>32</v>
      </c>
      <c r="M13" s="4" t="s">
        <v>32</v>
      </c>
      <c r="N13" s="4" t="s">
        <v>32</v>
      </c>
      <c r="O13" s="4" t="s">
        <v>32</v>
      </c>
      <c r="P13" s="4" t="s">
        <v>32</v>
      </c>
      <c r="Q13" s="4" t="s">
        <v>32</v>
      </c>
      <c r="R13" s="24">
        <f t="shared" si="0"/>
        <v>0</v>
      </c>
      <c r="S13" s="24">
        <f t="shared" si="1"/>
        <v>0</v>
      </c>
      <c r="T13" s="18" t="s">
        <v>53</v>
      </c>
    </row>
    <row r="14" spans="1:20" ht="20.45">
      <c r="A14" s="3" t="s">
        <v>38</v>
      </c>
      <c r="B14" s="4" t="s">
        <v>25</v>
      </c>
      <c r="C14" s="4" t="s">
        <v>31</v>
      </c>
      <c r="D14" s="5">
        <v>1.5</v>
      </c>
      <c r="E14" s="5">
        <v>1.1000000000000001</v>
      </c>
      <c r="F14" s="5">
        <v>1.7</v>
      </c>
      <c r="G14" s="5">
        <v>1.2</v>
      </c>
      <c r="H14" s="5">
        <v>1.1000000000000001</v>
      </c>
      <c r="I14" s="5">
        <v>2.8</v>
      </c>
      <c r="J14" s="4" t="s">
        <v>32</v>
      </c>
      <c r="K14" s="4" t="s">
        <v>32</v>
      </c>
      <c r="L14" s="4" t="s">
        <v>32</v>
      </c>
      <c r="M14" s="4" t="s">
        <v>32</v>
      </c>
      <c r="N14" s="4" t="s">
        <v>32</v>
      </c>
      <c r="O14" s="4" t="s">
        <v>32</v>
      </c>
      <c r="P14" s="4" t="s">
        <v>32</v>
      </c>
      <c r="Q14" s="4" t="s">
        <v>32</v>
      </c>
      <c r="R14" s="22">
        <f t="shared" si="0"/>
        <v>1.1000000000000001</v>
      </c>
      <c r="S14" s="22">
        <f t="shared" si="1"/>
        <v>2.8</v>
      </c>
      <c r="T14" s="22">
        <f t="shared" si="2"/>
        <v>1.5666666666666664</v>
      </c>
    </row>
    <row r="15" spans="1:20" ht="20.45">
      <c r="A15" s="3" t="s">
        <v>39</v>
      </c>
      <c r="B15" s="4" t="s">
        <v>25</v>
      </c>
      <c r="C15" s="5">
        <v>1.3</v>
      </c>
      <c r="D15" s="5">
        <v>4.3</v>
      </c>
      <c r="E15" s="5">
        <v>3.4</v>
      </c>
      <c r="F15" s="5">
        <v>5.3</v>
      </c>
      <c r="G15" s="5">
        <v>1.9</v>
      </c>
      <c r="H15" s="6">
        <v>17</v>
      </c>
      <c r="I15" s="6">
        <v>12</v>
      </c>
      <c r="J15" s="4" t="s">
        <v>40</v>
      </c>
      <c r="K15" s="4" t="s">
        <v>40</v>
      </c>
      <c r="L15" s="4" t="s">
        <v>40</v>
      </c>
      <c r="M15" s="4" t="s">
        <v>40</v>
      </c>
      <c r="N15" s="4" t="s">
        <v>40</v>
      </c>
      <c r="O15" s="5">
        <v>5.4</v>
      </c>
      <c r="P15" s="4" t="s">
        <v>41</v>
      </c>
      <c r="Q15" s="5">
        <v>4.3</v>
      </c>
      <c r="R15" s="22">
        <f t="shared" si="0"/>
        <v>1.3</v>
      </c>
      <c r="S15" s="22">
        <f t="shared" si="1"/>
        <v>17</v>
      </c>
      <c r="T15" s="22">
        <f t="shared" si="2"/>
        <v>6.1</v>
      </c>
    </row>
    <row r="16" spans="1:20" s="1" customFormat="1" ht="20.45">
      <c r="A16" s="13" t="s">
        <v>42</v>
      </c>
      <c r="B16" s="25" t="s">
        <v>25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5" t="s">
        <v>43</v>
      </c>
      <c r="L16" s="25" t="s">
        <v>43</v>
      </c>
      <c r="M16" s="25" t="s">
        <v>43</v>
      </c>
      <c r="N16" s="25" t="s">
        <v>43</v>
      </c>
      <c r="O16" s="25" t="s">
        <v>43</v>
      </c>
      <c r="P16" s="25" t="s">
        <v>43</v>
      </c>
      <c r="Q16" s="25" t="s">
        <v>43</v>
      </c>
      <c r="R16" s="33">
        <f t="shared" si="0"/>
        <v>0</v>
      </c>
      <c r="S16" s="33">
        <f t="shared" si="1"/>
        <v>0</v>
      </c>
      <c r="T16" s="28" t="s">
        <v>54</v>
      </c>
    </row>
    <row r="19" spans="4:5">
      <c r="D19" s="23"/>
      <c r="E19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6" ma:contentTypeDescription="Create a new document." ma:contentTypeScope="" ma:versionID="929560e33c970e5288c5ceabf5f5226f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32a90e7e01ad22a89793861c9aa3e6e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2022-01-27T00:00:00+00:00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407538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2022-01-27T00:00:00+00:00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-</EPRNumber>
    <FacilityAddressPostcode xmlns="eebef177-55b5-4448-a5fb-28ea454417ee">NG5 8PZ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30</Value>
      <Value>10</Value>
      <Value>478</Value>
    </TaxCatchAll>
    <ExternalAuthor xmlns="eebef177-55b5-4448-a5fb-28ea454417ee">Michael Jones </ExternalAuthor>
    <SiteName xmlns="eebef177-55b5-4448-a5fb-28ea454417ee">Dorket Head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Dorket Head Quarry Woodborough Lane Arnold Nottingham NG5 8PZ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_Flow_SignoffStatus xmlns="cff2e7f9-dcc6-4215-a910-ba6ae4f502ee" xsi:nil="true"/>
    <lcf76f155ced4ddcb4097134ff3c332f xmlns="cff2e7f9-dcc6-4215-a910-ba6ae4f502e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BBF24-64B4-4775-A66F-1304CE992DD6}"/>
</file>

<file path=customXml/itemProps2.xml><?xml version="1.0" encoding="utf-8"?>
<ds:datastoreItem xmlns:ds="http://schemas.openxmlformats.org/officeDocument/2006/customXml" ds:itemID="{BD8CCFC2-B6B6-4502-ADFF-CF017BD23CAC}"/>
</file>

<file path=customXml/itemProps3.xml><?xml version="1.0" encoding="utf-8"?>
<ds:datastoreItem xmlns:ds="http://schemas.openxmlformats.org/officeDocument/2006/customXml" ds:itemID="{0B96F775-E766-4480-819B-FA9D1F443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Giorgio</dc:creator>
  <cp:keywords/>
  <dc:description/>
  <cp:lastModifiedBy/>
  <cp:revision/>
  <dcterms:created xsi:type="dcterms:W3CDTF">2021-09-06T18:05:48Z</dcterms:created>
  <dcterms:modified xsi:type="dcterms:W3CDTF">2023-07-06T13:22:34Z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478;#Internal Only|8ea715af-5874-4d14-8309-f46c5fa3b3b6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