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thampton14\Data\Projects\Mick George (G05059)\^Dorket\B027237 (Dorket Head Permit)\Reports\Drafts\Appendix G - Landfill Gas Screening Report\"/>
    </mc:Choice>
  </mc:AlternateContent>
  <xr:revisionPtr revIDLastSave="0" documentId="8_{56723A80-E163-4C39-ADA5-A858810B5537}" xr6:coauthVersionLast="47" xr6:coauthVersionMax="47" xr10:uidLastSave="{00000000-0000-0000-0000-000000000000}"/>
  <bookViews>
    <workbookView xWindow="-108" yWindow="-108" windowWidth="23256" windowHeight="14016" xr2:uid="{1BA101A6-A3EF-4932-B447-65AFA770E95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53" i="1" s="1"/>
  <c r="E52" i="1"/>
  <c r="E53" i="1" s="1"/>
  <c r="D52" i="1"/>
  <c r="D53" i="1" s="1"/>
  <c r="C52" i="1"/>
  <c r="C53" i="1" s="1"/>
  <c r="D49" i="1"/>
  <c r="E49" i="1"/>
  <c r="C49" i="1"/>
  <c r="D48" i="1"/>
  <c r="E48" i="1"/>
  <c r="C48" i="1"/>
  <c r="D47" i="1"/>
  <c r="E47" i="1"/>
  <c r="C47" i="1"/>
</calcChain>
</file>

<file path=xl/sharedStrings.xml><?xml version="1.0" encoding="utf-8"?>
<sst xmlns="http://schemas.openxmlformats.org/spreadsheetml/2006/main" count="71" uniqueCount="23">
  <si>
    <t>Dorket Head Monitoring Data</t>
  </si>
  <si>
    <t>BH1</t>
  </si>
  <si>
    <t>Methane (%v/v)</t>
  </si>
  <si>
    <t>Carbon Dioxide (%v/v)</t>
  </si>
  <si>
    <t>Oxygen (%v/v)</t>
  </si>
  <si>
    <t>Relative Pressure (mbars)</t>
  </si>
  <si>
    <t>Atmospheric Pressure (mbars)</t>
  </si>
  <si>
    <t>22.9.20</t>
  </si>
  <si>
    <t>28.10.20</t>
  </si>
  <si>
    <t>20.1.21</t>
  </si>
  <si>
    <t>24.2.21</t>
  </si>
  <si>
    <t>15.4.21</t>
  </si>
  <si>
    <t>12.5.21</t>
  </si>
  <si>
    <t>15.6.21</t>
  </si>
  <si>
    <t>9.11.21</t>
  </si>
  <si>
    <t>14.12.21</t>
  </si>
  <si>
    <t>BH2</t>
  </si>
  <si>
    <t>BH3</t>
  </si>
  <si>
    <t>BH4</t>
  </si>
  <si>
    <t>Maximum</t>
  </si>
  <si>
    <t>Minimum</t>
  </si>
  <si>
    <t>Average</t>
  </si>
  <si>
    <t>Plus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</si>
</sst>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color theme="1"/>
      <name val="Tahoma"/>
      <family val="2"/>
    </font>
    <font>
      <b/>
      <sz val="10"/>
      <color rgb="FFFA7D0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u/>
      <sz val="14"/>
      <color theme="1"/>
      <name val="Arial"/>
      <family val="2"/>
    </font>
    <font>
      <sz val="8"/>
      <name val="Tahoma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3478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164" fontId="3" fillId="0" borderId="1" xfId="1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3" fillId="0" borderId="1" xfId="1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1" xfId="1" applyNumberFormat="1" applyFont="1" applyFill="1" applyAlignment="1">
      <alignment horizontal="center"/>
    </xf>
    <xf numFmtId="2" fontId="3" fillId="0" borderId="1" xfId="1" applyNumberFormat="1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colors>
    <mruColors>
      <color rgb="FF003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DB39-B53B-4B41-9E78-152426FDBBAE}">
  <dimension ref="B1:G53"/>
  <sheetViews>
    <sheetView tabSelected="1" zoomScaleNormal="100" workbookViewId="0"/>
  </sheetViews>
  <sheetFormatPr defaultColWidth="8.85546875" defaultRowHeight="13.15"/>
  <cols>
    <col min="1" max="1" width="4.7109375" style="2" customWidth="1"/>
    <col min="2" max="2" width="22.5703125" style="3" customWidth="1"/>
    <col min="3" max="3" width="15.7109375" style="3" customWidth="1"/>
    <col min="4" max="4" width="20.140625" style="3" customWidth="1"/>
    <col min="5" max="5" width="16.5703125" style="3" customWidth="1"/>
    <col min="6" max="6" width="19.7109375" style="3" customWidth="1"/>
    <col min="7" max="7" width="22.7109375" style="3" customWidth="1"/>
    <col min="8" max="16384" width="8.85546875" style="2"/>
  </cols>
  <sheetData>
    <row r="1" spans="2:7" ht="17.45">
      <c r="B1" s="6" t="s">
        <v>0</v>
      </c>
    </row>
    <row r="3" spans="2:7" ht="25.15" customHeight="1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2:7">
      <c r="B4" s="4" t="s">
        <v>7</v>
      </c>
      <c r="C4" s="1">
        <v>0</v>
      </c>
      <c r="D4" s="1">
        <v>3.3</v>
      </c>
      <c r="E4" s="1">
        <v>13.3</v>
      </c>
      <c r="F4" s="7">
        <v>1.44</v>
      </c>
      <c r="G4" s="8">
        <v>992</v>
      </c>
    </row>
    <row r="5" spans="2:7">
      <c r="B5" s="4" t="s">
        <v>8</v>
      </c>
      <c r="C5" s="1">
        <v>0</v>
      </c>
      <c r="D5" s="1">
        <v>0.1</v>
      </c>
      <c r="E5" s="1">
        <v>21.2</v>
      </c>
      <c r="F5" s="7">
        <v>-2</v>
      </c>
      <c r="G5" s="8">
        <v>994</v>
      </c>
    </row>
    <row r="6" spans="2:7">
      <c r="B6" s="4" t="s">
        <v>9</v>
      </c>
      <c r="C6" s="1">
        <v>0</v>
      </c>
      <c r="D6" s="1">
        <v>3.8</v>
      </c>
      <c r="E6" s="1">
        <v>14.9</v>
      </c>
      <c r="F6" s="7">
        <v>13.73</v>
      </c>
      <c r="G6" s="8">
        <v>998</v>
      </c>
    </row>
    <row r="7" spans="2:7">
      <c r="B7" s="4" t="s">
        <v>10</v>
      </c>
      <c r="C7" s="1">
        <v>0</v>
      </c>
      <c r="D7" s="1">
        <v>0.1</v>
      </c>
      <c r="E7" s="1">
        <v>21.3</v>
      </c>
      <c r="F7" s="7">
        <v>0.42</v>
      </c>
      <c r="G7" s="8">
        <v>1017</v>
      </c>
    </row>
    <row r="8" spans="2:7">
      <c r="B8" s="4" t="s">
        <v>11</v>
      </c>
      <c r="C8" s="10">
        <v>0</v>
      </c>
      <c r="D8" s="8">
        <v>0.1</v>
      </c>
      <c r="E8" s="8">
        <v>20.5</v>
      </c>
      <c r="F8" s="8">
        <v>0.35</v>
      </c>
      <c r="G8" s="4">
        <v>1034</v>
      </c>
    </row>
    <row r="9" spans="2:7">
      <c r="B9" s="4" t="s">
        <v>12</v>
      </c>
      <c r="C9" s="8">
        <v>0.1</v>
      </c>
      <c r="D9" s="8">
        <v>0.1</v>
      </c>
      <c r="E9" s="8">
        <v>21.2</v>
      </c>
      <c r="F9" s="8">
        <v>-0.21</v>
      </c>
      <c r="G9" s="4">
        <v>994</v>
      </c>
    </row>
    <row r="10" spans="2:7">
      <c r="B10" s="4" t="s">
        <v>13</v>
      </c>
      <c r="C10" s="4">
        <v>0.1</v>
      </c>
      <c r="D10" s="4">
        <v>0.8</v>
      </c>
      <c r="E10" s="4">
        <v>20.5</v>
      </c>
      <c r="F10" s="4">
        <v>-0.16</v>
      </c>
      <c r="G10" s="4">
        <v>1007</v>
      </c>
    </row>
    <row r="11" spans="2:7">
      <c r="B11" s="4" t="s">
        <v>14</v>
      </c>
      <c r="C11" s="4">
        <v>0.2</v>
      </c>
      <c r="D11" s="4">
        <v>0.2</v>
      </c>
      <c r="E11" s="4">
        <v>21.5</v>
      </c>
      <c r="F11" s="4">
        <v>-0.3</v>
      </c>
      <c r="G11" s="4">
        <v>1006</v>
      </c>
    </row>
    <row r="12" spans="2:7">
      <c r="B12" s="4" t="s">
        <v>15</v>
      </c>
      <c r="C12" s="4">
        <v>0.1</v>
      </c>
      <c r="D12" s="4">
        <v>0.1</v>
      </c>
      <c r="E12" s="4">
        <v>21.4</v>
      </c>
      <c r="F12" s="4">
        <v>-0.4</v>
      </c>
      <c r="G12" s="4">
        <v>1024</v>
      </c>
    </row>
    <row r="14" spans="2:7" ht="26.45">
      <c r="B14" s="5" t="s">
        <v>16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</row>
    <row r="15" spans="2:7">
      <c r="B15" s="4" t="s">
        <v>7</v>
      </c>
      <c r="C15" s="1">
        <v>0</v>
      </c>
      <c r="D15" s="1">
        <v>1.9</v>
      </c>
      <c r="E15" s="1">
        <v>17.100000000000001</v>
      </c>
      <c r="F15" s="7">
        <v>0.18</v>
      </c>
      <c r="G15" s="8">
        <v>992</v>
      </c>
    </row>
    <row r="16" spans="2:7">
      <c r="B16" s="4" t="s">
        <v>8</v>
      </c>
      <c r="C16" s="1">
        <v>0</v>
      </c>
      <c r="D16" s="1">
        <v>0.6</v>
      </c>
      <c r="E16" s="1">
        <v>20.3</v>
      </c>
      <c r="F16" s="7">
        <v>0.01</v>
      </c>
      <c r="G16" s="8">
        <v>994</v>
      </c>
    </row>
    <row r="17" spans="2:7">
      <c r="B17" s="4" t="s">
        <v>9</v>
      </c>
      <c r="C17" s="1">
        <v>0</v>
      </c>
      <c r="D17" s="1">
        <v>1.9</v>
      </c>
      <c r="E17" s="1">
        <v>19.2</v>
      </c>
      <c r="F17" s="7">
        <v>4.1900000000000004</v>
      </c>
      <c r="G17" s="8">
        <v>998</v>
      </c>
    </row>
    <row r="18" spans="2:7">
      <c r="B18" s="4" t="s">
        <v>10</v>
      </c>
      <c r="C18" s="10">
        <v>0</v>
      </c>
      <c r="D18" s="8">
        <v>1.7</v>
      </c>
      <c r="E18" s="8">
        <v>12.1</v>
      </c>
      <c r="F18" s="8">
        <v>0.25</v>
      </c>
      <c r="G18" s="8">
        <v>1017</v>
      </c>
    </row>
    <row r="19" spans="2:7">
      <c r="B19" s="4" t="s">
        <v>11</v>
      </c>
      <c r="C19" s="11">
        <v>0</v>
      </c>
      <c r="D19" s="4">
        <v>0.9</v>
      </c>
      <c r="E19" s="4">
        <v>14.5</v>
      </c>
      <c r="F19" s="4">
        <v>0.13</v>
      </c>
      <c r="G19" s="4">
        <v>1034</v>
      </c>
    </row>
    <row r="20" spans="2:7">
      <c r="B20" s="4" t="s">
        <v>12</v>
      </c>
      <c r="C20" s="4">
        <v>0.2</v>
      </c>
      <c r="D20" s="4">
        <v>2.5</v>
      </c>
      <c r="E20" s="4">
        <v>14.4</v>
      </c>
      <c r="F20" s="4">
        <v>-0.28000000000000003</v>
      </c>
      <c r="G20" s="4">
        <v>994</v>
      </c>
    </row>
    <row r="21" spans="2:7">
      <c r="B21" s="4" t="s">
        <v>13</v>
      </c>
      <c r="C21" s="4">
        <v>0.1</v>
      </c>
      <c r="D21" s="4">
        <v>1.6</v>
      </c>
      <c r="E21" s="11">
        <v>16</v>
      </c>
      <c r="F21" s="4">
        <v>-0.39</v>
      </c>
      <c r="G21" s="4">
        <v>1007</v>
      </c>
    </row>
    <row r="22" spans="2:7">
      <c r="B22" s="4" t="s">
        <v>14</v>
      </c>
      <c r="C22" s="12">
        <v>0.2</v>
      </c>
      <c r="D22" s="12">
        <v>1</v>
      </c>
      <c r="E22" s="12">
        <v>20.100000000000001</v>
      </c>
      <c r="F22" s="13">
        <v>-7.0000000000000007E-2</v>
      </c>
      <c r="G22" s="4">
        <v>1006</v>
      </c>
    </row>
    <row r="23" spans="2:7">
      <c r="B23" s="4" t="s">
        <v>15</v>
      </c>
      <c r="C23" s="12">
        <v>0.1</v>
      </c>
      <c r="D23" s="12">
        <v>0.1</v>
      </c>
      <c r="E23" s="12">
        <v>21.6</v>
      </c>
      <c r="F23" s="13">
        <v>-0.46</v>
      </c>
      <c r="G23" s="4">
        <v>1024</v>
      </c>
    </row>
    <row r="25" spans="2:7" ht="26.45">
      <c r="B25" s="5" t="s">
        <v>17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</row>
    <row r="26" spans="2:7">
      <c r="B26" s="4" t="s">
        <v>7</v>
      </c>
      <c r="C26" s="1">
        <v>0</v>
      </c>
      <c r="D26" s="1">
        <v>2.5</v>
      </c>
      <c r="E26" s="1">
        <v>17.899999999999999</v>
      </c>
      <c r="F26" s="7">
        <v>0</v>
      </c>
      <c r="G26" s="8">
        <v>992</v>
      </c>
    </row>
    <row r="27" spans="2:7">
      <c r="B27" s="4" t="s">
        <v>8</v>
      </c>
      <c r="C27" s="1">
        <v>0</v>
      </c>
      <c r="D27" s="1">
        <v>3.6</v>
      </c>
      <c r="E27" s="1">
        <v>15.3</v>
      </c>
      <c r="F27" s="7">
        <v>0.05</v>
      </c>
      <c r="G27" s="8">
        <v>994</v>
      </c>
    </row>
    <row r="28" spans="2:7">
      <c r="B28" s="4" t="s">
        <v>9</v>
      </c>
      <c r="C28" s="1">
        <v>0</v>
      </c>
      <c r="D28" s="1">
        <v>3.7</v>
      </c>
      <c r="E28" s="1">
        <v>12.4</v>
      </c>
      <c r="F28" s="7">
        <v>4.0999999999999996</v>
      </c>
      <c r="G28" s="8">
        <v>998</v>
      </c>
    </row>
    <row r="29" spans="2:7">
      <c r="B29" s="4" t="s">
        <v>10</v>
      </c>
      <c r="C29" s="1">
        <v>0</v>
      </c>
      <c r="D29" s="8">
        <v>3.2</v>
      </c>
      <c r="E29" s="8">
        <v>12.1</v>
      </c>
      <c r="F29" s="8">
        <v>0.95</v>
      </c>
      <c r="G29" s="8">
        <v>1017</v>
      </c>
    </row>
    <row r="30" spans="2:7">
      <c r="B30" s="4" t="s">
        <v>11</v>
      </c>
      <c r="C30" s="1">
        <v>0</v>
      </c>
      <c r="D30" s="8">
        <v>2.8</v>
      </c>
      <c r="E30" s="8">
        <v>15.2</v>
      </c>
      <c r="F30" s="8">
        <v>0.82</v>
      </c>
      <c r="G30" s="4">
        <v>1034</v>
      </c>
    </row>
    <row r="31" spans="2:7">
      <c r="B31" s="4" t="s">
        <v>12</v>
      </c>
      <c r="C31" s="8">
        <v>0.2</v>
      </c>
      <c r="D31" s="8">
        <v>3.6</v>
      </c>
      <c r="E31" s="8">
        <v>13.7</v>
      </c>
      <c r="F31" s="8">
        <v>7.0000000000000007E-2</v>
      </c>
      <c r="G31" s="4">
        <v>994</v>
      </c>
    </row>
    <row r="32" spans="2:7">
      <c r="B32" s="4" t="s">
        <v>13</v>
      </c>
      <c r="C32" s="8">
        <v>0.1</v>
      </c>
      <c r="D32" s="1">
        <v>0</v>
      </c>
      <c r="E32" s="8">
        <v>21.1</v>
      </c>
      <c r="F32" s="8">
        <v>-0.3</v>
      </c>
      <c r="G32" s="4">
        <v>1007</v>
      </c>
    </row>
    <row r="33" spans="2:7">
      <c r="B33" s="4" t="s">
        <v>14</v>
      </c>
      <c r="C33" s="12">
        <v>0.1</v>
      </c>
      <c r="D33" s="12">
        <v>0.1</v>
      </c>
      <c r="E33" s="12">
        <v>21.2</v>
      </c>
      <c r="F33" s="13">
        <v>-0.04</v>
      </c>
      <c r="G33" s="4">
        <v>1006</v>
      </c>
    </row>
    <row r="34" spans="2:7">
      <c r="B34" s="4" t="s">
        <v>15</v>
      </c>
      <c r="C34" s="12">
        <v>0</v>
      </c>
      <c r="D34" s="12">
        <v>0.9</v>
      </c>
      <c r="E34" s="12">
        <v>19.8</v>
      </c>
      <c r="F34" s="13">
        <v>-1.0900000000000001</v>
      </c>
      <c r="G34" s="4">
        <v>1024</v>
      </c>
    </row>
    <row r="36" spans="2:7" ht="26.45">
      <c r="B36" s="5" t="s">
        <v>18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6</v>
      </c>
    </row>
    <row r="37" spans="2:7">
      <c r="B37" s="4" t="s">
        <v>7</v>
      </c>
      <c r="C37" s="1">
        <v>0</v>
      </c>
      <c r="D37" s="1">
        <v>2.4</v>
      </c>
      <c r="E37" s="1">
        <v>14.1</v>
      </c>
      <c r="F37" s="7">
        <v>-0.04</v>
      </c>
      <c r="G37" s="8">
        <v>992</v>
      </c>
    </row>
    <row r="38" spans="2:7">
      <c r="B38" s="4" t="s">
        <v>8</v>
      </c>
      <c r="C38" s="1">
        <v>0</v>
      </c>
      <c r="D38" s="1">
        <v>2</v>
      </c>
      <c r="E38" s="1">
        <v>19.7</v>
      </c>
      <c r="F38" s="7">
        <v>7.0000000000000007E-2</v>
      </c>
      <c r="G38" s="8">
        <v>994</v>
      </c>
    </row>
    <row r="39" spans="2:7">
      <c r="B39" s="4" t="s">
        <v>9</v>
      </c>
      <c r="C39" s="1">
        <v>0</v>
      </c>
      <c r="D39" s="1">
        <v>2.5</v>
      </c>
      <c r="E39" s="1">
        <v>17.5</v>
      </c>
      <c r="F39" s="7">
        <v>-0.02</v>
      </c>
      <c r="G39" s="8">
        <v>998</v>
      </c>
    </row>
    <row r="40" spans="2:7">
      <c r="B40" s="4" t="s">
        <v>10</v>
      </c>
      <c r="C40" s="1">
        <v>0</v>
      </c>
      <c r="D40" s="8">
        <v>4.8</v>
      </c>
      <c r="E40" s="8">
        <v>12.7</v>
      </c>
      <c r="F40" s="8">
        <v>-3.19</v>
      </c>
      <c r="G40" s="8">
        <v>1017</v>
      </c>
    </row>
    <row r="41" spans="2:7">
      <c r="B41" s="4" t="s">
        <v>11</v>
      </c>
      <c r="C41" s="1">
        <v>0</v>
      </c>
      <c r="D41" s="8">
        <v>3.6</v>
      </c>
      <c r="E41" s="8">
        <v>18.899999999999999</v>
      </c>
      <c r="F41" s="8">
        <v>-2.86</v>
      </c>
      <c r="G41" s="4">
        <v>1034</v>
      </c>
    </row>
    <row r="42" spans="2:7">
      <c r="B42" s="4" t="s">
        <v>12</v>
      </c>
      <c r="C42" s="4">
        <v>0.1</v>
      </c>
      <c r="D42" s="4">
        <v>0.1</v>
      </c>
      <c r="E42" s="11">
        <v>21</v>
      </c>
      <c r="F42" s="9">
        <v>0</v>
      </c>
      <c r="G42" s="4">
        <v>994</v>
      </c>
    </row>
    <row r="43" spans="2:7">
      <c r="B43" s="4" t="s">
        <v>13</v>
      </c>
      <c r="C43" s="4">
        <v>0.1</v>
      </c>
      <c r="D43" s="4">
        <v>0.3</v>
      </c>
      <c r="E43" s="4">
        <v>21.3</v>
      </c>
      <c r="F43" s="4">
        <v>0.05</v>
      </c>
      <c r="G43" s="4">
        <v>1007</v>
      </c>
    </row>
    <row r="44" spans="2:7">
      <c r="B44" s="4" t="s">
        <v>14</v>
      </c>
      <c r="C44" s="12">
        <v>0.1</v>
      </c>
      <c r="D44" s="12">
        <v>0.2</v>
      </c>
      <c r="E44" s="12">
        <v>21.2</v>
      </c>
      <c r="F44" s="13">
        <v>-7.0000000000000007E-2</v>
      </c>
      <c r="G44" s="4">
        <v>1006</v>
      </c>
    </row>
    <row r="45" spans="2:7">
      <c r="B45" s="4" t="s">
        <v>15</v>
      </c>
      <c r="C45" s="12">
        <v>0.1</v>
      </c>
      <c r="D45" s="12">
        <v>0.4</v>
      </c>
      <c r="E45" s="12">
        <v>21.1</v>
      </c>
      <c r="F45" s="13">
        <v>-0.54</v>
      </c>
      <c r="G45" s="4">
        <v>1024</v>
      </c>
    </row>
    <row r="47" spans="2:7">
      <c r="B47" s="14" t="s">
        <v>19</v>
      </c>
      <c r="C47" s="11">
        <f>MAX(C4:C45)</f>
        <v>0.2</v>
      </c>
      <c r="D47" s="11">
        <f t="shared" ref="D47:E47" si="0">MAX(D4:D45)</f>
        <v>4.8</v>
      </c>
      <c r="E47" s="11">
        <f t="shared" si="0"/>
        <v>21.6</v>
      </c>
    </row>
    <row r="48" spans="2:7">
      <c r="B48" s="14" t="s">
        <v>20</v>
      </c>
      <c r="C48" s="11">
        <f>MIN(C4:C45)</f>
        <v>0</v>
      </c>
      <c r="D48" s="11">
        <f t="shared" ref="D48:E48" si="1">MIN(D4:D45)</f>
        <v>0</v>
      </c>
      <c r="E48" s="11">
        <f t="shared" si="1"/>
        <v>12.1</v>
      </c>
    </row>
    <row r="49" spans="2:6">
      <c r="B49" s="14" t="s">
        <v>21</v>
      </c>
      <c r="C49" s="9">
        <f>AVERAGE(C4:C45)</f>
        <v>5.2777777777777792E-2</v>
      </c>
      <c r="D49" s="11">
        <f t="shared" ref="D49:E49" si="2">AVERAGE(D4:D45)</f>
        <v>1.5972222222222223</v>
      </c>
      <c r="E49" s="11">
        <f t="shared" si="2"/>
        <v>17.980555555555558</v>
      </c>
    </row>
    <row r="51" spans="2:6" ht="19.899999999999999" customHeight="1">
      <c r="B51" s="5" t="s">
        <v>3</v>
      </c>
      <c r="C51" s="5" t="s">
        <v>1</v>
      </c>
      <c r="D51" s="5" t="s">
        <v>16</v>
      </c>
      <c r="E51" s="5" t="s">
        <v>17</v>
      </c>
      <c r="F51" s="5" t="s">
        <v>18</v>
      </c>
    </row>
    <row r="52" spans="2:6">
      <c r="B52" s="14" t="s">
        <v>19</v>
      </c>
      <c r="C52" s="11">
        <f>MAX(D4:D12)</f>
        <v>3.8</v>
      </c>
      <c r="D52" s="11">
        <f>MAX(D15:D23)</f>
        <v>2.5</v>
      </c>
      <c r="E52" s="11">
        <f>MAX(D26:D34)</f>
        <v>3.7</v>
      </c>
      <c r="F52" s="11">
        <f>MAX(D37:D45)</f>
        <v>4.8</v>
      </c>
    </row>
    <row r="53" spans="2:6">
      <c r="B53" s="14" t="s">
        <v>22</v>
      </c>
      <c r="C53" s="11">
        <f>SUM(C52)+1</f>
        <v>4.8</v>
      </c>
      <c r="D53" s="11">
        <f t="shared" ref="D53:F53" si="3">SUM(D52)+1</f>
        <v>3.5</v>
      </c>
      <c r="E53" s="11">
        <f t="shared" si="3"/>
        <v>4.7</v>
      </c>
      <c r="F53" s="11">
        <f t="shared" si="3"/>
        <v>5.8</v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BFC1A260056BE448D0ED9916093864F" ma:contentTypeVersion="46" ma:contentTypeDescription="Create a new document." ma:contentTypeScope="" ma:versionID="929560e33c970e5288c5ceabf5f5226f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ff2e7f9-dcc6-4215-a910-ba6ae4f502ee" targetNamespace="http://schemas.microsoft.com/office/2006/metadata/properties" ma:root="true" ma:fieldsID="32a90e7e01ad22a89793861c9aa3e6e5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ff2e7f9-dcc6-4215-a910-ba6ae4f502ee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2e7f9-dcc6-4215-a910-ba6ae4f50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5" nillable="true" ma:displayName="Location" ma:internalName="MediaServiceLocation" ma:readOnly="true">
      <xsd:simpleType>
        <xsd:restriction base="dms:Text"/>
      </xsd:simpleType>
    </xsd:element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2022-01-27T00:00:00+00:00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407538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Mick George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2022-01-27T00:00:00+00:00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Only</TermName>
          <TermId xmlns="http://schemas.microsoft.com/office/infopath/2007/PartnerControls">8ea715af-5874-4d14-8309-f46c5fa3b3b6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-</EPRNumber>
    <FacilityAddressPostcode xmlns="eebef177-55b5-4448-a5fb-28ea454417ee">NG5 8PZ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30</Value>
      <Value>10</Value>
      <Value>478</Value>
    </TaxCatchAll>
    <ExternalAuthor xmlns="eebef177-55b5-4448-a5fb-28ea454417ee">Michael Jones </ExternalAuthor>
    <SiteName xmlns="eebef177-55b5-4448-a5fb-28ea454417ee">Dorket Head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Dorket Head Quarry Woodborough Lane Arnold Nottingham NG5 8PZ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lcf76f155ced4ddcb4097134ff3c332f xmlns="cff2e7f9-dcc6-4215-a910-ba6ae4f502ee">
      <Terms xmlns="http://schemas.microsoft.com/office/infopath/2007/PartnerControls"/>
    </lcf76f155ced4ddcb4097134ff3c332f>
    <_Flow_SignoffStatus xmlns="cff2e7f9-dcc6-4215-a910-ba6ae4f502e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3C64E1-F900-45DC-BFEF-929FDC006135}"/>
</file>

<file path=customXml/itemProps2.xml><?xml version="1.0" encoding="utf-8"?>
<ds:datastoreItem xmlns:ds="http://schemas.openxmlformats.org/officeDocument/2006/customXml" ds:itemID="{41BB52F6-84D5-40C1-8A83-F6A257F646E9}"/>
</file>

<file path=customXml/itemProps3.xml><?xml version="1.0" encoding="utf-8"?>
<ds:datastoreItem xmlns:ds="http://schemas.openxmlformats.org/officeDocument/2006/customXml" ds:itemID="{105837A3-2F18-42BA-8779-80D161A70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michael.jones</dc:creator>
  <cp:keywords/>
  <dc:description/>
  <cp:lastModifiedBy/>
  <cp:revision/>
  <dcterms:created xsi:type="dcterms:W3CDTF">2021-09-15T09:09:30Z</dcterms:created>
  <dcterms:modified xsi:type="dcterms:W3CDTF">2023-07-06T13:24:41Z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0x0101000E9AD557692E154F9D2697C8C6432F76003BFC1A260056BE448D0ED9916093864F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478;#Internal Only|8ea715af-5874-4d14-8309-f46c5fa3b3b6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