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defaultThemeVersion="124226"/>
  <mc:AlternateContent xmlns:mc="http://schemas.openxmlformats.org/markup-compatibility/2006">
    <mc:Choice Requires="x15">
      <x15ac:absPath xmlns:x15ac="http://schemas.microsoft.com/office/spreadsheetml/2010/11/ac" url="/Users/pauldowning/Dropbox/PD Ltd/AK Automotive/Bespoke Application/H1/"/>
    </mc:Choice>
  </mc:AlternateContent>
  <xr:revisionPtr revIDLastSave="0" documentId="13_ncr:1_{22386DA8-916F-A745-B40C-88EE69CEA9B2}" xr6:coauthVersionLast="46" xr6:coauthVersionMax="46" xr10:uidLastSave="{00000000-0000-0000-0000-000000000000}"/>
  <bookViews>
    <workbookView xWindow="0" yWindow="500" windowWidth="38400" windowHeight="21140" xr2:uid="{00000000-000D-0000-FFFF-FFFF00000000}"/>
  </bookViews>
  <sheets>
    <sheet name="AK Automotiv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1" l="1"/>
  <c r="I95" i="1"/>
  <c r="H94" i="1"/>
  <c r="I94" i="1"/>
  <c r="H93" i="1"/>
  <c r="I93" i="1"/>
  <c r="H92" i="1"/>
  <c r="I92" i="1"/>
  <c r="H91" i="1"/>
  <c r="I91" i="1"/>
  <c r="H90" i="1"/>
  <c r="I90" i="1"/>
  <c r="J90" i="1" s="1"/>
  <c r="K90" i="1" s="1"/>
  <c r="H89" i="1"/>
  <c r="I89" i="1"/>
  <c r="H88" i="1"/>
  <c r="I88" i="1"/>
  <c r="J88" i="1" s="1"/>
  <c r="K88" i="1" s="1"/>
  <c r="H87" i="1"/>
  <c r="I87" i="1"/>
  <c r="H86" i="1"/>
  <c r="I86" i="1"/>
  <c r="H85" i="1"/>
  <c r="I85" i="1"/>
  <c r="J85" i="1"/>
  <c r="K85" i="1" s="1"/>
  <c r="H84" i="1"/>
  <c r="J84" i="1" s="1"/>
  <c r="K84" i="1" s="1"/>
  <c r="I84" i="1"/>
  <c r="H83" i="1"/>
  <c r="I83" i="1"/>
  <c r="H82" i="1"/>
  <c r="I82" i="1"/>
  <c r="H81" i="1"/>
  <c r="I81" i="1"/>
  <c r="H80" i="1"/>
  <c r="J80" i="1" s="1"/>
  <c r="K80" i="1" s="1"/>
  <c r="I80" i="1"/>
  <c r="I79" i="1"/>
  <c r="H79" i="1"/>
  <c r="J79" i="1" s="1"/>
  <c r="K79" i="1" s="1"/>
  <c r="I78" i="1"/>
  <c r="H78" i="1"/>
  <c r="H77" i="1"/>
  <c r="I77" i="1"/>
  <c r="H76" i="1"/>
  <c r="I76" i="1"/>
  <c r="J78" i="1" l="1"/>
  <c r="K78" i="1" s="1"/>
  <c r="J82" i="1"/>
  <c r="K82" i="1" s="1"/>
  <c r="J86" i="1"/>
  <c r="K86" i="1" s="1"/>
  <c r="J77" i="1"/>
  <c r="K77" i="1" s="1"/>
  <c r="J92" i="1"/>
  <c r="K92" i="1" s="1"/>
  <c r="J94" i="1"/>
  <c r="K94" i="1" s="1"/>
  <c r="J87" i="1"/>
  <c r="K87" i="1" s="1"/>
  <c r="J89" i="1"/>
  <c r="K89" i="1" s="1"/>
  <c r="J91" i="1"/>
  <c r="K91" i="1" s="1"/>
  <c r="J93" i="1"/>
  <c r="K93" i="1" s="1"/>
  <c r="J95" i="1"/>
  <c r="K95" i="1" s="1"/>
  <c r="J76" i="1"/>
  <c r="K76" i="1" s="1"/>
  <c r="J81" i="1"/>
  <c r="K81" i="1" s="1"/>
  <c r="J83" i="1"/>
  <c r="K8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1"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1"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1"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1"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1"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1"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1"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1"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<sst xmlns="http://schemas.openxmlformats.org/spreadsheetml/2006/main" count="287" uniqueCount="171">
  <si>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</si>
  <si>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</si>
  <si>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</si>
  <si>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</si>
  <si>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</si>
  <si>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</si>
  <si>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</si>
  <si>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</si>
  <si>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</si>
  <si>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</si>
  <si>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</si>
  <si>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</si>
  <si>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</si>
  <si>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</si>
  <si>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</si>
  <si>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</si>
  <si>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</si>
  <si>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</si>
  <si>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</si>
  <si>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</si>
  <si>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</si>
  <si>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</si>
  <si>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</si>
  <si>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</si>
  <si>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</si>
  <si>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</si>
  <si>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</si>
  <si>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</si>
  <si>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</si>
  <si>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</si>
  <si>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</si>
  <si>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</si>
  <si>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</si>
  <si>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</si>
  <si>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</si>
  <si>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What is the magnitude of the risk after management? (This residual risk will be controlled by Compliance Assessment).</t>
  </si>
  <si>
    <t>Location of environmentally sensitive sites (km / m):</t>
  </si>
  <si>
    <t>Parameter 4</t>
  </si>
  <si>
    <t>Parameter 6</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</si>
  <si>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</si>
  <si>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</si>
  <si>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</si>
  <si>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</si>
  <si>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</si>
  <si>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</si>
  <si>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</si>
  <si>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</si>
  <si>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</si>
  <si>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</si>
  <si>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</si>
  <si>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</si>
  <si>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</si>
  <si>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</si>
  <si>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</si>
  <si>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</si>
  <si>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</si>
  <si>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</si>
  <si>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</si>
  <si>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</si>
  <si>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</si>
  <si>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</si>
  <si>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</si>
  <si>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</si>
  <si>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</si>
  <si>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</si>
  <si>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</si>
  <si>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</si>
  <si>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</si>
  <si>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</si>
  <si>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</si>
  <si>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</si>
  <si>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</si>
  <si>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</si>
  <si>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</si>
  <si>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</si>
  <si>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</si>
  <si>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</si>
  <si>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</si>
  <si>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</si>
  <si>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</si>
  <si>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</si>
  <si>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</si>
  <si>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</si>
  <si>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</si>
  <si>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</si>
  <si>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</si>
  <si>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</si>
  <si>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</si>
  <si>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</si>
  <si>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</si>
  <si>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</si>
  <si>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</si>
  <si>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</si>
  <si>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</si>
  <si>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</si>
  <si>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</si>
  <si>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</si>
  <si>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</si>
  <si>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</si>
  <si>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</si>
  <si>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</si>
  <si>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</si>
  <si>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</si>
  <si>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</si>
  <si>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</si>
  <si>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The activities are not carried out predominantly using a limited number of the permitted waste types</t>
  </si>
  <si>
    <t>Waste Operation: Vehicle Depollution &amp; Dismantling (Authorised Treatment) Facility</t>
  </si>
  <si>
    <t xml:space="preserve">Permitted activities - storage of waste motor vehicles and treatment consisting only of depollution of waste   </t>
  </si>
  <si>
    <t>Permitted waste types - End-of-life vehicles, tyres, brake pads, oil filters and lead-acid batteries.</t>
  </si>
  <si>
    <t>Lead acid batteries shall be stored in containers with an impermeable, acid resistant base and a lid to prevent ingress of water.</t>
  </si>
  <si>
    <t>Parameter 9</t>
  </si>
  <si>
    <t>into different components for recovery (R13, R4 and R5).</t>
  </si>
  <si>
    <t>Permitted wastes unlikely to attract scavenging animals and birds but may become nesting / breeding sites.</t>
  </si>
  <si>
    <t xml:space="preserve">Permitted wastes unlikely to attract pests. </t>
  </si>
  <si>
    <t>Although some permitted waste types are hazardous and some are flammable,  a medium magnitude risk is estimated.</t>
  </si>
  <si>
    <t>There is a potential for contaminated rainwater run-off or leakage from permitted waste types.</t>
  </si>
  <si>
    <t>Site security measures at these facilities are normally good to prevent theft. Although some permitted waste types are hazardous,  a medium magnitude risk is estimated.</t>
  </si>
  <si>
    <t>Parameter 10</t>
  </si>
  <si>
    <t xml:space="preserve">Liquid hazardous wastes washed off site will add to the volume and hazard of the local post-flood clean up workload.  </t>
  </si>
  <si>
    <t>Permitted waste types include hazardous liquids so a high magnitude risk is estimated.  There is potential for contaminated rainwater run-off from wastes stored outside buildings especially during heavy rain.</t>
  </si>
  <si>
    <t>Permitted waste types include hazardous liquids so harm may not be temporary and reversible.</t>
  </si>
  <si>
    <t>Permitted waste types include hazardous liquids so a high magnitude risk is estimated.  Watercourse must have medium / high flow for abstraction to be permitted, which will dilute contaminated run-off.</t>
  </si>
  <si>
    <t>for example predominantly storing wastes which present a significant increase in fire risk.</t>
  </si>
  <si>
    <t>All waste shall be treated on an impermeable surface with sealed drainage system.</t>
  </si>
  <si>
    <t>All wastes shall be stored on an impermeable surface with sealed drainage system,</t>
  </si>
  <si>
    <t>Local residents often sensitive to odour, however permitted waste types have low odour potential.</t>
  </si>
  <si>
    <t>end-of-life vehicles which may be stored on hard standing.</t>
  </si>
  <si>
    <t>Parameter 7</t>
  </si>
  <si>
    <t>Chronic effects: deterioration of water quality</t>
  </si>
  <si>
    <t>The quantity of tyres stored at the facility shall not be more than 25 tonnes.</t>
  </si>
  <si>
    <t>motor vehicles and sorting, separation, baling, compacting or cutting of waste using hand held equipment only</t>
  </si>
  <si>
    <t>Parameter 11</t>
  </si>
  <si>
    <t>As above plus not allowed in SPZ1 or within 50 metres ofany well, spring or borehole including private water supplies</t>
  </si>
  <si>
    <t xml:space="preserve">The maximum quantity of hazardous waste stored at the site shall not exceed 50 tonnes of which less than 10 tonnes shall be for disposal (excluding ELVs awaiting depollution). </t>
  </si>
  <si>
    <t>Quantity of hazardous waste treated per day shall not exceed 10 tonnes (excluding depollution of ELVs)</t>
  </si>
  <si>
    <t>The only point source discharges to controlled waters or groundwater, are surface water from the roofs of buildings and from areas of the facility not used for the storage or treatment of wastes.</t>
  </si>
  <si>
    <t>discharge does not adversely impact the water quality of receiving water bodies.</t>
  </si>
  <si>
    <t xml:space="preserve"> except for fully depolluted ELVs, uncontaminated plastic, glass and  ferrous and non- ferrous metal wastes arising from the treatment of </t>
  </si>
  <si>
    <t>Additionally point source discharges are permissable from whole vehicle storage areas where the drainage system for this area is designed, constructed and maintained to ensure  the</t>
  </si>
  <si>
    <t>Permitted waste types do not include  dusts, powders or loose fibres so only a medium magnitude risk is estimated.  There is potential for exposure if anyone is living or working close to the site (apart from the operator and employees)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</si>
  <si>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</si>
  <si>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</si>
  <si>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</si>
  <si>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</si>
  <si>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</si>
  <si>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</si>
  <si>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</si>
  <si>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</si>
  <si>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Paul Downing</t>
  </si>
  <si>
    <t>Generic risk assessment for Wood End Breakers Ltd</t>
  </si>
  <si>
    <t>Facility:</t>
  </si>
  <si>
    <t>emissions of substances not controlled by emission limits(if required) - emissions management plan.</t>
  </si>
  <si>
    <t>emissions of substances not controlled by emission limits(if required) - emissions management plan. Appropriate measures could include clearing waste, litter and mud arising from the activities from affected areas outside the site.</t>
  </si>
  <si>
    <t>emissions of substances not controlled by emission limits(if required) - emissions management plan.Appropriate measures could include clearing litter arising from the activities from affected areas outside the site.</t>
  </si>
  <si>
    <t>emissions shall be free from odour….  (if required) - odour management plan.</t>
  </si>
  <si>
    <t>emissions shall be free from noise and vibration.(if required) - noise and vibration management plan.</t>
  </si>
  <si>
    <t xml:space="preserve">emissions of substances not controlled by emission limits (including those from scavenging animals, scavenging birds and other pests) shall not cause pollution. </t>
  </si>
  <si>
    <t>management system (will include flood risk management). Release of liquid wastes restricted b- maximum hazardous waste storage 50 tonnes (10 tonnes for disposal)  and.All liquids shall be provided with secondary containment.... (applies to wastes and non- wastes such as fuels).</t>
  </si>
  <si>
    <t>As above. - management system (will include fire and spillages). - tyre storage no more than 25 tonnes.</t>
  </si>
  <si>
    <t>maximum hazardous waste storage 50 tonnes (10 tonnes for disposal) - All liquids shall be provided with secondary containment.... (applies to wastes and non- wastes such as fuels). Run-off restricted by  (emissions of substances not controlled by emission limits).</t>
  </si>
  <si>
    <t>maximum hazardous waste storage 50 tonnes (10 tonnes for disposal) - All liquids shall be provided with secondary containment.... (applies to wastes and non- wastes such as fuels). Run-off restricted by (emissions of substances not controlled by emission limits).</t>
  </si>
  <si>
    <t>Low/Med</t>
  </si>
  <si>
    <t xml:space="preserve">Limit of annual tonnage to 25000 tonnes.  Requirement for Fire Prevention Plan which will limit storage times of waste </t>
  </si>
  <si>
    <t xml:space="preserve">Requirement for Fire Prevention Plan  </t>
  </si>
  <si>
    <t>activities shall be managed and operated in accordance with a management system (will include site security measures to prevent unauthorised access). Access to liquid wastes restricted- maximum hazardous waste storage 50 tonnes (10 tonnes for disposal) - All liquids shall be provided with secondary containment (applies to wastes and non- wastes such as fuels).</t>
  </si>
  <si>
    <t>maximum hazardous waste storage 50 tonnes (10 tonnes for disposal)  - All liquids shall be provided with secondary containment.... (applies to wastes and non- wastes such as fuels). Run-off restricted (emissions of substances not controlled by emission limits).</t>
  </si>
  <si>
    <t>activities are carried out within 200 metres of a European Site or SSSI. Marston Thrift some 100m North of Wood End Breakers which is also a Local Wildlife Site, a Local Nature Reserve and ancient woodland. EMS procedures EP3 Noise management &amp; EP9 Site &amp; Neighbour relations deals with regular inspections of the boundary to minimise adverse impacts on the SSSI.</t>
  </si>
  <si>
    <t>AK Automotive NE39 1EN</t>
  </si>
  <si>
    <t>Strothers Hill SSSI 200m South</t>
  </si>
  <si>
    <t>Quantity of waste accepted at the facility: &lt;75,000 tonnes per annum.</t>
  </si>
  <si>
    <t>Protected sites -  European sites and SSSIs. Strothers Hill is some 200m to the south and is also a Local Wildlife Site, a Local Nature Reserve and ancient woodland.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</si>
</sst>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9"/>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style="double">
        <color indexed="64"/>
      </top>
      <bottom style="double">
        <color indexed="64"/>
      </bottom>
      <diagonal/>
    </border>
    <border>
      <left style="double">
        <color indexed="64"/>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bottom/>
      <diagonal/>
    </border>
    <border>
      <left style="thin">
        <color indexed="64"/>
      </left>
      <right style="thin">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0" xfId="0" applyBorder="1"/>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2" fillId="2" borderId="7" xfId="0" applyFont="1"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7" borderId="0" xfId="0" applyFill="1" applyProtection="1"/>
    <xf numFmtId="0" fontId="0" fillId="7" borderId="8" xfId="0" applyFill="1" applyBorder="1" applyProtection="1"/>
    <xf numFmtId="0" fontId="0" fillId="7" borderId="9"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1" fillId="2" borderId="10" xfId="0" applyFont="1" applyFill="1" applyBorder="1" applyAlignment="1">
      <alignment horizontal="center" vertical="top" wrapText="1"/>
    </xf>
    <xf numFmtId="0" fontId="1" fillId="3" borderId="11" xfId="0" applyFont="1" applyFill="1" applyBorder="1" applyAlignment="1">
      <alignment vertical="top" wrapText="1"/>
    </xf>
    <xf numFmtId="0" fontId="1" fillId="8" borderId="5" xfId="0" applyFont="1" applyFill="1" applyBorder="1" applyAlignment="1" applyProtection="1">
      <alignment vertical="top" wrapText="1"/>
      <protection locked="0"/>
    </xf>
    <xf numFmtId="0" fontId="1" fillId="8" borderId="12" xfId="0" applyFont="1" applyFill="1" applyBorder="1" applyAlignment="1" applyProtection="1">
      <alignment vertical="top" wrapText="1"/>
      <protection locked="0"/>
    </xf>
    <xf numFmtId="0" fontId="1" fillId="8" borderId="13" xfId="0" applyFont="1" applyFill="1" applyBorder="1" applyAlignment="1" applyProtection="1">
      <alignment vertical="top" wrapText="1"/>
      <protection locked="0"/>
    </xf>
    <xf numFmtId="0" fontId="11" fillId="0" borderId="0" xfId="0" applyFont="1"/>
    <xf numFmtId="0" fontId="11" fillId="0" borderId="14" xfId="0" applyFont="1" applyBorder="1" applyAlignment="1" applyProtection="1">
      <alignment vertical="top" wrapText="1"/>
      <protection locked="0"/>
    </xf>
    <xf numFmtId="0" fontId="5" fillId="0" borderId="0" xfId="0" applyFont="1"/>
    <xf numFmtId="0" fontId="11" fillId="0" borderId="0" xfId="0" applyFont="1" applyFill="1"/>
    <xf numFmtId="0" fontId="11" fillId="0" borderId="0" xfId="0" applyFont="1" applyFill="1" applyBorder="1" applyProtection="1"/>
    <xf numFmtId="0" fontId="11" fillId="0" borderId="0" xfId="0" applyFont="1" applyFill="1" applyBorder="1"/>
    <xf numFmtId="0" fontId="11" fillId="0" borderId="12" xfId="0" applyFont="1" applyBorder="1"/>
    <xf numFmtId="0" fontId="11" fillId="2" borderId="15" xfId="0" applyFont="1" applyFill="1" applyBorder="1" applyAlignment="1">
      <alignment horizontal="centerContinuous" vertical="top"/>
    </xf>
    <xf numFmtId="0" fontId="2" fillId="2" borderId="7" xfId="0" applyFont="1" applyFill="1" applyBorder="1" applyAlignment="1">
      <alignment vertical="center"/>
    </xf>
    <xf numFmtId="0" fontId="2" fillId="2" borderId="15" xfId="0" applyFont="1" applyFill="1" applyBorder="1" applyAlignment="1">
      <alignment horizontal="centerContinuous" vertical="center"/>
    </xf>
    <xf numFmtId="0" fontId="2" fillId="2" borderId="15" xfId="0" applyFont="1" applyFill="1" applyBorder="1" applyAlignment="1">
      <alignment vertical="center"/>
    </xf>
    <xf numFmtId="0" fontId="11" fillId="2" borderId="16" xfId="0" applyFont="1" applyFill="1" applyBorder="1" applyAlignment="1">
      <alignment horizontal="centerContinuous" vertical="center"/>
    </xf>
    <xf numFmtId="0" fontId="11" fillId="0" borderId="0" xfId="0" applyFont="1" applyBorder="1"/>
    <xf numFmtId="0" fontId="11" fillId="0" borderId="0" xfId="0" applyFont="1" applyAlignment="1">
      <alignment horizontal="center" vertical="top"/>
    </xf>
    <xf numFmtId="0" fontId="11" fillId="0" borderId="4"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1" fillId="5" borderId="17" xfId="0" applyFont="1" applyFill="1" applyBorder="1" applyAlignment="1" applyProtection="1">
      <alignment vertical="top" wrapText="1"/>
      <protection locked="0"/>
    </xf>
    <xf numFmtId="0" fontId="11" fillId="5" borderId="18"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5" borderId="17" xfId="0" applyNumberFormat="1" applyFont="1" applyFill="1" applyBorder="1" applyAlignment="1" applyProtection="1">
      <alignment vertical="top" wrapText="1"/>
      <protection locked="0"/>
    </xf>
    <xf numFmtId="0" fontId="11" fillId="0" borderId="4" xfId="0" applyNumberFormat="1"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5" borderId="20" xfId="0" applyFont="1" applyFill="1" applyBorder="1" applyAlignment="1" applyProtection="1">
      <alignment vertical="top" wrapText="1"/>
      <protection locked="0"/>
    </xf>
    <xf numFmtId="0" fontId="11" fillId="5" borderId="21"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24" xfId="0" applyFont="1" applyBorder="1" applyAlignment="1" applyProtection="1">
      <alignment vertical="top" wrapText="1"/>
      <protection locked="0"/>
    </xf>
    <xf numFmtId="0" fontId="11" fillId="5" borderId="25" xfId="0" applyFont="1" applyFill="1" applyBorder="1" applyAlignment="1" applyProtection="1">
      <alignment vertical="top" wrapText="1"/>
      <protection locked="0"/>
    </xf>
    <xf numFmtId="0" fontId="11" fillId="5" borderId="26" xfId="0" applyFont="1" applyFill="1" applyBorder="1" applyAlignment="1" applyProtection="1">
      <alignment vertical="top" wrapText="1"/>
      <protection locked="0"/>
    </xf>
    <xf numFmtId="0" fontId="11" fillId="0" borderId="24" xfId="0" applyFont="1" applyFill="1" applyBorder="1" applyAlignment="1" applyProtection="1">
      <alignment vertical="top" wrapText="1"/>
      <protection locked="0"/>
    </xf>
    <xf numFmtId="0" fontId="11" fillId="0" borderId="23" xfId="0" applyNumberFormat="1"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12" fillId="0" borderId="0" xfId="0" applyFont="1"/>
    <xf numFmtId="0" fontId="11" fillId="0" borderId="28" xfId="0" applyFont="1" applyBorder="1" applyAlignment="1">
      <alignment vertical="top" wrapText="1"/>
    </xf>
    <xf numFmtId="0" fontId="11" fillId="10" borderId="28" xfId="0" applyFont="1" applyFill="1" applyBorder="1" applyAlignment="1">
      <alignment vertical="top" wrapText="1"/>
    </xf>
    <xf numFmtId="0" fontId="1" fillId="11" borderId="28" xfId="0" applyFont="1" applyFill="1" applyBorder="1" applyAlignment="1">
      <alignment vertical="top" wrapText="1"/>
    </xf>
    <xf numFmtId="15" fontId="11" fillId="9" borderId="8"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0" fillId="9" borderId="8" xfId="0"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9" borderId="9"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3"/>
  <sheetViews>
    <sheetView tabSelected="1" topLeftCell="B59" zoomScale="165" zoomScaleNormal="165" zoomScalePageLayoutView="75" workbookViewId="0">
      <selection activeCell="E343" sqref="E343"/>
    </sheetView>
  </sheetViews>
  <sheetFormatPr baseColWidth="10" defaultColWidth="8.83203125" defaultRowHeight="13" x14ac:dyDescent="0.15"/>
  <cols>
    <col min="1" max="1" width="0" hidden="1" customWidth="1"/>
    <col min="2" max="2" width="16.6640625" customWidth="1"/>
    <col min="3" max="3" width="16.83203125" customWidth="1"/>
    <col min="4" max="5" width="16.6640625" customWidth="1"/>
    <col min="6" max="6" width="11.83203125" customWidth="1"/>
    <col min="7" max="7" width="9.6640625" customWidth="1"/>
    <col min="8" max="8" width="11.33203125" customWidth="1"/>
    <col min="9" max="9" width="19" customWidth="1"/>
    <col min="10" max="10" width="20.33203125" customWidth="1"/>
    <col min="11" max="11" width="16.6640625" customWidth="1"/>
  </cols>
  <sheetData>
    <row r="2" spans="1:13" ht="18" x14ac:dyDescent="0.2">
      <c r="B2" s="45" t="s">
        <v>149</v>
      </c>
      <c r="C2" s="13"/>
      <c r="D2" s="13"/>
      <c r="E2" s="12"/>
    </row>
    <row r="3" spans="1:13" ht="12.75" customHeight="1" x14ac:dyDescent="0.2">
      <c r="B3" s="26"/>
      <c r="C3" s="26"/>
      <c r="D3" s="26"/>
      <c r="E3" s="28"/>
      <c r="F3" s="22"/>
      <c r="G3" s="22"/>
      <c r="H3" s="22"/>
      <c r="I3" s="22"/>
      <c r="J3" s="22"/>
      <c r="K3" s="22"/>
    </row>
    <row r="4" spans="1:13" ht="16" x14ac:dyDescent="0.2">
      <c r="B4" s="27" t="s">
        <v>150</v>
      </c>
      <c r="C4" s="27"/>
      <c r="D4" s="27"/>
      <c r="E4" s="29"/>
      <c r="F4" s="86" t="s">
        <v>106</v>
      </c>
      <c r="G4" s="86"/>
      <c r="H4" s="86"/>
      <c r="I4" s="86"/>
      <c r="J4" s="86"/>
      <c r="K4" s="23"/>
    </row>
    <row r="5" spans="1:13" ht="9.75" customHeight="1" x14ac:dyDescent="0.2">
      <c r="B5" s="27"/>
      <c r="C5" s="27"/>
      <c r="D5" s="27"/>
      <c r="E5" s="29"/>
      <c r="F5" s="25"/>
      <c r="G5" s="25"/>
      <c r="H5" s="22"/>
      <c r="I5" s="22"/>
      <c r="J5" s="22"/>
      <c r="K5" s="22"/>
    </row>
    <row r="6" spans="1:13" ht="16" x14ac:dyDescent="0.2">
      <c r="B6" s="27" t="s">
        <v>0</v>
      </c>
      <c r="C6" s="29"/>
      <c r="D6" s="29"/>
      <c r="E6" s="29"/>
      <c r="F6" s="86" t="s">
        <v>167</v>
      </c>
      <c r="G6" s="86"/>
      <c r="H6" s="86"/>
      <c r="I6" s="86"/>
      <c r="J6" s="86"/>
      <c r="K6" s="23"/>
    </row>
    <row r="7" spans="1:13" ht="9.75" customHeight="1" x14ac:dyDescent="0.2">
      <c r="B7" s="30"/>
      <c r="C7" s="25"/>
      <c r="D7" s="25"/>
      <c r="E7" s="25"/>
      <c r="F7" s="25"/>
      <c r="G7" s="25"/>
      <c r="H7" s="22"/>
      <c r="I7" s="22"/>
      <c r="J7" s="22"/>
      <c r="K7" s="22"/>
    </row>
    <row r="8" spans="1:13" ht="15.75" customHeight="1" x14ac:dyDescent="0.2">
      <c r="B8" s="27" t="s">
        <v>36</v>
      </c>
      <c r="C8" s="29"/>
      <c r="D8" s="29"/>
      <c r="E8" s="29"/>
      <c r="F8" s="87" t="s">
        <v>168</v>
      </c>
      <c r="G8" s="88"/>
      <c r="H8" s="88"/>
      <c r="I8" s="88"/>
      <c r="J8" s="88"/>
      <c r="K8" s="23"/>
    </row>
    <row r="9" spans="1:13" ht="10.5" customHeight="1" x14ac:dyDescent="0.15">
      <c r="B9" s="25"/>
      <c r="C9" s="25"/>
      <c r="D9" s="25"/>
      <c r="E9" s="25"/>
      <c r="F9" s="25"/>
      <c r="G9" s="25"/>
      <c r="H9" s="22"/>
      <c r="I9" s="22"/>
      <c r="J9" s="22"/>
      <c r="K9" s="22"/>
    </row>
    <row r="10" spans="1:13" ht="16" x14ac:dyDescent="0.2">
      <c r="B10" s="31" t="s">
        <v>1</v>
      </c>
      <c r="C10" s="25"/>
      <c r="D10" s="25"/>
      <c r="E10" s="25"/>
      <c r="F10" s="89" t="s">
        <v>148</v>
      </c>
      <c r="G10" s="89"/>
      <c r="H10" s="89"/>
      <c r="I10" s="89"/>
      <c r="J10" s="89"/>
      <c r="K10" s="24"/>
    </row>
    <row r="11" spans="1:13" ht="11.25" customHeight="1" x14ac:dyDescent="0.2">
      <c r="B11" s="31"/>
      <c r="C11" s="25"/>
      <c r="D11" s="25"/>
      <c r="E11" s="25"/>
      <c r="F11" s="25"/>
      <c r="G11" s="25"/>
      <c r="H11" s="26"/>
      <c r="I11" s="22"/>
      <c r="J11" s="22"/>
      <c r="K11" s="22"/>
    </row>
    <row r="12" spans="1:13" ht="16" x14ac:dyDescent="0.2">
      <c r="B12" s="27" t="s">
        <v>2</v>
      </c>
      <c r="C12" s="25"/>
      <c r="D12" s="25"/>
      <c r="E12" s="25"/>
      <c r="F12" s="84">
        <v>44298</v>
      </c>
      <c r="G12" s="85"/>
      <c r="H12" s="85"/>
      <c r="I12" s="85"/>
      <c r="J12" s="85"/>
      <c r="K12" s="23"/>
    </row>
    <row r="13" spans="1:13" ht="16" x14ac:dyDescent="0.2">
      <c r="B13" s="27"/>
      <c r="C13" s="25"/>
      <c r="D13" s="25"/>
      <c r="E13" s="25"/>
      <c r="F13" s="25"/>
      <c r="G13" s="25"/>
      <c r="H13" s="27"/>
      <c r="I13" s="25"/>
      <c r="J13" s="25"/>
      <c r="K13" s="25"/>
    </row>
    <row r="14" spans="1:13" s="43" customFormat="1" ht="16" x14ac:dyDescent="0.2">
      <c r="A14" s="46"/>
      <c r="B14" s="34"/>
      <c r="C14" s="47" t="s">
        <v>56</v>
      </c>
      <c r="D14" s="47"/>
      <c r="E14" s="47"/>
      <c r="F14" s="47"/>
      <c r="G14" s="47"/>
      <c r="H14" s="34"/>
      <c r="I14" s="47"/>
      <c r="J14" s="47"/>
      <c r="K14" s="47"/>
      <c r="L14" s="46"/>
      <c r="M14" s="46"/>
    </row>
    <row r="15" spans="1:13" s="43" customFormat="1" ht="16" x14ac:dyDescent="0.2">
      <c r="A15" s="46"/>
      <c r="B15" s="34"/>
      <c r="C15" s="43" t="s">
        <v>31</v>
      </c>
      <c r="D15" s="47" t="s">
        <v>107</v>
      </c>
      <c r="E15" s="47"/>
      <c r="F15" s="47"/>
      <c r="G15" s="47"/>
      <c r="H15" s="34"/>
      <c r="I15" s="47"/>
      <c r="J15" s="47"/>
      <c r="K15" s="47"/>
      <c r="L15" s="46"/>
      <c r="M15" s="46"/>
    </row>
    <row r="16" spans="1:13" s="43" customFormat="1" x14ac:dyDescent="0.15">
      <c r="A16" s="46"/>
      <c r="D16" s="43" t="s">
        <v>130</v>
      </c>
      <c r="K16" s="47"/>
      <c r="L16" s="46"/>
      <c r="M16" s="46"/>
    </row>
    <row r="17" spans="1:13" s="43" customFormat="1" x14ac:dyDescent="0.15">
      <c r="A17" s="46"/>
      <c r="D17" s="43" t="s">
        <v>111</v>
      </c>
      <c r="K17" s="47"/>
      <c r="L17" s="46"/>
      <c r="M17" s="46"/>
    </row>
    <row r="18" spans="1:13" s="43" customFormat="1" x14ac:dyDescent="0.15">
      <c r="A18" s="46"/>
      <c r="C18" s="43" t="s">
        <v>32</v>
      </c>
      <c r="D18" s="43" t="s">
        <v>108</v>
      </c>
      <c r="K18" s="47"/>
      <c r="L18" s="46"/>
      <c r="M18" s="46"/>
    </row>
    <row r="19" spans="1:13" s="43" customFormat="1" x14ac:dyDescent="0.15">
      <c r="A19" s="46"/>
      <c r="C19" s="43" t="s">
        <v>33</v>
      </c>
      <c r="D19" s="43" t="s">
        <v>169</v>
      </c>
      <c r="K19" s="47"/>
      <c r="L19" s="46"/>
      <c r="M19" s="46"/>
    </row>
    <row r="20" spans="1:13" s="43" customFormat="1" x14ac:dyDescent="0.15">
      <c r="A20" s="46"/>
      <c r="C20" s="43" t="s">
        <v>37</v>
      </c>
      <c r="D20" s="43" t="s">
        <v>133</v>
      </c>
      <c r="K20" s="47"/>
      <c r="L20" s="46"/>
      <c r="M20" s="46"/>
    </row>
    <row r="21" spans="1:13" s="43" customFormat="1" x14ac:dyDescent="0.15">
      <c r="A21" s="46"/>
      <c r="C21" s="43" t="s">
        <v>91</v>
      </c>
      <c r="D21" s="43" t="s">
        <v>134</v>
      </c>
      <c r="K21" s="47"/>
      <c r="L21" s="46"/>
      <c r="M21" s="46"/>
    </row>
    <row r="22" spans="1:13" s="43" customFormat="1" x14ac:dyDescent="0.15">
      <c r="A22" s="46"/>
      <c r="C22" s="43" t="s">
        <v>38</v>
      </c>
      <c r="D22" s="43" t="s">
        <v>129</v>
      </c>
      <c r="K22" s="47"/>
      <c r="L22" s="46"/>
      <c r="M22" s="46"/>
    </row>
    <row r="23" spans="1:13" s="43" customFormat="1" x14ac:dyDescent="0.15">
      <c r="A23" s="46"/>
      <c r="C23" s="43" t="s">
        <v>127</v>
      </c>
      <c r="D23" s="43" t="s">
        <v>109</v>
      </c>
      <c r="K23" s="47"/>
      <c r="L23" s="46"/>
      <c r="M23" s="46"/>
    </row>
    <row r="24" spans="1:13" s="43" customFormat="1" x14ac:dyDescent="0.15">
      <c r="A24" s="46"/>
      <c r="C24" s="43" t="s">
        <v>104</v>
      </c>
      <c r="D24" s="43" t="s">
        <v>123</v>
      </c>
      <c r="K24" s="47"/>
      <c r="L24" s="46"/>
      <c r="M24" s="46"/>
    </row>
    <row r="25" spans="1:13" s="43" customFormat="1" x14ac:dyDescent="0.15">
      <c r="A25" s="46"/>
      <c r="C25" s="43" t="s">
        <v>110</v>
      </c>
      <c r="D25" s="43" t="s">
        <v>124</v>
      </c>
      <c r="K25" s="47"/>
      <c r="L25" s="46"/>
      <c r="M25" s="46"/>
    </row>
    <row r="26" spans="1:13" s="43" customFormat="1" x14ac:dyDescent="0.15">
      <c r="A26" s="46"/>
      <c r="D26" s="43" t="s">
        <v>137</v>
      </c>
      <c r="K26" s="47"/>
      <c r="L26" s="46"/>
      <c r="M26" s="46"/>
    </row>
    <row r="27" spans="1:13" s="43" customFormat="1" x14ac:dyDescent="0.15">
      <c r="A27" s="46"/>
      <c r="D27" s="43" t="s">
        <v>126</v>
      </c>
      <c r="K27" s="47"/>
      <c r="L27" s="46"/>
      <c r="M27" s="46"/>
    </row>
    <row r="28" spans="1:13" s="43" customFormat="1" x14ac:dyDescent="0.15">
      <c r="A28" s="46"/>
      <c r="C28" s="43" t="s">
        <v>117</v>
      </c>
      <c r="D28" s="43" t="s">
        <v>135</v>
      </c>
      <c r="K28" s="47"/>
      <c r="L28" s="46"/>
      <c r="M28" s="46"/>
    </row>
    <row r="29" spans="1:13" s="43" customFormat="1" x14ac:dyDescent="0.15">
      <c r="A29" s="46"/>
      <c r="D29" s="43" t="s">
        <v>138</v>
      </c>
      <c r="K29" s="47"/>
      <c r="L29" s="46"/>
      <c r="M29" s="46"/>
    </row>
    <row r="30" spans="1:13" s="43" customFormat="1" x14ac:dyDescent="0.15">
      <c r="A30" s="46"/>
      <c r="D30" s="43" t="s">
        <v>136</v>
      </c>
      <c r="K30" s="47"/>
      <c r="L30" s="46"/>
      <c r="M30" s="46"/>
    </row>
    <row r="31" spans="1:13" s="43" customFormat="1" x14ac:dyDescent="0.15">
      <c r="A31" s="46"/>
      <c r="C31" s="43" t="s">
        <v>131</v>
      </c>
      <c r="D31" s="43" t="s">
        <v>105</v>
      </c>
      <c r="K31" s="47"/>
      <c r="L31" s="46"/>
      <c r="M31" s="46"/>
    </row>
    <row r="32" spans="1:13" s="43" customFormat="1" x14ac:dyDescent="0.15">
      <c r="A32" s="46"/>
      <c r="D32" s="43" t="s">
        <v>103</v>
      </c>
      <c r="K32" s="47"/>
      <c r="L32" s="46"/>
      <c r="M32" s="46"/>
    </row>
    <row r="33" spans="1:13" s="43" customFormat="1" x14ac:dyDescent="0.15">
      <c r="A33" s="46"/>
      <c r="D33" s="43" t="s">
        <v>122</v>
      </c>
      <c r="K33" s="47"/>
      <c r="L33" s="46"/>
      <c r="M33" s="46"/>
    </row>
    <row r="34" spans="1:13" s="43" customFormat="1" x14ac:dyDescent="0.15">
      <c r="A34" s="46"/>
      <c r="D34" s="80"/>
      <c r="K34" s="47"/>
      <c r="L34" s="46"/>
      <c r="M34" s="46"/>
    </row>
    <row r="35" spans="1:13" s="43" customFormat="1" x14ac:dyDescent="0.15">
      <c r="A35" s="46"/>
      <c r="K35" s="47"/>
      <c r="L35" s="46"/>
      <c r="M35" s="46"/>
    </row>
    <row r="36" spans="1:13" s="43" customFormat="1" x14ac:dyDescent="0.15">
      <c r="A36" s="46"/>
      <c r="K36" s="47"/>
      <c r="L36" s="46"/>
      <c r="M36" s="46"/>
    </row>
    <row r="37" spans="1:13" s="43" customFormat="1" x14ac:dyDescent="0.15">
      <c r="A37" s="46"/>
      <c r="K37" s="47"/>
      <c r="L37" s="46"/>
      <c r="M37" s="46"/>
    </row>
    <row r="38" spans="1:13" s="43" customFormat="1" x14ac:dyDescent="0.15">
      <c r="A38" s="46"/>
      <c r="K38" s="47"/>
      <c r="L38" s="46"/>
      <c r="M38" s="46"/>
    </row>
    <row r="39" spans="1:13" s="43" customFormat="1" ht="14" thickBot="1" x14ac:dyDescent="0.2">
      <c r="B39" s="46"/>
      <c r="C39" s="46"/>
      <c r="D39" s="46"/>
      <c r="E39" s="46"/>
      <c r="F39" s="48"/>
      <c r="G39" s="46"/>
      <c r="H39" s="46"/>
      <c r="I39" s="46"/>
      <c r="J39" s="46"/>
      <c r="K39" s="46"/>
    </row>
    <row r="40" spans="1:13" s="43" customFormat="1" ht="28.5" customHeight="1" thickTop="1" x14ac:dyDescent="0.15">
      <c r="A40" s="49"/>
      <c r="B40" s="11" t="s">
        <v>3</v>
      </c>
      <c r="C40" s="50"/>
      <c r="D40" s="50"/>
      <c r="E40" s="50"/>
      <c r="F40" s="51"/>
      <c r="G40" s="52" t="s">
        <v>4</v>
      </c>
      <c r="H40" s="52"/>
      <c r="I40" s="53"/>
      <c r="J40" s="11" t="s">
        <v>34</v>
      </c>
      <c r="K40" s="54"/>
    </row>
    <row r="41" spans="1:13" s="43" customFormat="1" ht="28" x14ac:dyDescent="0.15">
      <c r="A41" s="55"/>
      <c r="B41" s="2" t="s">
        <v>5</v>
      </c>
      <c r="C41" s="3" t="s">
        <v>6</v>
      </c>
      <c r="D41" s="3" t="s">
        <v>7</v>
      </c>
      <c r="E41" s="4" t="s">
        <v>8</v>
      </c>
      <c r="F41" s="2" t="s">
        <v>9</v>
      </c>
      <c r="G41" s="3" t="s">
        <v>10</v>
      </c>
      <c r="H41" s="3" t="s">
        <v>11</v>
      </c>
      <c r="I41" s="4" t="s">
        <v>12</v>
      </c>
      <c r="J41" s="2" t="s">
        <v>13</v>
      </c>
      <c r="K41" s="38" t="s">
        <v>14</v>
      </c>
    </row>
    <row r="42" spans="1:13" s="43" customFormat="1" ht="121.5" customHeight="1" x14ac:dyDescent="0.15">
      <c r="A42" s="55"/>
      <c r="B42" s="5" t="s">
        <v>15</v>
      </c>
      <c r="C42" s="6" t="s">
        <v>16</v>
      </c>
      <c r="D42" s="6" t="s">
        <v>17</v>
      </c>
      <c r="E42" s="7" t="s">
        <v>18</v>
      </c>
      <c r="F42" s="5" t="s">
        <v>19</v>
      </c>
      <c r="G42" s="6" t="s">
        <v>20</v>
      </c>
      <c r="H42" s="6" t="s">
        <v>21</v>
      </c>
      <c r="I42" s="7" t="s">
        <v>22</v>
      </c>
      <c r="J42" s="5" t="s">
        <v>23</v>
      </c>
      <c r="K42" s="39" t="s">
        <v>35</v>
      </c>
    </row>
    <row r="43" spans="1:13" s="43" customFormat="1" ht="162" customHeight="1" x14ac:dyDescent="0.15">
      <c r="A43" s="56"/>
      <c r="B43" s="57" t="s">
        <v>39</v>
      </c>
      <c r="C43" s="58" t="s">
        <v>58</v>
      </c>
      <c r="D43" s="58" t="s">
        <v>78</v>
      </c>
      <c r="E43" s="59" t="s">
        <v>59</v>
      </c>
      <c r="F43" s="60" t="s">
        <v>26</v>
      </c>
      <c r="G43" s="61" t="s">
        <v>26</v>
      </c>
      <c r="H43" s="40" t="s">
        <v>26</v>
      </c>
      <c r="I43" s="62" t="s">
        <v>139</v>
      </c>
      <c r="J43" s="57" t="s">
        <v>151</v>
      </c>
      <c r="K43" s="63" t="s">
        <v>25</v>
      </c>
    </row>
    <row r="44" spans="1:13" s="43" customFormat="1" ht="36" customHeight="1" x14ac:dyDescent="0.15">
      <c r="A44" s="56"/>
      <c r="B44" s="57" t="s">
        <v>39</v>
      </c>
      <c r="C44" s="58" t="s">
        <v>76</v>
      </c>
      <c r="D44" s="58" t="s">
        <v>40</v>
      </c>
      <c r="E44" s="59" t="s">
        <v>57</v>
      </c>
      <c r="F44" s="60" t="s">
        <v>26</v>
      </c>
      <c r="G44" s="61" t="s">
        <v>25</v>
      </c>
      <c r="H44" s="40" t="s">
        <v>25</v>
      </c>
      <c r="I44" s="62" t="s">
        <v>102</v>
      </c>
      <c r="J44" s="57" t="s">
        <v>151</v>
      </c>
      <c r="K44" s="63" t="s">
        <v>24</v>
      </c>
    </row>
    <row r="45" spans="1:13" s="43" customFormat="1" ht="99.75" customHeight="1" x14ac:dyDescent="0.15">
      <c r="A45" s="56"/>
      <c r="B45" s="57" t="s">
        <v>60</v>
      </c>
      <c r="C45" s="58" t="s">
        <v>92</v>
      </c>
      <c r="D45" s="58" t="s">
        <v>50</v>
      </c>
      <c r="E45" s="59" t="s">
        <v>57</v>
      </c>
      <c r="F45" s="60" t="s">
        <v>26</v>
      </c>
      <c r="G45" s="61" t="s">
        <v>26</v>
      </c>
      <c r="H45" s="40" t="s">
        <v>26</v>
      </c>
      <c r="I45" s="62" t="s">
        <v>51</v>
      </c>
      <c r="J45" s="57" t="s">
        <v>153</v>
      </c>
      <c r="K45" s="63" t="s">
        <v>24</v>
      </c>
    </row>
    <row r="46" spans="1:13" s="43" customFormat="1" ht="106.5" customHeight="1" x14ac:dyDescent="0.15">
      <c r="A46" s="56"/>
      <c r="B46" s="57" t="s">
        <v>39</v>
      </c>
      <c r="C46" s="58" t="s">
        <v>61</v>
      </c>
      <c r="D46" s="58" t="s">
        <v>79</v>
      </c>
      <c r="E46" s="59" t="s">
        <v>62</v>
      </c>
      <c r="F46" s="60" t="s">
        <v>26</v>
      </c>
      <c r="G46" s="61" t="s">
        <v>26</v>
      </c>
      <c r="H46" s="40" t="s">
        <v>26</v>
      </c>
      <c r="I46" s="62" t="s">
        <v>100</v>
      </c>
      <c r="J46" s="57" t="s">
        <v>152</v>
      </c>
      <c r="K46" s="63" t="s">
        <v>25</v>
      </c>
    </row>
    <row r="47" spans="1:13" s="43" customFormat="1" ht="86.25" customHeight="1" x14ac:dyDescent="0.15">
      <c r="A47" s="56"/>
      <c r="B47" s="57" t="s">
        <v>39</v>
      </c>
      <c r="C47" s="58" t="s">
        <v>42</v>
      </c>
      <c r="D47" s="58" t="s">
        <v>41</v>
      </c>
      <c r="E47" s="59" t="s">
        <v>59</v>
      </c>
      <c r="F47" s="60" t="s">
        <v>25</v>
      </c>
      <c r="G47" s="61" t="s">
        <v>25</v>
      </c>
      <c r="H47" s="40" t="s">
        <v>25</v>
      </c>
      <c r="I47" s="62" t="s">
        <v>125</v>
      </c>
      <c r="J47" s="57" t="s">
        <v>154</v>
      </c>
      <c r="K47" s="63" t="s">
        <v>25</v>
      </c>
    </row>
    <row r="48" spans="1:13" s="43" customFormat="1" ht="88.5" customHeight="1" x14ac:dyDescent="0.15">
      <c r="A48" s="56"/>
      <c r="B48" s="57" t="s">
        <v>39</v>
      </c>
      <c r="C48" s="58" t="s">
        <v>87</v>
      </c>
      <c r="D48" s="58" t="s">
        <v>71</v>
      </c>
      <c r="E48" s="59" t="s">
        <v>72</v>
      </c>
      <c r="F48" s="60" t="s">
        <v>26</v>
      </c>
      <c r="G48" s="61" t="s">
        <v>26</v>
      </c>
      <c r="H48" s="40" t="s">
        <v>26</v>
      </c>
      <c r="I48" s="62" t="s">
        <v>73</v>
      </c>
      <c r="J48" s="57" t="s">
        <v>155</v>
      </c>
      <c r="K48" s="63" t="s">
        <v>25</v>
      </c>
    </row>
    <row r="49" spans="1:11" s="43" customFormat="1" ht="118.5" customHeight="1" x14ac:dyDescent="0.15">
      <c r="A49" s="56"/>
      <c r="B49" s="57" t="s">
        <v>39</v>
      </c>
      <c r="C49" s="58" t="s">
        <v>63</v>
      </c>
      <c r="D49" s="58" t="s">
        <v>93</v>
      </c>
      <c r="E49" s="59" t="s">
        <v>44</v>
      </c>
      <c r="F49" s="60" t="s">
        <v>25</v>
      </c>
      <c r="G49" s="61" t="s">
        <v>26</v>
      </c>
      <c r="H49" s="40" t="s">
        <v>25</v>
      </c>
      <c r="I49" s="62" t="s">
        <v>112</v>
      </c>
      <c r="J49" s="57" t="s">
        <v>156</v>
      </c>
      <c r="K49" s="63" t="s">
        <v>24</v>
      </c>
    </row>
    <row r="50" spans="1:11" s="43" customFormat="1" ht="60.75" customHeight="1" x14ac:dyDescent="0.15">
      <c r="A50" s="56"/>
      <c r="B50" s="57" t="s">
        <v>39</v>
      </c>
      <c r="C50" s="58" t="s">
        <v>45</v>
      </c>
      <c r="D50" s="58" t="s">
        <v>43</v>
      </c>
      <c r="E50" s="59" t="s">
        <v>44</v>
      </c>
      <c r="F50" s="64" t="s">
        <v>25</v>
      </c>
      <c r="G50" s="61" t="s">
        <v>26</v>
      </c>
      <c r="H50" s="40" t="s">
        <v>25</v>
      </c>
      <c r="I50" s="62" t="s">
        <v>113</v>
      </c>
      <c r="J50" s="57" t="s">
        <v>156</v>
      </c>
      <c r="K50" s="63" t="s">
        <v>24</v>
      </c>
    </row>
    <row r="51" spans="1:11" s="43" customFormat="1" ht="222" customHeight="1" x14ac:dyDescent="0.15">
      <c r="A51" s="56"/>
      <c r="B51" s="57" t="s">
        <v>52</v>
      </c>
      <c r="C51" s="58" t="s">
        <v>64</v>
      </c>
      <c r="D51" s="58" t="s">
        <v>65</v>
      </c>
      <c r="E51" s="59" t="s">
        <v>46</v>
      </c>
      <c r="F51" s="60" t="s">
        <v>25</v>
      </c>
      <c r="G51" s="61" t="s">
        <v>27</v>
      </c>
      <c r="H51" s="40" t="s">
        <v>26</v>
      </c>
      <c r="I51" s="62" t="s">
        <v>118</v>
      </c>
      <c r="J51" s="57" t="s">
        <v>157</v>
      </c>
      <c r="K51" s="63" t="s">
        <v>24</v>
      </c>
    </row>
    <row r="52" spans="1:11" s="43" customFormat="1" ht="288" customHeight="1" x14ac:dyDescent="0.15">
      <c r="A52" s="56"/>
      <c r="B52" s="57" t="s">
        <v>74</v>
      </c>
      <c r="C52" s="58" t="s">
        <v>66</v>
      </c>
      <c r="D52" s="58" t="s">
        <v>67</v>
      </c>
      <c r="E52" s="59" t="s">
        <v>53</v>
      </c>
      <c r="F52" s="60" t="s">
        <v>26</v>
      </c>
      <c r="G52" s="61" t="s">
        <v>26</v>
      </c>
      <c r="H52" s="40" t="s">
        <v>26</v>
      </c>
      <c r="I52" s="62" t="s">
        <v>116</v>
      </c>
      <c r="J52" s="57" t="s">
        <v>164</v>
      </c>
      <c r="K52" s="63" t="s">
        <v>25</v>
      </c>
    </row>
    <row r="53" spans="1:11" s="43" customFormat="1" ht="119.25" customHeight="1" x14ac:dyDescent="0.15">
      <c r="A53" s="56"/>
      <c r="B53" s="57" t="s">
        <v>75</v>
      </c>
      <c r="C53" s="58" t="s">
        <v>88</v>
      </c>
      <c r="D53" s="58" t="s">
        <v>89</v>
      </c>
      <c r="E53" s="59" t="s">
        <v>90</v>
      </c>
      <c r="F53" s="60" t="s">
        <v>26</v>
      </c>
      <c r="G53" s="61" t="s">
        <v>26</v>
      </c>
      <c r="H53" s="40" t="s">
        <v>26</v>
      </c>
      <c r="I53" s="62" t="s">
        <v>114</v>
      </c>
      <c r="J53" s="57" t="s">
        <v>158</v>
      </c>
      <c r="K53" s="63" t="s">
        <v>25</v>
      </c>
    </row>
    <row r="54" spans="1:11" s="43" customFormat="1" ht="98.25" customHeight="1" x14ac:dyDescent="0.15">
      <c r="A54" s="56"/>
      <c r="B54" s="57" t="s">
        <v>52</v>
      </c>
      <c r="C54" s="58" t="s">
        <v>94</v>
      </c>
      <c r="D54" s="58" t="s">
        <v>95</v>
      </c>
      <c r="E54" s="59" t="s">
        <v>96</v>
      </c>
      <c r="F54" s="60" t="s">
        <v>26</v>
      </c>
      <c r="G54" s="61" t="s">
        <v>26</v>
      </c>
      <c r="H54" s="40" t="s">
        <v>26</v>
      </c>
      <c r="I54" s="62" t="s">
        <v>70</v>
      </c>
      <c r="J54" s="57" t="s">
        <v>99</v>
      </c>
      <c r="K54" s="63" t="s">
        <v>25</v>
      </c>
    </row>
    <row r="55" spans="1:11" s="43" customFormat="1" ht="205.5" customHeight="1" x14ac:dyDescent="0.15">
      <c r="A55" s="56"/>
      <c r="B55" s="57" t="s">
        <v>98</v>
      </c>
      <c r="C55" s="58" t="s">
        <v>101</v>
      </c>
      <c r="D55" s="58" t="s">
        <v>68</v>
      </c>
      <c r="E55" s="59" t="s">
        <v>47</v>
      </c>
      <c r="F55" s="60" t="s">
        <v>26</v>
      </c>
      <c r="G55" s="61" t="s">
        <v>27</v>
      </c>
      <c r="H55" s="40" t="s">
        <v>27</v>
      </c>
      <c r="I55" s="62" t="s">
        <v>119</v>
      </c>
      <c r="J55" s="65" t="s">
        <v>159</v>
      </c>
      <c r="K55" s="63" t="s">
        <v>25</v>
      </c>
    </row>
    <row r="56" spans="1:11" s="43" customFormat="1" ht="69" customHeight="1" x14ac:dyDescent="0.15">
      <c r="A56" s="56"/>
      <c r="B56" s="57" t="s">
        <v>98</v>
      </c>
      <c r="C56" s="58" t="s">
        <v>101</v>
      </c>
      <c r="D56" s="58" t="s">
        <v>128</v>
      </c>
      <c r="E56" s="59" t="s">
        <v>86</v>
      </c>
      <c r="F56" s="60" t="s">
        <v>26</v>
      </c>
      <c r="G56" s="61" t="s">
        <v>27</v>
      </c>
      <c r="H56" s="40" t="s">
        <v>27</v>
      </c>
      <c r="I56" s="62" t="s">
        <v>120</v>
      </c>
      <c r="J56" s="65" t="s">
        <v>165</v>
      </c>
      <c r="K56" s="63" t="s">
        <v>25</v>
      </c>
    </row>
    <row r="57" spans="1:11" s="43" customFormat="1" ht="147.75" customHeight="1" x14ac:dyDescent="0.15">
      <c r="A57" s="56"/>
      <c r="B57" s="57" t="s">
        <v>54</v>
      </c>
      <c r="C57" s="58" t="s">
        <v>101</v>
      </c>
      <c r="D57" s="58" t="s">
        <v>55</v>
      </c>
      <c r="E57" s="59" t="s">
        <v>84</v>
      </c>
      <c r="F57" s="60" t="s">
        <v>26</v>
      </c>
      <c r="G57" s="61" t="s">
        <v>27</v>
      </c>
      <c r="H57" s="40" t="s">
        <v>27</v>
      </c>
      <c r="I57" s="62" t="s">
        <v>121</v>
      </c>
      <c r="J57" s="65" t="s">
        <v>160</v>
      </c>
      <c r="K57" s="63" t="s">
        <v>25</v>
      </c>
    </row>
    <row r="58" spans="1:11" s="43" customFormat="1" ht="91.5" customHeight="1" thickBot="1" x14ac:dyDescent="0.2">
      <c r="A58" s="56"/>
      <c r="B58" s="44" t="s">
        <v>48</v>
      </c>
      <c r="C58" s="66" t="s">
        <v>76</v>
      </c>
      <c r="D58" s="66" t="s">
        <v>85</v>
      </c>
      <c r="E58" s="67" t="s">
        <v>69</v>
      </c>
      <c r="F58" s="68" t="s">
        <v>26</v>
      </c>
      <c r="G58" s="69" t="s">
        <v>27</v>
      </c>
      <c r="H58" s="41" t="s">
        <v>27</v>
      </c>
      <c r="I58" s="70" t="s">
        <v>115</v>
      </c>
      <c r="J58" s="44" t="s">
        <v>132</v>
      </c>
      <c r="K58" s="71" t="s">
        <v>25</v>
      </c>
    </row>
    <row r="59" spans="1:11" s="43" customFormat="1" ht="87" customHeight="1" thickTop="1" thickBot="1" x14ac:dyDescent="0.2">
      <c r="A59" s="56"/>
      <c r="B59" s="72" t="s">
        <v>39</v>
      </c>
      <c r="C59" s="73" t="s">
        <v>77</v>
      </c>
      <c r="D59" s="73" t="s">
        <v>81</v>
      </c>
      <c r="E59" s="74" t="s">
        <v>80</v>
      </c>
      <c r="F59" s="75" t="s">
        <v>25</v>
      </c>
      <c r="G59" s="76" t="s">
        <v>26</v>
      </c>
      <c r="H59" s="42" t="s">
        <v>25</v>
      </c>
      <c r="I59" s="77" t="s">
        <v>82</v>
      </c>
      <c r="J59" s="78" t="s">
        <v>151</v>
      </c>
      <c r="K59" s="79" t="s">
        <v>24</v>
      </c>
    </row>
    <row r="60" spans="1:11" s="43" customFormat="1" ht="129.75" customHeight="1" thickTop="1" x14ac:dyDescent="0.15">
      <c r="A60" s="56"/>
      <c r="B60" s="44" t="s">
        <v>170</v>
      </c>
      <c r="C60" s="66" t="s">
        <v>49</v>
      </c>
      <c r="D60" s="66" t="s">
        <v>97</v>
      </c>
      <c r="E60" s="67" t="s">
        <v>49</v>
      </c>
      <c r="F60" s="68" t="s">
        <v>25</v>
      </c>
      <c r="G60" s="69" t="s">
        <v>26</v>
      </c>
      <c r="H60" s="41" t="s">
        <v>25</v>
      </c>
      <c r="I60" s="70" t="s">
        <v>83</v>
      </c>
      <c r="J60" s="44" t="s">
        <v>166</v>
      </c>
      <c r="K60" s="71" t="s">
        <v>161</v>
      </c>
    </row>
    <row r="61" spans="1:11" s="43" customFormat="1" ht="129.75" customHeight="1" x14ac:dyDescent="0.15">
      <c r="A61" s="56"/>
      <c r="B61" s="81" t="s">
        <v>140</v>
      </c>
      <c r="C61" s="81" t="s">
        <v>141</v>
      </c>
      <c r="D61" s="81" t="s">
        <v>142</v>
      </c>
      <c r="E61" s="81" t="s">
        <v>143</v>
      </c>
      <c r="F61" s="82" t="s">
        <v>25</v>
      </c>
      <c r="G61" s="82" t="s">
        <v>27</v>
      </c>
      <c r="H61" s="83" t="s">
        <v>26</v>
      </c>
      <c r="I61" s="81" t="s">
        <v>144</v>
      </c>
      <c r="J61" s="81" t="s">
        <v>162</v>
      </c>
      <c r="K61" s="81" t="s">
        <v>25</v>
      </c>
    </row>
    <row r="62" spans="1:11" ht="140" x14ac:dyDescent="0.15">
      <c r="A62" s="8"/>
      <c r="B62" s="81" t="s">
        <v>98</v>
      </c>
      <c r="C62" s="81" t="s">
        <v>141</v>
      </c>
      <c r="D62" s="81" t="s">
        <v>145</v>
      </c>
      <c r="E62" s="81" t="s">
        <v>146</v>
      </c>
      <c r="F62" s="82" t="s">
        <v>25</v>
      </c>
      <c r="G62" s="82" t="s">
        <v>27</v>
      </c>
      <c r="H62" s="83" t="s">
        <v>26</v>
      </c>
      <c r="I62" s="81" t="s">
        <v>147</v>
      </c>
      <c r="J62" s="81" t="s">
        <v>163</v>
      </c>
      <c r="K62" s="81" t="s">
        <v>25</v>
      </c>
    </row>
    <row r="63" spans="1:11" ht="16" x14ac:dyDescent="0.2">
      <c r="A63" s="8"/>
      <c r="B63" s="37" t="s">
        <v>28</v>
      </c>
      <c r="C63" s="35" t="s">
        <v>29</v>
      </c>
      <c r="D63" s="35"/>
      <c r="E63" s="35"/>
      <c r="F63" s="35"/>
      <c r="G63" s="35"/>
      <c r="H63" s="34"/>
      <c r="I63" s="35"/>
      <c r="J63" s="35"/>
      <c r="K63" s="1"/>
    </row>
    <row r="64" spans="1:11" ht="16" x14ac:dyDescent="0.2">
      <c r="A64" s="8"/>
      <c r="B64" s="36"/>
      <c r="C64" s="35" t="s">
        <v>30</v>
      </c>
      <c r="D64" s="35"/>
      <c r="E64" s="35"/>
      <c r="F64" s="35"/>
      <c r="G64" s="35"/>
      <c r="H64" s="34"/>
      <c r="I64" s="35"/>
      <c r="J64" s="35"/>
      <c r="K64" s="1"/>
    </row>
    <row r="65" spans="1:11" ht="16" x14ac:dyDescent="0.2">
      <c r="A65" s="8"/>
      <c r="B65" s="36"/>
      <c r="C65" s="35"/>
      <c r="D65" s="35"/>
      <c r="E65" s="35"/>
      <c r="F65" s="35"/>
      <c r="G65" s="35"/>
      <c r="H65" s="34"/>
      <c r="I65" s="35"/>
      <c r="J65" s="35"/>
      <c r="K65" s="1"/>
    </row>
    <row r="66" spans="1:11" ht="16" hidden="1" x14ac:dyDescent="0.2">
      <c r="A66" s="8"/>
      <c r="B66" s="36"/>
      <c r="C66" s="35"/>
      <c r="D66" s="35"/>
      <c r="E66" s="35"/>
      <c r="F66" s="35"/>
      <c r="G66" s="35"/>
      <c r="H66" s="34"/>
      <c r="I66" s="35"/>
      <c r="J66" s="35"/>
      <c r="K66" s="1"/>
    </row>
    <row r="67" spans="1:11" hidden="1" x14ac:dyDescent="0.15">
      <c r="A67" s="8"/>
      <c r="B67" s="1"/>
      <c r="C67" s="1"/>
      <c r="D67" s="1"/>
      <c r="E67" s="1"/>
      <c r="F67" s="9"/>
      <c r="G67" s="9"/>
      <c r="H67" s="9"/>
      <c r="I67" s="9"/>
      <c r="J67" s="1"/>
      <c r="K67" s="1"/>
    </row>
    <row r="68" spans="1:11" hidden="1" x14ac:dyDescent="0.15">
      <c r="A68" s="8"/>
      <c r="B68" s="1"/>
      <c r="C68" s="33" t="s">
        <v>24</v>
      </c>
      <c r="D68" s="33" t="s">
        <v>25</v>
      </c>
      <c r="E68" s="33" t="s">
        <v>26</v>
      </c>
      <c r="F68" s="33" t="s">
        <v>27</v>
      </c>
      <c r="G68" s="9"/>
      <c r="H68" s="9"/>
      <c r="I68" s="9"/>
      <c r="J68" s="1"/>
      <c r="K68" s="1"/>
    </row>
    <row r="69" spans="1:11" hidden="1" x14ac:dyDescent="0.15">
      <c r="A69" s="8"/>
      <c r="B69" s="32" t="s">
        <v>27</v>
      </c>
      <c r="C69" s="19">
        <v>4</v>
      </c>
      <c r="D69" s="17">
        <v>8</v>
      </c>
      <c r="E69" s="16">
        <v>12</v>
      </c>
      <c r="F69" s="15">
        <v>16</v>
      </c>
      <c r="G69" s="9"/>
      <c r="H69" s="9"/>
      <c r="I69" s="9"/>
      <c r="J69" s="1"/>
      <c r="K69" s="1"/>
    </row>
    <row r="70" spans="1:11" hidden="1" x14ac:dyDescent="0.15">
      <c r="A70" s="8"/>
      <c r="B70" s="32" t="s">
        <v>26</v>
      </c>
      <c r="C70" s="19">
        <v>3</v>
      </c>
      <c r="D70" s="17">
        <v>6</v>
      </c>
      <c r="E70" s="18">
        <v>9</v>
      </c>
      <c r="F70" s="15">
        <v>12</v>
      </c>
      <c r="G70" s="9"/>
      <c r="H70" s="9"/>
      <c r="I70" s="9"/>
      <c r="J70" s="1"/>
      <c r="K70" s="1"/>
    </row>
    <row r="71" spans="1:11" hidden="1" x14ac:dyDescent="0.15">
      <c r="A71" s="8"/>
      <c r="B71" s="32" t="s">
        <v>25</v>
      </c>
      <c r="C71" s="19">
        <v>2</v>
      </c>
      <c r="D71" s="19">
        <v>4</v>
      </c>
      <c r="E71" s="18">
        <v>6</v>
      </c>
      <c r="F71" s="17">
        <v>8</v>
      </c>
      <c r="G71" s="9"/>
      <c r="H71" s="9"/>
      <c r="I71" s="9"/>
      <c r="J71" s="1"/>
      <c r="K71" s="1"/>
    </row>
    <row r="72" spans="1:11" hidden="1" x14ac:dyDescent="0.15">
      <c r="A72" s="8"/>
      <c r="B72" s="32" t="s">
        <v>24</v>
      </c>
      <c r="C72" s="19">
        <v>1</v>
      </c>
      <c r="D72" s="19">
        <v>2</v>
      </c>
      <c r="E72" s="20">
        <v>3</v>
      </c>
      <c r="F72" s="19">
        <v>4</v>
      </c>
      <c r="G72" s="9"/>
      <c r="H72" s="9"/>
      <c r="I72" s="9"/>
      <c r="J72" s="1"/>
      <c r="K72" s="1"/>
    </row>
    <row r="73" spans="1:11" hidden="1" x14ac:dyDescent="0.15">
      <c r="A73" s="8"/>
      <c r="B73" s="10"/>
      <c r="C73" s="9"/>
      <c r="D73" s="9"/>
      <c r="E73" s="10"/>
      <c r="F73" s="9"/>
      <c r="G73" s="9"/>
      <c r="H73" s="9"/>
      <c r="I73" s="9"/>
      <c r="J73" s="1"/>
      <c r="K73" s="1"/>
    </row>
    <row r="74" spans="1:11" hidden="1" x14ac:dyDescent="0.15">
      <c r="A74" s="8"/>
      <c r="B74" s="1"/>
      <c r="C74" s="1"/>
      <c r="D74" s="1"/>
      <c r="E74" s="1"/>
      <c r="F74" s="9"/>
      <c r="G74" s="9"/>
      <c r="H74" s="9"/>
      <c r="I74" s="9"/>
      <c r="J74" s="1"/>
      <c r="K74" s="1"/>
    </row>
    <row r="75" spans="1:11" hidden="1" x14ac:dyDescent="0.15">
      <c r="A75" s="8"/>
      <c r="B75" s="1"/>
      <c r="C75" s="1"/>
      <c r="D75" s="1"/>
      <c r="E75" s="1"/>
      <c r="F75" s="9"/>
      <c r="G75" s="9"/>
      <c r="H75" s="9"/>
      <c r="I75" s="9"/>
      <c r="J75" s="1"/>
      <c r="K75" s="1"/>
    </row>
    <row r="76" spans="1:11" hidden="1" x14ac:dyDescent="0.15">
      <c r="A76" s="8"/>
      <c r="B76" s="1"/>
      <c r="C76" s="1"/>
      <c r="D76" s="1"/>
      <c r="E76" s="1"/>
      <c r="F76" s="9" t="s">
        <v>24</v>
      </c>
      <c r="G76" s="9"/>
      <c r="H76" s="14" t="e">
        <f>IF(#REF!="",0,IF(#REF!="Very low",1,IF(#REF!="Low",2,IF(#REF!="Medium",3,IF(#REF!="High",4,F57)))))</f>
        <v>#REF!</v>
      </c>
      <c r="I76" s="14" t="e">
        <f>IF(#REF!="",0,IF(#REF!="Very low",1,IF(#REF!="Low",2,IF(#REF!="Medium",3,IF(#REF!="High",4,G57)))))</f>
        <v>#REF!</v>
      </c>
      <c r="J76" s="21" t="e">
        <f>IF(H76*I76=0,"",IF(H76*I76&gt;0.5,H76*I76))</f>
        <v>#REF!</v>
      </c>
      <c r="K76" s="1" t="e">
        <f>IF(J76="","",IF(J76&lt;5, "Low",IF(J76&lt;11,"Medium",IF(J76&gt;11,"High"))))</f>
        <v>#REF!</v>
      </c>
    </row>
    <row r="77" spans="1:11" hidden="1" x14ac:dyDescent="0.15">
      <c r="A77" s="8"/>
      <c r="B77" s="1"/>
      <c r="C77" s="1"/>
      <c r="D77" s="1"/>
      <c r="E77" s="1"/>
      <c r="F77" s="9" t="s">
        <v>25</v>
      </c>
      <c r="G77" s="9"/>
      <c r="H77" s="14">
        <f>IF(F57="",0,IF(F57="Very low",1,IF(F57="Low",2,IF(F57="Medium",3,IF(F57="High",4,#REF!)))))</f>
        <v>3</v>
      </c>
      <c r="I77" s="14">
        <f>IF(G57="",0,IF(G57="Very low",1,IF(G57="Low",2,IF(G57="Medium",3,IF(G57="High",4,#REF!)))))</f>
        <v>4</v>
      </c>
      <c r="J77" s="21">
        <f t="shared" ref="J77:J95" si="0">IF(H77*I77=0,"",IF(H77*I77&gt;0.5,H77*I77))</f>
        <v>12</v>
      </c>
      <c r="K77" s="1" t="str">
        <f t="shared" ref="K77:K95" si="1">IF(J77="","",IF(J77&lt;5, "Low",IF(J77&lt;11,"Medium",IF(J77&gt;11,"High"))))</f>
        <v>High</v>
      </c>
    </row>
    <row r="78" spans="1:11" hidden="1" x14ac:dyDescent="0.15">
      <c r="A78" s="8"/>
      <c r="B78" s="1"/>
      <c r="C78" s="1"/>
      <c r="D78" s="1"/>
      <c r="E78" s="1"/>
      <c r="F78" s="9" t="s">
        <v>26</v>
      </c>
      <c r="G78" s="9"/>
      <c r="H78" s="14" t="e">
        <f>IF(#REF!="",0,IF(#REF!="Very low",1,IF(#REF!="Low",2,IF(#REF!="Medium",3,IF(#REF!="High",4,F43)))))</f>
        <v>#REF!</v>
      </c>
      <c r="I78" s="14" t="e">
        <f>IF(#REF!="",0,IF(#REF!="Very low",1,IF(#REF!="Low",2,IF(#REF!="Medium",3,IF(#REF!="High",4,G43)))))</f>
        <v>#REF!</v>
      </c>
      <c r="J78" s="21" t="e">
        <f t="shared" si="0"/>
        <v>#REF!</v>
      </c>
      <c r="K78" s="1" t="e">
        <f t="shared" si="1"/>
        <v>#REF!</v>
      </c>
    </row>
    <row r="79" spans="1:11" hidden="1" x14ac:dyDescent="0.15">
      <c r="A79" s="8"/>
      <c r="B79" s="1"/>
      <c r="C79" s="1"/>
      <c r="D79" s="1"/>
      <c r="E79" s="1"/>
      <c r="F79" s="9" t="s">
        <v>27</v>
      </c>
      <c r="G79" s="9"/>
      <c r="H79" s="14">
        <f>IF(F43="",0,IF(F43="Very low",1,IF(F43="Low",2,IF(F43="Medium",3,IF(F43="High",4,F44)))))</f>
        <v>3</v>
      </c>
      <c r="I79" s="14">
        <f>IF(G43="",0,IF(G43="Very low",1,IF(G43="Low",2,IF(G43="Medium",3,IF(G43="High",4,G44)))))</f>
        <v>3</v>
      </c>
      <c r="J79" s="21">
        <f t="shared" si="0"/>
        <v>9</v>
      </c>
      <c r="K79" s="1" t="str">
        <f t="shared" si="1"/>
        <v>Medium</v>
      </c>
    </row>
    <row r="80" spans="1:11" hidden="1" x14ac:dyDescent="0.15">
      <c r="A80" s="8"/>
      <c r="B80" s="1"/>
      <c r="C80" s="1"/>
      <c r="D80" s="1"/>
      <c r="E80" s="1"/>
      <c r="F80" s="9"/>
      <c r="G80" s="9"/>
      <c r="H80" s="14">
        <f>IF(F44="",0,IF(F44="Very low",1,IF(F44="Low",2,IF(F44="Medium",3,IF(F44="High",4,#REF!)))))</f>
        <v>3</v>
      </c>
      <c r="I80" s="14">
        <f>IF(G44="",0,IF(G44="Very low",1,IF(G44="Low",2,IF(G44="Medium",3,IF(G44="High",4,#REF!)))))</f>
        <v>2</v>
      </c>
      <c r="J80" s="21">
        <f t="shared" si="0"/>
        <v>6</v>
      </c>
      <c r="K80" s="1" t="str">
        <f t="shared" si="1"/>
        <v>Medium</v>
      </c>
    </row>
    <row r="81" spans="1:11" hidden="1" x14ac:dyDescent="0.15">
      <c r="A81" s="8"/>
      <c r="B81" s="1"/>
      <c r="C81" s="1"/>
      <c r="D81" s="1"/>
      <c r="E81" s="1"/>
      <c r="F81" s="9"/>
      <c r="G81" s="9"/>
      <c r="H81" s="14" t="e">
        <f>IF(#REF!="",0,IF(#REF!="Very low",1,IF(#REF!="Low",2,IF(#REF!="Medium",3,IF(#REF!="High",4,F46)))))</f>
        <v>#REF!</v>
      </c>
      <c r="I81" s="14" t="e">
        <f>IF(#REF!="",0,IF(#REF!="Very low",1,IF(#REF!="Low",2,IF(#REF!="Medium",3,IF(#REF!="High",4,G46)))))</f>
        <v>#REF!</v>
      </c>
      <c r="J81" s="21" t="e">
        <f t="shared" si="0"/>
        <v>#REF!</v>
      </c>
      <c r="K81" s="1" t="e">
        <f t="shared" si="1"/>
        <v>#REF!</v>
      </c>
    </row>
    <row r="82" spans="1:11" hidden="1" x14ac:dyDescent="0.15">
      <c r="A82" s="8"/>
      <c r="B82" s="1"/>
      <c r="C82" s="1"/>
      <c r="D82" s="1"/>
      <c r="E82" s="1"/>
      <c r="F82" s="9"/>
      <c r="G82" s="9"/>
      <c r="H82" s="14">
        <f>IF(F46="",0,IF(F46="Very low",1,IF(F46="Low",2,IF(F46="Medium",3,IF(F46="High",4,F47)))))</f>
        <v>3</v>
      </c>
      <c r="I82" s="14">
        <f>IF(G46="",0,IF(G46="Very low",1,IF(G46="Low",2,IF(G46="Medium",3,IF(G46="High",4,G47)))))</f>
        <v>3</v>
      </c>
      <c r="J82" s="21">
        <f t="shared" si="0"/>
        <v>9</v>
      </c>
      <c r="K82" s="1" t="str">
        <f t="shared" si="1"/>
        <v>Medium</v>
      </c>
    </row>
    <row r="83" spans="1:11" hidden="1" x14ac:dyDescent="0.15">
      <c r="A83" s="8"/>
      <c r="B83" s="1"/>
      <c r="C83" s="1"/>
      <c r="D83" s="1"/>
      <c r="E83" s="1"/>
      <c r="F83" s="9"/>
      <c r="G83" s="9"/>
      <c r="H83" s="14">
        <f>IF(F47="",0,IF(F47="Very low",1,IF(F47="Low",2,IF(F47="Medium",3,IF(F47="High",4,#REF!)))))</f>
        <v>2</v>
      </c>
      <c r="I83" s="14">
        <f>IF(G47="",0,IF(G47="Very low",1,IF(G47="Low",2,IF(G47="Medium",3,IF(G47="High",4,#REF!)))))</f>
        <v>2</v>
      </c>
      <c r="J83" s="21">
        <f t="shared" si="0"/>
        <v>4</v>
      </c>
      <c r="K83" s="1" t="str">
        <f t="shared" si="1"/>
        <v>Low</v>
      </c>
    </row>
    <row r="84" spans="1:11" hidden="1" x14ac:dyDescent="0.15">
      <c r="A84" s="8"/>
      <c r="B84" s="1"/>
      <c r="C84" s="9" t="s">
        <v>24</v>
      </c>
      <c r="D84" s="9" t="s">
        <v>25</v>
      </c>
      <c r="E84" s="9" t="s">
        <v>26</v>
      </c>
      <c r="F84" s="9" t="s">
        <v>27</v>
      </c>
      <c r="G84" s="9"/>
      <c r="H84" s="14" t="e">
        <f>IF(#REF!="",0,IF(#REF!="Very low",1,IF(#REF!="Low",2,IF(#REF!="Medium",3,IF(#REF!="High",4,#REF!)))))</f>
        <v>#REF!</v>
      </c>
      <c r="I84" s="14" t="e">
        <f>IF(#REF!="",0,IF(#REF!="Very low",1,IF(#REF!="Low",2,IF(#REF!="Medium",3,IF(#REF!="High",4,#REF!)))))</f>
        <v>#REF!</v>
      </c>
      <c r="J84" s="21" t="e">
        <f t="shared" si="0"/>
        <v>#REF!</v>
      </c>
      <c r="K84" s="1" t="e">
        <f t="shared" si="1"/>
        <v>#REF!</v>
      </c>
    </row>
    <row r="85" spans="1:11" hidden="1" x14ac:dyDescent="0.15">
      <c r="A85" s="8"/>
      <c r="B85" s="9" t="s">
        <v>24</v>
      </c>
      <c r="C85" s="19">
        <v>1</v>
      </c>
      <c r="D85" s="19">
        <v>2</v>
      </c>
      <c r="E85" s="20">
        <v>3</v>
      </c>
      <c r="F85" s="19">
        <v>4</v>
      </c>
      <c r="G85" s="9"/>
      <c r="H85" s="14" t="e">
        <f>IF(#REF!="",0,IF(#REF!="Very low",1,IF(#REF!="Low",2,IF(#REF!="Medium",3,IF(#REF!="High",4,F49)))))</f>
        <v>#REF!</v>
      </c>
      <c r="I85" s="14" t="e">
        <f>IF(#REF!="",0,IF(#REF!="Very low",1,IF(#REF!="Low",2,IF(#REF!="Medium",3,IF(#REF!="High",4,G49)))))</f>
        <v>#REF!</v>
      </c>
      <c r="J85" s="21" t="e">
        <f t="shared" si="0"/>
        <v>#REF!</v>
      </c>
      <c r="K85" s="1" t="e">
        <f t="shared" si="1"/>
        <v>#REF!</v>
      </c>
    </row>
    <row r="86" spans="1:11" hidden="1" x14ac:dyDescent="0.15">
      <c r="A86" s="8"/>
      <c r="B86" s="9" t="s">
        <v>25</v>
      </c>
      <c r="C86" s="19">
        <v>2</v>
      </c>
      <c r="D86" s="19">
        <v>4</v>
      </c>
      <c r="E86" s="18">
        <v>6</v>
      </c>
      <c r="F86" s="17">
        <v>8</v>
      </c>
      <c r="G86" s="9"/>
      <c r="H86" s="14">
        <f>IF(F49="",0,IF(F49="Very low",1,IF(F49="Low",2,IF(F49="Medium",3,IF(F49="High",4,#REF!)))))</f>
        <v>2</v>
      </c>
      <c r="I86" s="14">
        <f>IF(G49="",0,IF(G49="Very low",1,IF(G49="Low",2,IF(G49="Medium",3,IF(G49="High",4,#REF!)))))</f>
        <v>3</v>
      </c>
      <c r="J86" s="21">
        <f t="shared" si="0"/>
        <v>6</v>
      </c>
      <c r="K86" s="1" t="str">
        <f t="shared" si="1"/>
        <v>Medium</v>
      </c>
    </row>
    <row r="87" spans="1:11" hidden="1" x14ac:dyDescent="0.15">
      <c r="A87" s="8"/>
      <c r="B87" s="9" t="s">
        <v>26</v>
      </c>
      <c r="C87" s="19">
        <v>3</v>
      </c>
      <c r="D87" s="17">
        <v>6</v>
      </c>
      <c r="E87" s="18">
        <v>9</v>
      </c>
      <c r="F87" s="15">
        <v>12</v>
      </c>
      <c r="G87" s="9"/>
      <c r="H87" s="14" t="e">
        <f>IF(#REF!="",0,IF(#REF!="Very low",1,IF(#REF!="Low",2,IF(#REF!="Medium",3,IF(#REF!="High",4,#REF!)))))</f>
        <v>#REF!</v>
      </c>
      <c r="I87" s="14" t="e">
        <f>IF(#REF!="",0,IF(#REF!="Very low",1,IF(#REF!="Low",2,IF(#REF!="Medium",3,IF(#REF!="High",4,#REF!)))))</f>
        <v>#REF!</v>
      </c>
      <c r="J87" s="21" t="e">
        <f t="shared" si="0"/>
        <v>#REF!</v>
      </c>
      <c r="K87" s="1" t="e">
        <f t="shared" si="1"/>
        <v>#REF!</v>
      </c>
    </row>
    <row r="88" spans="1:11" hidden="1" x14ac:dyDescent="0.15">
      <c r="A88" s="8"/>
      <c r="B88" s="9" t="s">
        <v>27</v>
      </c>
      <c r="C88" s="19">
        <v>4</v>
      </c>
      <c r="D88" s="17">
        <v>8</v>
      </c>
      <c r="E88" s="16">
        <v>12</v>
      </c>
      <c r="F88" s="15">
        <v>16</v>
      </c>
      <c r="G88" s="9"/>
      <c r="H88" s="14" t="e">
        <f>IF(#REF!="",0,IF(#REF!="Very low",1,IF(#REF!="Low",2,IF(#REF!="Medium",3,IF(#REF!="High",4,#REF!)))))</f>
        <v>#REF!</v>
      </c>
      <c r="I88" s="14" t="e">
        <f>IF(#REF!="",0,IF(#REF!="Very low",1,IF(#REF!="Low",2,IF(#REF!="Medium",3,IF(#REF!="High",4,#REF!)))))</f>
        <v>#REF!</v>
      </c>
      <c r="J88" s="21" t="e">
        <f t="shared" si="0"/>
        <v>#REF!</v>
      </c>
      <c r="K88" s="1" t="e">
        <f t="shared" si="1"/>
        <v>#REF!</v>
      </c>
    </row>
    <row r="89" spans="1:11" hidden="1" x14ac:dyDescent="0.15">
      <c r="A89" s="8"/>
      <c r="B89" s="9"/>
      <c r="C89" s="9"/>
      <c r="D89" s="9"/>
      <c r="F89" s="9"/>
      <c r="G89" s="9"/>
      <c r="H89" s="14" t="e">
        <f>IF(#REF!="",0,IF(#REF!="Very low",1,IF(#REF!="Low",2,IF(#REF!="Medium",3,IF(#REF!="High",4,#REF!)))))</f>
        <v>#REF!</v>
      </c>
      <c r="I89" s="14" t="e">
        <f>IF(#REF!="",0,IF(#REF!="Very low",1,IF(#REF!="Low",2,IF(#REF!="Medium",3,IF(#REF!="High",4,#REF!)))))</f>
        <v>#REF!</v>
      </c>
      <c r="J89" s="21" t="e">
        <f t="shared" si="0"/>
        <v>#REF!</v>
      </c>
      <c r="K89" s="1" t="e">
        <f t="shared" si="1"/>
        <v>#REF!</v>
      </c>
    </row>
    <row r="90" spans="1:11" hidden="1" x14ac:dyDescent="0.15">
      <c r="A90" s="8"/>
      <c r="B90" s="1"/>
      <c r="C90" s="1"/>
      <c r="D90" s="1"/>
      <c r="E90" s="1"/>
      <c r="F90" s="9"/>
      <c r="G90" s="9"/>
      <c r="H90" s="14" t="e">
        <f>IF(#REF!="",0,IF(#REF!="Very low",1,IF(#REF!="Low",2,IF(#REF!="Medium",3,IF(#REF!="High",4,#REF!)))))</f>
        <v>#REF!</v>
      </c>
      <c r="I90" s="14" t="e">
        <f>IF(#REF!="",0,IF(#REF!="Very low",1,IF(#REF!="Low",2,IF(#REF!="Medium",3,IF(#REF!="High",4,#REF!)))))</f>
        <v>#REF!</v>
      </c>
      <c r="J90" s="21" t="e">
        <f t="shared" si="0"/>
        <v>#REF!</v>
      </c>
      <c r="K90" s="1" t="e">
        <f t="shared" si="1"/>
        <v>#REF!</v>
      </c>
    </row>
    <row r="91" spans="1:11" hidden="1" x14ac:dyDescent="0.15">
      <c r="A91" s="8"/>
      <c r="B91" s="1"/>
      <c r="C91" s="1"/>
      <c r="D91" s="1"/>
      <c r="E91" s="1"/>
      <c r="F91" s="9"/>
      <c r="G91" s="9"/>
      <c r="H91" s="14" t="e">
        <f>IF(#REF!="",0,IF(#REF!="Very low",1,IF(#REF!="Low",2,IF(#REF!="Medium",3,IF(#REF!="High",4,#REF!)))))</f>
        <v>#REF!</v>
      </c>
      <c r="I91" s="14" t="e">
        <f>IF(#REF!="",0,IF(#REF!="Very low",1,IF(#REF!="Low",2,IF(#REF!="Medium",3,IF(#REF!="High",4,#REF!)))))</f>
        <v>#REF!</v>
      </c>
      <c r="J91" s="21" t="e">
        <f t="shared" si="0"/>
        <v>#REF!</v>
      </c>
      <c r="K91" s="1" t="e">
        <f t="shared" si="1"/>
        <v>#REF!</v>
      </c>
    </row>
    <row r="92" spans="1:11" hidden="1" x14ac:dyDescent="0.15">
      <c r="A92" s="8"/>
      <c r="B92" s="1"/>
      <c r="C92" s="1"/>
      <c r="D92" s="1"/>
      <c r="E92" s="1"/>
      <c r="F92" s="9"/>
      <c r="G92" s="9"/>
      <c r="H92" s="14" t="e">
        <f>IF(#REF!="",0,IF(#REF!="Very low",1,IF(#REF!="Low",2,IF(#REF!="Medium",3,IF(#REF!="High",4,#REF!)))))</f>
        <v>#REF!</v>
      </c>
      <c r="I92" s="14" t="e">
        <f>IF(#REF!="",0,IF(#REF!="Very low",1,IF(#REF!="Low",2,IF(#REF!="Medium",3,IF(#REF!="High",4,#REF!)))))</f>
        <v>#REF!</v>
      </c>
      <c r="J92" s="21" t="e">
        <f t="shared" si="0"/>
        <v>#REF!</v>
      </c>
      <c r="K92" s="1" t="e">
        <f t="shared" si="1"/>
        <v>#REF!</v>
      </c>
    </row>
    <row r="93" spans="1:11" hidden="1" x14ac:dyDescent="0.15">
      <c r="A93" s="8"/>
      <c r="B93" s="1"/>
      <c r="C93" s="1"/>
      <c r="D93" s="1"/>
      <c r="E93" s="1"/>
      <c r="F93" s="9"/>
      <c r="G93" s="9"/>
      <c r="H93" s="14" t="e">
        <f>IF(#REF!="",0,IF(#REF!="Very low",1,IF(#REF!="Low",2,IF(#REF!="Medium",3,IF(#REF!="High",4,#REF!)))))</f>
        <v>#REF!</v>
      </c>
      <c r="I93" s="14" t="e">
        <f>IF(#REF!="",0,IF(#REF!="Very low",1,IF(#REF!="Low",2,IF(#REF!="Medium",3,IF(#REF!="High",4,#REF!)))))</f>
        <v>#REF!</v>
      </c>
      <c r="J93" s="21" t="e">
        <f t="shared" si="0"/>
        <v>#REF!</v>
      </c>
      <c r="K93" s="1" t="e">
        <f t="shared" si="1"/>
        <v>#REF!</v>
      </c>
    </row>
    <row r="94" spans="1:11" hidden="1" x14ac:dyDescent="0.15">
      <c r="A94" s="8"/>
      <c r="B94" s="1"/>
      <c r="C94" s="1"/>
      <c r="D94" s="1"/>
      <c r="E94" s="1"/>
      <c r="F94" s="9"/>
      <c r="G94" s="9"/>
      <c r="H94" s="14" t="e">
        <f>IF(#REF!="",0,IF(#REF!="Very low",1,IF(#REF!="Low",2,IF(#REF!="Medium",3,IF(#REF!="High",4,#REF!)))))</f>
        <v>#REF!</v>
      </c>
      <c r="I94" s="14" t="e">
        <f>IF(#REF!="",0,IF(#REF!="Very low",1,IF(#REF!="Low",2,IF(#REF!="Medium",3,IF(#REF!="High",4,#REF!)))))</f>
        <v>#REF!</v>
      </c>
      <c r="J94" s="21" t="e">
        <f t="shared" si="0"/>
        <v>#REF!</v>
      </c>
      <c r="K94" s="1" t="e">
        <f t="shared" si="1"/>
        <v>#REF!</v>
      </c>
    </row>
    <row r="95" spans="1:11" hidden="1" x14ac:dyDescent="0.15">
      <c r="A95" s="8"/>
      <c r="B95" s="1"/>
      <c r="C95" s="1"/>
      <c r="D95" s="1"/>
      <c r="E95" s="1"/>
      <c r="F95" s="9"/>
      <c r="G95" s="9"/>
      <c r="H95" s="14" t="e">
        <f>IF(#REF!="",0,IF(#REF!="Very low",1,IF(#REF!="Low",2,IF(#REF!="Medium",3,IF(#REF!="High",4,F62)))))</f>
        <v>#REF!</v>
      </c>
      <c r="I95" s="14" t="e">
        <f>IF(#REF!="",0,IF(#REF!="Very low",1,IF(#REF!="Low",2,IF(#REF!="Medium",3,IF(#REF!="High",4,G62)))))</f>
        <v>#REF!</v>
      </c>
      <c r="J95" s="21" t="e">
        <f t="shared" si="0"/>
        <v>#REF!</v>
      </c>
      <c r="K95" s="1" t="e">
        <f t="shared" si="1"/>
        <v>#REF!</v>
      </c>
    </row>
    <row r="96" spans="1:11" hidden="1" x14ac:dyDescent="0.15">
      <c r="A96" s="8"/>
      <c r="B96" s="1"/>
      <c r="C96" s="1"/>
      <c r="D96" s="1"/>
      <c r="E96" s="1"/>
      <c r="F96" s="9"/>
      <c r="G96" s="9"/>
      <c r="H96" s="9"/>
      <c r="I96" s="9"/>
      <c r="J96" s="1"/>
      <c r="K96" s="1"/>
    </row>
    <row r="97" spans="1:11" hidden="1" x14ac:dyDescent="0.15">
      <c r="A97" s="1"/>
      <c r="B97" s="1"/>
      <c r="C97" s="1"/>
      <c r="D97" s="1"/>
      <c r="E97" s="1"/>
      <c r="F97" s="9"/>
      <c r="G97" s="9"/>
      <c r="H97" s="9"/>
      <c r="I97" s="9"/>
      <c r="J97" s="1"/>
      <c r="K97" s="1"/>
    </row>
    <row r="98" spans="1:11" hidden="1" x14ac:dyDescent="0.15">
      <c r="A98" s="1"/>
      <c r="B98" s="1"/>
      <c r="C98" s="1"/>
      <c r="D98" s="1"/>
      <c r="E98" s="1"/>
      <c r="F98" s="9"/>
      <c r="G98" s="9"/>
      <c r="H98" s="9"/>
      <c r="I98" s="9"/>
      <c r="J98" s="1"/>
      <c r="K98" s="1"/>
    </row>
    <row r="99" spans="1:11" hidden="1" x14ac:dyDescent="0.15">
      <c r="A99" s="1"/>
      <c r="B99" s="1"/>
      <c r="C99" s="1"/>
      <c r="D99" s="1"/>
      <c r="E99" s="1"/>
      <c r="F99" s="9"/>
      <c r="G99" s="9"/>
      <c r="H99" s="9"/>
      <c r="I99" s="9"/>
      <c r="J99" s="1"/>
      <c r="K99" s="1"/>
    </row>
    <row r="133" ht="13.5" customHeight="1" x14ac:dyDescent="0.15"/>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43:G49 F51:G60" xr:uid="{00000000-0002-0000-0000-000000000000}">
      <formula1>$F$76:$F$80</formula1>
    </dataValidation>
    <dataValidation type="list" allowBlank="1" showInputMessage="1" showErrorMessage="1" sqref="F50:G50" xr:uid="{00000000-0002-0000-0000-000001000000}">
      <formula1>$F$75:$F$80</formula1>
    </dataValidation>
  </dataValidations>
  <pageMargins left="0.74803149606299213" right="0.74803149606299213" top="1.4583333333333333" bottom="0.98425196850393704" header="0.51181102362204722" footer="0.51181102362204722"/>
  <pageSetup paperSize="8" orientation="landscape"/>
  <headerFooter alignWithMargins="0">
    <oddHeader xml:space="preserve">&amp;R&amp;G
</oddHeader>
    <oddFooter>Page &amp;P</oddFooter>
  </headerFooter>
  <legacyDrawing r:id="rId1"/>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56E373D105EEC340838F4C20D6107928" ma:contentTypeVersion="40" ma:contentTypeDescription="Create a new document." ma:contentTypeScope="" ma:versionID="169238f45ba4ef6fc2aad2b4221f3b2e">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da21e935-9c4e-465c-9eca-732bd850eeb1" targetNamespace="http://schemas.microsoft.com/office/2006/metadata/properties" ma:root="true" ma:fieldsID="75012efb0c4e10ec8b40fcf59171d4a7" ns2:_="" ns3:_="" ns4:_="" ns5:_="" ns6:_="">
    <xsd:import namespace="dbe221e7-66db-4bdb-a92c-aa517c005f15"/>
    <xsd:import namespace="662745e8-e224-48e8-a2e3-254862b8c2f5"/>
    <xsd:import namespace="eebef177-55b5-4448-a5fb-28ea454417ee"/>
    <xsd:import namespace="5ffd8e36-f429-4edc-ab50-c5be84842779"/>
    <xsd:import namespace="da21e935-9c4e-465c-9eca-732bd850eeb1"/>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AutoKeyPoints" minOccurs="0"/>
                <xsd:element ref="ns6:MediaServiceKeyPoints" minOccurs="0"/>
                <xsd:element ref="ns6:MediaServiceOCR"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21e935-9c4e-465c-9eca-732bd850eeb1"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DateTaken" ma:index="50" nillable="true" ma:displayName="MediaServiceDateTaken" ma:hidden="true" ma:internalName="MediaServiceDateTaken" ma:readOnly="true">
      <xsd:simpleType>
        <xsd:restriction base="dms:Text"/>
      </xsd:simpleType>
    </xsd:element>
    <xsd:element name="MediaServiceAutoTags" ma:index="51" nillable="true" ma:displayName="Tags" ma:internalName="MediaServiceAutoTags" ma:readOnly="true">
      <xsd:simpleType>
        <xsd:restriction base="dms:Text"/>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AutoKeyPoints" ma:index="54" nillable="true" ma:displayName="MediaServiceAutoKeyPoints" ma:hidden="true" ma:internalName="MediaServiceAutoKeyPoints" ma:readOnly="true">
      <xsd:simpleType>
        <xsd:restriction base="dms:Note"/>
      </xsd:simpleType>
    </xsd:element>
    <xsd:element name="MediaServiceKeyPoints" ma:index="55" nillable="true" ma:displayName="KeyPoints" ma:internalName="MediaServiceKeyPoints" ma:readOnly="true">
      <xsd:simpleType>
        <xsd:restriction base="dms:Note">
          <xsd:maxLength value="255"/>
        </xsd:restriction>
      </xsd:simpleType>
    </xsd:element>
    <xsd:element name="MediaServiceOCR" ma:index="56" nillable="true" ma:displayName="Extracted Text" ma:internalName="MediaServiceOCR"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2021-07-04T23:00:00+00:00</EAReceivedDate>
    <ga477587807b4e8dbd9d142e03c014fa xmlns="dbe221e7-66db-4bdb-a92c-aa517c005f15">
      <Terms xmlns="http://schemas.microsoft.com/office/infopath/2007/PartnerControls"/>
    </ga477587807b4e8dbd9d142e03c014fa>
    <PermitNumber xmlns="eebef177-55b5-4448-a5fb-28ea454417ee">EAWML 407929 2</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 xsi:nil="true"/>
    <EventLink xmlns="5ffd8e36-f429-4edc-ab50-c5be84842779" xsi:nil="true"/>
    <Customer_x002f_OperatorName xmlns="eebef177-55b5-4448-a5fb-28ea454417ee">Mr Anthony Kane Mr Daniel Irving</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2021-07-04T23:00:00+00:00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EPR/KB3700HK</EPRNumber>
    <FacilityAddressPostcode xmlns="eebef177-55b5-4448-a5fb-28ea454417ee">NE39 1EN</FacilityAddressPostcode>
    <ed3cfd1978f244c4af5dc9d642a18018 xmlns="dbe221e7-66db-4bdb-a92c-aa517c005f15">
      <Terms xmlns="http://schemas.microsoft.com/office/infopath/2007/PartnerControls"/>
    </ed3cfd1978f244c4af5dc9d642a18018>
    <TaxCatchAll xmlns="662745e8-e224-48e8-a2e3-254862b8c2f5">
      <Value>41</Value>
      <Value>40</Value>
      <Value>11</Value>
      <Value>32</Value>
      <Value>14</Value>
    </TaxCatchAll>
    <ExternalAuthor xmlns="eebef177-55b5-4448-a5fb-28ea454417ee">Paul Downing</ExternalAuthor>
    <SiteName xmlns="eebef177-55b5-4448-a5fb-28ea454417ee">A K Automotive</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Units 5-6 Woodside Walk Whinefield Industrial Est Rowlands Gill NE39 1EN</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Bespoke</TermName>
          <TermId xmlns="http://schemas.microsoft.com/office/infopath/2007/PartnerControls">743fbb82-64b4-442a-8bac-afa632175399</TermId>
        </TermInfo>
      </Terms>
    </la34db7254a948be973d9738b9f07ba7>
  </documentManagement>
</p:properties>
</file>

<file path=customXml/itemProps1.xml><?xml version="1.0" encoding="utf-8"?>
<ds:datastoreItem xmlns:ds="http://schemas.openxmlformats.org/officeDocument/2006/customXml" ds:itemID="{9580F704-E29B-43C4-AE9F-B6B82271402F}"/>
</file>

<file path=customXml/itemProps2.xml><?xml version="1.0" encoding="utf-8"?>
<ds:datastoreItem xmlns:ds="http://schemas.openxmlformats.org/officeDocument/2006/customXml" ds:itemID="{6FC754C6-36A4-4108-89C7-109F570E60F2}"/>
</file>

<file path=customXml/itemProps3.xml><?xml version="1.0" encoding="utf-8"?>
<ds:datastoreItem xmlns:ds="http://schemas.openxmlformats.org/officeDocument/2006/customXml" ds:itemID="{1DA95412-2ABE-44EE-B9BD-021A91DFFBF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AK Automotive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10268 Generic risk assessment for the standard rules set number SR2015 No17</dc:title>
  <dc:creator>MD</dc:creator>
  <cp:keywords>LIT 10268</cp:keywords>
  <dc:description>version1
Issued 01/12/2015</dc:description>
  <cp:lastModifiedBy>Microsoft Office User</cp:lastModifiedBy>
  <cp:lastPrinted>2013-06-03T10:16:42Z</cp:lastPrinted>
  <dcterms:created xsi:type="dcterms:W3CDTF">2005-05-04T08:30:35Z</dcterms:created>
  <dcterms:modified xsi:type="dcterms:W3CDTF">2021-04-12T09:26:56Z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0x0101000E9AD557692E154F9D2697C8C6432F760056E373D105EEC340838F4C20D6107928</vt:lpwstr>
  </property>
  <property fmtid="{D5CDD505-2E9C-101B-9397-08002B2CF9AE}" pid="4" name="PermitDocumentType">
    <vt:lpwstr/>
  </property>
  <property fmtid="{D5CDD505-2E9C-101B-9397-08002B2CF9AE}" pid="5" name="TypeofPermit">
    <vt:lpwstr>32;#Bespoke|743fbb82-64b4-442a-8bac-afa632175399</vt:lpwstr>
  </property>
  <property fmtid="{D5CDD505-2E9C-101B-9397-08002B2CF9AE}" pid="6" name="DisclosureStatus">
    <vt:lpwstr>41;#Public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14;#Application ＆ Associated Docs|5eadfd3c-6deb-44e1-b7e1-16accd427bec</vt:lpwstr>
  </property>
  <property fmtid="{D5CDD505-2E9C-101B-9397-08002B2CF9AE}" pid="10" name="RegulatedActivityClass">
    <vt:lpwstr>40;#Waste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11;#EPR|0e5af97d-1a8c-4d8f-a20b-528a11cab1f6</vt:lpwstr>
  </property>
  <property fmtid="{D5CDD505-2E9C-101B-9397-08002B2CF9AE}" pid="16" name="SysUpdateNoER">
    <vt:lpwstr>No</vt:lpwstr>
  </property>
</Properties>
</file>