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\\Gcoserver\projects\GEMCO\2309_The_Wave_Enfield\2309_Reports\2309_R03_HRA\23309_R02_Appendix9_Dilution\"/>
    </mc:Choice>
  </mc:AlternateContent>
  <xr:revisionPtr revIDLastSave="0" documentId="8_{ADDFEAE2-EDD2-428F-BBDB-C6F8C260E237}" xr6:coauthVersionLast="47" xr6:coauthVersionMax="47" xr10:uidLastSave="{00000000-0000-0000-0000-000000000000}"/>
  <bookViews>
    <workbookView xWindow="57480" yWindow="-120" windowWidth="29040" windowHeight="16440" firstSheet="2" activeTab="2" xr2:uid="{00000000-000D-0000-FFFF-FFFF00000000}"/>
  </bookViews>
  <sheets>
    <sheet name="Detail1" sheetId="22" r:id="rId1"/>
    <sheet name="Sheet6" sheetId="21" r:id="rId2"/>
    <sheet name="Table HRA App9-1" sheetId="13" r:id="rId3"/>
    <sheet name="General" sheetId="24" r:id="rId4"/>
    <sheet name="Metals" sheetId="4" r:id="rId5"/>
    <sheet name="PAH" sheetId="5" r:id="rId6"/>
    <sheet name="TPH" sheetId="6" r:id="rId7"/>
    <sheet name="VOC+SVOC" sheetId="7" r:id="rId8"/>
    <sheet name="relative to HG" sheetId="12" r:id="rId9"/>
  </sheets>
  <calcPr calcId="191028"/>
  <pivotCaches>
    <pivotCache cacheId="4915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4" l="1"/>
  <c r="E12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V10" i="24"/>
  <c r="U10" i="24"/>
  <c r="T10" i="24"/>
  <c r="S10" i="24"/>
  <c r="R10" i="24"/>
  <c r="Q10" i="24"/>
  <c r="P10" i="24"/>
  <c r="O10" i="24"/>
  <c r="N10" i="24"/>
  <c r="C39" i="13" s="1"/>
  <c r="M10" i="24"/>
  <c r="L10" i="24"/>
  <c r="K10" i="24"/>
  <c r="J10" i="24"/>
  <c r="I10" i="24"/>
  <c r="H10" i="24"/>
  <c r="G10" i="24"/>
  <c r="F10" i="24"/>
  <c r="E10" i="24"/>
  <c r="C37" i="13" l="1"/>
  <c r="C29" i="13"/>
  <c r="G10" i="4"/>
  <c r="C15" i="13" s="1"/>
  <c r="G78" i="4"/>
  <c r="G79" i="4"/>
  <c r="C23" i="13" l="1"/>
  <c r="C21" i="13"/>
  <c r="F11" i="4"/>
  <c r="G11" i="4"/>
  <c r="C13" i="13" s="1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E11" i="4"/>
  <c r="F10" i="4"/>
  <c r="H10" i="4"/>
  <c r="I10" i="4"/>
  <c r="C31" i="13" s="1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E10" i="4"/>
  <c r="C5" i="13"/>
  <c r="C40" i="13" s="1"/>
  <c r="C4" i="13"/>
  <c r="C38" i="13" s="1"/>
  <c r="C36" i="13" s="1"/>
  <c r="I11" i="12"/>
  <c r="O12" i="12"/>
  <c r="E12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H11" i="12"/>
  <c r="G11" i="12"/>
  <c r="F11" i="12"/>
  <c r="E11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C22" i="13" l="1"/>
  <c r="C24" i="13"/>
  <c r="C20" i="13" s="1"/>
  <c r="C30" i="13"/>
  <c r="C32" i="13"/>
  <c r="C14" i="13"/>
  <c r="C16" i="13"/>
  <c r="C28" i="13" l="1"/>
  <c r="C12" i="13"/>
  <c r="R10" i="7"/>
  <c r="R11" i="7"/>
  <c r="S11" i="7"/>
  <c r="Q11" i="7"/>
  <c r="P11" i="7"/>
  <c r="O11" i="7"/>
  <c r="S10" i="7"/>
  <c r="Q10" i="7"/>
  <c r="P10" i="7"/>
  <c r="O10" i="7"/>
</calcChain>
</file>

<file path=xl/sharedStrings.xml><?xml version="1.0" encoding="utf-8"?>
<sst xmlns="http://schemas.openxmlformats.org/spreadsheetml/2006/main" count="4984" uniqueCount="302">
  <si>
    <t>Details for Max of Ammonium as NH4 ug/l</t>
  </si>
  <si>
    <t>Location</t>
  </si>
  <si>
    <t>Depth (m)</t>
  </si>
  <si>
    <t>Date Sampled</t>
  </si>
  <si>
    <t>Analytical Parameter 
(Water Analysis)</t>
  </si>
  <si>
    <t>pH</t>
  </si>
  <si>
    <t>Electrical Conductivity at 20 °C us/cm</t>
  </si>
  <si>
    <t>Total Cyanide ug/l</t>
  </si>
  <si>
    <t>Free Cyanide ug/;</t>
  </si>
  <si>
    <t>Sulphate as SO4 ug/l</t>
  </si>
  <si>
    <t>Chloride mg/l</t>
  </si>
  <si>
    <t>Fluoride ug/l</t>
  </si>
  <si>
    <t>Ammoniacal Nitrogen as N ug/l</t>
  </si>
  <si>
    <t>Ammonia as NH3 ug/l</t>
  </si>
  <si>
    <t>Ammonium as NH4 ug/l</t>
  </si>
  <si>
    <t>Dissolved Organic Carbon (DOC) mg/l</t>
  </si>
  <si>
    <t>Nitrate as N mg/l</t>
  </si>
  <si>
    <t>Nitrate as NO3 mg/l</t>
  </si>
  <si>
    <t>Nitrite as N ug/l</t>
  </si>
  <si>
    <t>Nitrite as NO2 ug/l</t>
  </si>
  <si>
    <t>Hardness - Total mgCACo3</t>
  </si>
  <si>
    <t>Bromate by IC mg/l</t>
  </si>
  <si>
    <t>Total Phenols ug/l</t>
  </si>
  <si>
    <t>BH102</t>
  </si>
  <si>
    <t>5.10-10.70</t>
  </si>
  <si>
    <t>upstream</t>
  </si>
  <si>
    <t>&lt; 10</t>
  </si>
  <si>
    <t>&lt; 0.002</t>
  </si>
  <si>
    <t>&lt; 0.50</t>
  </si>
  <si>
    <t>BH107</t>
  </si>
  <si>
    <t>6.85-11.30</t>
  </si>
  <si>
    <t xml:space="preserve">cross </t>
  </si>
  <si>
    <t>BH108</t>
  </si>
  <si>
    <t>7.23-12.87</t>
  </si>
  <si>
    <t>BH109</t>
  </si>
  <si>
    <t>4.25-7.74</t>
  </si>
  <si>
    <t>BH111</t>
  </si>
  <si>
    <t>3.31-8.18</t>
  </si>
  <si>
    <t>downsteam /cross</t>
  </si>
  <si>
    <t>BH112</t>
  </si>
  <si>
    <t>5.45-19.45</t>
  </si>
  <si>
    <t>BH113</t>
  </si>
  <si>
    <t>4.28-8.23</t>
  </si>
  <si>
    <t>BH114</t>
  </si>
  <si>
    <t>4.25-17.45</t>
  </si>
  <si>
    <t xml:space="preserve">downstream </t>
  </si>
  <si>
    <t>BH115</t>
  </si>
  <si>
    <t>4.63-7.90</t>
  </si>
  <si>
    <t>BH103a</t>
  </si>
  <si>
    <t>5.46-8.72</t>
  </si>
  <si>
    <t>upstream / cross</t>
  </si>
  <si>
    <t>BH104a</t>
  </si>
  <si>
    <t>4.81-9.86</t>
  </si>
  <si>
    <t>6.87-11.14</t>
  </si>
  <si>
    <t>3.31-8.14</t>
  </si>
  <si>
    <t>5.58-19.53</t>
  </si>
  <si>
    <t>4.16-8.24</t>
  </si>
  <si>
    <t>4.06-17.46</t>
  </si>
  <si>
    <t>4.76-7.77</t>
  </si>
  <si>
    <t>5.69-8.71</t>
  </si>
  <si>
    <t>4.83-9.87</t>
  </si>
  <si>
    <t>7.11-12.75</t>
  </si>
  <si>
    <t>4.15-7.91</t>
  </si>
  <si>
    <t>5.22-10.43</t>
  </si>
  <si>
    <t>BH105</t>
  </si>
  <si>
    <t>6.69-20.25</t>
  </si>
  <si>
    <t>&lt; 1</t>
  </si>
  <si>
    <t>&lt; 1.0</t>
  </si>
  <si>
    <t>&lt; 5.0</t>
  </si>
  <si>
    <t>&lt; 15</t>
  </si>
  <si>
    <t>None Supplied</t>
  </si>
  <si>
    <t>Row Labels</t>
  </si>
  <si>
    <t>Max of Chloride mg/l</t>
  </si>
  <si>
    <t>Max of Ammonia as NH3 ug/l</t>
  </si>
  <si>
    <t>Max of Ammonium as NH4 ug/l</t>
  </si>
  <si>
    <t>2019</t>
  </si>
  <si>
    <t>2020</t>
  </si>
  <si>
    <t>(blank)</t>
  </si>
  <si>
    <t>&lt;12/02/2019</t>
  </si>
  <si>
    <t>Grand Total</t>
  </si>
  <si>
    <t>Parameter</t>
  </si>
  <si>
    <t xml:space="preserve">unit </t>
  </si>
  <si>
    <t xml:space="preserve">Value </t>
  </si>
  <si>
    <t xml:space="preserve">Justfication </t>
  </si>
  <si>
    <t xml:space="preserve">Assumed Hydraulic conductivity of  HstW </t>
  </si>
  <si>
    <t>m/s</t>
  </si>
  <si>
    <t xml:space="preserve">reasonable conservative  assumption based on HstW being a mix of clay and sand.  No attenuation layers present </t>
  </si>
  <si>
    <t xml:space="preserve">Assumed Hydraulic conductivity of KPG Aquifer </t>
  </si>
  <si>
    <t xml:space="preserve">based on  professional judgement / literature values. </t>
  </si>
  <si>
    <t>Hydraulic Gradient in Hist W</t>
  </si>
  <si>
    <t>m/m</t>
  </si>
  <si>
    <t xml:space="preserve">Hydraulic Gradient of KPG </t>
  </si>
  <si>
    <t xml:space="preserve">calculated from SI data </t>
  </si>
  <si>
    <t xml:space="preserve">Thickness of waste below the rest groundwater level </t>
  </si>
  <si>
    <t>m</t>
  </si>
  <si>
    <t xml:space="preserve">based on SI data and represents the max. thickness below resting water level. </t>
  </si>
  <si>
    <t xml:space="preserve">Caq= (Ciw x Qiw) + (Cbq X Qaq) / (Qiw +Qaq) </t>
  </si>
  <si>
    <t xml:space="preserve">Arsenic - Hazardous </t>
  </si>
  <si>
    <t xml:space="preserve">Unit </t>
  </si>
  <si>
    <t>Value</t>
  </si>
  <si>
    <t xml:space="preserve">Description </t>
  </si>
  <si>
    <t xml:space="preserve">Environmental Assessment Level  for Arsenic </t>
  </si>
  <si>
    <t xml:space="preserve">ug/l </t>
  </si>
  <si>
    <t>Table 1: UKTAG values for hazardous substances</t>
  </si>
  <si>
    <r>
      <t xml:space="preserve">Predicted Conc in Aquifer  </t>
    </r>
    <r>
      <rPr>
        <b/>
        <sz val="11"/>
        <color theme="1"/>
        <rFont val="Calibri"/>
        <family val="2"/>
        <scheme val="minor"/>
      </rPr>
      <t xml:space="preserve">(Caq) </t>
    </r>
  </si>
  <si>
    <t xml:space="preserve">what you want to find out </t>
  </si>
  <si>
    <r>
      <t xml:space="preserve">concentration in waste  assumed at edge of site </t>
    </r>
    <r>
      <rPr>
        <b/>
        <sz val="11"/>
        <color theme="1"/>
        <rFont val="Calibri"/>
        <family val="2"/>
        <scheme val="minor"/>
      </rPr>
      <t xml:space="preserve">(Ciw)  </t>
    </r>
  </si>
  <si>
    <t>high conc, but actually in KPG, waste is less at 9. Notably highest As is upstream</t>
  </si>
  <si>
    <r>
      <t xml:space="preserve">Discharge to GW from recovered waste- based on Hyd. Cond. of waste multiplied by the assumed Hyd Grad  </t>
    </r>
    <r>
      <rPr>
        <b/>
        <sz val="11"/>
        <color theme="1"/>
        <rFont val="Calibri"/>
        <family val="2"/>
        <scheme val="minor"/>
      </rPr>
      <t>(Qiw)</t>
    </r>
  </si>
  <si>
    <t>m3/s</t>
  </si>
  <si>
    <r>
      <t xml:space="preserve">Background Conc in KPG </t>
    </r>
    <r>
      <rPr>
        <b/>
        <sz val="11"/>
        <color theme="1"/>
        <rFont val="Calibri"/>
        <family val="2"/>
        <scheme val="minor"/>
      </rPr>
      <t>(Cbg)</t>
    </r>
  </si>
  <si>
    <t xml:space="preserve">lowest observed concentration </t>
  </si>
  <si>
    <r>
      <t xml:space="preserve">Groundwater flow in Aquifer, down hydraulic gradient of the site which is cal. Based on assumed Hyd Cond multiplied by the Calc. Hyd Grad in Aquifer </t>
    </r>
    <r>
      <rPr>
        <b/>
        <sz val="11"/>
        <color theme="1"/>
        <rFont val="Calibri"/>
        <family val="2"/>
        <scheme val="minor"/>
      </rPr>
      <t>(Qaq)</t>
    </r>
  </si>
  <si>
    <t xml:space="preserve">Lead - Hazardous </t>
  </si>
  <si>
    <t>Environmental Assessment Level  for Lead</t>
  </si>
  <si>
    <t>high conc,  from BH109 in waste / cross gradient</t>
  </si>
  <si>
    <t xml:space="preserve">Boron - Non Hazardous </t>
  </si>
  <si>
    <t xml:space="preserve">Environmental Assessment Level  for Boron </t>
  </si>
  <si>
    <t xml:space="preserve">EQS Boron </t>
  </si>
  <si>
    <t xml:space="preserve">minimum cncentration observed </t>
  </si>
  <si>
    <t xml:space="preserve">Ammonium- Non Hazardous </t>
  </si>
  <si>
    <t>Environmental Assessment Level  for NH4</t>
  </si>
  <si>
    <t xml:space="preserve">EQS 2 </t>
  </si>
  <si>
    <t>minimum concentration observed at BH115, downstream</t>
  </si>
  <si>
    <t>Electrical Conductivity at 20 °C</t>
  </si>
  <si>
    <t>Total Cyanide</t>
  </si>
  <si>
    <t>Free Cyanide</t>
  </si>
  <si>
    <t>Sulphate as SO4</t>
  </si>
  <si>
    <t>Chloride</t>
  </si>
  <si>
    <t>Fluoride</t>
  </si>
  <si>
    <t>Ammoniacal Nitrogen as N</t>
  </si>
  <si>
    <t>Ammonia as NH3</t>
  </si>
  <si>
    <t>Ammonium as NH4</t>
  </si>
  <si>
    <t>Dissolved Organic Carbon (DOC)</t>
  </si>
  <si>
    <t>Nitrate as N</t>
  </si>
  <si>
    <t>Nitrate as NO3</t>
  </si>
  <si>
    <t>Nitrite as N</t>
  </si>
  <si>
    <t>Nitrite as NO2</t>
  </si>
  <si>
    <t>Hardness - Total</t>
  </si>
  <si>
    <t>Bromate by IC</t>
  </si>
  <si>
    <t>Total Phenols</t>
  </si>
  <si>
    <t>Units</t>
  </si>
  <si>
    <t>pH Units</t>
  </si>
  <si>
    <t>µS/cm</t>
  </si>
  <si>
    <t>µg/l</t>
  </si>
  <si>
    <t>mg/l</t>
  </si>
  <si>
    <t>mgCaCO3/l</t>
  </si>
  <si>
    <t>Limit of detection</t>
  </si>
  <si>
    <t>N/A</t>
  </si>
  <si>
    <t>1, 10</t>
  </si>
  <si>
    <t>Accreditation Status</t>
  </si>
  <si>
    <t>ISO 17025</t>
  </si>
  <si>
    <t>NONE</t>
  </si>
  <si>
    <t>EQS</t>
  </si>
  <si>
    <t>6 - 9</t>
  </si>
  <si>
    <t>PNEC (bio)</t>
  </si>
  <si>
    <t>EQS 2</t>
  </si>
  <si>
    <t>GW Thr</t>
  </si>
  <si>
    <t>162 - 1270</t>
  </si>
  <si>
    <t>208 - 1632</t>
  </si>
  <si>
    <t>4 - 26 / 37.5</t>
  </si>
  <si>
    <t>4.08 - 14.9</t>
  </si>
  <si>
    <t>DWS</t>
  </si>
  <si>
    <t>min</t>
  </si>
  <si>
    <t>max</t>
  </si>
  <si>
    <t>median / average</t>
  </si>
  <si>
    <t>Shallow Aquifer</t>
  </si>
  <si>
    <t>BH103A</t>
  </si>
  <si>
    <t>Deep Aquifer</t>
  </si>
  <si>
    <t>BH101</t>
  </si>
  <si>
    <t>22.63-26.47</t>
  </si>
  <si>
    <t>23.78-26.08</t>
  </si>
  <si>
    <t>BH106</t>
  </si>
  <si>
    <t>20.61-27.76</t>
  </si>
  <si>
    <t>BH110</t>
  </si>
  <si>
    <t>6.20-26.82</t>
  </si>
  <si>
    <t>6.45-26.93</t>
  </si>
  <si>
    <t xml:space="preserve">Aluminium (dissolved) </t>
  </si>
  <si>
    <t xml:space="preserve">Antimony (dissolved) </t>
  </si>
  <si>
    <t xml:space="preserve">Arsenic (dissolved) </t>
  </si>
  <si>
    <t xml:space="preserve">Barium (dissolved) </t>
  </si>
  <si>
    <t xml:space="preserve">Boron  (dissolved) </t>
  </si>
  <si>
    <t xml:space="preserve">Cadmium  (dissolved) </t>
  </si>
  <si>
    <t>Calcium  (dissolved)</t>
  </si>
  <si>
    <t>Chromium (hexavalent)</t>
  </si>
  <si>
    <t>Chromium (III)</t>
  </si>
  <si>
    <t xml:space="preserve">Chromium  (dissolved) </t>
  </si>
  <si>
    <t xml:space="preserve">Cobalt (dissolved) </t>
  </si>
  <si>
    <t xml:space="preserve">Copper (dissolved) </t>
  </si>
  <si>
    <t xml:space="preserve">Iron (dissolved) </t>
  </si>
  <si>
    <t xml:space="preserve">Lead (dissolved) </t>
  </si>
  <si>
    <t>Magnesium (dissolved)</t>
  </si>
  <si>
    <t xml:space="preserve">Manganese (dissolved) </t>
  </si>
  <si>
    <t>Mercury (dissolved) CV-AFS</t>
  </si>
  <si>
    <t xml:space="preserve">Molybdenum (dissolved) </t>
  </si>
  <si>
    <t xml:space="preserve">Nickel (dissolved) </t>
  </si>
  <si>
    <t xml:space="preserve">Selenium (dissolved) </t>
  </si>
  <si>
    <t xml:space="preserve">Silver (dissolved) </t>
  </si>
  <si>
    <t>Sodium (dissolved)</t>
  </si>
  <si>
    <t xml:space="preserve">Tin (dissolved) </t>
  </si>
  <si>
    <t xml:space="preserve">Vanadium (dissolved) </t>
  </si>
  <si>
    <t xml:space="preserve">Zinc (dissolved) </t>
  </si>
  <si>
    <t>Zinc (total)</t>
  </si>
  <si>
    <t>ug/l</t>
  </si>
  <si>
    <t>1 bio</t>
  </si>
  <si>
    <t>1.2 bio</t>
  </si>
  <si>
    <t>123 bio</t>
  </si>
  <si>
    <t>4 bio</t>
  </si>
  <si>
    <t>10.9 bio</t>
  </si>
  <si>
    <t>26 - 106</t>
  </si>
  <si>
    <t>0.054 - 0.53 / 3.75</t>
  </si>
  <si>
    <t>1.75 - 7.21 / 37.5</t>
  </si>
  <si>
    <t>0.516 - 2.12 / 1500</t>
  </si>
  <si>
    <t>0.619 - 2.54 / 7.5</t>
  </si>
  <si>
    <t>0.026 - 0.106 / 0.75</t>
  </si>
  <si>
    <t>2.06 - 8.48 / 15</t>
  </si>
  <si>
    <t>5.62 - 23.1</t>
  </si>
  <si>
    <t>&lt; 0.02</t>
  </si>
  <si>
    <t>&lt; 0.5</t>
  </si>
  <si>
    <t>&lt; 0.2</t>
  </si>
  <si>
    <t>&lt; 0.0050</t>
  </si>
  <si>
    <t>&lt; 0.05</t>
  </si>
  <si>
    <t>&lt; 0.20</t>
  </si>
  <si>
    <t>&lt; 1.7</t>
  </si>
  <si>
    <t>&lt; 0.08</t>
  </si>
  <si>
    <t>&lt; 0.4</t>
  </si>
  <si>
    <t>&lt; 0.001</t>
  </si>
  <si>
    <t>&lt; 4.0</t>
  </si>
  <si>
    <t>&lt; 0.0010</t>
  </si>
  <si>
    <t>&lt; 0.6</t>
  </si>
  <si>
    <t>cross</t>
  </si>
  <si>
    <t xml:space="preserve">downstream / cross </t>
  </si>
  <si>
    <t>downstream</t>
  </si>
  <si>
    <t>Naphthalene</t>
  </si>
  <si>
    <t>Acenaphthylene</t>
  </si>
  <si>
    <t>Acenaphthene</t>
  </si>
  <si>
    <t>Fluorene</t>
  </si>
  <si>
    <t>Phenanthrene</t>
  </si>
  <si>
    <t>Anthracene</t>
  </si>
  <si>
    <t>Fluoranthene</t>
  </si>
  <si>
    <t>Pyrene</t>
  </si>
  <si>
    <t>Benzo(a)anthracene</t>
  </si>
  <si>
    <t>Chrysene</t>
  </si>
  <si>
    <t>Benzo(b)fluoranthene</t>
  </si>
  <si>
    <t>Benzo(k)fluoranthene</t>
  </si>
  <si>
    <t>Benzo(a)pyrene</t>
  </si>
  <si>
    <t>Indeno(1,2,3-cd)pyrene</t>
  </si>
  <si>
    <t>Dibenz(a,h)anthracene</t>
  </si>
  <si>
    <t>Benzo(ghi)perylene</t>
  </si>
  <si>
    <t>Sum of Benzo(b)fluoranthene &amp; Benzo(k)fluoranthene</t>
  </si>
  <si>
    <t>Sum of
 Benzo(ghi)perylene &amp; Indeno(1,2,3-cd)pyrene</t>
  </si>
  <si>
    <t>Sum of Benzo(b)fluoranthene, Benzo(k)fluoranthene, Benzo(ghi)perylene &amp; Indeno(1,2,3-cd)pyrene</t>
  </si>
  <si>
    <t>Total EPA-16 PAHs</t>
  </si>
  <si>
    <t>1.03 - 4.24</t>
  </si>
  <si>
    <t>0.0033 - 0.0122 / 0.075</t>
  </si>
  <si>
    <t>&lt; 0.01</t>
  </si>
  <si>
    <t>&lt; 0.022</t>
  </si>
  <si>
    <t>&lt; 0.16</t>
  </si>
  <si>
    <t>TPH-CWG - Aliphatic &gt;C5 - C6</t>
  </si>
  <si>
    <t>TPH-CWG - Aliphatic &gt;C6 - C8</t>
  </si>
  <si>
    <t>TPH-CWG - Aliphatic &gt;C8 - C10</t>
  </si>
  <si>
    <t>TPH-CWG - Aliphatic &gt;C10 - C12</t>
  </si>
  <si>
    <t>TPH-CWG - Aliphatic &gt;C12 - C16</t>
  </si>
  <si>
    <t>TPH-CWG - Aliphatic &gt;C16 - C21</t>
  </si>
  <si>
    <t>TPH-CWG - Aliphatic &gt;C21 - C35</t>
  </si>
  <si>
    <t>TPH-CWG - Aliphatic &gt;C16 - C35</t>
  </si>
  <si>
    <t>TPH-CWG - Aliphatic &gt;C35 - C44</t>
  </si>
  <si>
    <t>TPH-CWG - Aromatic &gt;C5 - C7</t>
  </si>
  <si>
    <t>TPH-CWG - Aromatic &gt;C7 - C8</t>
  </si>
  <si>
    <t>TPH-CWG - Aromatic &gt;C8 - C10</t>
  </si>
  <si>
    <t>TPH-CWG - Aromatic &gt;C10 - C12</t>
  </si>
  <si>
    <t>TPH-CWG - Aromatic &gt;C12 - C16</t>
  </si>
  <si>
    <t>TPH-CWG - Aromatic &gt;C16 - C21</t>
  </si>
  <si>
    <t>TPH-CWG - Aromatic &gt;C21 - C35</t>
  </si>
  <si>
    <t>TPH-CWG - Aromatic &gt;C35 - C44</t>
  </si>
  <si>
    <t>TOTAL TPH</t>
  </si>
  <si>
    <t>Benzene</t>
  </si>
  <si>
    <t>Toluene</t>
  </si>
  <si>
    <t>Ethylbenzene</t>
  </si>
  <si>
    <t>p &amp; m-xylene</t>
  </si>
  <si>
    <t>o-xylene</t>
  </si>
  <si>
    <t>MTBE (Methyl Tertiary Butyl Ether)</t>
  </si>
  <si>
    <t>300 / 500</t>
  </si>
  <si>
    <t>50 / 200 / 1000</t>
  </si>
  <si>
    <t>5.16 - 21.2</t>
  </si>
  <si>
    <t>38.2 - 157</t>
  </si>
  <si>
    <t>VOC</t>
  </si>
  <si>
    <t>BTEX (See TPH Sheet)</t>
  </si>
  <si>
    <t>N-Propylbenzene</t>
  </si>
  <si>
    <t>1,3,5-Trimethylbenzene</t>
  </si>
  <si>
    <t>1,2,4-Trimethylbenzene</t>
  </si>
  <si>
    <t>P-Isopropyltoluene</t>
  </si>
  <si>
    <t>ALL OTHER VOC</t>
  </si>
  <si>
    <t>SVOCs</t>
  </si>
  <si>
    <t>USEPA-16 PAH (See PAH Sheet)</t>
  </si>
  <si>
    <t>4-Methylphenol</t>
  </si>
  <si>
    <t>2-Methylnaphthalene</t>
  </si>
  <si>
    <t>Dibenzofuran</t>
  </si>
  <si>
    <t>Diethyl phthalate</t>
  </si>
  <si>
    <t>Carbazole</t>
  </si>
  <si>
    <t>ALL OTHER SVOC</t>
  </si>
  <si>
    <t>&lt;LOD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</si>
</sst>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/>
    <xf numFmtId="0" fontId="0" fillId="6" borderId="1" xfId="0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" fontId="2" fillId="5" borderId="1" xfId="0" quotePrefix="1" applyNumberFormat="1" applyFont="1" applyFill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textRotation="90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/>
    <xf numFmtId="0" fontId="0" fillId="6" borderId="0" xfId="0" applyFill="1" applyAlignment="1">
      <alignment horizontal="center"/>
    </xf>
    <xf numFmtId="0" fontId="0" fillId="0" borderId="0" xfId="0" applyAlignment="1">
      <alignment horizontal="center" textRotation="90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/>
    <xf numFmtId="0" fontId="0" fillId="8" borderId="1" xfId="0" applyFill="1" applyBorder="1" applyAlignment="1">
      <alignment horizontal="center"/>
    </xf>
    <xf numFmtId="0" fontId="4" fillId="7" borderId="1" xfId="0" applyFont="1" applyFill="1" applyBorder="1" applyAlignment="1">
      <alignment wrapText="1"/>
    </xf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textRotation="90" wrapText="1"/>
    </xf>
    <xf numFmtId="0" fontId="0" fillId="3" borderId="0" xfId="0" applyFill="1" applyAlignment="1">
      <alignment horizontal="center" textRotation="90" wrapText="1"/>
    </xf>
    <xf numFmtId="0" fontId="0" fillId="0" borderId="0" xfId="0" applyAlignment="1">
      <alignment textRotation="90" wrapText="1"/>
    </xf>
    <xf numFmtId="0" fontId="5" fillId="0" borderId="0" xfId="0" applyFont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0" fontId="0" fillId="9" borderId="0" xfId="0" applyFill="1"/>
    <xf numFmtId="11" fontId="0" fillId="0" borderId="0" xfId="0" applyNumberFormat="1"/>
    <xf numFmtId="11" fontId="0" fillId="0" borderId="0" xfId="0" applyNumberFormat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/>
    <xf numFmtId="0" fontId="6" fillId="0" borderId="0" xfId="0" quotePrefix="1" applyFont="1"/>
    <xf numFmtId="0" fontId="0" fillId="0" borderId="2" xfId="0" applyBorder="1" applyAlignment="1">
      <alignment horizontal="center"/>
    </xf>
    <xf numFmtId="11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1" fillId="9" borderId="3" xfId="0" applyFont="1" applyFill="1" applyBorder="1"/>
    <xf numFmtId="0" fontId="1" fillId="9" borderId="3" xfId="0" applyFont="1" applyFill="1" applyBorder="1" applyAlignment="1">
      <alignment horizontal="center"/>
    </xf>
    <xf numFmtId="11" fontId="1" fillId="9" borderId="3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1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0" fillId="9" borderId="0" xfId="0" applyFill="1" applyAlignment="1">
      <alignment vertical="top"/>
    </xf>
    <xf numFmtId="0" fontId="0" fillId="9" borderId="0" xfId="0" applyFill="1" applyAlignment="1">
      <alignment horizontal="center" vertical="top"/>
    </xf>
    <xf numFmtId="11" fontId="0" fillId="9" borderId="0" xfId="0" applyNumberForma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/>
    <xf numFmtId="0" fontId="1" fillId="0" borderId="2" xfId="0" applyFont="1" applyBorder="1" applyAlignment="1">
      <alignment horizontal="left"/>
    </xf>
    <xf numFmtId="11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11" fontId="1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center"/>
    </xf>
    <xf numFmtId="11" fontId="1" fillId="5" borderId="2" xfId="0" applyNumberFormat="1" applyFont="1" applyFill="1" applyBorder="1" applyAlignment="1">
      <alignment horizontal="center"/>
    </xf>
    <xf numFmtId="0" fontId="1" fillId="13" borderId="2" xfId="0" applyFont="1" applyFill="1" applyBorder="1"/>
    <xf numFmtId="0" fontId="1" fillId="13" borderId="2" xfId="0" applyFont="1" applyFill="1" applyBorder="1" applyAlignment="1">
      <alignment horizontal="center"/>
    </xf>
    <xf numFmtId="11" fontId="1" fillId="13" borderId="2" xfId="0" applyNumberFormat="1" applyFont="1" applyFill="1" applyBorder="1" applyAlignment="1">
      <alignment horizontal="center"/>
    </xf>
    <xf numFmtId="11" fontId="9" fillId="0" borderId="2" xfId="1" applyNumberFormat="1" applyFont="1" applyFill="1" applyBorder="1" applyAlignment="1">
      <alignment horizontal="center"/>
    </xf>
    <xf numFmtId="11" fontId="9" fillId="0" borderId="2" xfId="2" applyNumberFormat="1" applyFont="1" applyFill="1" applyBorder="1" applyAlignment="1">
      <alignment horizontal="center"/>
    </xf>
  </cellXfs>
  <cellStyles count="3">
    <cellStyle name="Bad" xfId="1" builtinId="27"/>
    <cellStyle name="Neutral" xfId="2" builtinId="2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ne Robson-Jackson" refreshedDate="45844.483825000003" createdVersion="8" refreshedVersion="8" minRefreshableVersion="3" recordCount="51" xr:uid="{4634B939-5DA3-4969-9F03-44CD4BD5541C}">
  <cacheSource type="worksheet">
    <worksheetSource ref="A1:V1048576" sheet="PIVotDATA"/>
  </cacheSource>
  <cacheFields count="25">
    <cacheField name="Location" numFmtId="0">
      <sharedItems containsBlank="1" count="13">
        <s v="BH102"/>
        <s v="BH103a"/>
        <s v="BH104a"/>
        <s v="BH105"/>
        <s v="BH107"/>
        <s v="BH108"/>
        <s v="BH109"/>
        <s v="BH111"/>
        <s v="BH112"/>
        <s v="BH113"/>
        <s v="BH114"/>
        <s v="BH115"/>
        <m/>
      </sharedItems>
    </cacheField>
    <cacheField name="Depth (m)" numFmtId="0">
      <sharedItems containsBlank="1" containsMixedTypes="1" containsNumber="1" minValue="3.55" maxValue="7.85"/>
    </cacheField>
    <cacheField name="Date Sampled" numFmtId="0">
      <sharedItems containsNonDate="0" containsDate="1" containsString="0" containsBlank="1" minDate="2019-02-12T00:00:00" maxDate="2020-06-10T00:00:00" count="11">
        <d v="2019-02-12T00:00:00"/>
        <d v="2019-03-01T00:00:00"/>
        <d v="2019-11-19T00:00:00"/>
        <d v="2020-02-18T00:00:00"/>
        <d v="2019-02-15T00:00:00"/>
        <d v="2019-02-28T00:00:00"/>
        <d v="2019-02-27T00:00:00"/>
        <d v="2020-06-08T00:00:00"/>
        <d v="2019-02-13T00:00:00"/>
        <d v="2020-06-09T00:00:00"/>
        <m/>
      </sharedItems>
      <fieldGroup par="24"/>
    </cacheField>
    <cacheField name="Analytical Parameter _x000a_(Water Analysis)" numFmtId="0">
      <sharedItems containsBlank="1" count="6">
        <s v="upstream"/>
        <s v="upstream / cross"/>
        <s v="cross "/>
        <s v="downsteam /cross"/>
        <s v="downstream "/>
        <m/>
      </sharedItems>
    </cacheField>
    <cacheField name="pH" numFmtId="0">
      <sharedItems containsString="0" containsBlank="1" containsNumber="1" minValue="6.8" maxValue="7.9"/>
    </cacheField>
    <cacheField name="Electrical Conductivity at 20 °C us/cm" numFmtId="0">
      <sharedItems containsString="0" containsBlank="1" containsNumber="1" containsInteger="1" minValue="870" maxValue="3800"/>
    </cacheField>
    <cacheField name="Total Cyanide ug/l" numFmtId="0">
      <sharedItems containsBlank="1" containsMixedTypes="1" containsNumber="1" minValue="1.6" maxValue="16"/>
    </cacheField>
    <cacheField name="Free Cyanide ug/;" numFmtId="0">
      <sharedItems containsBlank="1" containsMixedTypes="1" containsNumber="1" containsInteger="1" minValue="2" maxValue="2"/>
    </cacheField>
    <cacheField name="Sulphate as SO4 ug/l" numFmtId="0">
      <sharedItems containsString="0" containsBlank="1" containsNumber="1" containsInteger="1" minValue="9470" maxValue="731000"/>
    </cacheField>
    <cacheField name="Chloride mg/l" numFmtId="0">
      <sharedItems containsString="0" containsBlank="1" containsNumber="1" containsInteger="1" minValue="60" maxValue="340"/>
    </cacheField>
    <cacheField name="Fluoride ug/l" numFmtId="0">
      <sharedItems containsString="0" containsBlank="1" containsNumber="1" containsInteger="1" minValue="500" maxValue="3100"/>
    </cacheField>
    <cacheField name="Ammoniacal Nitrogen as N ug/l" numFmtId="0">
      <sharedItems containsBlank="1" containsMixedTypes="1" containsNumber="1" containsInteger="1" minValue="380" maxValue="130000"/>
    </cacheField>
    <cacheField name="Ammonia as NH3 ug/l" numFmtId="0">
      <sharedItems containsBlank="1" containsMixedTypes="1" containsNumber="1" containsInteger="1" minValue="470" maxValue="160000"/>
    </cacheField>
    <cacheField name="Ammonium as NH4 ug/l" numFmtId="0">
      <sharedItems containsBlank="1" containsMixedTypes="1" containsNumber="1" containsInteger="1" minValue="32" maxValue="170000"/>
    </cacheField>
    <cacheField name="Dissolved Organic Carbon (DOC) mg/l" numFmtId="0">
      <sharedItems containsString="0" containsBlank="1" containsNumber="1" minValue="5.85" maxValue="45"/>
    </cacheField>
    <cacheField name="Nitrate as N mg/l" numFmtId="0">
      <sharedItems containsString="0" containsBlank="1" containsNumber="1" minValue="0.02" maxValue="16.100000000000001"/>
    </cacheField>
    <cacheField name="Nitrate as NO3 mg/l" numFmtId="0">
      <sharedItems containsString="0" containsBlank="1" containsNumber="1" minValue="0.11" maxValue="71.099999999999994"/>
    </cacheField>
    <cacheField name="Nitrite as N ug/l" numFmtId="0">
      <sharedItems containsBlank="1" containsMixedTypes="1" containsNumber="1" minValue="1.7" maxValue="550"/>
    </cacheField>
    <cacheField name="Nitrite as NO2 ug/l" numFmtId="0">
      <sharedItems containsBlank="1" containsMixedTypes="1" containsNumber="1" minValue="5.6" maxValue="1800"/>
    </cacheField>
    <cacheField name="Hardness - Total mgCACo3" numFmtId="0">
      <sharedItems containsString="0" containsBlank="1" containsNumber="1" containsInteger="1" minValue="342" maxValue="1140"/>
    </cacheField>
    <cacheField name="Bromate by IC mg/l" numFmtId="0">
      <sharedItems containsBlank="1"/>
    </cacheField>
    <cacheField name="Total Phenols ug/l" numFmtId="0">
      <sharedItems containsBlank="1" containsMixedTypes="1" containsNumber="1" minValue="1.1000000000000001" maxValue="6.7"/>
    </cacheField>
    <cacheField name="Months (Date Sampled)" numFmtId="0" databaseField="0">
      <fieldGroup base="2">
        <rangePr groupBy="months" startDate="2019-02-12T00:00:00" endDate="2020-06-10T00:00:00"/>
        <groupItems count="14">
          <s v="&lt;12/02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0/06/2020"/>
        </groupItems>
      </fieldGroup>
    </cacheField>
    <cacheField name="Quarters (Date Sampled)" numFmtId="0" databaseField="0">
      <fieldGroup base="2">
        <rangePr groupBy="quarters" startDate="2019-02-12T00:00:00" endDate="2020-06-10T00:00:00"/>
        <groupItems count="6">
          <s v="&lt;12/02/2019"/>
          <s v="Qtr1"/>
          <s v="Qtr2"/>
          <s v="Qtr3"/>
          <s v="Qtr4"/>
          <s v="&gt;10/06/2020"/>
        </groupItems>
      </fieldGroup>
    </cacheField>
    <cacheField name="Years (Date Sampled)" numFmtId="0" databaseField="0">
      <fieldGroup base="2">
        <rangePr groupBy="years" startDate="2019-02-12T00:00:00" endDate="2020-06-10T00:00:00"/>
        <groupItems count="4">
          <s v="&lt;12/02/2019"/>
          <s v="2019"/>
          <s v="2020"/>
          <s v="&gt;10/06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s v="5.10-10.70"/>
    <x v="0"/>
    <x v="0"/>
    <n v="7.3"/>
    <n v="2300"/>
    <s v="&lt; 10"/>
    <s v="&lt; 10"/>
    <n v="16400"/>
    <n v="270"/>
    <n v="760"/>
    <m/>
    <m/>
    <n v="58000"/>
    <m/>
    <n v="0.45"/>
    <n v="2.0099999999999998"/>
    <n v="28"/>
    <n v="92"/>
    <n v="872"/>
    <s v="&lt; 0.002"/>
    <s v="&lt; 0.50"/>
  </r>
  <r>
    <x v="0"/>
    <s v="5.22-10.43"/>
    <x v="1"/>
    <x v="0"/>
    <n v="7.1"/>
    <n v="3000"/>
    <s v="&lt; 10"/>
    <s v="&lt; 10"/>
    <n v="11700"/>
    <n v="280"/>
    <n v="640"/>
    <m/>
    <m/>
    <n v="130000"/>
    <m/>
    <n v="0.51"/>
    <n v="2.2599999999999998"/>
    <n v="7.3"/>
    <n v="24"/>
    <n v="917"/>
    <s v="&lt; 0.002"/>
    <s v="&lt; 0.50"/>
  </r>
  <r>
    <x v="0"/>
    <n v="5.6"/>
    <x v="2"/>
    <x v="0"/>
    <n v="7.1"/>
    <n v="3800"/>
    <n v="3.5"/>
    <s v="&lt; 1"/>
    <n v="9470"/>
    <n v="340"/>
    <n v="670"/>
    <n v="130000"/>
    <n v="160000"/>
    <n v="170000"/>
    <n v="45"/>
    <n v="0.48"/>
    <n v="2.13"/>
    <n v="13"/>
    <n v="41"/>
    <n v="1140"/>
    <s v="&lt; 0.002"/>
    <n v="6.7"/>
  </r>
  <r>
    <x v="0"/>
    <s v="None Supplied"/>
    <x v="3"/>
    <x v="0"/>
    <n v="7.1"/>
    <n v="3200"/>
    <s v="&lt; 1.0"/>
    <n v="2"/>
    <n v="23500"/>
    <n v="260"/>
    <n v="1200"/>
    <n v="93000"/>
    <n v="110000"/>
    <n v="120000"/>
    <n v="38.9"/>
    <n v="0.22"/>
    <n v="0.96"/>
    <n v="14"/>
    <n v="46"/>
    <n v="920"/>
    <s v="&lt; 0.002"/>
    <s v="&lt; 1.0"/>
  </r>
  <r>
    <x v="1"/>
    <s v="5.46-8.72"/>
    <x v="4"/>
    <x v="1"/>
    <n v="7.2"/>
    <n v="1300"/>
    <s v="&lt; 10"/>
    <s v="&lt; 10"/>
    <n v="137000"/>
    <n v="73"/>
    <n v="900"/>
    <m/>
    <m/>
    <n v="25000"/>
    <m/>
    <n v="0.39"/>
    <n v="1.74"/>
    <n v="53"/>
    <n v="180"/>
    <n v="569"/>
    <s v="&lt; 0.002"/>
    <s v="&lt; 0.50"/>
  </r>
  <r>
    <x v="1"/>
    <s v="5.69-8.71"/>
    <x v="5"/>
    <x v="1"/>
    <n v="7.2"/>
    <n v="1300"/>
    <s v="&lt; 10"/>
    <s v="&lt; 10"/>
    <n v="127000"/>
    <n v="64"/>
    <n v="910"/>
    <m/>
    <m/>
    <n v="25000"/>
    <m/>
    <n v="0.1"/>
    <n v="0.43"/>
    <n v="4.0999999999999996"/>
    <n v="13"/>
    <n v="501"/>
    <s v="&lt; 0.002"/>
    <s v="&lt; 0.50"/>
  </r>
  <r>
    <x v="1"/>
    <n v="6.2"/>
    <x v="2"/>
    <x v="1"/>
    <n v="7"/>
    <n v="1300"/>
    <s v="&lt; 1.0"/>
    <s v="&lt; 1"/>
    <n v="132000"/>
    <n v="78"/>
    <n v="750"/>
    <n v="18000"/>
    <n v="22000"/>
    <n v="24000"/>
    <n v="6.73"/>
    <n v="0.36"/>
    <n v="1.6"/>
    <n v="11"/>
    <n v="35"/>
    <n v="526"/>
    <s v="&lt; 0.002"/>
    <n v="3.7"/>
  </r>
  <r>
    <x v="2"/>
    <s v="4.81-9.86"/>
    <x v="4"/>
    <x v="1"/>
    <n v="7.1"/>
    <n v="1600"/>
    <s v="&lt; 10"/>
    <s v="&lt; 10"/>
    <n v="251000"/>
    <n v="79"/>
    <n v="730"/>
    <m/>
    <m/>
    <n v="13000"/>
    <m/>
    <n v="0.26"/>
    <n v="1.1399999999999999"/>
    <n v="27"/>
    <n v="88"/>
    <n v="764"/>
    <s v="&lt; 0.002"/>
    <s v="&lt; 0.50"/>
  </r>
  <r>
    <x v="2"/>
    <s v="4.83-9.87"/>
    <x v="5"/>
    <x v="1"/>
    <n v="7"/>
    <n v="1500"/>
    <s v="&lt; 10"/>
    <s v="&lt; 10"/>
    <n v="217000"/>
    <n v="69"/>
    <n v="700"/>
    <m/>
    <m/>
    <n v="13000"/>
    <m/>
    <n v="0.06"/>
    <n v="0.27"/>
    <n v="18"/>
    <n v="58"/>
    <n v="696"/>
    <s v="&lt; 0.002"/>
    <s v="&lt; 0.50"/>
  </r>
  <r>
    <x v="3"/>
    <s v="6.69-20.25"/>
    <x v="1"/>
    <x v="2"/>
    <n v="7.2"/>
    <n v="1200"/>
    <s v="&lt; 10"/>
    <s v="&lt; 10"/>
    <n v="99600"/>
    <n v="65"/>
    <n v="750"/>
    <m/>
    <m/>
    <n v="15000"/>
    <m/>
    <n v="0.35"/>
    <n v="1.56"/>
    <n v="27"/>
    <n v="87"/>
    <n v="432"/>
    <s v="&lt; 0.002"/>
    <s v="&lt; 0.50"/>
  </r>
  <r>
    <x v="3"/>
    <n v="7.4"/>
    <x v="2"/>
    <x v="2"/>
    <n v="7.3"/>
    <n v="1300"/>
    <s v="&lt; 1.0"/>
    <s v="&lt; 1"/>
    <n v="107000"/>
    <n v="78"/>
    <n v="750"/>
    <n v="9600"/>
    <n v="12000"/>
    <n v="12000"/>
    <n v="6.38"/>
    <n v="0.34"/>
    <n v="1.49"/>
    <n v="13"/>
    <n v="44"/>
    <n v="467"/>
    <s v="&lt; 0.002"/>
    <n v="4.7"/>
  </r>
  <r>
    <x v="3"/>
    <s v="None Supplied"/>
    <x v="3"/>
    <x v="2"/>
    <n v="7"/>
    <n v="1400"/>
    <s v="&lt; 1.0"/>
    <s v="&lt; 1"/>
    <n v="151000"/>
    <n v="73"/>
    <n v="1200"/>
    <n v="18000"/>
    <n v="22000"/>
    <n v="24000"/>
    <n v="9.3800000000000008"/>
    <n v="0.06"/>
    <n v="0.27"/>
    <n v="15"/>
    <n v="50"/>
    <n v="560"/>
    <s v="&lt; 0.002"/>
    <n v="1.1000000000000001"/>
  </r>
  <r>
    <x v="4"/>
    <s v="6.85-11.30"/>
    <x v="0"/>
    <x v="2"/>
    <n v="7.2"/>
    <n v="1000"/>
    <s v="&lt; 10"/>
    <s v="&lt; 10"/>
    <n v="85400"/>
    <n v="74"/>
    <n v="940"/>
    <m/>
    <m/>
    <n v="17000"/>
    <m/>
    <n v="0.45"/>
    <n v="2.0099999999999998"/>
    <n v="38"/>
    <n v="120"/>
    <n v="435"/>
    <s v="&lt; 0.002"/>
    <s v="&lt; 0.50"/>
  </r>
  <r>
    <x v="4"/>
    <s v="6.87-11.14"/>
    <x v="6"/>
    <x v="2"/>
    <n v="7.2"/>
    <n v="870"/>
    <s v="&lt; 10"/>
    <s v="&lt; 10"/>
    <n v="75400"/>
    <n v="76"/>
    <n v="810"/>
    <m/>
    <m/>
    <n v="16000"/>
    <m/>
    <n v="0.81"/>
    <n v="3.6"/>
    <n v="15"/>
    <n v="49"/>
    <n v="342"/>
    <s v="&lt; 0.002"/>
    <s v="&lt; 0.50"/>
  </r>
  <r>
    <x v="4"/>
    <n v="7.48"/>
    <x v="2"/>
    <x v="2"/>
    <n v="7.2"/>
    <n v="1100"/>
    <s v="&lt; 1.0"/>
    <s v="&lt; 1"/>
    <n v="46300"/>
    <n v="85"/>
    <n v="860"/>
    <n v="14000"/>
    <n v="17000"/>
    <n v="18000"/>
    <n v="9.7100000000000009"/>
    <n v="0.28999999999999998"/>
    <n v="1.28"/>
    <n v="8.4"/>
    <n v="28"/>
    <n v="381"/>
    <s v="&lt; 0.002"/>
    <n v="3.8"/>
  </r>
  <r>
    <x v="4"/>
    <s v="None Supplied"/>
    <x v="3"/>
    <x v="2"/>
    <n v="7.2"/>
    <n v="1100"/>
    <s v="&lt; 1.0"/>
    <s v="&lt; 1"/>
    <n v="80600"/>
    <n v="75"/>
    <n v="1300"/>
    <n v="15000"/>
    <n v="18000"/>
    <n v="19000"/>
    <n v="7.4"/>
    <n v="0.11"/>
    <n v="0.48"/>
    <n v="7.8"/>
    <n v="26"/>
    <n v="374"/>
    <s v="&lt; 0.002"/>
    <n v="1.5"/>
  </r>
  <r>
    <x v="4"/>
    <s v="None Supplied"/>
    <x v="7"/>
    <x v="2"/>
    <n v="7.3"/>
    <n v="1100"/>
    <s v="&lt; 1.0"/>
    <s v="&lt; 1"/>
    <n v="75100"/>
    <n v="74"/>
    <n v="1900"/>
    <n v="17000"/>
    <n v="20000"/>
    <n v="21000"/>
    <n v="10.4"/>
    <n v="0.1"/>
    <n v="0.44"/>
    <n v="12"/>
    <n v="39"/>
    <n v="402"/>
    <s v="&lt; 0.002"/>
    <n v="5.2"/>
  </r>
  <r>
    <x v="5"/>
    <s v="7.23-12.87"/>
    <x v="0"/>
    <x v="2"/>
    <n v="7.1"/>
    <n v="1200"/>
    <s v="&lt; 10"/>
    <s v="&lt; 10"/>
    <n v="188000"/>
    <n v="73"/>
    <n v="750"/>
    <m/>
    <m/>
    <n v="10000"/>
    <m/>
    <n v="0.44"/>
    <n v="1.96"/>
    <n v="67"/>
    <n v="220"/>
    <n v="579"/>
    <s v="&lt; 0.002"/>
    <s v="&lt; 0.50"/>
  </r>
  <r>
    <x v="5"/>
    <s v="7.11-12.75"/>
    <x v="5"/>
    <x v="2"/>
    <n v="7.2"/>
    <n v="1100"/>
    <s v="&lt; 10"/>
    <s v="&lt; 10"/>
    <n v="184000"/>
    <n v="62"/>
    <n v="780"/>
    <m/>
    <m/>
    <n v="11000"/>
    <m/>
    <n v="0.21"/>
    <n v="0.91"/>
    <n v="24"/>
    <n v="80"/>
    <n v="484"/>
    <s v="&lt; 0.002"/>
    <s v="&lt; 0.50"/>
  </r>
  <r>
    <x v="5"/>
    <n v="7.85"/>
    <x v="2"/>
    <x v="2"/>
    <n v="7.2"/>
    <n v="1300"/>
    <s v="&lt; 1.0"/>
    <s v="&lt; 1"/>
    <n v="233000"/>
    <n v="75"/>
    <n v="750"/>
    <n v="7100"/>
    <n v="8600"/>
    <n v="9100"/>
    <n v="6.52"/>
    <n v="0.26"/>
    <n v="1.17"/>
    <n v="3.6"/>
    <n v="12"/>
    <n v="610"/>
    <s v="&lt; 0.002"/>
    <n v="6.1"/>
  </r>
  <r>
    <x v="5"/>
    <s v="None Supplied"/>
    <x v="3"/>
    <x v="2"/>
    <n v="6.8"/>
    <n v="1000"/>
    <s v="&lt; 1.0"/>
    <s v="&lt; 1"/>
    <n v="87100"/>
    <n v="70"/>
    <n v="1100"/>
    <n v="10000"/>
    <n v="12000"/>
    <n v="13000"/>
    <n v="7.37"/>
    <n v="7.0000000000000007E-2"/>
    <n v="0.32"/>
    <n v="33"/>
    <n v="110"/>
    <n v="370"/>
    <s v="&lt; 0.002"/>
    <n v="4.9000000000000004"/>
  </r>
  <r>
    <x v="5"/>
    <s v="None Supplied"/>
    <x v="7"/>
    <x v="2"/>
    <n v="7.2"/>
    <n v="1100"/>
    <n v="1.9"/>
    <s v="&lt; 1"/>
    <n v="102000"/>
    <n v="76"/>
    <n v="1700"/>
    <n v="10000"/>
    <n v="12000"/>
    <n v="13000"/>
    <n v="9.3000000000000007"/>
    <n v="0.06"/>
    <n v="0.24"/>
    <n v="18"/>
    <n v="59"/>
    <n v="418"/>
    <s v="&lt; 0.002"/>
    <n v="6.2"/>
  </r>
  <r>
    <x v="6"/>
    <s v="4.25-7.74"/>
    <x v="8"/>
    <x v="2"/>
    <n v="7.3"/>
    <n v="1400"/>
    <s v="&lt; 10"/>
    <s v="&lt; 10"/>
    <n v="449000"/>
    <n v="63"/>
    <n v="600"/>
    <m/>
    <m/>
    <n v="1900"/>
    <m/>
    <n v="0.52"/>
    <n v="2.2799999999999998"/>
    <n v="42"/>
    <n v="140"/>
    <n v="725"/>
    <s v="&lt; 0.002"/>
    <s v="&lt; 0.50"/>
  </r>
  <r>
    <x v="6"/>
    <s v="4.15-7.91"/>
    <x v="5"/>
    <x v="2"/>
    <n v="7.3"/>
    <n v="1500"/>
    <s v="&lt; 10"/>
    <s v="&lt; 10"/>
    <n v="532000"/>
    <n v="61"/>
    <n v="650"/>
    <m/>
    <m/>
    <n v="1900"/>
    <m/>
    <n v="0.28000000000000003"/>
    <n v="1.24"/>
    <n v="19"/>
    <n v="62"/>
    <n v="751"/>
    <s v="&lt; 0.002"/>
    <s v="&lt; 0.50"/>
  </r>
  <r>
    <x v="6"/>
    <n v="4.62"/>
    <x v="2"/>
    <x v="2"/>
    <n v="7.1"/>
    <n v="1700"/>
    <n v="3.4"/>
    <s v="&lt; 1"/>
    <n v="466000"/>
    <n v="74"/>
    <n v="540"/>
    <n v="1400"/>
    <n v="1700"/>
    <n v="1800"/>
    <n v="9.92"/>
    <n v="0.28999999999999998"/>
    <n v="1.28"/>
    <n v="7.3"/>
    <n v="24"/>
    <n v="971"/>
    <s v="&lt; 0.002"/>
    <n v="4.4000000000000004"/>
  </r>
  <r>
    <x v="6"/>
    <s v="None Supplied"/>
    <x v="3"/>
    <x v="2"/>
    <n v="7.2"/>
    <n v="1700"/>
    <s v="&lt; 1.0"/>
    <s v="&lt; 1"/>
    <n v="495000"/>
    <n v="70"/>
    <n v="890"/>
    <n v="1300"/>
    <n v="1600"/>
    <n v="1700"/>
    <n v="10.4"/>
    <n v="0.11"/>
    <n v="0.48"/>
    <n v="7.2"/>
    <n v="24"/>
    <n v="809"/>
    <s v="&lt; 0.002"/>
    <s v="&lt; 1.0"/>
  </r>
  <r>
    <x v="6"/>
    <s v="None Supplied"/>
    <x v="7"/>
    <x v="2"/>
    <n v="7.4"/>
    <n v="1700"/>
    <n v="5.0999999999999996"/>
    <s v="&lt; 1"/>
    <n v="499000"/>
    <n v="65"/>
    <n v="1100"/>
    <n v="2300"/>
    <n v="2900"/>
    <n v="3000"/>
    <n v="11.3"/>
    <n v="0.09"/>
    <n v="0.39"/>
    <n v="18"/>
    <n v="60"/>
    <n v="760"/>
    <s v="&lt; 0.002"/>
    <n v="3.8"/>
  </r>
  <r>
    <x v="7"/>
    <s v="3.31-8.18"/>
    <x v="8"/>
    <x v="3"/>
    <n v="7.8"/>
    <n v="1600"/>
    <s v="&lt; 10"/>
    <s v="&lt; 10"/>
    <n v="599000"/>
    <n v="82"/>
    <n v="1500"/>
    <m/>
    <m/>
    <n v="1200"/>
    <m/>
    <n v="0.43"/>
    <n v="1.9"/>
    <n v="40"/>
    <n v="130"/>
    <n v="916"/>
    <s v="&lt; 0.002"/>
    <s v="&lt; 0.50"/>
  </r>
  <r>
    <x v="7"/>
    <s v="3.31-8.14"/>
    <x v="6"/>
    <x v="3"/>
    <n v="7.7"/>
    <n v="1600"/>
    <s v="&lt; 10"/>
    <s v="&lt; 10"/>
    <n v="566000"/>
    <n v="86"/>
    <n v="1500"/>
    <m/>
    <m/>
    <n v="1100"/>
    <m/>
    <n v="0.27"/>
    <n v="1.18"/>
    <n v="3.1"/>
    <n v="10"/>
    <n v="816"/>
    <s v="&lt; 0.002"/>
    <s v="&lt; 0.50"/>
  </r>
  <r>
    <x v="7"/>
    <n v="3.55"/>
    <x v="2"/>
    <x v="3"/>
    <n v="7.9"/>
    <n v="1500"/>
    <n v="2.5"/>
    <s v="&lt; 1"/>
    <n v="731000"/>
    <n v="80"/>
    <n v="2100"/>
    <n v="900"/>
    <n v="1100"/>
    <n v="1200"/>
    <n v="7.23"/>
    <n v="0.28000000000000003"/>
    <n v="1.22"/>
    <n v="1.7"/>
    <n v="5.6"/>
    <n v="640"/>
    <s v="&lt; 0.002"/>
    <n v="4.8"/>
  </r>
  <r>
    <x v="7"/>
    <s v="None Supplied"/>
    <x v="3"/>
    <x v="3"/>
    <n v="7.9"/>
    <n v="1500"/>
    <n v="3.4"/>
    <n v="2"/>
    <n v="697000"/>
    <n v="73"/>
    <n v="2800"/>
    <n v="380"/>
    <n v="470"/>
    <n v="490"/>
    <n v="6.84"/>
    <n v="5.39"/>
    <n v="23.9"/>
    <n v="230"/>
    <n v="770"/>
    <n v="633"/>
    <s v="&lt; 0.002"/>
    <s v="&lt; 1.0"/>
  </r>
  <r>
    <x v="7"/>
    <s v="None Supplied"/>
    <x v="9"/>
    <x v="3"/>
    <n v="7.9"/>
    <n v="1700"/>
    <n v="16"/>
    <s v="&lt; 1"/>
    <n v="692000"/>
    <n v="61"/>
    <n v="3100"/>
    <n v="570"/>
    <n v="700"/>
    <n v="740"/>
    <n v="8.19"/>
    <n v="14.8"/>
    <n v="65.400000000000006"/>
    <n v="57"/>
    <n v="190"/>
    <n v="745"/>
    <s v="&lt; 0.002"/>
    <n v="3.2"/>
  </r>
  <r>
    <x v="8"/>
    <s v="5.45-19.45"/>
    <x v="8"/>
    <x v="2"/>
    <n v="7.1"/>
    <n v="1500"/>
    <s v="&lt; 10"/>
    <s v="&lt; 10"/>
    <n v="202000"/>
    <n v="92"/>
    <n v="740"/>
    <m/>
    <m/>
    <n v="11000"/>
    <m/>
    <n v="0.26"/>
    <n v="1.1399999999999999"/>
    <n v="69"/>
    <n v="230"/>
    <n v="700"/>
    <s v="&lt; 0.002"/>
    <s v="&lt; 0.50"/>
  </r>
  <r>
    <x v="8"/>
    <s v="5.58-19.53"/>
    <x v="6"/>
    <x v="2"/>
    <n v="7.3"/>
    <n v="1600"/>
    <s v="&lt; 10"/>
    <s v="&lt; 10"/>
    <n v="313000"/>
    <n v="89"/>
    <n v="850"/>
    <m/>
    <m/>
    <n v="5500"/>
    <m/>
    <n v="1.1000000000000001"/>
    <n v="4.8899999999999997"/>
    <n v="11"/>
    <n v="36"/>
    <n v="736"/>
    <s v="&lt; 0.002"/>
    <s v="&lt; 0.50"/>
  </r>
  <r>
    <x v="8"/>
    <n v="5.12"/>
    <x v="2"/>
    <x v="2"/>
    <n v="7.2"/>
    <n v="1400"/>
    <s v="&lt; 1.0"/>
    <s v="&lt; 1"/>
    <n v="182000"/>
    <n v="82"/>
    <n v="870"/>
    <n v="6400"/>
    <n v="7800"/>
    <n v="8300"/>
    <n v="7.3"/>
    <n v="0.38"/>
    <n v="1.7"/>
    <n v="3.8"/>
    <n v="13"/>
    <n v="637"/>
    <s v="&lt; 0.002"/>
    <n v="4.7"/>
  </r>
  <r>
    <x v="8"/>
    <s v="None Supplied"/>
    <x v="3"/>
    <x v="2"/>
    <n v="7.3"/>
    <n v="1500"/>
    <s v="&lt; 1.0"/>
    <s v="&lt; 1"/>
    <n v="276000"/>
    <n v="74"/>
    <n v="1500"/>
    <n v="6200"/>
    <n v="7500"/>
    <n v="7900"/>
    <n v="6.52"/>
    <n v="1.38"/>
    <n v="6.13"/>
    <n v="94"/>
    <n v="310"/>
    <n v="594"/>
    <s v="&lt; 0.002"/>
    <s v="&lt; 1.0"/>
  </r>
  <r>
    <x v="9"/>
    <s v="4.28-8.23"/>
    <x v="8"/>
    <x v="2"/>
    <n v="7.2"/>
    <n v="1700"/>
    <s v="&lt; 10"/>
    <s v="&lt; 10"/>
    <n v="337000"/>
    <n v="96"/>
    <n v="670"/>
    <m/>
    <m/>
    <n v="8400"/>
    <m/>
    <n v="0.18"/>
    <n v="0.82"/>
    <n v="33"/>
    <n v="110"/>
    <n v="957"/>
    <s v="&lt; 0.002"/>
    <s v="&lt; 0.50"/>
  </r>
  <r>
    <x v="9"/>
    <s v="4.16-8.24"/>
    <x v="6"/>
    <x v="2"/>
    <n v="7.1"/>
    <n v="1600"/>
    <s v="&lt; 10"/>
    <s v="&lt; 10"/>
    <n v="262000"/>
    <n v="93"/>
    <n v="500"/>
    <m/>
    <m/>
    <n v="12000"/>
    <m/>
    <n v="0.55000000000000004"/>
    <n v="2.42"/>
    <n v="3.6"/>
    <n v="12"/>
    <n v="767"/>
    <s v="&lt; 0.002"/>
    <s v="&lt; 0.50"/>
  </r>
  <r>
    <x v="9"/>
    <n v="4.6500000000000004"/>
    <x v="2"/>
    <x v="2"/>
    <n v="7.2"/>
    <n v="1800"/>
    <n v="1.8"/>
    <s v="&lt; 1"/>
    <n v="327000"/>
    <n v="85"/>
    <n v="740"/>
    <n v="6200"/>
    <n v="7500"/>
    <n v="7900"/>
    <n v="8.08"/>
    <n v="0.31"/>
    <n v="1.38"/>
    <s v="&lt; 1.0"/>
    <s v="&lt; 5.0"/>
    <n v="767"/>
    <s v="&lt; 0.002"/>
    <n v="4.9000000000000004"/>
  </r>
  <r>
    <x v="9"/>
    <s v="None Supplied"/>
    <x v="3"/>
    <x v="2"/>
    <n v="7.2"/>
    <n v="1800"/>
    <s v="&lt; 1.0"/>
    <s v="&lt; 1"/>
    <n v="409000"/>
    <n v="79"/>
    <n v="990"/>
    <n v="6300"/>
    <n v="7600"/>
    <n v="8100"/>
    <n v="9.18"/>
    <n v="0.02"/>
    <n v="0.11"/>
    <n v="10"/>
    <n v="34"/>
    <n v="784"/>
    <s v="&lt; 0.002"/>
    <s v="&lt; 1.0"/>
  </r>
  <r>
    <x v="9"/>
    <s v="None Supplied"/>
    <x v="9"/>
    <x v="2"/>
    <n v="7.3"/>
    <n v="1800"/>
    <n v="4.7"/>
    <s v="&lt; 1"/>
    <n v="424000"/>
    <n v="76"/>
    <n v="1500"/>
    <n v="6800"/>
    <n v="8300"/>
    <n v="8800"/>
    <n v="9.14"/>
    <n v="0.12"/>
    <n v="0.54"/>
    <n v="14"/>
    <n v="45"/>
    <n v="739"/>
    <s v="&lt; 0.002"/>
    <n v="2.7"/>
  </r>
  <r>
    <x v="10"/>
    <s v="4.25-17.45"/>
    <x v="8"/>
    <x v="4"/>
    <n v="7.5"/>
    <n v="1500"/>
    <s v="&lt; 10"/>
    <s v="&lt; 10"/>
    <n v="370000"/>
    <n v="77"/>
    <n v="1200"/>
    <m/>
    <m/>
    <n v="540"/>
    <m/>
    <n v="4.18"/>
    <n v="18.5"/>
    <n v="430"/>
    <n v="1400"/>
    <n v="674"/>
    <s v="&lt; 0.002"/>
    <s v="&lt; 0.50"/>
  </r>
  <r>
    <x v="10"/>
    <s v="4.06-17.46"/>
    <x v="6"/>
    <x v="4"/>
    <n v="7.6"/>
    <n v="1500"/>
    <s v="&lt; 10"/>
    <s v="&lt; 10"/>
    <n v="443000"/>
    <n v="75"/>
    <n v="1100"/>
    <m/>
    <m/>
    <n v="770"/>
    <m/>
    <n v="8.59"/>
    <n v="38.1"/>
    <n v="550"/>
    <n v="1800"/>
    <n v="651"/>
    <s v="&lt; 0.002"/>
    <s v="&lt; 0.50"/>
  </r>
  <r>
    <x v="11"/>
    <s v="4.63-7.90"/>
    <x v="8"/>
    <x v="4"/>
    <n v="7.3"/>
    <n v="1600"/>
    <s v="&lt; 10"/>
    <s v="&lt; 10"/>
    <n v="369000"/>
    <n v="75"/>
    <n v="1500"/>
    <m/>
    <m/>
    <n v="100"/>
    <m/>
    <n v="14.1"/>
    <n v="62.3"/>
    <n v="130"/>
    <n v="420"/>
    <n v="864"/>
    <s v="&lt; 0.002"/>
    <s v="&lt; 0.50"/>
  </r>
  <r>
    <x v="11"/>
    <s v="4.76-7.77"/>
    <x v="6"/>
    <x v="4"/>
    <n v="7.1"/>
    <n v="1600"/>
    <s v="&lt; 10"/>
    <s v="&lt; 10"/>
    <n v="432000"/>
    <n v="74"/>
    <n v="1400"/>
    <m/>
    <m/>
    <n v="32"/>
    <m/>
    <n v="15.1"/>
    <n v="66.7"/>
    <n v="150"/>
    <n v="500"/>
    <n v="805"/>
    <s v="&lt; 0.002"/>
    <s v="&lt; 0.50"/>
  </r>
  <r>
    <x v="11"/>
    <n v="5.13"/>
    <x v="2"/>
    <x v="4"/>
    <n v="7.3"/>
    <n v="1500"/>
    <n v="1.6"/>
    <s v="&lt; 1"/>
    <n v="325000"/>
    <n v="74"/>
    <n v="1300"/>
    <s v="&lt; 15"/>
    <s v="&lt; 15"/>
    <s v="&lt; 15"/>
    <n v="5.85"/>
    <n v="3.63"/>
    <n v="16.100000000000001"/>
    <n v="280"/>
    <n v="930"/>
    <n v="660"/>
    <s v="&lt; 0.002"/>
    <n v="4.5"/>
  </r>
  <r>
    <x v="11"/>
    <s v="None Supplied"/>
    <x v="3"/>
    <x v="4"/>
    <n v="7.1"/>
    <n v="1700"/>
    <s v="&lt; 1.0"/>
    <s v="&lt; 1"/>
    <n v="525000"/>
    <n v="66"/>
    <n v="1900"/>
    <s v="&lt; 15"/>
    <s v="&lt; 15"/>
    <s v="&lt; 15"/>
    <n v="6.33"/>
    <n v="16.100000000000001"/>
    <n v="71.099999999999994"/>
    <n v="190"/>
    <n v="620"/>
    <n v="749"/>
    <s v="&lt; 0.002"/>
    <s v="&lt; 1.0"/>
  </r>
  <r>
    <x v="11"/>
    <s v="None Supplied"/>
    <x v="9"/>
    <x v="4"/>
    <n v="7.4"/>
    <n v="1800"/>
    <n v="4.2"/>
    <s v="&lt; 1"/>
    <n v="678000"/>
    <n v="60"/>
    <n v="2800"/>
    <n v="520"/>
    <n v="630"/>
    <n v="670"/>
    <n v="8.11"/>
    <n v="14.7"/>
    <n v="64.900000000000006"/>
    <n v="260"/>
    <n v="870"/>
    <n v="986"/>
    <s v="&lt; 0.002"/>
    <n v="2.5"/>
  </r>
  <r>
    <x v="12"/>
    <m/>
    <x v="10"/>
    <x v="5"/>
    <m/>
    <m/>
    <m/>
    <m/>
    <m/>
    <m/>
    <m/>
    <m/>
    <m/>
    <m/>
    <m/>
    <m/>
    <m/>
    <m/>
    <m/>
    <m/>
    <m/>
    <m/>
  </r>
  <r>
    <x v="12"/>
    <m/>
    <x v="10"/>
    <x v="5"/>
    <m/>
    <m/>
    <m/>
    <m/>
    <m/>
    <m/>
    <m/>
    <m/>
    <m/>
    <m/>
    <m/>
    <m/>
    <m/>
    <m/>
    <m/>
    <m/>
    <m/>
    <m/>
  </r>
  <r>
    <x v="12"/>
    <m/>
    <x v="10"/>
    <x v="5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BE0A89-7E76-47A4-ACD6-A907D9A60936}" name="PivotTable4" cacheId="491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39" firstHeaderRow="0" firstDataRow="1" firstDataCol="1"/>
  <pivotFields count="25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Row" showAll="0">
      <items count="12">
        <item x="0"/>
        <item x="8"/>
        <item x="4"/>
        <item x="6"/>
        <item x="5"/>
        <item x="1"/>
        <item x="2"/>
        <item x="3"/>
        <item x="7"/>
        <item x="9"/>
        <item x="10"/>
        <item t="default"/>
      </items>
    </pivotField>
    <pivotField axis="axisRow" showAll="0">
      <items count="7">
        <item x="2"/>
        <item x="3"/>
        <item x="4"/>
        <item x="0"/>
        <item x="1"/>
        <item x="5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5">
        <item sd="0" x="0"/>
        <item sd="0" x="1"/>
        <item sd="0" x="2"/>
        <item sd="0" x="3"/>
        <item t="default"/>
      </items>
    </pivotField>
  </pivotFields>
  <rowFields count="6">
    <field x="0"/>
    <field x="24"/>
    <field x="23"/>
    <field x="22"/>
    <field x="2"/>
    <field x="3"/>
  </rowFields>
  <rowItems count="36">
    <i>
      <x/>
    </i>
    <i r="1">
      <x v="1"/>
    </i>
    <i r="1">
      <x v="2"/>
    </i>
    <i>
      <x v="1"/>
    </i>
    <i r="1">
      <x v="1"/>
    </i>
    <i>
      <x v="2"/>
    </i>
    <i r="1">
      <x v="1"/>
    </i>
    <i>
      <x v="3"/>
    </i>
    <i r="1">
      <x v="1"/>
    </i>
    <i r="1">
      <x v="2"/>
    </i>
    <i>
      <x v="4"/>
    </i>
    <i r="1">
      <x v="1"/>
    </i>
    <i r="1">
      <x v="2"/>
    </i>
    <i>
      <x v="5"/>
    </i>
    <i r="1">
      <x v="1"/>
    </i>
    <i r="1">
      <x v="2"/>
    </i>
    <i>
      <x v="6"/>
    </i>
    <i r="1">
      <x v="1"/>
    </i>
    <i r="1">
      <x v="2"/>
    </i>
    <i>
      <x v="7"/>
    </i>
    <i r="1">
      <x v="1"/>
    </i>
    <i r="1">
      <x v="2"/>
    </i>
    <i>
      <x v="8"/>
    </i>
    <i r="1">
      <x v="1"/>
    </i>
    <i r="1">
      <x v="2"/>
    </i>
    <i>
      <x v="9"/>
    </i>
    <i r="1">
      <x v="1"/>
    </i>
    <i r="1">
      <x v="2"/>
    </i>
    <i>
      <x v="10"/>
    </i>
    <i r="1">
      <x v="1"/>
    </i>
    <i>
      <x v="11"/>
    </i>
    <i r="1">
      <x v="1"/>
    </i>
    <i r="1">
      <x v="2"/>
    </i>
    <i>
      <x v="12"/>
    </i>
    <i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ax of Chloride mg/l" fld="9" subtotal="max" baseField="0" baseItem="0"/>
    <dataField name="Max of Ammonia as NH3 ug/l" fld="12" subtotal="max" baseField="0" baseItem="0"/>
    <dataField name="Max of Ammonium as NH4 ug/l" fld="13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C111B7-BFD5-4700-8BB2-1B358F748BA9}" name="Table1" displayName="Table1" ref="A3:V54" totalsRowShown="0">
  <autoFilter ref="A3:V54" xr:uid="{2EC111B7-BFD5-4700-8BB2-1B358F748BA9}"/>
  <tableColumns count="22">
    <tableColumn id="1" xr3:uid="{1756A70A-4A6E-4BCB-9FAB-49D7788DB261}" name="Location"/>
    <tableColumn id="2" xr3:uid="{B96A6969-A4D9-4906-B475-317C8813C216}" name="Depth (m)"/>
    <tableColumn id="3" xr3:uid="{35F1431F-95A7-42CB-8FC7-20A12552E526}" name="Date Sampled"/>
    <tableColumn id="4" xr3:uid="{06C18EE6-0AEB-4272-BD54-DDC87AC07EA5}" name="Analytical Parameter _x000a_(Water Analysis)"/>
    <tableColumn id="5" xr3:uid="{6522EE3F-E023-4DB4-8FFE-D6D1095B9EEA}" name="pH"/>
    <tableColumn id="6" xr3:uid="{32600538-E1AF-4E2E-8AD3-8BB94E20F5FF}" name="Electrical Conductivity at 20 °C us/cm"/>
    <tableColumn id="7" xr3:uid="{D0C00FF2-FD3E-463B-952C-DA9F6143D514}" name="Total Cyanide ug/l"/>
    <tableColumn id="8" xr3:uid="{888FBC94-DE80-4B57-8AAA-1E9882636049}" name="Free Cyanide ug/;"/>
    <tableColumn id="9" xr3:uid="{39E23D2F-3DEA-447F-96E4-91B1E8BDA0EF}" name="Sulphate as SO4 ug/l"/>
    <tableColumn id="10" xr3:uid="{9124D0B0-376F-4FD1-B3D8-197AB27DB495}" name="Chloride mg/l"/>
    <tableColumn id="11" xr3:uid="{C23E1463-E5AA-4C0F-9FCE-1851E464BDFB}" name="Fluoride ug/l"/>
    <tableColumn id="12" xr3:uid="{20CB6659-5CA1-4B23-A501-EEF568561518}" name="Ammoniacal Nitrogen as N ug/l"/>
    <tableColumn id="13" xr3:uid="{27594317-FDD0-44E9-8F8F-2369AF34764B}" name="Ammonia as NH3 ug/l"/>
    <tableColumn id="14" xr3:uid="{E98A88A4-D55A-40DF-B602-579C06A374D5}" name="Ammonium as NH4 ug/l"/>
    <tableColumn id="15" xr3:uid="{A5291CBB-941B-4ACC-8A60-DC5A39AF989E}" name="Dissolved Organic Carbon (DOC) mg/l"/>
    <tableColumn id="16" xr3:uid="{709CA298-FA48-4233-A2B5-8B741AB0788F}" name="Nitrate as N mg/l"/>
    <tableColumn id="17" xr3:uid="{3F7C35FC-6455-4B34-A445-7DA6E6E16340}" name="Nitrate as NO3 mg/l"/>
    <tableColumn id="18" xr3:uid="{C42256F0-945A-44B7-97E5-FF9BF9673A53}" name="Nitrite as N ug/l"/>
    <tableColumn id="19" xr3:uid="{E25B056E-37F3-4B97-B267-E47D536B890E}" name="Nitrite as NO2 ug/l"/>
    <tableColumn id="20" xr3:uid="{89F54103-8463-4617-8BC3-C58609309B73}" name="Hardness - Total mgCACo3"/>
    <tableColumn id="21" xr3:uid="{2F3ACE0D-3B8E-4FE7-9ADA-F7A93F16A5D8}" name="Bromate by IC mg/l"/>
    <tableColumn id="22" xr3:uid="{1B75A2D9-1480-4189-B7FF-49A31D95E558}" name="Total Phenols ug/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810C-817B-439C-ADEE-E10056644695}">
  <dimension ref="A1:V51"/>
  <sheetViews>
    <sheetView workbookViewId="0">
      <selection activeCell="S29" sqref="S29"/>
    </sheetView>
  </sheetViews>
  <sheetFormatPr defaultRowHeight="15"/>
  <cols>
    <col min="1" max="1" width="10.7109375" bestFit="1" customWidth="1"/>
    <col min="2" max="2" width="14.28515625" bestFit="1" customWidth="1"/>
    <col min="3" max="3" width="15.7109375" bestFit="1" customWidth="1"/>
    <col min="4" max="4" width="38.85546875" bestFit="1" customWidth="1"/>
    <col min="5" max="5" width="9.28515625" bestFit="1" customWidth="1"/>
    <col min="6" max="6" width="36.42578125" bestFit="1" customWidth="1"/>
    <col min="7" max="7" width="19.5703125" bestFit="1" customWidth="1"/>
    <col min="8" max="8" width="19" bestFit="1" customWidth="1"/>
    <col min="9" max="9" width="21.5703125" bestFit="1" customWidth="1"/>
    <col min="10" max="10" width="15.5703125" bestFit="1" customWidth="1"/>
    <col min="11" max="11" width="14.7109375" bestFit="1" customWidth="1"/>
    <col min="12" max="12" width="31.28515625" bestFit="1" customWidth="1"/>
    <col min="13" max="13" width="22.5703125" bestFit="1" customWidth="1"/>
    <col min="14" max="14" width="24.5703125" bestFit="1" customWidth="1"/>
    <col min="15" max="15" width="36.85546875" bestFit="1" customWidth="1"/>
    <col min="16" max="16" width="18.42578125" bestFit="1" customWidth="1"/>
    <col min="17" max="17" width="21" bestFit="1" customWidth="1"/>
    <col min="18" max="18" width="17.42578125" bestFit="1" customWidth="1"/>
    <col min="19" max="19" width="20" bestFit="1" customWidth="1"/>
    <col min="20" max="20" width="26.7109375" bestFit="1" customWidth="1"/>
    <col min="21" max="21" width="20.42578125" bestFit="1" customWidth="1"/>
    <col min="22" max="22" width="19.5703125" bestFit="1" customWidth="1"/>
  </cols>
  <sheetData>
    <row r="1" spans="1:22">
      <c r="A1" s="31" t="s">
        <v>0</v>
      </c>
    </row>
    <row r="3" spans="1:22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</row>
    <row r="4" spans="1:22">
      <c r="A4" t="s">
        <v>23</v>
      </c>
      <c r="B4" t="s">
        <v>24</v>
      </c>
      <c r="C4" s="72">
        <v>43508</v>
      </c>
      <c r="D4" t="s">
        <v>25</v>
      </c>
      <c r="E4">
        <v>7.3</v>
      </c>
      <c r="F4">
        <v>2300</v>
      </c>
      <c r="G4" t="s">
        <v>26</v>
      </c>
      <c r="H4" t="s">
        <v>26</v>
      </c>
      <c r="I4">
        <v>16400</v>
      </c>
      <c r="J4">
        <v>270</v>
      </c>
      <c r="K4">
        <v>760</v>
      </c>
      <c r="N4">
        <v>58000</v>
      </c>
      <c r="P4">
        <v>0.45</v>
      </c>
      <c r="Q4">
        <v>2.0099999999999998</v>
      </c>
      <c r="R4">
        <v>28</v>
      </c>
      <c r="S4">
        <v>92</v>
      </c>
      <c r="T4">
        <v>872</v>
      </c>
      <c r="U4" t="s">
        <v>27</v>
      </c>
      <c r="V4" t="s">
        <v>28</v>
      </c>
    </row>
    <row r="5" spans="1:22">
      <c r="A5" t="s">
        <v>29</v>
      </c>
      <c r="B5" t="s">
        <v>30</v>
      </c>
      <c r="C5" s="72">
        <v>43508</v>
      </c>
      <c r="D5" t="s">
        <v>31</v>
      </c>
      <c r="E5">
        <v>7.2</v>
      </c>
      <c r="F5">
        <v>1000</v>
      </c>
      <c r="G5" t="s">
        <v>26</v>
      </c>
      <c r="H5" t="s">
        <v>26</v>
      </c>
      <c r="I5">
        <v>85400</v>
      </c>
      <c r="J5">
        <v>74</v>
      </c>
      <c r="K5">
        <v>940</v>
      </c>
      <c r="N5">
        <v>17000</v>
      </c>
      <c r="P5">
        <v>0.45</v>
      </c>
      <c r="Q5">
        <v>2.0099999999999998</v>
      </c>
      <c r="R5">
        <v>38</v>
      </c>
      <c r="S5">
        <v>120</v>
      </c>
      <c r="T5">
        <v>435</v>
      </c>
      <c r="U5" t="s">
        <v>27</v>
      </c>
      <c r="V5" t="s">
        <v>28</v>
      </c>
    </row>
    <row r="6" spans="1:22">
      <c r="A6" t="s">
        <v>32</v>
      </c>
      <c r="B6" t="s">
        <v>33</v>
      </c>
      <c r="C6" s="72">
        <v>43508</v>
      </c>
      <c r="D6" t="s">
        <v>31</v>
      </c>
      <c r="E6">
        <v>7.1</v>
      </c>
      <c r="F6">
        <v>1200</v>
      </c>
      <c r="G6" t="s">
        <v>26</v>
      </c>
      <c r="H6" t="s">
        <v>26</v>
      </c>
      <c r="I6">
        <v>188000</v>
      </c>
      <c r="J6">
        <v>73</v>
      </c>
      <c r="K6">
        <v>750</v>
      </c>
      <c r="N6">
        <v>10000</v>
      </c>
      <c r="P6">
        <v>0.44</v>
      </c>
      <c r="Q6">
        <v>1.96</v>
      </c>
      <c r="R6">
        <v>67</v>
      </c>
      <c r="S6">
        <v>220</v>
      </c>
      <c r="T6">
        <v>579</v>
      </c>
      <c r="U6" t="s">
        <v>27</v>
      </c>
      <c r="V6" t="s">
        <v>28</v>
      </c>
    </row>
    <row r="7" spans="1:22">
      <c r="A7" t="s">
        <v>34</v>
      </c>
      <c r="B7" t="s">
        <v>35</v>
      </c>
      <c r="C7" s="72">
        <v>43509</v>
      </c>
      <c r="D7" t="s">
        <v>31</v>
      </c>
      <c r="E7">
        <v>7.3</v>
      </c>
      <c r="F7">
        <v>1400</v>
      </c>
      <c r="G7" t="s">
        <v>26</v>
      </c>
      <c r="H7" t="s">
        <v>26</v>
      </c>
      <c r="I7">
        <v>449000</v>
      </c>
      <c r="J7">
        <v>63</v>
      </c>
      <c r="K7">
        <v>600</v>
      </c>
      <c r="N7">
        <v>1900</v>
      </c>
      <c r="P7">
        <v>0.52</v>
      </c>
      <c r="Q7">
        <v>2.2799999999999998</v>
      </c>
      <c r="R7">
        <v>42</v>
      </c>
      <c r="S7">
        <v>140</v>
      </c>
      <c r="T7">
        <v>725</v>
      </c>
      <c r="U7" t="s">
        <v>27</v>
      </c>
      <c r="V7" t="s">
        <v>28</v>
      </c>
    </row>
    <row r="8" spans="1:22">
      <c r="A8" t="s">
        <v>36</v>
      </c>
      <c r="B8" t="s">
        <v>37</v>
      </c>
      <c r="C8" s="72">
        <v>43509</v>
      </c>
      <c r="D8" t="s">
        <v>38</v>
      </c>
      <c r="E8">
        <v>7.8</v>
      </c>
      <c r="F8">
        <v>1600</v>
      </c>
      <c r="G8" t="s">
        <v>26</v>
      </c>
      <c r="H8" t="s">
        <v>26</v>
      </c>
      <c r="I8">
        <v>599000</v>
      </c>
      <c r="J8">
        <v>82</v>
      </c>
      <c r="K8">
        <v>1500</v>
      </c>
      <c r="N8">
        <v>1200</v>
      </c>
      <c r="P8">
        <v>0.43</v>
      </c>
      <c r="Q8">
        <v>1.9</v>
      </c>
      <c r="R8">
        <v>40</v>
      </c>
      <c r="S8">
        <v>130</v>
      </c>
      <c r="T8">
        <v>916</v>
      </c>
      <c r="U8" t="s">
        <v>27</v>
      </c>
      <c r="V8" t="s">
        <v>28</v>
      </c>
    </row>
    <row r="9" spans="1:22">
      <c r="A9" t="s">
        <v>39</v>
      </c>
      <c r="B9" t="s">
        <v>40</v>
      </c>
      <c r="C9" s="72">
        <v>43509</v>
      </c>
      <c r="D9" t="s">
        <v>31</v>
      </c>
      <c r="E9">
        <v>7.1</v>
      </c>
      <c r="F9">
        <v>1500</v>
      </c>
      <c r="G9" t="s">
        <v>26</v>
      </c>
      <c r="H9" t="s">
        <v>26</v>
      </c>
      <c r="I9">
        <v>202000</v>
      </c>
      <c r="J9">
        <v>92</v>
      </c>
      <c r="K9">
        <v>740</v>
      </c>
      <c r="N9">
        <v>11000</v>
      </c>
      <c r="P9">
        <v>0.26</v>
      </c>
      <c r="Q9">
        <v>1.1399999999999999</v>
      </c>
      <c r="R9">
        <v>69</v>
      </c>
      <c r="S9">
        <v>230</v>
      </c>
      <c r="T9">
        <v>700</v>
      </c>
      <c r="U9" t="s">
        <v>27</v>
      </c>
      <c r="V9" t="s">
        <v>28</v>
      </c>
    </row>
    <row r="10" spans="1:22">
      <c r="A10" t="s">
        <v>41</v>
      </c>
      <c r="B10" t="s">
        <v>42</v>
      </c>
      <c r="C10" s="72">
        <v>43509</v>
      </c>
      <c r="D10" t="s">
        <v>31</v>
      </c>
      <c r="E10">
        <v>7.2</v>
      </c>
      <c r="F10">
        <v>1700</v>
      </c>
      <c r="G10" t="s">
        <v>26</v>
      </c>
      <c r="H10" t="s">
        <v>26</v>
      </c>
      <c r="I10">
        <v>337000</v>
      </c>
      <c r="J10">
        <v>96</v>
      </c>
      <c r="K10">
        <v>670</v>
      </c>
      <c r="N10">
        <v>8400</v>
      </c>
      <c r="P10">
        <v>0.18</v>
      </c>
      <c r="Q10">
        <v>0.82</v>
      </c>
      <c r="R10">
        <v>33</v>
      </c>
      <c r="S10">
        <v>110</v>
      </c>
      <c r="T10">
        <v>957</v>
      </c>
      <c r="U10" t="s">
        <v>27</v>
      </c>
      <c r="V10" t="s">
        <v>28</v>
      </c>
    </row>
    <row r="11" spans="1:22">
      <c r="A11" t="s">
        <v>43</v>
      </c>
      <c r="B11" t="s">
        <v>44</v>
      </c>
      <c r="C11" s="72">
        <v>43509</v>
      </c>
      <c r="D11" t="s">
        <v>45</v>
      </c>
      <c r="E11">
        <v>7.5</v>
      </c>
      <c r="F11">
        <v>1500</v>
      </c>
      <c r="G11" t="s">
        <v>26</v>
      </c>
      <c r="H11" t="s">
        <v>26</v>
      </c>
      <c r="I11">
        <v>370000</v>
      </c>
      <c r="J11">
        <v>77</v>
      </c>
      <c r="K11">
        <v>1200</v>
      </c>
      <c r="N11">
        <v>540</v>
      </c>
      <c r="P11">
        <v>4.18</v>
      </c>
      <c r="Q11">
        <v>18.5</v>
      </c>
      <c r="R11">
        <v>430</v>
      </c>
      <c r="S11">
        <v>1400</v>
      </c>
      <c r="T11">
        <v>674</v>
      </c>
      <c r="U11" t="s">
        <v>27</v>
      </c>
      <c r="V11" t="s">
        <v>28</v>
      </c>
    </row>
    <row r="12" spans="1:22">
      <c r="A12" t="s">
        <v>46</v>
      </c>
      <c r="B12" t="s">
        <v>47</v>
      </c>
      <c r="C12" s="72">
        <v>43509</v>
      </c>
      <c r="D12" t="s">
        <v>45</v>
      </c>
      <c r="E12">
        <v>7.3</v>
      </c>
      <c r="F12">
        <v>1600</v>
      </c>
      <c r="G12" t="s">
        <v>26</v>
      </c>
      <c r="H12" t="s">
        <v>26</v>
      </c>
      <c r="I12">
        <v>369000</v>
      </c>
      <c r="J12">
        <v>75</v>
      </c>
      <c r="K12">
        <v>1500</v>
      </c>
      <c r="N12">
        <v>100</v>
      </c>
      <c r="P12">
        <v>14.1</v>
      </c>
      <c r="Q12">
        <v>62.3</v>
      </c>
      <c r="R12">
        <v>130</v>
      </c>
      <c r="S12">
        <v>420</v>
      </c>
      <c r="T12">
        <v>864</v>
      </c>
      <c r="U12" t="s">
        <v>27</v>
      </c>
      <c r="V12" t="s">
        <v>28</v>
      </c>
    </row>
    <row r="13" spans="1:22">
      <c r="A13" t="s">
        <v>48</v>
      </c>
      <c r="B13" t="s">
        <v>49</v>
      </c>
      <c r="C13" s="72">
        <v>43511</v>
      </c>
      <c r="D13" t="s">
        <v>50</v>
      </c>
      <c r="E13">
        <v>7.2</v>
      </c>
      <c r="F13">
        <v>1300</v>
      </c>
      <c r="G13" t="s">
        <v>26</v>
      </c>
      <c r="H13" t="s">
        <v>26</v>
      </c>
      <c r="I13">
        <v>137000</v>
      </c>
      <c r="J13">
        <v>73</v>
      </c>
      <c r="K13">
        <v>900</v>
      </c>
      <c r="N13">
        <v>25000</v>
      </c>
      <c r="P13">
        <v>0.39</v>
      </c>
      <c r="Q13">
        <v>1.74</v>
      </c>
      <c r="R13">
        <v>53</v>
      </c>
      <c r="S13">
        <v>180</v>
      </c>
      <c r="T13">
        <v>569</v>
      </c>
      <c r="U13" t="s">
        <v>27</v>
      </c>
      <c r="V13" t="s">
        <v>28</v>
      </c>
    </row>
    <row r="14" spans="1:22">
      <c r="A14" t="s">
        <v>51</v>
      </c>
      <c r="B14" t="s">
        <v>52</v>
      </c>
      <c r="C14" s="72">
        <v>43511</v>
      </c>
      <c r="D14" t="s">
        <v>50</v>
      </c>
      <c r="E14">
        <v>7.1</v>
      </c>
      <c r="F14">
        <v>1600</v>
      </c>
      <c r="G14" t="s">
        <v>26</v>
      </c>
      <c r="H14" t="s">
        <v>26</v>
      </c>
      <c r="I14">
        <v>251000</v>
      </c>
      <c r="J14">
        <v>79</v>
      </c>
      <c r="K14">
        <v>730</v>
      </c>
      <c r="N14">
        <v>13000</v>
      </c>
      <c r="P14">
        <v>0.26</v>
      </c>
      <c r="Q14">
        <v>1.1399999999999999</v>
      </c>
      <c r="R14">
        <v>27</v>
      </c>
      <c r="S14">
        <v>88</v>
      </c>
      <c r="T14">
        <v>764</v>
      </c>
      <c r="U14" t="s">
        <v>27</v>
      </c>
      <c r="V14" t="s">
        <v>28</v>
      </c>
    </row>
    <row r="15" spans="1:22">
      <c r="A15" t="s">
        <v>29</v>
      </c>
      <c r="B15" t="s">
        <v>53</v>
      </c>
      <c r="C15" s="72">
        <v>43523</v>
      </c>
      <c r="D15" t="s">
        <v>31</v>
      </c>
      <c r="E15">
        <v>7.2</v>
      </c>
      <c r="F15">
        <v>870</v>
      </c>
      <c r="G15" t="s">
        <v>26</v>
      </c>
      <c r="H15" t="s">
        <v>26</v>
      </c>
      <c r="I15">
        <v>75400</v>
      </c>
      <c r="J15">
        <v>76</v>
      </c>
      <c r="K15">
        <v>810</v>
      </c>
      <c r="N15">
        <v>16000</v>
      </c>
      <c r="P15">
        <v>0.81</v>
      </c>
      <c r="Q15">
        <v>3.6</v>
      </c>
      <c r="R15">
        <v>15</v>
      </c>
      <c r="S15">
        <v>49</v>
      </c>
      <c r="T15">
        <v>342</v>
      </c>
      <c r="U15" t="s">
        <v>27</v>
      </c>
      <c r="V15" t="s">
        <v>28</v>
      </c>
    </row>
    <row r="16" spans="1:22">
      <c r="A16" t="s">
        <v>36</v>
      </c>
      <c r="B16" t="s">
        <v>54</v>
      </c>
      <c r="C16" s="72">
        <v>43523</v>
      </c>
      <c r="D16" t="s">
        <v>38</v>
      </c>
      <c r="E16">
        <v>7.7</v>
      </c>
      <c r="F16">
        <v>1600</v>
      </c>
      <c r="G16" t="s">
        <v>26</v>
      </c>
      <c r="H16" t="s">
        <v>26</v>
      </c>
      <c r="I16">
        <v>566000</v>
      </c>
      <c r="J16">
        <v>86</v>
      </c>
      <c r="K16">
        <v>1500</v>
      </c>
      <c r="N16">
        <v>1100</v>
      </c>
      <c r="P16">
        <v>0.27</v>
      </c>
      <c r="Q16">
        <v>1.18</v>
      </c>
      <c r="R16">
        <v>3.1</v>
      </c>
      <c r="S16">
        <v>10</v>
      </c>
      <c r="T16">
        <v>816</v>
      </c>
      <c r="U16" t="s">
        <v>27</v>
      </c>
      <c r="V16" t="s">
        <v>28</v>
      </c>
    </row>
    <row r="17" spans="1:22">
      <c r="A17" t="s">
        <v>39</v>
      </c>
      <c r="B17" t="s">
        <v>55</v>
      </c>
      <c r="C17" s="72">
        <v>43523</v>
      </c>
      <c r="D17" t="s">
        <v>31</v>
      </c>
      <c r="E17">
        <v>7.3</v>
      </c>
      <c r="F17">
        <v>1600</v>
      </c>
      <c r="G17" t="s">
        <v>26</v>
      </c>
      <c r="H17" t="s">
        <v>26</v>
      </c>
      <c r="I17">
        <v>313000</v>
      </c>
      <c r="J17">
        <v>89</v>
      </c>
      <c r="K17">
        <v>850</v>
      </c>
      <c r="N17">
        <v>5500</v>
      </c>
      <c r="P17">
        <v>1.1000000000000001</v>
      </c>
      <c r="Q17">
        <v>4.8899999999999997</v>
      </c>
      <c r="R17">
        <v>11</v>
      </c>
      <c r="S17">
        <v>36</v>
      </c>
      <c r="T17">
        <v>736</v>
      </c>
      <c r="U17" t="s">
        <v>27</v>
      </c>
      <c r="V17" t="s">
        <v>28</v>
      </c>
    </row>
    <row r="18" spans="1:22">
      <c r="A18" t="s">
        <v>41</v>
      </c>
      <c r="B18" t="s">
        <v>56</v>
      </c>
      <c r="C18" s="72">
        <v>43523</v>
      </c>
      <c r="D18" t="s">
        <v>31</v>
      </c>
      <c r="E18">
        <v>7.1</v>
      </c>
      <c r="F18">
        <v>1600</v>
      </c>
      <c r="G18" t="s">
        <v>26</v>
      </c>
      <c r="H18" t="s">
        <v>26</v>
      </c>
      <c r="I18">
        <v>262000</v>
      </c>
      <c r="J18">
        <v>93</v>
      </c>
      <c r="K18">
        <v>500</v>
      </c>
      <c r="N18">
        <v>12000</v>
      </c>
      <c r="P18">
        <v>0.55000000000000004</v>
      </c>
      <c r="Q18">
        <v>2.42</v>
      </c>
      <c r="R18">
        <v>3.6</v>
      </c>
      <c r="S18">
        <v>12</v>
      </c>
      <c r="T18">
        <v>767</v>
      </c>
      <c r="U18" t="s">
        <v>27</v>
      </c>
      <c r="V18" t="s">
        <v>28</v>
      </c>
    </row>
    <row r="19" spans="1:22">
      <c r="A19" t="s">
        <v>43</v>
      </c>
      <c r="B19" t="s">
        <v>57</v>
      </c>
      <c r="C19" s="72">
        <v>43523</v>
      </c>
      <c r="D19" t="s">
        <v>45</v>
      </c>
      <c r="E19">
        <v>7.6</v>
      </c>
      <c r="F19">
        <v>1500</v>
      </c>
      <c r="G19" t="s">
        <v>26</v>
      </c>
      <c r="H19" t="s">
        <v>26</v>
      </c>
      <c r="I19">
        <v>443000</v>
      </c>
      <c r="J19">
        <v>75</v>
      </c>
      <c r="K19">
        <v>1100</v>
      </c>
      <c r="N19">
        <v>770</v>
      </c>
      <c r="P19">
        <v>8.59</v>
      </c>
      <c r="Q19">
        <v>38.1</v>
      </c>
      <c r="R19">
        <v>550</v>
      </c>
      <c r="S19">
        <v>1800</v>
      </c>
      <c r="T19">
        <v>651</v>
      </c>
      <c r="U19" t="s">
        <v>27</v>
      </c>
      <c r="V19" t="s">
        <v>28</v>
      </c>
    </row>
    <row r="20" spans="1:22">
      <c r="A20" t="s">
        <v>46</v>
      </c>
      <c r="B20" t="s">
        <v>58</v>
      </c>
      <c r="C20" s="72">
        <v>43523</v>
      </c>
      <c r="D20" t="s">
        <v>45</v>
      </c>
      <c r="E20">
        <v>7.1</v>
      </c>
      <c r="F20">
        <v>1600</v>
      </c>
      <c r="G20" t="s">
        <v>26</v>
      </c>
      <c r="H20" t="s">
        <v>26</v>
      </c>
      <c r="I20">
        <v>432000</v>
      </c>
      <c r="J20">
        <v>74</v>
      </c>
      <c r="K20">
        <v>1400</v>
      </c>
      <c r="N20">
        <v>32</v>
      </c>
      <c r="P20">
        <v>15.1</v>
      </c>
      <c r="Q20">
        <v>66.7</v>
      </c>
      <c r="R20">
        <v>150</v>
      </c>
      <c r="S20">
        <v>500</v>
      </c>
      <c r="T20">
        <v>805</v>
      </c>
      <c r="U20" t="s">
        <v>27</v>
      </c>
      <c r="V20" t="s">
        <v>28</v>
      </c>
    </row>
    <row r="21" spans="1:22">
      <c r="A21" t="s">
        <v>48</v>
      </c>
      <c r="B21" t="s">
        <v>59</v>
      </c>
      <c r="C21" s="72">
        <v>43524</v>
      </c>
      <c r="D21" t="s">
        <v>50</v>
      </c>
      <c r="E21">
        <v>7.2</v>
      </c>
      <c r="F21">
        <v>1300</v>
      </c>
      <c r="G21" t="s">
        <v>26</v>
      </c>
      <c r="H21" t="s">
        <v>26</v>
      </c>
      <c r="I21">
        <v>127000</v>
      </c>
      <c r="J21">
        <v>64</v>
      </c>
      <c r="K21">
        <v>910</v>
      </c>
      <c r="N21">
        <v>25000</v>
      </c>
      <c r="P21">
        <v>0.1</v>
      </c>
      <c r="Q21">
        <v>0.43</v>
      </c>
      <c r="R21">
        <v>4.0999999999999996</v>
      </c>
      <c r="S21">
        <v>13</v>
      </c>
      <c r="T21">
        <v>501</v>
      </c>
      <c r="U21" t="s">
        <v>27</v>
      </c>
      <c r="V21" t="s">
        <v>28</v>
      </c>
    </row>
    <row r="22" spans="1:22">
      <c r="A22" t="s">
        <v>51</v>
      </c>
      <c r="B22" t="s">
        <v>60</v>
      </c>
      <c r="C22" s="72">
        <v>43524</v>
      </c>
      <c r="D22" t="s">
        <v>50</v>
      </c>
      <c r="E22">
        <v>7</v>
      </c>
      <c r="F22">
        <v>1500</v>
      </c>
      <c r="G22" t="s">
        <v>26</v>
      </c>
      <c r="H22" t="s">
        <v>26</v>
      </c>
      <c r="I22">
        <v>217000</v>
      </c>
      <c r="J22">
        <v>69</v>
      </c>
      <c r="K22">
        <v>700</v>
      </c>
      <c r="N22">
        <v>13000</v>
      </c>
      <c r="P22">
        <v>0.06</v>
      </c>
      <c r="Q22">
        <v>0.27</v>
      </c>
      <c r="R22">
        <v>18</v>
      </c>
      <c r="S22">
        <v>58</v>
      </c>
      <c r="T22">
        <v>696</v>
      </c>
      <c r="U22" t="s">
        <v>27</v>
      </c>
      <c r="V22" t="s">
        <v>28</v>
      </c>
    </row>
    <row r="23" spans="1:22">
      <c r="A23" t="s">
        <v>32</v>
      </c>
      <c r="B23" t="s">
        <v>61</v>
      </c>
      <c r="C23" s="72">
        <v>43524</v>
      </c>
      <c r="D23" t="s">
        <v>31</v>
      </c>
      <c r="E23">
        <v>7.2</v>
      </c>
      <c r="F23">
        <v>1100</v>
      </c>
      <c r="G23" t="s">
        <v>26</v>
      </c>
      <c r="H23" t="s">
        <v>26</v>
      </c>
      <c r="I23">
        <v>184000</v>
      </c>
      <c r="J23">
        <v>62</v>
      </c>
      <c r="K23">
        <v>780</v>
      </c>
      <c r="N23">
        <v>11000</v>
      </c>
      <c r="P23">
        <v>0.21</v>
      </c>
      <c r="Q23">
        <v>0.91</v>
      </c>
      <c r="R23">
        <v>24</v>
      </c>
      <c r="S23">
        <v>80</v>
      </c>
      <c r="T23">
        <v>484</v>
      </c>
      <c r="U23" t="s">
        <v>27</v>
      </c>
      <c r="V23" t="s">
        <v>28</v>
      </c>
    </row>
    <row r="24" spans="1:22">
      <c r="A24" t="s">
        <v>34</v>
      </c>
      <c r="B24" t="s">
        <v>62</v>
      </c>
      <c r="C24" s="72">
        <v>43524</v>
      </c>
      <c r="D24" t="s">
        <v>31</v>
      </c>
      <c r="E24">
        <v>7.3</v>
      </c>
      <c r="F24">
        <v>1500</v>
      </c>
      <c r="G24" t="s">
        <v>26</v>
      </c>
      <c r="H24" t="s">
        <v>26</v>
      </c>
      <c r="I24">
        <v>532000</v>
      </c>
      <c r="J24">
        <v>61</v>
      </c>
      <c r="K24">
        <v>650</v>
      </c>
      <c r="N24">
        <v>1900</v>
      </c>
      <c r="P24">
        <v>0.28000000000000003</v>
      </c>
      <c r="Q24">
        <v>1.24</v>
      </c>
      <c r="R24">
        <v>19</v>
      </c>
      <c r="S24">
        <v>62</v>
      </c>
      <c r="T24">
        <v>751</v>
      </c>
      <c r="U24" t="s">
        <v>27</v>
      </c>
      <c r="V24" t="s">
        <v>28</v>
      </c>
    </row>
    <row r="25" spans="1:22">
      <c r="A25" t="s">
        <v>23</v>
      </c>
      <c r="B25" t="s">
        <v>63</v>
      </c>
      <c r="C25" s="72">
        <v>43525</v>
      </c>
      <c r="D25" t="s">
        <v>25</v>
      </c>
      <c r="E25">
        <v>7.1</v>
      </c>
      <c r="F25">
        <v>3000</v>
      </c>
      <c r="G25" t="s">
        <v>26</v>
      </c>
      <c r="H25" t="s">
        <v>26</v>
      </c>
      <c r="I25">
        <v>11700</v>
      </c>
      <c r="J25">
        <v>280</v>
      </c>
      <c r="K25">
        <v>640</v>
      </c>
      <c r="N25">
        <v>130000</v>
      </c>
      <c r="P25">
        <v>0.51</v>
      </c>
      <c r="Q25">
        <v>2.2599999999999998</v>
      </c>
      <c r="R25">
        <v>7.3</v>
      </c>
      <c r="S25">
        <v>24</v>
      </c>
      <c r="T25">
        <v>917</v>
      </c>
      <c r="U25" t="s">
        <v>27</v>
      </c>
      <c r="V25" t="s">
        <v>28</v>
      </c>
    </row>
    <row r="26" spans="1:22">
      <c r="A26" t="s">
        <v>64</v>
      </c>
      <c r="B26" t="s">
        <v>65</v>
      </c>
      <c r="C26" s="72">
        <v>43525</v>
      </c>
      <c r="D26" t="s">
        <v>31</v>
      </c>
      <c r="E26">
        <v>7.2</v>
      </c>
      <c r="F26">
        <v>1200</v>
      </c>
      <c r="G26" t="s">
        <v>26</v>
      </c>
      <c r="H26" t="s">
        <v>26</v>
      </c>
      <c r="I26">
        <v>99600</v>
      </c>
      <c r="J26">
        <v>65</v>
      </c>
      <c r="K26">
        <v>750</v>
      </c>
      <c r="N26">
        <v>15000</v>
      </c>
      <c r="P26">
        <v>0.35</v>
      </c>
      <c r="Q26">
        <v>1.56</v>
      </c>
      <c r="R26">
        <v>27</v>
      </c>
      <c r="S26">
        <v>87</v>
      </c>
      <c r="T26">
        <v>432</v>
      </c>
      <c r="U26" t="s">
        <v>27</v>
      </c>
      <c r="V26" t="s">
        <v>28</v>
      </c>
    </row>
    <row r="27" spans="1:22">
      <c r="A27" t="s">
        <v>23</v>
      </c>
      <c r="B27">
        <v>5.6</v>
      </c>
      <c r="C27" s="72">
        <v>43788</v>
      </c>
      <c r="D27" t="s">
        <v>25</v>
      </c>
      <c r="E27">
        <v>7.1</v>
      </c>
      <c r="F27">
        <v>3800</v>
      </c>
      <c r="G27">
        <v>3.5</v>
      </c>
      <c r="H27" t="s">
        <v>66</v>
      </c>
      <c r="I27">
        <v>9470</v>
      </c>
      <c r="J27">
        <v>340</v>
      </c>
      <c r="K27">
        <v>670</v>
      </c>
      <c r="L27">
        <v>130000</v>
      </c>
      <c r="M27">
        <v>160000</v>
      </c>
      <c r="N27">
        <v>170000</v>
      </c>
      <c r="O27">
        <v>45</v>
      </c>
      <c r="P27">
        <v>0.48</v>
      </c>
      <c r="Q27">
        <v>2.13</v>
      </c>
      <c r="R27">
        <v>13</v>
      </c>
      <c r="S27">
        <v>41</v>
      </c>
      <c r="T27">
        <v>1140</v>
      </c>
      <c r="U27" t="s">
        <v>27</v>
      </c>
      <c r="V27">
        <v>6.7</v>
      </c>
    </row>
    <row r="28" spans="1:22">
      <c r="A28" t="s">
        <v>48</v>
      </c>
      <c r="B28">
        <v>6.2</v>
      </c>
      <c r="C28" s="72">
        <v>43788</v>
      </c>
      <c r="D28" t="s">
        <v>50</v>
      </c>
      <c r="E28">
        <v>7</v>
      </c>
      <c r="F28">
        <v>1300</v>
      </c>
      <c r="G28" t="s">
        <v>67</v>
      </c>
      <c r="H28" t="s">
        <v>66</v>
      </c>
      <c r="I28">
        <v>132000</v>
      </c>
      <c r="J28">
        <v>78</v>
      </c>
      <c r="K28">
        <v>750</v>
      </c>
      <c r="L28">
        <v>18000</v>
      </c>
      <c r="M28">
        <v>22000</v>
      </c>
      <c r="N28">
        <v>24000</v>
      </c>
      <c r="O28">
        <v>6.73</v>
      </c>
      <c r="P28">
        <v>0.36</v>
      </c>
      <c r="Q28">
        <v>1.6</v>
      </c>
      <c r="R28">
        <v>11</v>
      </c>
      <c r="S28">
        <v>35</v>
      </c>
      <c r="T28">
        <v>526</v>
      </c>
      <c r="U28" t="s">
        <v>27</v>
      </c>
      <c r="V28">
        <v>3.7</v>
      </c>
    </row>
    <row r="29" spans="1:22">
      <c r="A29" t="s">
        <v>64</v>
      </c>
      <c r="B29">
        <v>7.4</v>
      </c>
      <c r="C29" s="72">
        <v>43788</v>
      </c>
      <c r="D29" t="s">
        <v>31</v>
      </c>
      <c r="E29">
        <v>7.3</v>
      </c>
      <c r="F29">
        <v>1300</v>
      </c>
      <c r="G29" t="s">
        <v>67</v>
      </c>
      <c r="H29" t="s">
        <v>66</v>
      </c>
      <c r="I29">
        <v>107000</v>
      </c>
      <c r="J29">
        <v>78</v>
      </c>
      <c r="K29">
        <v>750</v>
      </c>
      <c r="L29">
        <v>9600</v>
      </c>
      <c r="M29">
        <v>12000</v>
      </c>
      <c r="N29">
        <v>12000</v>
      </c>
      <c r="O29">
        <v>6.38</v>
      </c>
      <c r="P29">
        <v>0.34</v>
      </c>
      <c r="Q29">
        <v>1.49</v>
      </c>
      <c r="R29">
        <v>13</v>
      </c>
      <c r="S29">
        <v>44</v>
      </c>
      <c r="T29">
        <v>467</v>
      </c>
      <c r="U29" t="s">
        <v>27</v>
      </c>
      <c r="V29">
        <v>4.7</v>
      </c>
    </row>
    <row r="30" spans="1:22">
      <c r="A30" t="s">
        <v>29</v>
      </c>
      <c r="B30">
        <v>7.48</v>
      </c>
      <c r="C30" s="72">
        <v>43788</v>
      </c>
      <c r="D30" t="s">
        <v>31</v>
      </c>
      <c r="E30">
        <v>7.2</v>
      </c>
      <c r="F30">
        <v>1100</v>
      </c>
      <c r="G30" t="s">
        <v>67</v>
      </c>
      <c r="H30" t="s">
        <v>66</v>
      </c>
      <c r="I30">
        <v>46300</v>
      </c>
      <c r="J30">
        <v>85</v>
      </c>
      <c r="K30">
        <v>860</v>
      </c>
      <c r="L30">
        <v>14000</v>
      </c>
      <c r="M30">
        <v>17000</v>
      </c>
      <c r="N30">
        <v>18000</v>
      </c>
      <c r="O30">
        <v>9.7100000000000009</v>
      </c>
      <c r="P30">
        <v>0.28999999999999998</v>
      </c>
      <c r="Q30">
        <v>1.28</v>
      </c>
      <c r="R30">
        <v>8.4</v>
      </c>
      <c r="S30">
        <v>28</v>
      </c>
      <c r="T30">
        <v>381</v>
      </c>
      <c r="U30" t="s">
        <v>27</v>
      </c>
      <c r="V30">
        <v>3.8</v>
      </c>
    </row>
    <row r="31" spans="1:22">
      <c r="A31" t="s">
        <v>32</v>
      </c>
      <c r="B31">
        <v>7.85</v>
      </c>
      <c r="C31" s="72">
        <v>43788</v>
      </c>
      <c r="D31" t="s">
        <v>31</v>
      </c>
      <c r="E31">
        <v>7.2</v>
      </c>
      <c r="F31">
        <v>1300</v>
      </c>
      <c r="G31" t="s">
        <v>67</v>
      </c>
      <c r="H31" t="s">
        <v>66</v>
      </c>
      <c r="I31">
        <v>233000</v>
      </c>
      <c r="J31">
        <v>75</v>
      </c>
      <c r="K31">
        <v>750</v>
      </c>
      <c r="L31">
        <v>7100</v>
      </c>
      <c r="M31">
        <v>8600</v>
      </c>
      <c r="N31">
        <v>9100</v>
      </c>
      <c r="O31">
        <v>6.52</v>
      </c>
      <c r="P31">
        <v>0.26</v>
      </c>
      <c r="Q31">
        <v>1.17</v>
      </c>
      <c r="R31">
        <v>3.6</v>
      </c>
      <c r="S31">
        <v>12</v>
      </c>
      <c r="T31">
        <v>610</v>
      </c>
      <c r="U31" t="s">
        <v>27</v>
      </c>
      <c r="V31">
        <v>6.1</v>
      </c>
    </row>
    <row r="32" spans="1:22">
      <c r="A32" t="s">
        <v>34</v>
      </c>
      <c r="B32">
        <v>4.62</v>
      </c>
      <c r="C32" s="72">
        <v>43788</v>
      </c>
      <c r="D32" t="s">
        <v>31</v>
      </c>
      <c r="E32">
        <v>7.1</v>
      </c>
      <c r="F32">
        <v>1700</v>
      </c>
      <c r="G32">
        <v>3.4</v>
      </c>
      <c r="H32" t="s">
        <v>66</v>
      </c>
      <c r="I32">
        <v>466000</v>
      </c>
      <c r="J32">
        <v>74</v>
      </c>
      <c r="K32">
        <v>540</v>
      </c>
      <c r="L32">
        <v>1400</v>
      </c>
      <c r="M32">
        <v>1700</v>
      </c>
      <c r="N32">
        <v>1800</v>
      </c>
      <c r="O32">
        <v>9.92</v>
      </c>
      <c r="P32">
        <v>0.28999999999999998</v>
      </c>
      <c r="Q32">
        <v>1.28</v>
      </c>
      <c r="R32">
        <v>7.3</v>
      </c>
      <c r="S32">
        <v>24</v>
      </c>
      <c r="T32">
        <v>971</v>
      </c>
      <c r="U32" t="s">
        <v>27</v>
      </c>
      <c r="V32">
        <v>4.4000000000000004</v>
      </c>
    </row>
    <row r="33" spans="1:22">
      <c r="A33" t="s">
        <v>36</v>
      </c>
      <c r="B33">
        <v>3.55</v>
      </c>
      <c r="C33" s="72">
        <v>43788</v>
      </c>
      <c r="D33" t="s">
        <v>38</v>
      </c>
      <c r="E33">
        <v>7.9</v>
      </c>
      <c r="F33">
        <v>1500</v>
      </c>
      <c r="G33">
        <v>2.5</v>
      </c>
      <c r="H33" t="s">
        <v>66</v>
      </c>
      <c r="I33">
        <v>731000</v>
      </c>
      <c r="J33">
        <v>80</v>
      </c>
      <c r="K33">
        <v>2100</v>
      </c>
      <c r="L33">
        <v>900</v>
      </c>
      <c r="M33">
        <v>1100</v>
      </c>
      <c r="N33">
        <v>1200</v>
      </c>
      <c r="O33">
        <v>7.23</v>
      </c>
      <c r="P33">
        <v>0.28000000000000003</v>
      </c>
      <c r="Q33">
        <v>1.22</v>
      </c>
      <c r="R33">
        <v>1.7</v>
      </c>
      <c r="S33">
        <v>5.6</v>
      </c>
      <c r="T33">
        <v>640</v>
      </c>
      <c r="U33" t="s">
        <v>27</v>
      </c>
      <c r="V33">
        <v>4.8</v>
      </c>
    </row>
    <row r="34" spans="1:22">
      <c r="A34" t="s">
        <v>39</v>
      </c>
      <c r="B34">
        <v>5.12</v>
      </c>
      <c r="C34" s="72">
        <v>43788</v>
      </c>
      <c r="D34" t="s">
        <v>31</v>
      </c>
      <c r="E34">
        <v>7.2</v>
      </c>
      <c r="F34">
        <v>1400</v>
      </c>
      <c r="G34" t="s">
        <v>67</v>
      </c>
      <c r="H34" t="s">
        <v>66</v>
      </c>
      <c r="I34">
        <v>182000</v>
      </c>
      <c r="J34">
        <v>82</v>
      </c>
      <c r="K34">
        <v>870</v>
      </c>
      <c r="L34">
        <v>6400</v>
      </c>
      <c r="M34">
        <v>7800</v>
      </c>
      <c r="N34">
        <v>8300</v>
      </c>
      <c r="O34">
        <v>7.3</v>
      </c>
      <c r="P34">
        <v>0.38</v>
      </c>
      <c r="Q34">
        <v>1.7</v>
      </c>
      <c r="R34">
        <v>3.8</v>
      </c>
      <c r="S34">
        <v>13</v>
      </c>
      <c r="T34">
        <v>637</v>
      </c>
      <c r="U34" t="s">
        <v>27</v>
      </c>
      <c r="V34">
        <v>4.7</v>
      </c>
    </row>
    <row r="35" spans="1:22">
      <c r="A35" t="s">
        <v>41</v>
      </c>
      <c r="B35">
        <v>4.6500000000000004</v>
      </c>
      <c r="C35" s="72">
        <v>43788</v>
      </c>
      <c r="D35" t="s">
        <v>31</v>
      </c>
      <c r="E35">
        <v>7.2</v>
      </c>
      <c r="F35">
        <v>1800</v>
      </c>
      <c r="G35">
        <v>1.8</v>
      </c>
      <c r="H35" t="s">
        <v>66</v>
      </c>
      <c r="I35">
        <v>327000</v>
      </c>
      <c r="J35">
        <v>85</v>
      </c>
      <c r="K35">
        <v>740</v>
      </c>
      <c r="L35">
        <v>6200</v>
      </c>
      <c r="M35">
        <v>7500</v>
      </c>
      <c r="N35">
        <v>7900</v>
      </c>
      <c r="O35">
        <v>8.08</v>
      </c>
      <c r="P35">
        <v>0.31</v>
      </c>
      <c r="Q35">
        <v>1.38</v>
      </c>
      <c r="R35" t="s">
        <v>67</v>
      </c>
      <c r="S35" t="s">
        <v>68</v>
      </c>
      <c r="T35">
        <v>767</v>
      </c>
      <c r="U35" t="s">
        <v>27</v>
      </c>
      <c r="V35">
        <v>4.9000000000000004</v>
      </c>
    </row>
    <row r="36" spans="1:22">
      <c r="A36" t="s">
        <v>46</v>
      </c>
      <c r="B36">
        <v>5.13</v>
      </c>
      <c r="C36" s="72">
        <v>43788</v>
      </c>
      <c r="D36" t="s">
        <v>45</v>
      </c>
      <c r="E36">
        <v>7.3</v>
      </c>
      <c r="F36">
        <v>1500</v>
      </c>
      <c r="G36">
        <v>1.6</v>
      </c>
      <c r="H36" t="s">
        <v>66</v>
      </c>
      <c r="I36">
        <v>325000</v>
      </c>
      <c r="J36">
        <v>74</v>
      </c>
      <c r="K36">
        <v>1300</v>
      </c>
      <c r="L36" t="s">
        <v>69</v>
      </c>
      <c r="M36" t="s">
        <v>69</v>
      </c>
      <c r="N36" t="s">
        <v>69</v>
      </c>
      <c r="O36">
        <v>5.85</v>
      </c>
      <c r="P36">
        <v>3.63</v>
      </c>
      <c r="Q36">
        <v>16.100000000000001</v>
      </c>
      <c r="R36">
        <v>280</v>
      </c>
      <c r="S36">
        <v>930</v>
      </c>
      <c r="T36">
        <v>660</v>
      </c>
      <c r="U36" t="s">
        <v>27</v>
      </c>
      <c r="V36">
        <v>4.5</v>
      </c>
    </row>
    <row r="37" spans="1:22">
      <c r="A37" t="s">
        <v>23</v>
      </c>
      <c r="B37" t="s">
        <v>70</v>
      </c>
      <c r="C37" s="72">
        <v>43879</v>
      </c>
      <c r="D37" t="s">
        <v>25</v>
      </c>
      <c r="E37">
        <v>7.1</v>
      </c>
      <c r="F37">
        <v>3200</v>
      </c>
      <c r="G37" t="s">
        <v>67</v>
      </c>
      <c r="H37">
        <v>2</v>
      </c>
      <c r="I37">
        <v>23500</v>
      </c>
      <c r="J37">
        <v>260</v>
      </c>
      <c r="K37">
        <v>1200</v>
      </c>
      <c r="L37">
        <v>93000</v>
      </c>
      <c r="M37">
        <v>110000</v>
      </c>
      <c r="N37">
        <v>120000</v>
      </c>
      <c r="O37">
        <v>38.9</v>
      </c>
      <c r="P37">
        <v>0.22</v>
      </c>
      <c r="Q37">
        <v>0.96</v>
      </c>
      <c r="R37">
        <v>14</v>
      </c>
      <c r="S37">
        <v>46</v>
      </c>
      <c r="T37">
        <v>920</v>
      </c>
      <c r="U37" t="s">
        <v>27</v>
      </c>
      <c r="V37" t="s">
        <v>67</v>
      </c>
    </row>
    <row r="38" spans="1:22">
      <c r="A38" t="s">
        <v>64</v>
      </c>
      <c r="B38" t="s">
        <v>70</v>
      </c>
      <c r="C38" s="72">
        <v>43879</v>
      </c>
      <c r="D38" t="s">
        <v>31</v>
      </c>
      <c r="E38">
        <v>7</v>
      </c>
      <c r="F38">
        <v>1400</v>
      </c>
      <c r="G38" t="s">
        <v>67</v>
      </c>
      <c r="H38" t="s">
        <v>66</v>
      </c>
      <c r="I38">
        <v>151000</v>
      </c>
      <c r="J38">
        <v>73</v>
      </c>
      <c r="K38">
        <v>1200</v>
      </c>
      <c r="L38">
        <v>18000</v>
      </c>
      <c r="M38">
        <v>22000</v>
      </c>
      <c r="N38">
        <v>24000</v>
      </c>
      <c r="O38">
        <v>9.3800000000000008</v>
      </c>
      <c r="P38">
        <v>0.06</v>
      </c>
      <c r="Q38">
        <v>0.27</v>
      </c>
      <c r="R38">
        <v>15</v>
      </c>
      <c r="S38">
        <v>50</v>
      </c>
      <c r="T38">
        <v>560</v>
      </c>
      <c r="U38" t="s">
        <v>27</v>
      </c>
      <c r="V38">
        <v>1.1000000000000001</v>
      </c>
    </row>
    <row r="39" spans="1:22">
      <c r="A39" t="s">
        <v>29</v>
      </c>
      <c r="B39" t="s">
        <v>70</v>
      </c>
      <c r="C39" s="72">
        <v>43879</v>
      </c>
      <c r="D39" t="s">
        <v>31</v>
      </c>
      <c r="E39">
        <v>7.2</v>
      </c>
      <c r="F39">
        <v>1100</v>
      </c>
      <c r="G39" t="s">
        <v>67</v>
      </c>
      <c r="H39" t="s">
        <v>66</v>
      </c>
      <c r="I39">
        <v>80600</v>
      </c>
      <c r="J39">
        <v>75</v>
      </c>
      <c r="K39">
        <v>1300</v>
      </c>
      <c r="L39">
        <v>15000</v>
      </c>
      <c r="M39">
        <v>18000</v>
      </c>
      <c r="N39">
        <v>19000</v>
      </c>
      <c r="O39">
        <v>7.4</v>
      </c>
      <c r="P39">
        <v>0.11</v>
      </c>
      <c r="Q39">
        <v>0.48</v>
      </c>
      <c r="R39">
        <v>7.8</v>
      </c>
      <c r="S39">
        <v>26</v>
      </c>
      <c r="T39">
        <v>374</v>
      </c>
      <c r="U39" t="s">
        <v>27</v>
      </c>
      <c r="V39">
        <v>1.5</v>
      </c>
    </row>
    <row r="40" spans="1:22">
      <c r="A40" t="s">
        <v>32</v>
      </c>
      <c r="B40" t="s">
        <v>70</v>
      </c>
      <c r="C40" s="72">
        <v>43879</v>
      </c>
      <c r="D40" t="s">
        <v>31</v>
      </c>
      <c r="E40">
        <v>6.8</v>
      </c>
      <c r="F40">
        <v>1000</v>
      </c>
      <c r="G40" t="s">
        <v>67</v>
      </c>
      <c r="H40" t="s">
        <v>66</v>
      </c>
      <c r="I40">
        <v>87100</v>
      </c>
      <c r="J40">
        <v>70</v>
      </c>
      <c r="K40">
        <v>1100</v>
      </c>
      <c r="L40">
        <v>10000</v>
      </c>
      <c r="M40">
        <v>12000</v>
      </c>
      <c r="N40">
        <v>13000</v>
      </c>
      <c r="O40">
        <v>7.37</v>
      </c>
      <c r="P40">
        <v>7.0000000000000007E-2</v>
      </c>
      <c r="Q40">
        <v>0.32</v>
      </c>
      <c r="R40">
        <v>33</v>
      </c>
      <c r="S40">
        <v>110</v>
      </c>
      <c r="T40">
        <v>370</v>
      </c>
      <c r="U40" t="s">
        <v>27</v>
      </c>
      <c r="V40">
        <v>4.9000000000000004</v>
      </c>
    </row>
    <row r="41" spans="1:22">
      <c r="A41" t="s">
        <v>34</v>
      </c>
      <c r="B41" t="s">
        <v>70</v>
      </c>
      <c r="C41" s="72">
        <v>43879</v>
      </c>
      <c r="D41" t="s">
        <v>31</v>
      </c>
      <c r="E41">
        <v>7.2</v>
      </c>
      <c r="F41">
        <v>1700</v>
      </c>
      <c r="G41" t="s">
        <v>67</v>
      </c>
      <c r="H41" t="s">
        <v>66</v>
      </c>
      <c r="I41">
        <v>495000</v>
      </c>
      <c r="J41">
        <v>70</v>
      </c>
      <c r="K41">
        <v>890</v>
      </c>
      <c r="L41">
        <v>1300</v>
      </c>
      <c r="M41">
        <v>1600</v>
      </c>
      <c r="N41">
        <v>1700</v>
      </c>
      <c r="O41">
        <v>10.4</v>
      </c>
      <c r="P41">
        <v>0.11</v>
      </c>
      <c r="Q41">
        <v>0.48</v>
      </c>
      <c r="R41">
        <v>7.2</v>
      </c>
      <c r="S41">
        <v>24</v>
      </c>
      <c r="T41">
        <v>809</v>
      </c>
      <c r="U41" t="s">
        <v>27</v>
      </c>
      <c r="V41" t="s">
        <v>67</v>
      </c>
    </row>
    <row r="42" spans="1:22">
      <c r="A42" t="s">
        <v>36</v>
      </c>
      <c r="B42" t="s">
        <v>70</v>
      </c>
      <c r="C42" s="72">
        <v>43879</v>
      </c>
      <c r="D42" t="s">
        <v>38</v>
      </c>
      <c r="E42">
        <v>7.9</v>
      </c>
      <c r="F42">
        <v>1500</v>
      </c>
      <c r="G42">
        <v>3.4</v>
      </c>
      <c r="H42">
        <v>2</v>
      </c>
      <c r="I42">
        <v>697000</v>
      </c>
      <c r="J42">
        <v>73</v>
      </c>
      <c r="K42">
        <v>2800</v>
      </c>
      <c r="L42">
        <v>380</v>
      </c>
      <c r="M42">
        <v>470</v>
      </c>
      <c r="N42">
        <v>490</v>
      </c>
      <c r="O42">
        <v>6.84</v>
      </c>
      <c r="P42">
        <v>5.39</v>
      </c>
      <c r="Q42">
        <v>23.9</v>
      </c>
      <c r="R42">
        <v>230</v>
      </c>
      <c r="S42">
        <v>770</v>
      </c>
      <c r="T42">
        <v>633</v>
      </c>
      <c r="U42" t="s">
        <v>27</v>
      </c>
      <c r="V42" t="s">
        <v>67</v>
      </c>
    </row>
    <row r="43" spans="1:22">
      <c r="A43" t="s">
        <v>39</v>
      </c>
      <c r="B43" t="s">
        <v>70</v>
      </c>
      <c r="C43" s="72">
        <v>43879</v>
      </c>
      <c r="D43" t="s">
        <v>31</v>
      </c>
      <c r="E43">
        <v>7.3</v>
      </c>
      <c r="F43">
        <v>1500</v>
      </c>
      <c r="G43" t="s">
        <v>67</v>
      </c>
      <c r="H43" t="s">
        <v>66</v>
      </c>
      <c r="I43">
        <v>276000</v>
      </c>
      <c r="J43">
        <v>74</v>
      </c>
      <c r="K43">
        <v>1500</v>
      </c>
      <c r="L43">
        <v>6200</v>
      </c>
      <c r="M43">
        <v>7500</v>
      </c>
      <c r="N43">
        <v>7900</v>
      </c>
      <c r="O43">
        <v>6.52</v>
      </c>
      <c r="P43">
        <v>1.38</v>
      </c>
      <c r="Q43">
        <v>6.13</v>
      </c>
      <c r="R43">
        <v>94</v>
      </c>
      <c r="S43">
        <v>310</v>
      </c>
      <c r="T43">
        <v>594</v>
      </c>
      <c r="U43" t="s">
        <v>27</v>
      </c>
      <c r="V43" t="s">
        <v>67</v>
      </c>
    </row>
    <row r="44" spans="1:22">
      <c r="A44" t="s">
        <v>41</v>
      </c>
      <c r="B44" t="s">
        <v>70</v>
      </c>
      <c r="C44" s="72">
        <v>43879</v>
      </c>
      <c r="D44" t="s">
        <v>31</v>
      </c>
      <c r="E44">
        <v>7.2</v>
      </c>
      <c r="F44">
        <v>1800</v>
      </c>
      <c r="G44" t="s">
        <v>67</v>
      </c>
      <c r="H44" t="s">
        <v>66</v>
      </c>
      <c r="I44">
        <v>409000</v>
      </c>
      <c r="J44">
        <v>79</v>
      </c>
      <c r="K44">
        <v>990</v>
      </c>
      <c r="L44">
        <v>6300</v>
      </c>
      <c r="M44">
        <v>7600</v>
      </c>
      <c r="N44">
        <v>8100</v>
      </c>
      <c r="O44">
        <v>9.18</v>
      </c>
      <c r="P44">
        <v>0.02</v>
      </c>
      <c r="Q44">
        <v>0.11</v>
      </c>
      <c r="R44">
        <v>10</v>
      </c>
      <c r="S44">
        <v>34</v>
      </c>
      <c r="T44">
        <v>784</v>
      </c>
      <c r="U44" t="s">
        <v>27</v>
      </c>
      <c r="V44" t="s">
        <v>67</v>
      </c>
    </row>
    <row r="45" spans="1:22">
      <c r="A45" t="s">
        <v>46</v>
      </c>
      <c r="B45" t="s">
        <v>70</v>
      </c>
      <c r="C45" s="72">
        <v>43879</v>
      </c>
      <c r="D45" t="s">
        <v>45</v>
      </c>
      <c r="E45">
        <v>7.1</v>
      </c>
      <c r="F45">
        <v>1700</v>
      </c>
      <c r="G45" t="s">
        <v>67</v>
      </c>
      <c r="H45" t="s">
        <v>66</v>
      </c>
      <c r="I45">
        <v>525000</v>
      </c>
      <c r="J45">
        <v>66</v>
      </c>
      <c r="K45">
        <v>1900</v>
      </c>
      <c r="L45" t="s">
        <v>69</v>
      </c>
      <c r="M45" t="s">
        <v>69</v>
      </c>
      <c r="N45" t="s">
        <v>69</v>
      </c>
      <c r="O45">
        <v>6.33</v>
      </c>
      <c r="P45">
        <v>16.100000000000001</v>
      </c>
      <c r="Q45">
        <v>71.099999999999994</v>
      </c>
      <c r="R45">
        <v>190</v>
      </c>
      <c r="S45">
        <v>620</v>
      </c>
      <c r="T45">
        <v>749</v>
      </c>
      <c r="U45" t="s">
        <v>27</v>
      </c>
      <c r="V45" t="s">
        <v>67</v>
      </c>
    </row>
    <row r="46" spans="1:22">
      <c r="A46" t="s">
        <v>29</v>
      </c>
      <c r="B46" t="s">
        <v>70</v>
      </c>
      <c r="C46" s="72">
        <v>43990</v>
      </c>
      <c r="D46" t="s">
        <v>31</v>
      </c>
      <c r="E46">
        <v>7.3</v>
      </c>
      <c r="F46">
        <v>1100</v>
      </c>
      <c r="G46" t="s">
        <v>67</v>
      </c>
      <c r="H46" t="s">
        <v>66</v>
      </c>
      <c r="I46">
        <v>75100</v>
      </c>
      <c r="J46">
        <v>74</v>
      </c>
      <c r="K46">
        <v>1900</v>
      </c>
      <c r="L46">
        <v>17000</v>
      </c>
      <c r="M46">
        <v>20000</v>
      </c>
      <c r="N46">
        <v>21000</v>
      </c>
      <c r="O46">
        <v>10.4</v>
      </c>
      <c r="P46">
        <v>0.1</v>
      </c>
      <c r="Q46">
        <v>0.44</v>
      </c>
      <c r="R46">
        <v>12</v>
      </c>
      <c r="S46">
        <v>39</v>
      </c>
      <c r="T46">
        <v>402</v>
      </c>
      <c r="U46" t="s">
        <v>27</v>
      </c>
      <c r="V46">
        <v>5.2</v>
      </c>
    </row>
    <row r="47" spans="1:22">
      <c r="A47" t="s">
        <v>32</v>
      </c>
      <c r="B47" t="s">
        <v>70</v>
      </c>
      <c r="C47" s="72">
        <v>43990</v>
      </c>
      <c r="D47" t="s">
        <v>31</v>
      </c>
      <c r="E47">
        <v>7.2</v>
      </c>
      <c r="F47">
        <v>1100</v>
      </c>
      <c r="G47">
        <v>1.9</v>
      </c>
      <c r="H47" t="s">
        <v>66</v>
      </c>
      <c r="I47">
        <v>102000</v>
      </c>
      <c r="J47">
        <v>76</v>
      </c>
      <c r="K47">
        <v>1700</v>
      </c>
      <c r="L47">
        <v>10000</v>
      </c>
      <c r="M47">
        <v>12000</v>
      </c>
      <c r="N47">
        <v>13000</v>
      </c>
      <c r="O47">
        <v>9.3000000000000007</v>
      </c>
      <c r="P47">
        <v>0.06</v>
      </c>
      <c r="Q47">
        <v>0.24</v>
      </c>
      <c r="R47">
        <v>18</v>
      </c>
      <c r="S47">
        <v>59</v>
      </c>
      <c r="T47">
        <v>418</v>
      </c>
      <c r="U47" t="s">
        <v>27</v>
      </c>
      <c r="V47">
        <v>6.2</v>
      </c>
    </row>
    <row r="48" spans="1:22">
      <c r="A48" t="s">
        <v>34</v>
      </c>
      <c r="B48" t="s">
        <v>70</v>
      </c>
      <c r="C48" s="72">
        <v>43990</v>
      </c>
      <c r="D48" t="s">
        <v>31</v>
      </c>
      <c r="E48">
        <v>7.4</v>
      </c>
      <c r="F48">
        <v>1700</v>
      </c>
      <c r="G48">
        <v>5.0999999999999996</v>
      </c>
      <c r="H48" t="s">
        <v>66</v>
      </c>
      <c r="I48">
        <v>499000</v>
      </c>
      <c r="J48">
        <v>65</v>
      </c>
      <c r="K48">
        <v>1100</v>
      </c>
      <c r="L48">
        <v>2300</v>
      </c>
      <c r="M48">
        <v>2900</v>
      </c>
      <c r="N48">
        <v>3000</v>
      </c>
      <c r="O48">
        <v>11.3</v>
      </c>
      <c r="P48">
        <v>0.09</v>
      </c>
      <c r="Q48">
        <v>0.39</v>
      </c>
      <c r="R48">
        <v>18</v>
      </c>
      <c r="S48">
        <v>60</v>
      </c>
      <c r="T48">
        <v>760</v>
      </c>
      <c r="U48" t="s">
        <v>27</v>
      </c>
      <c r="V48">
        <v>3.8</v>
      </c>
    </row>
    <row r="49" spans="1:22">
      <c r="A49" t="s">
        <v>36</v>
      </c>
      <c r="B49" t="s">
        <v>70</v>
      </c>
      <c r="C49" s="72">
        <v>43991</v>
      </c>
      <c r="D49" t="s">
        <v>38</v>
      </c>
      <c r="E49">
        <v>7.9</v>
      </c>
      <c r="F49">
        <v>1700</v>
      </c>
      <c r="G49">
        <v>16</v>
      </c>
      <c r="H49" t="s">
        <v>66</v>
      </c>
      <c r="I49">
        <v>692000</v>
      </c>
      <c r="J49">
        <v>61</v>
      </c>
      <c r="K49">
        <v>3100</v>
      </c>
      <c r="L49">
        <v>570</v>
      </c>
      <c r="M49">
        <v>700</v>
      </c>
      <c r="N49">
        <v>740</v>
      </c>
      <c r="O49">
        <v>8.19</v>
      </c>
      <c r="P49">
        <v>14.8</v>
      </c>
      <c r="Q49">
        <v>65.400000000000006</v>
      </c>
      <c r="R49">
        <v>57</v>
      </c>
      <c r="S49">
        <v>190</v>
      </c>
      <c r="T49">
        <v>745</v>
      </c>
      <c r="U49" t="s">
        <v>27</v>
      </c>
      <c r="V49">
        <v>3.2</v>
      </c>
    </row>
    <row r="50" spans="1:22">
      <c r="A50" t="s">
        <v>41</v>
      </c>
      <c r="B50" t="s">
        <v>70</v>
      </c>
      <c r="C50" s="72">
        <v>43991</v>
      </c>
      <c r="D50" t="s">
        <v>31</v>
      </c>
      <c r="E50">
        <v>7.3</v>
      </c>
      <c r="F50">
        <v>1800</v>
      </c>
      <c r="G50">
        <v>4.7</v>
      </c>
      <c r="H50" t="s">
        <v>66</v>
      </c>
      <c r="I50">
        <v>424000</v>
      </c>
      <c r="J50">
        <v>76</v>
      </c>
      <c r="K50">
        <v>1500</v>
      </c>
      <c r="L50">
        <v>6800</v>
      </c>
      <c r="M50">
        <v>8300</v>
      </c>
      <c r="N50">
        <v>8800</v>
      </c>
      <c r="O50">
        <v>9.14</v>
      </c>
      <c r="P50">
        <v>0.12</v>
      </c>
      <c r="Q50">
        <v>0.54</v>
      </c>
      <c r="R50">
        <v>14</v>
      </c>
      <c r="S50">
        <v>45</v>
      </c>
      <c r="T50">
        <v>739</v>
      </c>
      <c r="U50" t="s">
        <v>27</v>
      </c>
      <c r="V50">
        <v>2.7</v>
      </c>
    </row>
    <row r="51" spans="1:22">
      <c r="A51" t="s">
        <v>46</v>
      </c>
      <c r="B51" t="s">
        <v>70</v>
      </c>
      <c r="C51" s="72">
        <v>43991</v>
      </c>
      <c r="D51" t="s">
        <v>45</v>
      </c>
      <c r="E51">
        <v>7.4</v>
      </c>
      <c r="F51">
        <v>1800</v>
      </c>
      <c r="G51">
        <v>4.2</v>
      </c>
      <c r="H51" t="s">
        <v>66</v>
      </c>
      <c r="I51">
        <v>678000</v>
      </c>
      <c r="J51">
        <v>60</v>
      </c>
      <c r="K51">
        <v>2800</v>
      </c>
      <c r="L51">
        <v>520</v>
      </c>
      <c r="M51">
        <v>630</v>
      </c>
      <c r="N51">
        <v>670</v>
      </c>
      <c r="O51">
        <v>8.11</v>
      </c>
      <c r="P51">
        <v>14.7</v>
      </c>
      <c r="Q51">
        <v>64.900000000000006</v>
      </c>
      <c r="R51">
        <v>260</v>
      </c>
      <c r="S51">
        <v>870</v>
      </c>
      <c r="T51">
        <v>986</v>
      </c>
      <c r="U51" t="s">
        <v>27</v>
      </c>
      <c r="V51">
        <v>2.5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51B2F-2BDA-4EE5-8BEC-532825F4AB1F}">
  <dimension ref="A3:D39"/>
  <sheetViews>
    <sheetView workbookViewId="0">
      <selection activeCell="C57" sqref="C57"/>
    </sheetView>
  </sheetViews>
  <sheetFormatPr defaultRowHeight="15"/>
  <cols>
    <col min="1" max="1" width="15.5703125" bestFit="1" customWidth="1"/>
    <col min="2" max="2" width="20" bestFit="1" customWidth="1"/>
    <col min="3" max="3" width="27.140625" bestFit="1" customWidth="1"/>
    <col min="4" max="4" width="29" bestFit="1" customWidth="1"/>
  </cols>
  <sheetData>
    <row r="3" spans="1:4">
      <c r="A3" s="69" t="s">
        <v>71</v>
      </c>
      <c r="B3" t="s">
        <v>72</v>
      </c>
      <c r="C3" t="s">
        <v>73</v>
      </c>
      <c r="D3" t="s">
        <v>74</v>
      </c>
    </row>
    <row r="4" spans="1:4">
      <c r="A4" s="70" t="s">
        <v>23</v>
      </c>
      <c r="B4">
        <v>340</v>
      </c>
      <c r="C4">
        <v>160000</v>
      </c>
      <c r="D4">
        <v>170000</v>
      </c>
    </row>
    <row r="5" spans="1:4">
      <c r="A5" s="71" t="s">
        <v>75</v>
      </c>
      <c r="B5">
        <v>340</v>
      </c>
      <c r="C5">
        <v>160000</v>
      </c>
      <c r="D5">
        <v>170000</v>
      </c>
    </row>
    <row r="6" spans="1:4">
      <c r="A6" s="71" t="s">
        <v>76</v>
      </c>
      <c r="B6">
        <v>260</v>
      </c>
      <c r="C6">
        <v>110000</v>
      </c>
      <c r="D6">
        <v>120000</v>
      </c>
    </row>
    <row r="7" spans="1:4">
      <c r="A7" s="70" t="s">
        <v>48</v>
      </c>
      <c r="B7">
        <v>78</v>
      </c>
      <c r="C7">
        <v>22000</v>
      </c>
      <c r="D7">
        <v>25000</v>
      </c>
    </row>
    <row r="8" spans="1:4">
      <c r="A8" s="71" t="s">
        <v>75</v>
      </c>
      <c r="B8">
        <v>78</v>
      </c>
      <c r="C8">
        <v>22000</v>
      </c>
      <c r="D8">
        <v>25000</v>
      </c>
    </row>
    <row r="9" spans="1:4">
      <c r="A9" s="70" t="s">
        <v>51</v>
      </c>
      <c r="B9">
        <v>79</v>
      </c>
      <c r="D9">
        <v>13000</v>
      </c>
    </row>
    <row r="10" spans="1:4">
      <c r="A10" s="71" t="s">
        <v>75</v>
      </c>
      <c r="B10">
        <v>79</v>
      </c>
      <c r="D10">
        <v>13000</v>
      </c>
    </row>
    <row r="11" spans="1:4">
      <c r="A11" s="70" t="s">
        <v>64</v>
      </c>
      <c r="B11">
        <v>78</v>
      </c>
      <c r="C11">
        <v>22000</v>
      </c>
      <c r="D11">
        <v>24000</v>
      </c>
    </row>
    <row r="12" spans="1:4">
      <c r="A12" s="71" t="s">
        <v>75</v>
      </c>
      <c r="B12">
        <v>78</v>
      </c>
      <c r="C12">
        <v>12000</v>
      </c>
      <c r="D12">
        <v>15000</v>
      </c>
    </row>
    <row r="13" spans="1:4">
      <c r="A13" s="71" t="s">
        <v>76</v>
      </c>
      <c r="B13">
        <v>73</v>
      </c>
      <c r="C13">
        <v>22000</v>
      </c>
      <c r="D13">
        <v>24000</v>
      </c>
    </row>
    <row r="14" spans="1:4">
      <c r="A14" s="70" t="s">
        <v>29</v>
      </c>
      <c r="B14">
        <v>85</v>
      </c>
      <c r="C14">
        <v>20000</v>
      </c>
      <c r="D14">
        <v>21000</v>
      </c>
    </row>
    <row r="15" spans="1:4">
      <c r="A15" s="71" t="s">
        <v>75</v>
      </c>
      <c r="B15">
        <v>85</v>
      </c>
      <c r="C15">
        <v>17000</v>
      </c>
      <c r="D15">
        <v>18000</v>
      </c>
    </row>
    <row r="16" spans="1:4">
      <c r="A16" s="71" t="s">
        <v>76</v>
      </c>
      <c r="B16">
        <v>75</v>
      </c>
      <c r="C16">
        <v>20000</v>
      </c>
      <c r="D16">
        <v>21000</v>
      </c>
    </row>
    <row r="17" spans="1:4">
      <c r="A17" s="70" t="s">
        <v>32</v>
      </c>
      <c r="B17">
        <v>76</v>
      </c>
      <c r="C17">
        <v>12000</v>
      </c>
      <c r="D17">
        <v>13000</v>
      </c>
    </row>
    <row r="18" spans="1:4">
      <c r="A18" s="71" t="s">
        <v>75</v>
      </c>
      <c r="B18">
        <v>75</v>
      </c>
      <c r="C18">
        <v>8600</v>
      </c>
      <c r="D18">
        <v>11000</v>
      </c>
    </row>
    <row r="19" spans="1:4">
      <c r="A19" s="71" t="s">
        <v>76</v>
      </c>
      <c r="B19">
        <v>76</v>
      </c>
      <c r="C19">
        <v>12000</v>
      </c>
      <c r="D19">
        <v>13000</v>
      </c>
    </row>
    <row r="20" spans="1:4">
      <c r="A20" s="70" t="s">
        <v>34</v>
      </c>
      <c r="B20">
        <v>74</v>
      </c>
      <c r="C20">
        <v>2900</v>
      </c>
      <c r="D20">
        <v>3000</v>
      </c>
    </row>
    <row r="21" spans="1:4">
      <c r="A21" s="71" t="s">
        <v>75</v>
      </c>
      <c r="B21">
        <v>74</v>
      </c>
      <c r="C21">
        <v>1700</v>
      </c>
      <c r="D21">
        <v>1900</v>
      </c>
    </row>
    <row r="22" spans="1:4">
      <c r="A22" s="71" t="s">
        <v>76</v>
      </c>
      <c r="B22">
        <v>70</v>
      </c>
      <c r="C22">
        <v>2900</v>
      </c>
      <c r="D22">
        <v>3000</v>
      </c>
    </row>
    <row r="23" spans="1:4">
      <c r="A23" s="70" t="s">
        <v>36</v>
      </c>
      <c r="B23">
        <v>86</v>
      </c>
      <c r="C23">
        <v>1100</v>
      </c>
      <c r="D23">
        <v>1200</v>
      </c>
    </row>
    <row r="24" spans="1:4">
      <c r="A24" s="71" t="s">
        <v>75</v>
      </c>
      <c r="B24">
        <v>86</v>
      </c>
      <c r="C24">
        <v>1100</v>
      </c>
      <c r="D24">
        <v>1200</v>
      </c>
    </row>
    <row r="25" spans="1:4">
      <c r="A25" s="71" t="s">
        <v>76</v>
      </c>
      <c r="B25">
        <v>73</v>
      </c>
      <c r="C25">
        <v>700</v>
      </c>
      <c r="D25">
        <v>740</v>
      </c>
    </row>
    <row r="26" spans="1:4">
      <c r="A26" s="70" t="s">
        <v>39</v>
      </c>
      <c r="B26">
        <v>92</v>
      </c>
      <c r="C26">
        <v>7800</v>
      </c>
      <c r="D26">
        <v>11000</v>
      </c>
    </row>
    <row r="27" spans="1:4">
      <c r="A27" s="71" t="s">
        <v>75</v>
      </c>
      <c r="B27">
        <v>92</v>
      </c>
      <c r="C27">
        <v>7800</v>
      </c>
      <c r="D27">
        <v>11000</v>
      </c>
    </row>
    <row r="28" spans="1:4">
      <c r="A28" s="71" t="s">
        <v>76</v>
      </c>
      <c r="B28">
        <v>74</v>
      </c>
      <c r="C28">
        <v>7500</v>
      </c>
      <c r="D28">
        <v>7900</v>
      </c>
    </row>
    <row r="29" spans="1:4">
      <c r="A29" s="70" t="s">
        <v>41</v>
      </c>
      <c r="B29">
        <v>96</v>
      </c>
      <c r="C29">
        <v>8300</v>
      </c>
      <c r="D29">
        <v>12000</v>
      </c>
    </row>
    <row r="30" spans="1:4">
      <c r="A30" s="71" t="s">
        <v>75</v>
      </c>
      <c r="B30">
        <v>96</v>
      </c>
      <c r="C30">
        <v>7500</v>
      </c>
      <c r="D30">
        <v>12000</v>
      </c>
    </row>
    <row r="31" spans="1:4">
      <c r="A31" s="71" t="s">
        <v>76</v>
      </c>
      <c r="B31">
        <v>79</v>
      </c>
      <c r="C31">
        <v>8300</v>
      </c>
      <c r="D31">
        <v>8800</v>
      </c>
    </row>
    <row r="32" spans="1:4">
      <c r="A32" s="70" t="s">
        <v>43</v>
      </c>
      <c r="B32">
        <v>77</v>
      </c>
      <c r="D32">
        <v>770</v>
      </c>
    </row>
    <row r="33" spans="1:4">
      <c r="A33" s="71" t="s">
        <v>75</v>
      </c>
      <c r="B33">
        <v>77</v>
      </c>
      <c r="D33">
        <v>770</v>
      </c>
    </row>
    <row r="34" spans="1:4">
      <c r="A34" s="70" t="s">
        <v>46</v>
      </c>
      <c r="B34">
        <v>75</v>
      </c>
      <c r="C34">
        <v>630</v>
      </c>
      <c r="D34">
        <v>670</v>
      </c>
    </row>
    <row r="35" spans="1:4">
      <c r="A35" s="71" t="s">
        <v>75</v>
      </c>
      <c r="B35">
        <v>75</v>
      </c>
      <c r="C35">
        <v>0</v>
      </c>
      <c r="D35">
        <v>100</v>
      </c>
    </row>
    <row r="36" spans="1:4">
      <c r="A36" s="71" t="s">
        <v>76</v>
      </c>
      <c r="B36">
        <v>66</v>
      </c>
      <c r="C36">
        <v>630</v>
      </c>
      <c r="D36">
        <v>670</v>
      </c>
    </row>
    <row r="37" spans="1:4">
      <c r="A37" s="70" t="s">
        <v>77</v>
      </c>
    </row>
    <row r="38" spans="1:4">
      <c r="A38" s="71" t="s">
        <v>78</v>
      </c>
    </row>
    <row r="39" spans="1:4">
      <c r="A39" s="70" t="s">
        <v>79</v>
      </c>
      <c r="B39">
        <v>340</v>
      </c>
      <c r="C39">
        <v>160000</v>
      </c>
      <c r="D39">
        <v>170000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08CB-C40B-4A80-A726-7B89861424DA}">
  <sheetPr>
    <tabColor rgb="FF7030A0"/>
  </sheetPr>
  <dimension ref="A1:F41"/>
  <sheetViews>
    <sheetView tabSelected="1" view="pageBreakPreview" topLeftCell="A2" zoomScale="130" zoomScaleNormal="100" zoomScaleSheetLayoutView="130" workbookViewId="0">
      <selection activeCell="A18" sqref="A18:C20"/>
    </sheetView>
  </sheetViews>
  <sheetFormatPr defaultRowHeight="15"/>
  <cols>
    <col min="1" max="1" width="43.85546875" customWidth="1"/>
    <col min="2" max="2" width="21.85546875" style="1" customWidth="1"/>
    <col min="3" max="3" width="14.140625" style="49" customWidth="1"/>
    <col min="4" max="4" width="68.7109375" customWidth="1"/>
  </cols>
  <sheetData>
    <row r="1" spans="1:6" s="31" customFormat="1" ht="15.75" thickBot="1">
      <c r="A1" s="59" t="s">
        <v>80</v>
      </c>
      <c r="B1" s="60" t="s">
        <v>81</v>
      </c>
      <c r="C1" s="61" t="s">
        <v>82</v>
      </c>
      <c r="D1" s="59" t="s">
        <v>83</v>
      </c>
    </row>
    <row r="2" spans="1:6" s="62" customFormat="1" ht="27.75" customHeight="1">
      <c r="A2" s="62" t="s">
        <v>84</v>
      </c>
      <c r="B2" s="63" t="s">
        <v>85</v>
      </c>
      <c r="C2" s="64">
        <v>1.0000000000000001E-5</v>
      </c>
      <c r="D2" s="65" t="s">
        <v>86</v>
      </c>
    </row>
    <row r="3" spans="1:6" s="62" customFormat="1">
      <c r="A3" s="66" t="s">
        <v>87</v>
      </c>
      <c r="B3" s="67" t="s">
        <v>85</v>
      </c>
      <c r="C3" s="68">
        <v>1E-4</v>
      </c>
      <c r="D3" s="66" t="s">
        <v>88</v>
      </c>
    </row>
    <row r="4" spans="1:6" s="62" customFormat="1">
      <c r="A4" s="62" t="s">
        <v>89</v>
      </c>
      <c r="B4" s="63" t="s">
        <v>90</v>
      </c>
      <c r="C4" s="64">
        <f>1/900</f>
        <v>1.1111111111111111E-3</v>
      </c>
    </row>
    <row r="5" spans="1:6" s="62" customFormat="1">
      <c r="A5" s="66" t="s">
        <v>91</v>
      </c>
      <c r="B5" s="67" t="s">
        <v>90</v>
      </c>
      <c r="C5" s="68">
        <f>1/900</f>
        <v>1.1111111111111111E-3</v>
      </c>
      <c r="D5" s="66" t="s">
        <v>92</v>
      </c>
    </row>
    <row r="6" spans="1:6" s="62" customFormat="1">
      <c r="A6" s="62" t="s">
        <v>93</v>
      </c>
      <c r="B6" s="63" t="s">
        <v>94</v>
      </c>
      <c r="C6" s="64">
        <v>5</v>
      </c>
      <c r="D6" s="62" t="s">
        <v>95</v>
      </c>
    </row>
    <row r="8" spans="1:6">
      <c r="A8" s="53" t="s">
        <v>96</v>
      </c>
    </row>
    <row r="10" spans="1:6">
      <c r="A10" s="58" t="s">
        <v>97</v>
      </c>
      <c r="B10" s="75" t="s">
        <v>98</v>
      </c>
      <c r="C10" s="74" t="s">
        <v>99</v>
      </c>
      <c r="D10" s="58" t="s">
        <v>100</v>
      </c>
    </row>
    <row r="11" spans="1:6">
      <c r="A11" s="73" t="s">
        <v>101</v>
      </c>
      <c r="B11" s="54" t="s">
        <v>102</v>
      </c>
      <c r="C11" s="55">
        <v>5</v>
      </c>
      <c r="D11" s="56" t="s">
        <v>103</v>
      </c>
    </row>
    <row r="12" spans="1:6">
      <c r="A12" s="56" t="s">
        <v>104</v>
      </c>
      <c r="B12" s="54" t="s">
        <v>102</v>
      </c>
      <c r="C12" s="55">
        <f>(C13*C14)+(C15*C16)/(C14+C16)</f>
        <v>0.36363656363636371</v>
      </c>
      <c r="D12" s="56" t="s">
        <v>105</v>
      </c>
    </row>
    <row r="13" spans="1:6" ht="30">
      <c r="A13" s="57" t="s">
        <v>106</v>
      </c>
      <c r="B13" s="54" t="s">
        <v>102</v>
      </c>
      <c r="C13" s="55">
        <f>Metals!G11</f>
        <v>18</v>
      </c>
      <c r="D13" s="57" t="s">
        <v>107</v>
      </c>
    </row>
    <row r="14" spans="1:6" ht="45">
      <c r="A14" s="57" t="s">
        <v>108</v>
      </c>
      <c r="B14" s="54" t="s">
        <v>109</v>
      </c>
      <c r="C14" s="55">
        <f>C2*C4</f>
        <v>1.1111111111111112E-8</v>
      </c>
      <c r="D14" s="56"/>
      <c r="F14" s="48"/>
    </row>
    <row r="15" spans="1:6">
      <c r="A15" s="56" t="s">
        <v>110</v>
      </c>
      <c r="B15" s="54" t="s">
        <v>102</v>
      </c>
      <c r="C15" s="55">
        <f>Metals!G10</f>
        <v>0.4</v>
      </c>
      <c r="D15" s="56" t="s">
        <v>111</v>
      </c>
    </row>
    <row r="16" spans="1:6" ht="60">
      <c r="A16" s="57" t="s">
        <v>112</v>
      </c>
      <c r="B16" s="54" t="s">
        <v>109</v>
      </c>
      <c r="C16" s="55">
        <f>C3*C5</f>
        <v>1.1111111111111112E-7</v>
      </c>
      <c r="D16" s="56"/>
    </row>
    <row r="18" spans="1:4">
      <c r="A18" s="78" t="s">
        <v>113</v>
      </c>
      <c r="B18" s="76" t="s">
        <v>98</v>
      </c>
      <c r="C18" s="77" t="s">
        <v>99</v>
      </c>
      <c r="D18" s="78" t="s">
        <v>100</v>
      </c>
    </row>
    <row r="19" spans="1:4">
      <c r="A19" s="73" t="s">
        <v>114</v>
      </c>
      <c r="B19" s="54" t="s">
        <v>102</v>
      </c>
      <c r="C19" s="55">
        <v>5</v>
      </c>
      <c r="D19" s="56" t="s">
        <v>103</v>
      </c>
    </row>
    <row r="20" spans="1:4">
      <c r="A20" s="56" t="s">
        <v>104</v>
      </c>
      <c r="B20" s="54" t="s">
        <v>102</v>
      </c>
      <c r="C20" s="55">
        <f>(C21*C22)+(C23*C24)/(C22+C24)</f>
        <v>1.6363636830303032</v>
      </c>
      <c r="D20" s="56" t="s">
        <v>105</v>
      </c>
    </row>
    <row r="21" spans="1:4" ht="30">
      <c r="A21" s="57" t="s">
        <v>106</v>
      </c>
      <c r="B21" s="54" t="s">
        <v>102</v>
      </c>
      <c r="C21" s="55">
        <f>Metals!R36</f>
        <v>4.2</v>
      </c>
      <c r="D21" s="57" t="s">
        <v>115</v>
      </c>
    </row>
    <row r="22" spans="1:4" ht="45">
      <c r="A22" s="57" t="s">
        <v>108</v>
      </c>
      <c r="B22" s="54" t="s">
        <v>109</v>
      </c>
      <c r="C22" s="55">
        <f>C2*C4</f>
        <v>1.1111111111111112E-8</v>
      </c>
      <c r="D22" s="56"/>
    </row>
    <row r="23" spans="1:4">
      <c r="A23" s="56" t="s">
        <v>110</v>
      </c>
      <c r="B23" s="54" t="s">
        <v>102</v>
      </c>
      <c r="C23" s="55">
        <f>Metals!R58</f>
        <v>1.8</v>
      </c>
      <c r="D23" s="56"/>
    </row>
    <row r="24" spans="1:4" ht="60">
      <c r="A24" s="57" t="s">
        <v>112</v>
      </c>
      <c r="B24" s="54" t="s">
        <v>109</v>
      </c>
      <c r="C24" s="55">
        <f>C3*C5</f>
        <v>1.1111111111111112E-7</v>
      </c>
      <c r="D24" s="56"/>
    </row>
    <row r="25" spans="1:4">
      <c r="A25" s="23"/>
    </row>
    <row r="26" spans="1:4">
      <c r="A26" s="79" t="s">
        <v>116</v>
      </c>
      <c r="B26" s="80" t="s">
        <v>98</v>
      </c>
      <c r="C26" s="81" t="s">
        <v>99</v>
      </c>
      <c r="D26" s="79" t="s">
        <v>100</v>
      </c>
    </row>
    <row r="27" spans="1:4">
      <c r="A27" s="73" t="s">
        <v>117</v>
      </c>
      <c r="B27" s="54" t="s">
        <v>102</v>
      </c>
      <c r="C27" s="55">
        <v>2000</v>
      </c>
      <c r="D27" s="56" t="s">
        <v>118</v>
      </c>
    </row>
    <row r="28" spans="1:4">
      <c r="A28" s="56" t="s">
        <v>104</v>
      </c>
      <c r="B28" s="54" t="s">
        <v>102</v>
      </c>
      <c r="C28" s="86">
        <f>(C29*C30)+(C31*C32)/(C30+C32)</f>
        <v>745.4547121212122</v>
      </c>
      <c r="D28" s="56" t="s">
        <v>105</v>
      </c>
    </row>
    <row r="29" spans="1:4" ht="30">
      <c r="A29" s="57" t="s">
        <v>106</v>
      </c>
      <c r="B29" s="54" t="s">
        <v>102</v>
      </c>
      <c r="C29" s="55">
        <f>Metals!I16</f>
        <v>15000</v>
      </c>
      <c r="D29" s="57"/>
    </row>
    <row r="30" spans="1:4" ht="45">
      <c r="A30" s="57" t="s">
        <v>108</v>
      </c>
      <c r="B30" s="54" t="s">
        <v>109</v>
      </c>
      <c r="C30" s="55">
        <f>C2*C4</f>
        <v>1.1111111111111112E-8</v>
      </c>
      <c r="D30" s="56"/>
    </row>
    <row r="31" spans="1:4">
      <c r="A31" s="56" t="s">
        <v>110</v>
      </c>
      <c r="B31" s="54" t="s">
        <v>102</v>
      </c>
      <c r="C31" s="55">
        <f>Metals!I10</f>
        <v>820</v>
      </c>
      <c r="D31" s="56" t="s">
        <v>119</v>
      </c>
    </row>
    <row r="32" spans="1:4" ht="60">
      <c r="A32" s="57" t="s">
        <v>112</v>
      </c>
      <c r="B32" s="54" t="s">
        <v>109</v>
      </c>
      <c r="C32" s="55">
        <f>C3*C5</f>
        <v>1.1111111111111112E-7</v>
      </c>
      <c r="D32" s="56"/>
    </row>
    <row r="33" spans="1:4">
      <c r="A33" s="23"/>
    </row>
    <row r="34" spans="1:4">
      <c r="A34" s="82" t="s">
        <v>120</v>
      </c>
      <c r="B34" s="83" t="s">
        <v>98</v>
      </c>
      <c r="C34" s="84" t="s">
        <v>99</v>
      </c>
      <c r="D34" s="82" t="s">
        <v>100</v>
      </c>
    </row>
    <row r="35" spans="1:4">
      <c r="A35" s="73" t="s">
        <v>121</v>
      </c>
      <c r="B35" s="54" t="s">
        <v>102</v>
      </c>
      <c r="C35" s="55">
        <v>2000</v>
      </c>
      <c r="D35" s="56" t="s">
        <v>122</v>
      </c>
    </row>
    <row r="36" spans="1:4">
      <c r="A36" s="56" t="s">
        <v>104</v>
      </c>
      <c r="B36" s="54" t="s">
        <v>102</v>
      </c>
      <c r="C36" s="85">
        <f>(C37*C38)+(C39*C40)/(C38+C40)</f>
        <v>29.090961313131317</v>
      </c>
      <c r="D36" s="56" t="s">
        <v>105</v>
      </c>
    </row>
    <row r="37" spans="1:4" ht="30">
      <c r="A37" s="57" t="s">
        <v>106</v>
      </c>
      <c r="B37" s="54" t="s">
        <v>102</v>
      </c>
      <c r="C37" s="55">
        <f>Metals!I25</f>
        <v>4700</v>
      </c>
      <c r="D37" s="57"/>
    </row>
    <row r="38" spans="1:4" ht="45">
      <c r="A38" s="57" t="s">
        <v>108</v>
      </c>
      <c r="B38" s="54" t="s">
        <v>109</v>
      </c>
      <c r="C38" s="55">
        <f>C2*C4</f>
        <v>1.1111111111111112E-8</v>
      </c>
      <c r="D38" s="56"/>
    </row>
    <row r="39" spans="1:4">
      <c r="A39" s="56" t="s">
        <v>110</v>
      </c>
      <c r="B39" s="54" t="s">
        <v>102</v>
      </c>
      <c r="C39" s="55">
        <f>General!N10</f>
        <v>32</v>
      </c>
      <c r="D39" s="56" t="s">
        <v>123</v>
      </c>
    </row>
    <row r="40" spans="1:4" ht="60">
      <c r="A40" s="57" t="s">
        <v>112</v>
      </c>
      <c r="B40" s="54" t="s">
        <v>109</v>
      </c>
      <c r="C40" s="55">
        <f>C3*C5</f>
        <v>1.1111111111111112E-7</v>
      </c>
      <c r="D40" s="56"/>
    </row>
    <row r="41" spans="1:4">
      <c r="A41" s="23"/>
    </row>
  </sheetData>
  <conditionalFormatting sqref="C12">
    <cfRule type="cellIs" dxfId="3" priority="2" operator="greaterThan">
      <formula>$C$11</formula>
    </cfRule>
  </conditionalFormatting>
  <conditionalFormatting sqref="C20">
    <cfRule type="cellIs" dxfId="2" priority="5" operator="greaterThan">
      <formula>$C$19</formula>
    </cfRule>
  </conditionalFormatting>
  <conditionalFormatting sqref="C28">
    <cfRule type="cellIs" dxfId="1" priority="3" operator="greaterThan">
      <formula>$C$27</formula>
    </cfRule>
  </conditionalFormatting>
  <conditionalFormatting sqref="C36">
    <cfRule type="cellIs" dxfId="0" priority="1" operator="greaterThan">
      <formula>$C$35</formula>
    </cfRule>
  </conditionalFormatting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17BB-159D-43E1-B2F4-FCEA0FF0BF3B}">
  <sheetPr>
    <pageSetUpPr fitToPage="1"/>
  </sheetPr>
  <dimension ref="A1:V76"/>
  <sheetViews>
    <sheetView zoomScale="130" zoomScaleNormal="130" workbookViewId="0">
      <selection activeCell="N58" sqref="N58"/>
    </sheetView>
  </sheetViews>
  <sheetFormatPr defaultRowHeight="15"/>
  <cols>
    <col min="1" max="1" width="10.42578125" customWidth="1"/>
    <col min="2" max="2" width="12.140625" style="1" customWidth="1"/>
    <col min="3" max="3" width="11.28515625" style="1" customWidth="1"/>
    <col min="4" max="4" width="18.28515625" customWidth="1"/>
    <col min="5" max="13" width="9.140625" style="1"/>
    <col min="14" max="14" width="9.7109375" style="1" customWidth="1"/>
    <col min="15" max="16" width="9.140625" style="1"/>
    <col min="17" max="17" width="11.140625" style="1" customWidth="1"/>
    <col min="18" max="21" width="9.140625" style="1"/>
    <col min="22" max="22" width="10.28515625" style="1" customWidth="1"/>
  </cols>
  <sheetData>
    <row r="1" spans="1:22" ht="111.6" customHeight="1">
      <c r="A1" s="20" t="s">
        <v>1</v>
      </c>
      <c r="B1" s="21" t="s">
        <v>2</v>
      </c>
      <c r="C1" s="21" t="s">
        <v>3</v>
      </c>
      <c r="D1" s="20" t="s">
        <v>4</v>
      </c>
      <c r="E1" s="22" t="s">
        <v>5</v>
      </c>
      <c r="F1" s="22" t="s">
        <v>124</v>
      </c>
      <c r="G1" s="22" t="s">
        <v>125</v>
      </c>
      <c r="H1" s="22" t="s">
        <v>126</v>
      </c>
      <c r="I1" s="22" t="s">
        <v>127</v>
      </c>
      <c r="J1" s="22" t="s">
        <v>128</v>
      </c>
      <c r="K1" s="22" t="s">
        <v>129</v>
      </c>
      <c r="L1" s="22" t="s">
        <v>130</v>
      </c>
      <c r="M1" s="22" t="s">
        <v>131</v>
      </c>
      <c r="N1" s="22" t="s">
        <v>132</v>
      </c>
      <c r="O1" s="22" t="s">
        <v>133</v>
      </c>
      <c r="P1" s="22" t="s">
        <v>134</v>
      </c>
      <c r="Q1" s="22" t="s">
        <v>135</v>
      </c>
      <c r="R1" s="22" t="s">
        <v>136</v>
      </c>
      <c r="S1" s="22" t="s">
        <v>137</v>
      </c>
      <c r="T1" s="22" t="s">
        <v>138</v>
      </c>
      <c r="U1" s="22" t="s">
        <v>139</v>
      </c>
      <c r="V1" s="22" t="s">
        <v>140</v>
      </c>
    </row>
    <row r="2" spans="1:22">
      <c r="A2" s="2"/>
      <c r="B2" s="3"/>
      <c r="C2" s="3"/>
      <c r="D2" s="2" t="s">
        <v>141</v>
      </c>
      <c r="E2" s="3" t="s">
        <v>142</v>
      </c>
      <c r="F2" s="3" t="s">
        <v>143</v>
      </c>
      <c r="G2" s="3" t="s">
        <v>144</v>
      </c>
      <c r="H2" s="3" t="s">
        <v>144</v>
      </c>
      <c r="I2" s="3" t="s">
        <v>144</v>
      </c>
      <c r="J2" s="4" t="s">
        <v>145</v>
      </c>
      <c r="K2" s="3" t="s">
        <v>144</v>
      </c>
      <c r="L2" s="3" t="s">
        <v>144</v>
      </c>
      <c r="M2" s="3" t="s">
        <v>144</v>
      </c>
      <c r="N2" s="3" t="s">
        <v>144</v>
      </c>
      <c r="O2" s="3" t="s">
        <v>145</v>
      </c>
      <c r="P2" s="4" t="s">
        <v>145</v>
      </c>
      <c r="Q2" s="4" t="s">
        <v>145</v>
      </c>
      <c r="R2" s="3" t="s">
        <v>144</v>
      </c>
      <c r="S2" s="3" t="s">
        <v>144</v>
      </c>
      <c r="T2" s="3" t="s">
        <v>146</v>
      </c>
      <c r="U2" s="3" t="s">
        <v>145</v>
      </c>
      <c r="V2" s="3" t="s">
        <v>144</v>
      </c>
    </row>
    <row r="3" spans="1:22">
      <c r="A3" s="2"/>
      <c r="B3" s="3"/>
      <c r="C3" s="3"/>
      <c r="D3" s="2" t="s">
        <v>147</v>
      </c>
      <c r="E3" s="3" t="s">
        <v>148</v>
      </c>
      <c r="F3" s="3">
        <v>10</v>
      </c>
      <c r="G3" s="3" t="s">
        <v>149</v>
      </c>
      <c r="H3" s="3" t="s">
        <v>149</v>
      </c>
      <c r="I3" s="3">
        <v>45</v>
      </c>
      <c r="J3" s="3">
        <v>0.15</v>
      </c>
      <c r="K3" s="3">
        <v>50</v>
      </c>
      <c r="L3" s="3">
        <v>15</v>
      </c>
      <c r="M3" s="3">
        <v>15</v>
      </c>
      <c r="N3" s="3">
        <v>15</v>
      </c>
      <c r="O3" s="3">
        <v>0.1</v>
      </c>
      <c r="P3" s="3">
        <v>0.01</v>
      </c>
      <c r="Q3" s="3">
        <v>0.05</v>
      </c>
      <c r="R3" s="3">
        <v>1</v>
      </c>
      <c r="S3" s="3">
        <v>5</v>
      </c>
      <c r="T3" s="3">
        <v>1</v>
      </c>
      <c r="U3" s="3">
        <v>2E-3</v>
      </c>
      <c r="V3" s="3">
        <v>0.5</v>
      </c>
    </row>
    <row r="4" spans="1:22">
      <c r="A4" s="2"/>
      <c r="B4" s="3"/>
      <c r="C4" s="3"/>
      <c r="D4" s="2" t="s">
        <v>150</v>
      </c>
      <c r="E4" s="3" t="s">
        <v>151</v>
      </c>
      <c r="F4" s="3" t="s">
        <v>151</v>
      </c>
      <c r="G4" s="3" t="s">
        <v>151</v>
      </c>
      <c r="H4" s="3" t="s">
        <v>151</v>
      </c>
      <c r="I4" s="3" t="s">
        <v>151</v>
      </c>
      <c r="J4" s="3" t="s">
        <v>151</v>
      </c>
      <c r="K4" s="3" t="s">
        <v>151</v>
      </c>
      <c r="L4" s="3" t="s">
        <v>151</v>
      </c>
      <c r="M4" s="3" t="s">
        <v>151</v>
      </c>
      <c r="N4" s="3" t="s">
        <v>151</v>
      </c>
      <c r="O4" s="3" t="s">
        <v>152</v>
      </c>
      <c r="P4" s="3" t="s">
        <v>151</v>
      </c>
      <c r="Q4" s="3" t="s">
        <v>151</v>
      </c>
      <c r="R4" s="3" t="s">
        <v>151</v>
      </c>
      <c r="S4" s="3" t="s">
        <v>151</v>
      </c>
      <c r="T4" s="3" t="s">
        <v>151</v>
      </c>
      <c r="U4" s="3" t="s">
        <v>151</v>
      </c>
      <c r="V4" s="3" t="s">
        <v>152</v>
      </c>
    </row>
    <row r="5" spans="1:22">
      <c r="A5" s="15" t="s">
        <v>153</v>
      </c>
      <c r="B5" s="16"/>
      <c r="C5" s="16"/>
      <c r="D5" s="15"/>
      <c r="E5" s="17" t="s">
        <v>154</v>
      </c>
      <c r="F5" s="15"/>
      <c r="G5" s="16">
        <v>1</v>
      </c>
      <c r="H5" s="16">
        <v>1</v>
      </c>
      <c r="I5" s="16">
        <v>400000</v>
      </c>
      <c r="J5" s="16">
        <v>250</v>
      </c>
      <c r="K5" s="16">
        <v>5000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>
        <v>7.7</v>
      </c>
    </row>
    <row r="6" spans="1:22">
      <c r="A6" s="15" t="s">
        <v>155</v>
      </c>
      <c r="B6" s="16"/>
      <c r="C6" s="16"/>
      <c r="D6" s="15"/>
      <c r="E6" s="17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>
      <c r="A7" s="15" t="s">
        <v>156</v>
      </c>
      <c r="B7" s="16"/>
      <c r="C7" s="16"/>
      <c r="D7" s="15"/>
      <c r="E7" s="16"/>
      <c r="F7" s="16"/>
      <c r="G7" s="16"/>
      <c r="H7" s="16"/>
      <c r="I7" s="16"/>
      <c r="J7" s="16"/>
      <c r="K7" s="16"/>
      <c r="L7" s="16"/>
      <c r="M7" s="16"/>
      <c r="N7" s="16">
        <v>1000</v>
      </c>
      <c r="O7" s="16"/>
      <c r="P7" s="16"/>
      <c r="Q7" s="16"/>
      <c r="R7" s="16"/>
      <c r="S7" s="16"/>
      <c r="T7" s="16"/>
      <c r="U7" s="16"/>
      <c r="V7" s="16"/>
    </row>
    <row r="8" spans="1:22">
      <c r="A8" s="15" t="s">
        <v>157</v>
      </c>
      <c r="B8" s="16"/>
      <c r="C8" s="16"/>
      <c r="D8" s="15"/>
      <c r="E8" s="16"/>
      <c r="F8" s="16">
        <v>1880</v>
      </c>
      <c r="G8" s="16"/>
      <c r="H8" s="16"/>
      <c r="I8" s="16"/>
      <c r="J8" s="16"/>
      <c r="K8" s="16"/>
      <c r="L8" s="16" t="s">
        <v>158</v>
      </c>
      <c r="M8" s="16"/>
      <c r="N8" s="16" t="s">
        <v>159</v>
      </c>
      <c r="O8" s="16"/>
      <c r="P8" s="16"/>
      <c r="Q8" s="16" t="s">
        <v>160</v>
      </c>
      <c r="R8" s="16"/>
      <c r="S8" s="16"/>
      <c r="T8" s="16"/>
      <c r="U8" s="16">
        <v>7.4999999999999997E-3</v>
      </c>
      <c r="V8" s="16" t="s">
        <v>161</v>
      </c>
    </row>
    <row r="9" spans="1:22">
      <c r="A9" s="15" t="s">
        <v>162</v>
      </c>
      <c r="B9" s="16"/>
      <c r="C9" s="16"/>
      <c r="D9" s="15"/>
      <c r="E9" s="16"/>
      <c r="F9" s="16"/>
      <c r="G9" s="16">
        <v>50</v>
      </c>
      <c r="H9" s="16">
        <v>50</v>
      </c>
      <c r="I9" s="16"/>
      <c r="J9" s="16"/>
      <c r="K9" s="16"/>
      <c r="L9" s="16"/>
      <c r="M9" s="16"/>
      <c r="N9" s="16">
        <v>500</v>
      </c>
      <c r="O9" s="16"/>
      <c r="P9" s="16"/>
      <c r="Q9" s="16">
        <v>50</v>
      </c>
      <c r="R9" s="16"/>
      <c r="S9" s="16">
        <v>500</v>
      </c>
      <c r="T9" s="16"/>
      <c r="U9" s="16"/>
      <c r="V9" s="16"/>
    </row>
    <row r="10" spans="1:22">
      <c r="A10" s="18" t="s">
        <v>163</v>
      </c>
      <c r="B10" s="19"/>
      <c r="C10" s="19"/>
      <c r="D10" s="18"/>
      <c r="E10" s="19">
        <f t="shared" ref="E10:U10" si="0">MIN(E14:E61)</f>
        <v>6.8</v>
      </c>
      <c r="F10" s="19">
        <f t="shared" si="0"/>
        <v>870</v>
      </c>
      <c r="G10" s="19">
        <f t="shared" si="0"/>
        <v>1.6</v>
      </c>
      <c r="H10" s="19">
        <f t="shared" si="0"/>
        <v>2</v>
      </c>
      <c r="I10" s="19">
        <f t="shared" si="0"/>
        <v>9470</v>
      </c>
      <c r="J10" s="19">
        <f t="shared" si="0"/>
        <v>60</v>
      </c>
      <c r="K10" s="19">
        <f t="shared" si="0"/>
        <v>500</v>
      </c>
      <c r="L10" s="19">
        <f t="shared" si="0"/>
        <v>380</v>
      </c>
      <c r="M10" s="19">
        <f t="shared" si="0"/>
        <v>470</v>
      </c>
      <c r="N10" s="19">
        <f t="shared" si="0"/>
        <v>32</v>
      </c>
      <c r="O10" s="19">
        <f t="shared" si="0"/>
        <v>5.85</v>
      </c>
      <c r="P10" s="19">
        <f t="shared" si="0"/>
        <v>0.02</v>
      </c>
      <c r="Q10" s="19">
        <f t="shared" si="0"/>
        <v>0.11</v>
      </c>
      <c r="R10" s="19">
        <f t="shared" si="0"/>
        <v>1.7</v>
      </c>
      <c r="S10" s="19">
        <f t="shared" si="0"/>
        <v>5.6</v>
      </c>
      <c r="T10" s="19">
        <f t="shared" si="0"/>
        <v>342</v>
      </c>
      <c r="U10" s="19">
        <f t="shared" si="0"/>
        <v>0</v>
      </c>
      <c r="V10" s="19">
        <f>MIN(V14:V61)</f>
        <v>1.1000000000000001</v>
      </c>
    </row>
    <row r="11" spans="1:22">
      <c r="A11" s="18" t="s">
        <v>164</v>
      </c>
      <c r="B11" s="19"/>
      <c r="C11" s="19"/>
      <c r="D11" s="18"/>
      <c r="E11" s="19">
        <f t="shared" ref="E11:U11" si="1">MAX(E14:E61)</f>
        <v>7.9</v>
      </c>
      <c r="F11" s="19">
        <f t="shared" si="1"/>
        <v>3800</v>
      </c>
      <c r="G11" s="19">
        <f t="shared" si="1"/>
        <v>16</v>
      </c>
      <c r="H11" s="19">
        <f t="shared" si="1"/>
        <v>2</v>
      </c>
      <c r="I11" s="19">
        <f t="shared" si="1"/>
        <v>731000</v>
      </c>
      <c r="J11" s="19">
        <f t="shared" si="1"/>
        <v>340</v>
      </c>
      <c r="K11" s="19">
        <f t="shared" si="1"/>
        <v>3100</v>
      </c>
      <c r="L11" s="19">
        <f t="shared" si="1"/>
        <v>130000</v>
      </c>
      <c r="M11" s="19">
        <f t="shared" si="1"/>
        <v>160000</v>
      </c>
      <c r="N11" s="19">
        <f t="shared" si="1"/>
        <v>170000</v>
      </c>
      <c r="O11" s="19">
        <f t="shared" si="1"/>
        <v>45</v>
      </c>
      <c r="P11" s="19">
        <f t="shared" si="1"/>
        <v>16.100000000000001</v>
      </c>
      <c r="Q11" s="19">
        <f t="shared" si="1"/>
        <v>71.099999999999994</v>
      </c>
      <c r="R11" s="19">
        <f t="shared" si="1"/>
        <v>550</v>
      </c>
      <c r="S11" s="19">
        <f t="shared" si="1"/>
        <v>1800</v>
      </c>
      <c r="T11" s="19">
        <f t="shared" si="1"/>
        <v>1140</v>
      </c>
      <c r="U11" s="19">
        <f t="shared" si="1"/>
        <v>0</v>
      </c>
      <c r="V11" s="19">
        <f>MAX(V14:V61)</f>
        <v>6.7</v>
      </c>
    </row>
    <row r="12" spans="1:22">
      <c r="A12" s="18" t="s">
        <v>165</v>
      </c>
      <c r="B12" s="19"/>
      <c r="C12" s="19"/>
      <c r="D12" s="18"/>
      <c r="E12" s="19">
        <f>AVERAGE(E14:E61)</f>
        <v>7.2687500000000016</v>
      </c>
      <c r="F12" s="19"/>
      <c r="G12" s="19"/>
      <c r="H12" s="19"/>
      <c r="I12" s="19"/>
      <c r="J12" s="19"/>
      <c r="K12" s="19"/>
      <c r="L12" s="19"/>
      <c r="M12" s="19"/>
      <c r="N12" s="19"/>
      <c r="O12" s="19">
        <f>MEDIAN(O14:O61)</f>
        <v>8.11</v>
      </c>
      <c r="P12" s="19"/>
      <c r="Q12" s="19"/>
      <c r="R12" s="19"/>
      <c r="S12" s="19"/>
      <c r="T12" s="19"/>
      <c r="U12" s="19"/>
      <c r="V12" s="19"/>
    </row>
    <row r="13" spans="1:22">
      <c r="A13" s="8" t="s">
        <v>166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47" customFormat="1">
      <c r="A14" s="44" t="s">
        <v>23</v>
      </c>
      <c r="B14" s="45" t="s">
        <v>24</v>
      </c>
      <c r="C14" s="46">
        <v>43508</v>
      </c>
      <c r="D14" s="44" t="s">
        <v>25</v>
      </c>
      <c r="E14" s="45">
        <v>7.3</v>
      </c>
      <c r="F14" s="45">
        <v>2300</v>
      </c>
      <c r="G14" s="45" t="s">
        <v>26</v>
      </c>
      <c r="H14" s="45" t="s">
        <v>26</v>
      </c>
      <c r="I14" s="45">
        <v>16400</v>
      </c>
      <c r="J14" s="45">
        <v>270</v>
      </c>
      <c r="K14" s="45">
        <v>760</v>
      </c>
      <c r="L14" s="45"/>
      <c r="M14" s="45"/>
      <c r="N14" s="45">
        <v>58000</v>
      </c>
      <c r="O14" s="45"/>
      <c r="P14" s="45">
        <v>0.45</v>
      </c>
      <c r="Q14" s="45">
        <v>2.0099999999999998</v>
      </c>
      <c r="R14" s="45">
        <v>28</v>
      </c>
      <c r="S14" s="45">
        <v>92</v>
      </c>
      <c r="T14" s="45">
        <v>872</v>
      </c>
      <c r="U14" s="45" t="s">
        <v>27</v>
      </c>
      <c r="V14" s="45" t="s">
        <v>28</v>
      </c>
    </row>
    <row r="15" spans="1:22" s="47" customFormat="1">
      <c r="A15" s="44" t="s">
        <v>23</v>
      </c>
      <c r="B15" s="45" t="s">
        <v>63</v>
      </c>
      <c r="C15" s="46">
        <v>43525</v>
      </c>
      <c r="D15" s="44" t="s">
        <v>25</v>
      </c>
      <c r="E15" s="45">
        <v>7.1</v>
      </c>
      <c r="F15" s="45">
        <v>3000</v>
      </c>
      <c r="G15" s="45" t="s">
        <v>26</v>
      </c>
      <c r="H15" s="45" t="s">
        <v>26</v>
      </c>
      <c r="I15" s="45">
        <v>11700</v>
      </c>
      <c r="J15" s="45">
        <v>280</v>
      </c>
      <c r="K15" s="45">
        <v>640</v>
      </c>
      <c r="L15" s="45"/>
      <c r="M15" s="45"/>
      <c r="N15" s="45">
        <v>130000</v>
      </c>
      <c r="O15" s="45"/>
      <c r="P15" s="45">
        <v>0.51</v>
      </c>
      <c r="Q15" s="45">
        <v>2.2599999999999998</v>
      </c>
      <c r="R15" s="45">
        <v>7.3</v>
      </c>
      <c r="S15" s="45">
        <v>24</v>
      </c>
      <c r="T15" s="45">
        <v>917</v>
      </c>
      <c r="U15" s="45" t="s">
        <v>27</v>
      </c>
      <c r="V15" s="45" t="s">
        <v>28</v>
      </c>
    </row>
    <row r="16" spans="1:22" s="47" customFormat="1">
      <c r="A16" s="44" t="s">
        <v>23</v>
      </c>
      <c r="B16" s="45">
        <v>5.6</v>
      </c>
      <c r="C16" s="46">
        <v>43788</v>
      </c>
      <c r="D16" s="44" t="s">
        <v>25</v>
      </c>
      <c r="E16" s="45">
        <v>7.1</v>
      </c>
      <c r="F16" s="45">
        <v>3800</v>
      </c>
      <c r="G16" s="45">
        <v>3.5</v>
      </c>
      <c r="H16" s="45" t="s">
        <v>66</v>
      </c>
      <c r="I16" s="45">
        <v>9470</v>
      </c>
      <c r="J16" s="45">
        <v>340</v>
      </c>
      <c r="K16" s="45">
        <v>670</v>
      </c>
      <c r="L16" s="45">
        <v>130000</v>
      </c>
      <c r="M16" s="45">
        <v>160000</v>
      </c>
      <c r="N16" s="45">
        <v>170000</v>
      </c>
      <c r="O16" s="45">
        <v>45</v>
      </c>
      <c r="P16" s="45">
        <v>0.48</v>
      </c>
      <c r="Q16" s="45">
        <v>2.13</v>
      </c>
      <c r="R16" s="45">
        <v>13</v>
      </c>
      <c r="S16" s="45">
        <v>41</v>
      </c>
      <c r="T16" s="45">
        <v>1140</v>
      </c>
      <c r="U16" s="45" t="s">
        <v>27</v>
      </c>
      <c r="V16" s="45">
        <v>6.7</v>
      </c>
    </row>
    <row r="17" spans="1:22" s="47" customFormat="1">
      <c r="A17" s="44" t="s">
        <v>23</v>
      </c>
      <c r="B17" s="45" t="s">
        <v>70</v>
      </c>
      <c r="C17" s="46">
        <v>43879</v>
      </c>
      <c r="D17" s="44" t="s">
        <v>25</v>
      </c>
      <c r="E17" s="45">
        <v>7.1</v>
      </c>
      <c r="F17" s="45">
        <v>3200</v>
      </c>
      <c r="G17" s="45" t="s">
        <v>67</v>
      </c>
      <c r="H17" s="45">
        <v>2</v>
      </c>
      <c r="I17" s="45">
        <v>23500</v>
      </c>
      <c r="J17" s="45">
        <v>260</v>
      </c>
      <c r="K17" s="45">
        <v>1200</v>
      </c>
      <c r="L17" s="45">
        <v>93000</v>
      </c>
      <c r="M17" s="45">
        <v>110000</v>
      </c>
      <c r="N17" s="45">
        <v>120000</v>
      </c>
      <c r="O17" s="45">
        <v>38.9</v>
      </c>
      <c r="P17" s="45">
        <v>0.22</v>
      </c>
      <c r="Q17" s="45">
        <v>0.96</v>
      </c>
      <c r="R17" s="45">
        <v>14</v>
      </c>
      <c r="S17" s="45">
        <v>46</v>
      </c>
      <c r="T17" s="45">
        <v>920</v>
      </c>
      <c r="U17" s="45" t="s">
        <v>27</v>
      </c>
      <c r="V17" s="45" t="s">
        <v>67</v>
      </c>
    </row>
    <row r="18" spans="1:22">
      <c r="A18" s="2" t="s">
        <v>48</v>
      </c>
      <c r="B18" s="3" t="s">
        <v>49</v>
      </c>
      <c r="C18" s="9">
        <v>43511</v>
      </c>
      <c r="D18" s="2" t="s">
        <v>50</v>
      </c>
      <c r="E18" s="3">
        <v>7.2</v>
      </c>
      <c r="F18" s="3">
        <v>1300</v>
      </c>
      <c r="G18" s="3" t="s">
        <v>26</v>
      </c>
      <c r="H18" s="3" t="s">
        <v>26</v>
      </c>
      <c r="I18" s="3">
        <v>137000</v>
      </c>
      <c r="J18" s="3">
        <v>73</v>
      </c>
      <c r="K18" s="3">
        <v>900</v>
      </c>
      <c r="L18" s="3"/>
      <c r="M18" s="3"/>
      <c r="N18" s="11">
        <v>25000</v>
      </c>
      <c r="O18" s="3"/>
      <c r="P18" s="3">
        <v>0.39</v>
      </c>
      <c r="Q18" s="3">
        <v>1.74</v>
      </c>
      <c r="R18" s="3">
        <v>53</v>
      </c>
      <c r="S18" s="3">
        <v>180</v>
      </c>
      <c r="T18" s="3">
        <v>569</v>
      </c>
      <c r="U18" s="3" t="s">
        <v>27</v>
      </c>
      <c r="V18" s="3" t="s">
        <v>28</v>
      </c>
    </row>
    <row r="19" spans="1:22">
      <c r="A19" s="2" t="s">
        <v>48</v>
      </c>
      <c r="B19" s="3" t="s">
        <v>59</v>
      </c>
      <c r="C19" s="9">
        <v>43524</v>
      </c>
      <c r="D19" s="2" t="s">
        <v>50</v>
      </c>
      <c r="E19" s="3">
        <v>7.2</v>
      </c>
      <c r="F19" s="3">
        <v>1300</v>
      </c>
      <c r="G19" s="3" t="s">
        <v>26</v>
      </c>
      <c r="H19" s="3" t="s">
        <v>26</v>
      </c>
      <c r="I19" s="3">
        <v>127000</v>
      </c>
      <c r="J19" s="3">
        <v>64</v>
      </c>
      <c r="K19" s="3">
        <v>910</v>
      </c>
      <c r="L19" s="3"/>
      <c r="M19" s="3"/>
      <c r="N19" s="11">
        <v>25000</v>
      </c>
      <c r="O19" s="3"/>
      <c r="P19" s="3">
        <v>0.1</v>
      </c>
      <c r="Q19" s="3">
        <v>0.43</v>
      </c>
      <c r="R19" s="3">
        <v>4.0999999999999996</v>
      </c>
      <c r="S19" s="3">
        <v>13</v>
      </c>
      <c r="T19" s="3">
        <v>501</v>
      </c>
      <c r="U19" s="3" t="s">
        <v>27</v>
      </c>
      <c r="V19" s="3" t="s">
        <v>28</v>
      </c>
    </row>
    <row r="20" spans="1:22">
      <c r="A20" s="2" t="s">
        <v>167</v>
      </c>
      <c r="B20" s="3">
        <v>6.2</v>
      </c>
      <c r="C20" s="9">
        <v>43788</v>
      </c>
      <c r="D20" s="2" t="s">
        <v>50</v>
      </c>
      <c r="E20" s="3">
        <v>7</v>
      </c>
      <c r="F20" s="3">
        <v>1300</v>
      </c>
      <c r="G20" s="3" t="s">
        <v>67</v>
      </c>
      <c r="H20" s="3" t="s">
        <v>66</v>
      </c>
      <c r="I20" s="3">
        <v>132000</v>
      </c>
      <c r="J20" s="3">
        <v>78</v>
      </c>
      <c r="K20" s="3">
        <v>750</v>
      </c>
      <c r="L20" s="3">
        <v>18000</v>
      </c>
      <c r="M20" s="3">
        <v>22000</v>
      </c>
      <c r="N20" s="11">
        <v>24000</v>
      </c>
      <c r="O20" s="3">
        <v>6.73</v>
      </c>
      <c r="P20" s="3">
        <v>0.36</v>
      </c>
      <c r="Q20" s="3">
        <v>1.6</v>
      </c>
      <c r="R20" s="3">
        <v>11</v>
      </c>
      <c r="S20" s="3">
        <v>35</v>
      </c>
      <c r="T20" s="3">
        <v>526</v>
      </c>
      <c r="U20" s="3" t="s">
        <v>27</v>
      </c>
      <c r="V20" s="3">
        <v>3.7</v>
      </c>
    </row>
    <row r="21" spans="1:22" s="47" customFormat="1">
      <c r="A21" s="44" t="s">
        <v>51</v>
      </c>
      <c r="B21" s="45" t="s">
        <v>52</v>
      </c>
      <c r="C21" s="46">
        <v>43511</v>
      </c>
      <c r="D21" s="44" t="s">
        <v>50</v>
      </c>
      <c r="E21" s="45">
        <v>7.1</v>
      </c>
      <c r="F21" s="45">
        <v>1600</v>
      </c>
      <c r="G21" s="45" t="s">
        <v>26</v>
      </c>
      <c r="H21" s="45" t="s">
        <v>26</v>
      </c>
      <c r="I21" s="45">
        <v>251000</v>
      </c>
      <c r="J21" s="45">
        <v>79</v>
      </c>
      <c r="K21" s="45">
        <v>730</v>
      </c>
      <c r="L21" s="45"/>
      <c r="M21" s="45"/>
      <c r="N21" s="45">
        <v>13000</v>
      </c>
      <c r="O21" s="45"/>
      <c r="P21" s="45">
        <v>0.26</v>
      </c>
      <c r="Q21" s="45">
        <v>1.1399999999999999</v>
      </c>
      <c r="R21" s="45">
        <v>27</v>
      </c>
      <c r="S21" s="45">
        <v>88</v>
      </c>
      <c r="T21" s="45">
        <v>764</v>
      </c>
      <c r="U21" s="45" t="s">
        <v>27</v>
      </c>
      <c r="V21" s="45" t="s">
        <v>28</v>
      </c>
    </row>
    <row r="22" spans="1:22" s="47" customFormat="1">
      <c r="A22" s="44" t="s">
        <v>51</v>
      </c>
      <c r="B22" s="45" t="s">
        <v>60</v>
      </c>
      <c r="C22" s="46">
        <v>43524</v>
      </c>
      <c r="D22" s="44" t="s">
        <v>50</v>
      </c>
      <c r="E22" s="45">
        <v>7</v>
      </c>
      <c r="F22" s="45">
        <v>1500</v>
      </c>
      <c r="G22" s="45" t="s">
        <v>26</v>
      </c>
      <c r="H22" s="45" t="s">
        <v>26</v>
      </c>
      <c r="I22" s="45">
        <v>217000</v>
      </c>
      <c r="J22" s="45">
        <v>69</v>
      </c>
      <c r="K22" s="45">
        <v>700</v>
      </c>
      <c r="L22" s="45"/>
      <c r="M22" s="45"/>
      <c r="N22" s="45">
        <v>13000</v>
      </c>
      <c r="O22" s="45"/>
      <c r="P22" s="45">
        <v>0.06</v>
      </c>
      <c r="Q22" s="45">
        <v>0.27</v>
      </c>
      <c r="R22" s="45">
        <v>18</v>
      </c>
      <c r="S22" s="45">
        <v>58</v>
      </c>
      <c r="T22" s="45">
        <v>696</v>
      </c>
      <c r="U22" s="45" t="s">
        <v>27</v>
      </c>
      <c r="V22" s="45" t="s">
        <v>28</v>
      </c>
    </row>
    <row r="23" spans="1:22">
      <c r="A23" s="2" t="s">
        <v>64</v>
      </c>
      <c r="B23" s="3" t="s">
        <v>65</v>
      </c>
      <c r="C23" s="9">
        <v>43525</v>
      </c>
      <c r="D23" s="2" t="s">
        <v>31</v>
      </c>
      <c r="E23" s="3">
        <v>7.2</v>
      </c>
      <c r="F23" s="3">
        <v>1200</v>
      </c>
      <c r="G23" s="3" t="s">
        <v>26</v>
      </c>
      <c r="H23" s="3" t="s">
        <v>26</v>
      </c>
      <c r="I23" s="3">
        <v>99600</v>
      </c>
      <c r="J23" s="3">
        <v>65</v>
      </c>
      <c r="K23" s="3">
        <v>750</v>
      </c>
      <c r="L23" s="3"/>
      <c r="M23" s="3"/>
      <c r="N23" s="11">
        <v>15000</v>
      </c>
      <c r="O23" s="3"/>
      <c r="P23" s="3">
        <v>0.35</v>
      </c>
      <c r="Q23" s="3">
        <v>1.56</v>
      </c>
      <c r="R23" s="3">
        <v>27</v>
      </c>
      <c r="S23" s="3">
        <v>87</v>
      </c>
      <c r="T23" s="3">
        <v>432</v>
      </c>
      <c r="U23" s="3" t="s">
        <v>27</v>
      </c>
      <c r="V23" s="3" t="s">
        <v>28</v>
      </c>
    </row>
    <row r="24" spans="1:22">
      <c r="A24" s="2" t="s">
        <v>64</v>
      </c>
      <c r="B24" s="3">
        <v>7.4</v>
      </c>
      <c r="C24" s="9">
        <v>43788</v>
      </c>
      <c r="D24" s="2" t="s">
        <v>31</v>
      </c>
      <c r="E24" s="3">
        <v>7.3</v>
      </c>
      <c r="F24" s="3">
        <v>1300</v>
      </c>
      <c r="G24" s="3" t="s">
        <v>67</v>
      </c>
      <c r="H24" s="3" t="s">
        <v>66</v>
      </c>
      <c r="I24" s="3">
        <v>107000</v>
      </c>
      <c r="J24" s="3">
        <v>78</v>
      </c>
      <c r="K24" s="3">
        <v>750</v>
      </c>
      <c r="L24" s="3">
        <v>9600</v>
      </c>
      <c r="M24" s="3">
        <v>12000</v>
      </c>
      <c r="N24" s="11">
        <v>12000</v>
      </c>
      <c r="O24" s="3">
        <v>6.38</v>
      </c>
      <c r="P24" s="3">
        <v>0.34</v>
      </c>
      <c r="Q24" s="3">
        <v>1.49</v>
      </c>
      <c r="R24" s="3">
        <v>13</v>
      </c>
      <c r="S24" s="3">
        <v>44</v>
      </c>
      <c r="T24" s="3">
        <v>467</v>
      </c>
      <c r="U24" s="3" t="s">
        <v>27</v>
      </c>
      <c r="V24" s="3">
        <v>4.7</v>
      </c>
    </row>
    <row r="25" spans="1:22">
      <c r="A25" s="2" t="s">
        <v>64</v>
      </c>
      <c r="B25" s="3" t="s">
        <v>70</v>
      </c>
      <c r="C25" s="9">
        <v>43879</v>
      </c>
      <c r="D25" s="2" t="s">
        <v>31</v>
      </c>
      <c r="E25" s="3">
        <v>7</v>
      </c>
      <c r="F25" s="3">
        <v>1400</v>
      </c>
      <c r="G25" s="3" t="s">
        <v>67</v>
      </c>
      <c r="H25" s="3" t="s">
        <v>66</v>
      </c>
      <c r="I25" s="3">
        <v>151000</v>
      </c>
      <c r="J25" s="3">
        <v>73</v>
      </c>
      <c r="K25" s="3">
        <v>1200</v>
      </c>
      <c r="L25" s="3">
        <v>18000</v>
      </c>
      <c r="M25" s="3">
        <v>22000</v>
      </c>
      <c r="N25" s="11">
        <v>24000</v>
      </c>
      <c r="O25" s="3">
        <v>9.3800000000000008</v>
      </c>
      <c r="P25" s="3">
        <v>0.06</v>
      </c>
      <c r="Q25" s="3">
        <v>0.27</v>
      </c>
      <c r="R25" s="3">
        <v>15</v>
      </c>
      <c r="S25" s="3">
        <v>50</v>
      </c>
      <c r="T25" s="3">
        <v>560</v>
      </c>
      <c r="U25" s="3" t="s">
        <v>27</v>
      </c>
      <c r="V25" s="3">
        <v>1.1000000000000001</v>
      </c>
    </row>
    <row r="26" spans="1:22" s="47" customFormat="1">
      <c r="A26" s="44" t="s">
        <v>29</v>
      </c>
      <c r="B26" s="45" t="s">
        <v>30</v>
      </c>
      <c r="C26" s="46">
        <v>43508</v>
      </c>
      <c r="D26" s="44" t="s">
        <v>31</v>
      </c>
      <c r="E26" s="45">
        <v>7.2</v>
      </c>
      <c r="F26" s="45">
        <v>1000</v>
      </c>
      <c r="G26" s="45" t="s">
        <v>26</v>
      </c>
      <c r="H26" s="45" t="s">
        <v>26</v>
      </c>
      <c r="I26" s="45">
        <v>85400</v>
      </c>
      <c r="J26" s="45">
        <v>74</v>
      </c>
      <c r="K26" s="45">
        <v>940</v>
      </c>
      <c r="L26" s="45"/>
      <c r="M26" s="45"/>
      <c r="N26" s="45">
        <v>17000</v>
      </c>
      <c r="O26" s="45"/>
      <c r="P26" s="45">
        <v>0.45</v>
      </c>
      <c r="Q26" s="45">
        <v>2.0099999999999998</v>
      </c>
      <c r="R26" s="45">
        <v>38</v>
      </c>
      <c r="S26" s="45">
        <v>120</v>
      </c>
      <c r="T26" s="45">
        <v>435</v>
      </c>
      <c r="U26" s="45" t="s">
        <v>27</v>
      </c>
      <c r="V26" s="45" t="s">
        <v>28</v>
      </c>
    </row>
    <row r="27" spans="1:22" s="47" customFormat="1">
      <c r="A27" s="44" t="s">
        <v>29</v>
      </c>
      <c r="B27" s="45" t="s">
        <v>53</v>
      </c>
      <c r="C27" s="46">
        <v>43523</v>
      </c>
      <c r="D27" s="44" t="s">
        <v>31</v>
      </c>
      <c r="E27" s="45">
        <v>7.2</v>
      </c>
      <c r="F27" s="45">
        <v>870</v>
      </c>
      <c r="G27" s="45" t="s">
        <v>26</v>
      </c>
      <c r="H27" s="45" t="s">
        <v>26</v>
      </c>
      <c r="I27" s="45">
        <v>75400</v>
      </c>
      <c r="J27" s="45">
        <v>76</v>
      </c>
      <c r="K27" s="45">
        <v>810</v>
      </c>
      <c r="L27" s="45"/>
      <c r="M27" s="45"/>
      <c r="N27" s="45">
        <v>16000</v>
      </c>
      <c r="O27" s="45"/>
      <c r="P27" s="45">
        <v>0.81</v>
      </c>
      <c r="Q27" s="45">
        <v>3.6</v>
      </c>
      <c r="R27" s="45">
        <v>15</v>
      </c>
      <c r="S27" s="45">
        <v>49</v>
      </c>
      <c r="T27" s="45">
        <v>342</v>
      </c>
      <c r="U27" s="45" t="s">
        <v>27</v>
      </c>
      <c r="V27" s="45" t="s">
        <v>28</v>
      </c>
    </row>
    <row r="28" spans="1:22" s="47" customFormat="1">
      <c r="A28" s="44" t="s">
        <v>29</v>
      </c>
      <c r="B28" s="45">
        <v>7.48</v>
      </c>
      <c r="C28" s="46">
        <v>43788</v>
      </c>
      <c r="D28" s="44" t="s">
        <v>31</v>
      </c>
      <c r="E28" s="45">
        <v>7.2</v>
      </c>
      <c r="F28" s="45">
        <v>1100</v>
      </c>
      <c r="G28" s="45" t="s">
        <v>67</v>
      </c>
      <c r="H28" s="45" t="s">
        <v>66</v>
      </c>
      <c r="I28" s="45">
        <v>46300</v>
      </c>
      <c r="J28" s="45">
        <v>85</v>
      </c>
      <c r="K28" s="45">
        <v>860</v>
      </c>
      <c r="L28" s="45">
        <v>14000</v>
      </c>
      <c r="M28" s="45">
        <v>17000</v>
      </c>
      <c r="N28" s="45">
        <v>18000</v>
      </c>
      <c r="O28" s="45">
        <v>9.7100000000000009</v>
      </c>
      <c r="P28" s="45">
        <v>0.28999999999999998</v>
      </c>
      <c r="Q28" s="45">
        <v>1.28</v>
      </c>
      <c r="R28" s="45">
        <v>8.4</v>
      </c>
      <c r="S28" s="45">
        <v>28</v>
      </c>
      <c r="T28" s="45">
        <v>381</v>
      </c>
      <c r="U28" s="45" t="s">
        <v>27</v>
      </c>
      <c r="V28" s="45">
        <v>3.8</v>
      </c>
    </row>
    <row r="29" spans="1:22" s="47" customFormat="1">
      <c r="A29" s="44" t="s">
        <v>29</v>
      </c>
      <c r="B29" s="45" t="s">
        <v>70</v>
      </c>
      <c r="C29" s="46">
        <v>43879</v>
      </c>
      <c r="D29" s="44" t="s">
        <v>31</v>
      </c>
      <c r="E29" s="45">
        <v>7.2</v>
      </c>
      <c r="F29" s="45">
        <v>1100</v>
      </c>
      <c r="G29" s="45" t="s">
        <v>67</v>
      </c>
      <c r="H29" s="45" t="s">
        <v>66</v>
      </c>
      <c r="I29" s="45">
        <v>80600</v>
      </c>
      <c r="J29" s="45">
        <v>75</v>
      </c>
      <c r="K29" s="45">
        <v>1300</v>
      </c>
      <c r="L29" s="45">
        <v>15000</v>
      </c>
      <c r="M29" s="45">
        <v>18000</v>
      </c>
      <c r="N29" s="45">
        <v>19000</v>
      </c>
      <c r="O29" s="45">
        <v>7.4</v>
      </c>
      <c r="P29" s="45">
        <v>0.11</v>
      </c>
      <c r="Q29" s="45">
        <v>0.48</v>
      </c>
      <c r="R29" s="45">
        <v>7.8</v>
      </c>
      <c r="S29" s="45">
        <v>26</v>
      </c>
      <c r="T29" s="45">
        <v>374</v>
      </c>
      <c r="U29" s="45" t="s">
        <v>27</v>
      </c>
      <c r="V29" s="45">
        <v>1.5</v>
      </c>
    </row>
    <row r="30" spans="1:22" s="47" customFormat="1">
      <c r="A30" s="44" t="s">
        <v>29</v>
      </c>
      <c r="B30" s="45" t="s">
        <v>70</v>
      </c>
      <c r="C30" s="46">
        <v>43990</v>
      </c>
      <c r="D30" s="44" t="s">
        <v>31</v>
      </c>
      <c r="E30" s="45">
        <v>7.3</v>
      </c>
      <c r="F30" s="45">
        <v>1100</v>
      </c>
      <c r="G30" s="45" t="s">
        <v>67</v>
      </c>
      <c r="H30" s="45" t="s">
        <v>66</v>
      </c>
      <c r="I30" s="45">
        <v>75100</v>
      </c>
      <c r="J30" s="45">
        <v>74</v>
      </c>
      <c r="K30" s="45">
        <v>1900</v>
      </c>
      <c r="L30" s="45">
        <v>17000</v>
      </c>
      <c r="M30" s="45">
        <v>20000</v>
      </c>
      <c r="N30" s="45">
        <v>21000</v>
      </c>
      <c r="O30" s="45">
        <v>10.4</v>
      </c>
      <c r="P30" s="45">
        <v>0.1</v>
      </c>
      <c r="Q30" s="45">
        <v>0.44</v>
      </c>
      <c r="R30" s="45">
        <v>12</v>
      </c>
      <c r="S30" s="45">
        <v>39</v>
      </c>
      <c r="T30" s="45">
        <v>402</v>
      </c>
      <c r="U30" s="45" t="s">
        <v>27</v>
      </c>
      <c r="V30" s="45">
        <v>5.2</v>
      </c>
    </row>
    <row r="31" spans="1:22">
      <c r="A31" s="2" t="s">
        <v>32</v>
      </c>
      <c r="B31" s="3" t="s">
        <v>33</v>
      </c>
      <c r="C31" s="9">
        <v>43508</v>
      </c>
      <c r="D31" s="2" t="s">
        <v>31</v>
      </c>
      <c r="E31" s="3">
        <v>7.1</v>
      </c>
      <c r="F31" s="3">
        <v>1200</v>
      </c>
      <c r="G31" s="3" t="s">
        <v>26</v>
      </c>
      <c r="H31" s="3" t="s">
        <v>26</v>
      </c>
      <c r="I31" s="3">
        <v>188000</v>
      </c>
      <c r="J31" s="3">
        <v>73</v>
      </c>
      <c r="K31" s="3">
        <v>750</v>
      </c>
      <c r="L31" s="3"/>
      <c r="M31" s="3"/>
      <c r="N31" s="11">
        <v>10000</v>
      </c>
      <c r="O31" s="3"/>
      <c r="P31" s="3">
        <v>0.44</v>
      </c>
      <c r="Q31" s="3">
        <v>1.96</v>
      </c>
      <c r="R31" s="3">
        <v>67</v>
      </c>
      <c r="S31" s="3">
        <v>220</v>
      </c>
      <c r="T31" s="3">
        <v>579</v>
      </c>
      <c r="U31" s="3" t="s">
        <v>27</v>
      </c>
      <c r="V31" s="3" t="s">
        <v>28</v>
      </c>
    </row>
    <row r="32" spans="1:22">
      <c r="A32" s="2" t="s">
        <v>32</v>
      </c>
      <c r="B32" s="3" t="s">
        <v>61</v>
      </c>
      <c r="C32" s="9">
        <v>43524</v>
      </c>
      <c r="D32" s="2" t="s">
        <v>31</v>
      </c>
      <c r="E32" s="3">
        <v>7.2</v>
      </c>
      <c r="F32" s="3">
        <v>1100</v>
      </c>
      <c r="G32" s="3" t="s">
        <v>26</v>
      </c>
      <c r="H32" s="3" t="s">
        <v>26</v>
      </c>
      <c r="I32" s="3">
        <v>184000</v>
      </c>
      <c r="J32" s="3">
        <v>62</v>
      </c>
      <c r="K32" s="3">
        <v>780</v>
      </c>
      <c r="L32" s="3"/>
      <c r="M32" s="3"/>
      <c r="N32" s="11">
        <v>11000</v>
      </c>
      <c r="O32" s="3"/>
      <c r="P32" s="3">
        <v>0.21</v>
      </c>
      <c r="Q32" s="3">
        <v>0.91</v>
      </c>
      <c r="R32" s="3">
        <v>24</v>
      </c>
      <c r="S32" s="3">
        <v>80</v>
      </c>
      <c r="T32" s="3">
        <v>484</v>
      </c>
      <c r="U32" s="3" t="s">
        <v>27</v>
      </c>
      <c r="V32" s="3" t="s">
        <v>28</v>
      </c>
    </row>
    <row r="33" spans="1:22">
      <c r="A33" s="2" t="s">
        <v>32</v>
      </c>
      <c r="B33" s="3">
        <v>7.85</v>
      </c>
      <c r="C33" s="9">
        <v>43788</v>
      </c>
      <c r="D33" s="2" t="s">
        <v>31</v>
      </c>
      <c r="E33" s="3">
        <v>7.2</v>
      </c>
      <c r="F33" s="3">
        <v>1300</v>
      </c>
      <c r="G33" s="3" t="s">
        <v>67</v>
      </c>
      <c r="H33" s="3" t="s">
        <v>66</v>
      </c>
      <c r="I33" s="3">
        <v>233000</v>
      </c>
      <c r="J33" s="3">
        <v>75</v>
      </c>
      <c r="K33" s="3">
        <v>750</v>
      </c>
      <c r="L33" s="3">
        <v>7100</v>
      </c>
      <c r="M33" s="3">
        <v>8600</v>
      </c>
      <c r="N33" s="11">
        <v>9100</v>
      </c>
      <c r="O33" s="3">
        <v>6.52</v>
      </c>
      <c r="P33" s="3">
        <v>0.26</v>
      </c>
      <c r="Q33" s="3">
        <v>1.17</v>
      </c>
      <c r="R33" s="3">
        <v>3.6</v>
      </c>
      <c r="S33" s="3">
        <v>12</v>
      </c>
      <c r="T33" s="3">
        <v>610</v>
      </c>
      <c r="U33" s="3" t="s">
        <v>27</v>
      </c>
      <c r="V33" s="3">
        <v>6.1</v>
      </c>
    </row>
    <row r="34" spans="1:22">
      <c r="A34" s="2" t="s">
        <v>32</v>
      </c>
      <c r="B34" s="3" t="s">
        <v>70</v>
      </c>
      <c r="C34" s="9">
        <v>43879</v>
      </c>
      <c r="D34" s="2" t="s">
        <v>31</v>
      </c>
      <c r="E34" s="3">
        <v>6.8</v>
      </c>
      <c r="F34" s="3">
        <v>1000</v>
      </c>
      <c r="G34" s="3" t="s">
        <v>67</v>
      </c>
      <c r="H34" s="3" t="s">
        <v>66</v>
      </c>
      <c r="I34" s="3">
        <v>87100</v>
      </c>
      <c r="J34" s="3">
        <v>70</v>
      </c>
      <c r="K34" s="3">
        <v>1100</v>
      </c>
      <c r="L34" s="3">
        <v>10000</v>
      </c>
      <c r="M34" s="3">
        <v>12000</v>
      </c>
      <c r="N34" s="11">
        <v>13000</v>
      </c>
      <c r="O34" s="3">
        <v>7.37</v>
      </c>
      <c r="P34" s="3">
        <v>7.0000000000000007E-2</v>
      </c>
      <c r="Q34" s="3">
        <v>0.32</v>
      </c>
      <c r="R34" s="3">
        <v>33</v>
      </c>
      <c r="S34" s="3">
        <v>110</v>
      </c>
      <c r="T34" s="3">
        <v>370</v>
      </c>
      <c r="U34" s="3" t="s">
        <v>27</v>
      </c>
      <c r="V34" s="3">
        <v>4.9000000000000004</v>
      </c>
    </row>
    <row r="35" spans="1:22">
      <c r="A35" s="2" t="s">
        <v>32</v>
      </c>
      <c r="B35" s="3" t="s">
        <v>70</v>
      </c>
      <c r="C35" s="9">
        <v>43990</v>
      </c>
      <c r="D35" s="2" t="s">
        <v>31</v>
      </c>
      <c r="E35" s="3">
        <v>7.2</v>
      </c>
      <c r="F35" s="3">
        <v>1100</v>
      </c>
      <c r="G35" s="10">
        <v>1.9</v>
      </c>
      <c r="H35" s="3" t="s">
        <v>66</v>
      </c>
      <c r="I35" s="3">
        <v>102000</v>
      </c>
      <c r="J35" s="3">
        <v>76</v>
      </c>
      <c r="K35" s="3">
        <v>1700</v>
      </c>
      <c r="L35" s="3">
        <v>10000</v>
      </c>
      <c r="M35" s="3">
        <v>12000</v>
      </c>
      <c r="N35" s="11">
        <v>13000</v>
      </c>
      <c r="O35" s="3">
        <v>9.3000000000000007</v>
      </c>
      <c r="P35" s="3">
        <v>0.06</v>
      </c>
      <c r="Q35" s="3">
        <v>0.24</v>
      </c>
      <c r="R35" s="3">
        <v>18</v>
      </c>
      <c r="S35" s="3">
        <v>59</v>
      </c>
      <c r="T35" s="3">
        <v>418</v>
      </c>
      <c r="U35" s="3" t="s">
        <v>27</v>
      </c>
      <c r="V35" s="3">
        <v>6.2</v>
      </c>
    </row>
    <row r="36" spans="1:22" s="47" customFormat="1">
      <c r="A36" s="44" t="s">
        <v>34</v>
      </c>
      <c r="B36" s="45" t="s">
        <v>35</v>
      </c>
      <c r="C36" s="46">
        <v>43509</v>
      </c>
      <c r="D36" s="44" t="s">
        <v>31</v>
      </c>
      <c r="E36" s="45">
        <v>7.3</v>
      </c>
      <c r="F36" s="45">
        <v>1400</v>
      </c>
      <c r="G36" s="45" t="s">
        <v>26</v>
      </c>
      <c r="H36" s="45" t="s">
        <v>26</v>
      </c>
      <c r="I36" s="45">
        <v>449000</v>
      </c>
      <c r="J36" s="45">
        <v>63</v>
      </c>
      <c r="K36" s="45">
        <v>600</v>
      </c>
      <c r="L36" s="45"/>
      <c r="M36" s="45"/>
      <c r="N36" s="45">
        <v>1900</v>
      </c>
      <c r="O36" s="45"/>
      <c r="P36" s="45">
        <v>0.52</v>
      </c>
      <c r="Q36" s="45">
        <v>2.2799999999999998</v>
      </c>
      <c r="R36" s="45">
        <v>42</v>
      </c>
      <c r="S36" s="45">
        <v>140</v>
      </c>
      <c r="T36" s="45">
        <v>725</v>
      </c>
      <c r="U36" s="45" t="s">
        <v>27</v>
      </c>
      <c r="V36" s="45" t="s">
        <v>28</v>
      </c>
    </row>
    <row r="37" spans="1:22" s="47" customFormat="1">
      <c r="A37" s="44" t="s">
        <v>34</v>
      </c>
      <c r="B37" s="45" t="s">
        <v>62</v>
      </c>
      <c r="C37" s="46">
        <v>43524</v>
      </c>
      <c r="D37" s="44" t="s">
        <v>31</v>
      </c>
      <c r="E37" s="45">
        <v>7.3</v>
      </c>
      <c r="F37" s="45">
        <v>1500</v>
      </c>
      <c r="G37" s="45" t="s">
        <v>26</v>
      </c>
      <c r="H37" s="45" t="s">
        <v>26</v>
      </c>
      <c r="I37" s="45">
        <v>532000</v>
      </c>
      <c r="J37" s="45">
        <v>61</v>
      </c>
      <c r="K37" s="45">
        <v>650</v>
      </c>
      <c r="L37" s="45"/>
      <c r="M37" s="45"/>
      <c r="N37" s="45">
        <v>1900</v>
      </c>
      <c r="O37" s="45"/>
      <c r="P37" s="45">
        <v>0.28000000000000003</v>
      </c>
      <c r="Q37" s="45">
        <v>1.24</v>
      </c>
      <c r="R37" s="45">
        <v>19</v>
      </c>
      <c r="S37" s="45">
        <v>62</v>
      </c>
      <c r="T37" s="45">
        <v>751</v>
      </c>
      <c r="U37" s="45" t="s">
        <v>27</v>
      </c>
      <c r="V37" s="45" t="s">
        <v>28</v>
      </c>
    </row>
    <row r="38" spans="1:22" s="47" customFormat="1">
      <c r="A38" s="44" t="s">
        <v>34</v>
      </c>
      <c r="B38" s="45">
        <v>4.62</v>
      </c>
      <c r="C38" s="46">
        <v>43788</v>
      </c>
      <c r="D38" s="44" t="s">
        <v>31</v>
      </c>
      <c r="E38" s="45">
        <v>7.1</v>
      </c>
      <c r="F38" s="45">
        <v>1700</v>
      </c>
      <c r="G38" s="45">
        <v>3.4</v>
      </c>
      <c r="H38" s="45" t="s">
        <v>66</v>
      </c>
      <c r="I38" s="45">
        <v>466000</v>
      </c>
      <c r="J38" s="45">
        <v>74</v>
      </c>
      <c r="K38" s="45">
        <v>540</v>
      </c>
      <c r="L38" s="45">
        <v>1400</v>
      </c>
      <c r="M38" s="45">
        <v>1700</v>
      </c>
      <c r="N38" s="45">
        <v>1800</v>
      </c>
      <c r="O38" s="45">
        <v>9.92</v>
      </c>
      <c r="P38" s="45">
        <v>0.28999999999999998</v>
      </c>
      <c r="Q38" s="45">
        <v>1.28</v>
      </c>
      <c r="R38" s="45">
        <v>7.3</v>
      </c>
      <c r="S38" s="45">
        <v>24</v>
      </c>
      <c r="T38" s="45">
        <v>971</v>
      </c>
      <c r="U38" s="45" t="s">
        <v>27</v>
      </c>
      <c r="V38" s="45">
        <v>4.4000000000000004</v>
      </c>
    </row>
    <row r="39" spans="1:22" s="47" customFormat="1">
      <c r="A39" s="44" t="s">
        <v>34</v>
      </c>
      <c r="B39" s="45" t="s">
        <v>70</v>
      </c>
      <c r="C39" s="46">
        <v>43879</v>
      </c>
      <c r="D39" s="44" t="s">
        <v>31</v>
      </c>
      <c r="E39" s="45">
        <v>7.2</v>
      </c>
      <c r="F39" s="45">
        <v>1700</v>
      </c>
      <c r="G39" s="45" t="s">
        <v>67</v>
      </c>
      <c r="H39" s="45" t="s">
        <v>66</v>
      </c>
      <c r="I39" s="45">
        <v>495000</v>
      </c>
      <c r="J39" s="45">
        <v>70</v>
      </c>
      <c r="K39" s="45">
        <v>890</v>
      </c>
      <c r="L39" s="45">
        <v>1300</v>
      </c>
      <c r="M39" s="45">
        <v>1600</v>
      </c>
      <c r="N39" s="45">
        <v>1700</v>
      </c>
      <c r="O39" s="45">
        <v>10.4</v>
      </c>
      <c r="P39" s="45">
        <v>0.11</v>
      </c>
      <c r="Q39" s="45">
        <v>0.48</v>
      </c>
      <c r="R39" s="45">
        <v>7.2</v>
      </c>
      <c r="S39" s="45">
        <v>24</v>
      </c>
      <c r="T39" s="45">
        <v>809</v>
      </c>
      <c r="U39" s="45" t="s">
        <v>27</v>
      </c>
      <c r="V39" s="45" t="s">
        <v>67</v>
      </c>
    </row>
    <row r="40" spans="1:22" s="47" customFormat="1">
      <c r="A40" s="44" t="s">
        <v>34</v>
      </c>
      <c r="B40" s="45" t="s">
        <v>70</v>
      </c>
      <c r="C40" s="46">
        <v>43990</v>
      </c>
      <c r="D40" s="44" t="s">
        <v>31</v>
      </c>
      <c r="E40" s="45">
        <v>7.4</v>
      </c>
      <c r="F40" s="45">
        <v>1700</v>
      </c>
      <c r="G40" s="45">
        <v>5.0999999999999996</v>
      </c>
      <c r="H40" s="45" t="s">
        <v>66</v>
      </c>
      <c r="I40" s="45">
        <v>499000</v>
      </c>
      <c r="J40" s="45">
        <v>65</v>
      </c>
      <c r="K40" s="45">
        <v>1100</v>
      </c>
      <c r="L40" s="45">
        <v>2300</v>
      </c>
      <c r="M40" s="45">
        <v>2900</v>
      </c>
      <c r="N40" s="45">
        <v>3000</v>
      </c>
      <c r="O40" s="45">
        <v>11.3</v>
      </c>
      <c r="P40" s="45">
        <v>0.09</v>
      </c>
      <c r="Q40" s="45">
        <v>0.39</v>
      </c>
      <c r="R40" s="45">
        <v>18</v>
      </c>
      <c r="S40" s="45">
        <v>60</v>
      </c>
      <c r="T40" s="45">
        <v>760</v>
      </c>
      <c r="U40" s="45" t="s">
        <v>27</v>
      </c>
      <c r="V40" s="45">
        <v>3.8</v>
      </c>
    </row>
    <row r="41" spans="1:22">
      <c r="A41" s="2" t="s">
        <v>36</v>
      </c>
      <c r="B41" s="3" t="s">
        <v>37</v>
      </c>
      <c r="C41" s="9">
        <v>43509</v>
      </c>
      <c r="D41" s="2" t="s">
        <v>38</v>
      </c>
      <c r="E41" s="3">
        <v>7.8</v>
      </c>
      <c r="F41" s="3">
        <v>1600</v>
      </c>
      <c r="G41" s="3" t="s">
        <v>26</v>
      </c>
      <c r="H41" s="3" t="s">
        <v>26</v>
      </c>
      <c r="I41" s="11">
        <v>599000</v>
      </c>
      <c r="J41" s="3">
        <v>82</v>
      </c>
      <c r="K41" s="3">
        <v>1500</v>
      </c>
      <c r="L41" s="3"/>
      <c r="M41" s="3"/>
      <c r="N41" s="11">
        <v>1200</v>
      </c>
      <c r="O41" s="3"/>
      <c r="P41" s="3">
        <v>0.43</v>
      </c>
      <c r="Q41" s="3">
        <v>1.9</v>
      </c>
      <c r="R41" s="3">
        <v>40</v>
      </c>
      <c r="S41" s="3">
        <v>130</v>
      </c>
      <c r="T41" s="3">
        <v>916</v>
      </c>
      <c r="U41" s="3" t="s">
        <v>27</v>
      </c>
      <c r="V41" s="3" t="s">
        <v>28</v>
      </c>
    </row>
    <row r="42" spans="1:22">
      <c r="A42" s="2" t="s">
        <v>36</v>
      </c>
      <c r="B42" s="3" t="s">
        <v>54</v>
      </c>
      <c r="C42" s="9">
        <v>43523</v>
      </c>
      <c r="D42" s="2" t="s">
        <v>38</v>
      </c>
      <c r="E42" s="3">
        <v>7.7</v>
      </c>
      <c r="F42" s="3">
        <v>1600</v>
      </c>
      <c r="G42" s="3" t="s">
        <v>26</v>
      </c>
      <c r="H42" s="3" t="s">
        <v>26</v>
      </c>
      <c r="I42" s="11">
        <v>566000</v>
      </c>
      <c r="J42" s="3">
        <v>86</v>
      </c>
      <c r="K42" s="3">
        <v>1500</v>
      </c>
      <c r="L42" s="3"/>
      <c r="M42" s="3"/>
      <c r="N42" s="11">
        <v>1100</v>
      </c>
      <c r="O42" s="3"/>
      <c r="P42" s="3">
        <v>0.27</v>
      </c>
      <c r="Q42" s="3">
        <v>1.18</v>
      </c>
      <c r="R42" s="3">
        <v>3.1</v>
      </c>
      <c r="S42" s="3">
        <v>10</v>
      </c>
      <c r="T42" s="3">
        <v>816</v>
      </c>
      <c r="U42" s="3" t="s">
        <v>27</v>
      </c>
      <c r="V42" s="3" t="s">
        <v>28</v>
      </c>
    </row>
    <row r="43" spans="1:22">
      <c r="A43" s="2" t="s">
        <v>36</v>
      </c>
      <c r="B43" s="3">
        <v>3.55</v>
      </c>
      <c r="C43" s="9">
        <v>43788</v>
      </c>
      <c r="D43" s="2" t="s">
        <v>38</v>
      </c>
      <c r="E43" s="3">
        <v>7.9</v>
      </c>
      <c r="F43" s="3">
        <v>1500</v>
      </c>
      <c r="G43" s="10">
        <v>2.5</v>
      </c>
      <c r="H43" s="3" t="s">
        <v>66</v>
      </c>
      <c r="I43" s="11">
        <v>731000</v>
      </c>
      <c r="J43" s="3">
        <v>80</v>
      </c>
      <c r="K43" s="3">
        <v>2100</v>
      </c>
      <c r="L43" s="3">
        <v>900</v>
      </c>
      <c r="M43" s="3">
        <v>1100</v>
      </c>
      <c r="N43" s="11">
        <v>1200</v>
      </c>
      <c r="O43" s="3">
        <v>7.23</v>
      </c>
      <c r="P43" s="3">
        <v>0.28000000000000003</v>
      </c>
      <c r="Q43" s="3">
        <v>1.22</v>
      </c>
      <c r="R43" s="3">
        <v>1.7</v>
      </c>
      <c r="S43" s="3">
        <v>5.6</v>
      </c>
      <c r="T43" s="3">
        <v>640</v>
      </c>
      <c r="U43" s="3" t="s">
        <v>27</v>
      </c>
      <c r="V43" s="3">
        <v>4.8</v>
      </c>
    </row>
    <row r="44" spans="1:22">
      <c r="A44" s="2" t="s">
        <v>36</v>
      </c>
      <c r="B44" s="3" t="s">
        <v>70</v>
      </c>
      <c r="C44" s="9">
        <v>43879</v>
      </c>
      <c r="D44" s="2" t="s">
        <v>38</v>
      </c>
      <c r="E44" s="3">
        <v>7.9</v>
      </c>
      <c r="F44" s="3">
        <v>1500</v>
      </c>
      <c r="G44" s="10">
        <v>3.4</v>
      </c>
      <c r="H44" s="10">
        <v>2</v>
      </c>
      <c r="I44" s="11">
        <v>697000</v>
      </c>
      <c r="J44" s="3">
        <v>73</v>
      </c>
      <c r="K44" s="3">
        <v>2800</v>
      </c>
      <c r="L44" s="3">
        <v>380</v>
      </c>
      <c r="M44" s="3">
        <v>470</v>
      </c>
      <c r="N44" s="3">
        <v>490</v>
      </c>
      <c r="O44" s="3">
        <v>6.84</v>
      </c>
      <c r="P44" s="3">
        <v>5.39</v>
      </c>
      <c r="Q44" s="10">
        <v>23.9</v>
      </c>
      <c r="R44" s="3">
        <v>230</v>
      </c>
      <c r="S44" s="11">
        <v>770</v>
      </c>
      <c r="T44" s="3">
        <v>633</v>
      </c>
      <c r="U44" s="3" t="s">
        <v>27</v>
      </c>
      <c r="V44" s="3" t="s">
        <v>67</v>
      </c>
    </row>
    <row r="45" spans="1:22">
      <c r="A45" s="2" t="s">
        <v>36</v>
      </c>
      <c r="B45" s="3" t="s">
        <v>70</v>
      </c>
      <c r="C45" s="9">
        <v>43991</v>
      </c>
      <c r="D45" s="2" t="s">
        <v>38</v>
      </c>
      <c r="E45" s="3">
        <v>7.9</v>
      </c>
      <c r="F45" s="3">
        <v>1700</v>
      </c>
      <c r="G45" s="11">
        <v>16</v>
      </c>
      <c r="H45" s="3" t="s">
        <v>66</v>
      </c>
      <c r="I45" s="11">
        <v>692000</v>
      </c>
      <c r="J45" s="3">
        <v>61</v>
      </c>
      <c r="K45" s="3">
        <v>3100</v>
      </c>
      <c r="L45" s="3">
        <v>570</v>
      </c>
      <c r="M45" s="3">
        <v>700</v>
      </c>
      <c r="N45" s="3">
        <v>740</v>
      </c>
      <c r="O45" s="3">
        <v>8.19</v>
      </c>
      <c r="P45" s="3">
        <v>14.8</v>
      </c>
      <c r="Q45" s="11">
        <v>65.400000000000006</v>
      </c>
      <c r="R45" s="3">
        <v>57</v>
      </c>
      <c r="S45" s="3">
        <v>190</v>
      </c>
      <c r="T45" s="3">
        <v>745</v>
      </c>
      <c r="U45" s="3" t="s">
        <v>27</v>
      </c>
      <c r="V45" s="3">
        <v>3.2</v>
      </c>
    </row>
    <row r="46" spans="1:22" s="47" customFormat="1">
      <c r="A46" s="44" t="s">
        <v>39</v>
      </c>
      <c r="B46" s="45" t="s">
        <v>40</v>
      </c>
      <c r="C46" s="46">
        <v>43509</v>
      </c>
      <c r="D46" s="44" t="s">
        <v>31</v>
      </c>
      <c r="E46" s="45">
        <v>7.1</v>
      </c>
      <c r="F46" s="45">
        <v>1500</v>
      </c>
      <c r="G46" s="45" t="s">
        <v>26</v>
      </c>
      <c r="H46" s="45" t="s">
        <v>26</v>
      </c>
      <c r="I46" s="45">
        <v>202000</v>
      </c>
      <c r="J46" s="45">
        <v>92</v>
      </c>
      <c r="K46" s="45">
        <v>740</v>
      </c>
      <c r="L46" s="45"/>
      <c r="M46" s="45"/>
      <c r="N46" s="45">
        <v>11000</v>
      </c>
      <c r="O46" s="45"/>
      <c r="P46" s="45">
        <v>0.26</v>
      </c>
      <c r="Q46" s="45">
        <v>1.1399999999999999</v>
      </c>
      <c r="R46" s="45">
        <v>69</v>
      </c>
      <c r="S46" s="45">
        <v>230</v>
      </c>
      <c r="T46" s="45">
        <v>700</v>
      </c>
      <c r="U46" s="45" t="s">
        <v>27</v>
      </c>
      <c r="V46" s="45" t="s">
        <v>28</v>
      </c>
    </row>
    <row r="47" spans="1:22" s="47" customFormat="1">
      <c r="A47" s="44" t="s">
        <v>39</v>
      </c>
      <c r="B47" s="45" t="s">
        <v>55</v>
      </c>
      <c r="C47" s="46">
        <v>43523</v>
      </c>
      <c r="D47" s="44" t="s">
        <v>31</v>
      </c>
      <c r="E47" s="45">
        <v>7.3</v>
      </c>
      <c r="F47" s="45">
        <v>1600</v>
      </c>
      <c r="G47" s="45" t="s">
        <v>26</v>
      </c>
      <c r="H47" s="45" t="s">
        <v>26</v>
      </c>
      <c r="I47" s="45">
        <v>313000</v>
      </c>
      <c r="J47" s="45">
        <v>89</v>
      </c>
      <c r="K47" s="45">
        <v>850</v>
      </c>
      <c r="L47" s="45"/>
      <c r="M47" s="45"/>
      <c r="N47" s="45">
        <v>5500</v>
      </c>
      <c r="O47" s="45"/>
      <c r="P47" s="45">
        <v>1.1000000000000001</v>
      </c>
      <c r="Q47" s="45">
        <v>4.8899999999999997</v>
      </c>
      <c r="R47" s="45">
        <v>11</v>
      </c>
      <c r="S47" s="45">
        <v>36</v>
      </c>
      <c r="T47" s="45">
        <v>736</v>
      </c>
      <c r="U47" s="45" t="s">
        <v>27</v>
      </c>
      <c r="V47" s="45" t="s">
        <v>28</v>
      </c>
    </row>
    <row r="48" spans="1:22" s="47" customFormat="1">
      <c r="A48" s="44" t="s">
        <v>39</v>
      </c>
      <c r="B48" s="45">
        <v>5.12</v>
      </c>
      <c r="C48" s="46">
        <v>43788</v>
      </c>
      <c r="D48" s="44" t="s">
        <v>31</v>
      </c>
      <c r="E48" s="45">
        <v>7.2</v>
      </c>
      <c r="F48" s="45">
        <v>1400</v>
      </c>
      <c r="G48" s="45" t="s">
        <v>67</v>
      </c>
      <c r="H48" s="45" t="s">
        <v>66</v>
      </c>
      <c r="I48" s="45">
        <v>182000</v>
      </c>
      <c r="J48" s="45">
        <v>82</v>
      </c>
      <c r="K48" s="45">
        <v>870</v>
      </c>
      <c r="L48" s="45">
        <v>6400</v>
      </c>
      <c r="M48" s="45">
        <v>7800</v>
      </c>
      <c r="N48" s="45">
        <v>8300</v>
      </c>
      <c r="O48" s="45">
        <v>7.3</v>
      </c>
      <c r="P48" s="45">
        <v>0.38</v>
      </c>
      <c r="Q48" s="45">
        <v>1.7</v>
      </c>
      <c r="R48" s="45">
        <v>3.8</v>
      </c>
      <c r="S48" s="45">
        <v>13</v>
      </c>
      <c r="T48" s="45">
        <v>637</v>
      </c>
      <c r="U48" s="45" t="s">
        <v>27</v>
      </c>
      <c r="V48" s="45">
        <v>4.7</v>
      </c>
    </row>
    <row r="49" spans="1:22" s="47" customFormat="1">
      <c r="A49" s="44" t="s">
        <v>39</v>
      </c>
      <c r="B49" s="45" t="s">
        <v>70</v>
      </c>
      <c r="C49" s="46">
        <v>43879</v>
      </c>
      <c r="D49" s="44" t="s">
        <v>31</v>
      </c>
      <c r="E49" s="45">
        <v>7.3</v>
      </c>
      <c r="F49" s="45">
        <v>1500</v>
      </c>
      <c r="G49" s="45" t="s">
        <v>67</v>
      </c>
      <c r="H49" s="45" t="s">
        <v>66</v>
      </c>
      <c r="I49" s="45">
        <v>276000</v>
      </c>
      <c r="J49" s="45">
        <v>74</v>
      </c>
      <c r="K49" s="45">
        <v>1500</v>
      </c>
      <c r="L49" s="45">
        <v>6200</v>
      </c>
      <c r="M49" s="45">
        <v>7500</v>
      </c>
      <c r="N49" s="45">
        <v>7900</v>
      </c>
      <c r="O49" s="45">
        <v>6.52</v>
      </c>
      <c r="P49" s="45">
        <v>1.38</v>
      </c>
      <c r="Q49" s="45">
        <v>6.13</v>
      </c>
      <c r="R49" s="45">
        <v>94</v>
      </c>
      <c r="S49" s="45">
        <v>310</v>
      </c>
      <c r="T49" s="45">
        <v>594</v>
      </c>
      <c r="U49" s="45" t="s">
        <v>27</v>
      </c>
      <c r="V49" s="45" t="s">
        <v>67</v>
      </c>
    </row>
    <row r="50" spans="1:22">
      <c r="A50" s="2" t="s">
        <v>41</v>
      </c>
      <c r="B50" s="3" t="s">
        <v>42</v>
      </c>
      <c r="C50" s="9">
        <v>43509</v>
      </c>
      <c r="D50" s="2" t="s">
        <v>31</v>
      </c>
      <c r="E50" s="3">
        <v>7.2</v>
      </c>
      <c r="F50" s="3">
        <v>1700</v>
      </c>
      <c r="G50" s="3" t="s">
        <v>26</v>
      </c>
      <c r="H50" s="3" t="s">
        <v>26</v>
      </c>
      <c r="I50" s="3">
        <v>337000</v>
      </c>
      <c r="J50" s="3">
        <v>96</v>
      </c>
      <c r="K50" s="3">
        <v>670</v>
      </c>
      <c r="L50" s="3"/>
      <c r="M50" s="3"/>
      <c r="N50" s="11">
        <v>8400</v>
      </c>
      <c r="O50" s="3"/>
      <c r="P50" s="3">
        <v>0.18</v>
      </c>
      <c r="Q50" s="3">
        <v>0.82</v>
      </c>
      <c r="R50" s="3">
        <v>33</v>
      </c>
      <c r="S50" s="3">
        <v>110</v>
      </c>
      <c r="T50" s="3">
        <v>957</v>
      </c>
      <c r="U50" s="3" t="s">
        <v>27</v>
      </c>
      <c r="V50" s="3" t="s">
        <v>28</v>
      </c>
    </row>
    <row r="51" spans="1:22">
      <c r="A51" s="2" t="s">
        <v>41</v>
      </c>
      <c r="B51" s="3" t="s">
        <v>56</v>
      </c>
      <c r="C51" s="9">
        <v>43523</v>
      </c>
      <c r="D51" s="2" t="s">
        <v>31</v>
      </c>
      <c r="E51" s="3">
        <v>7.1</v>
      </c>
      <c r="F51" s="3">
        <v>1600</v>
      </c>
      <c r="G51" s="3" t="s">
        <v>26</v>
      </c>
      <c r="H51" s="3" t="s">
        <v>26</v>
      </c>
      <c r="I51" s="3">
        <v>262000</v>
      </c>
      <c r="J51" s="3">
        <v>93</v>
      </c>
      <c r="K51" s="3">
        <v>500</v>
      </c>
      <c r="L51" s="3"/>
      <c r="M51" s="3"/>
      <c r="N51" s="11">
        <v>12000</v>
      </c>
      <c r="O51" s="3"/>
      <c r="P51" s="3">
        <v>0.55000000000000004</v>
      </c>
      <c r="Q51" s="3">
        <v>2.42</v>
      </c>
      <c r="R51" s="3">
        <v>3.6</v>
      </c>
      <c r="S51" s="3">
        <v>12</v>
      </c>
      <c r="T51" s="3">
        <v>767</v>
      </c>
      <c r="U51" s="3" t="s">
        <v>27</v>
      </c>
      <c r="V51" s="3" t="s">
        <v>28</v>
      </c>
    </row>
    <row r="52" spans="1:22">
      <c r="A52" s="2" t="s">
        <v>41</v>
      </c>
      <c r="B52" s="3">
        <v>4.6500000000000004</v>
      </c>
      <c r="C52" s="9">
        <v>43788</v>
      </c>
      <c r="D52" s="2" t="s">
        <v>31</v>
      </c>
      <c r="E52" s="3">
        <v>7.2</v>
      </c>
      <c r="F52" s="3">
        <v>1800</v>
      </c>
      <c r="G52" s="10">
        <v>1.8</v>
      </c>
      <c r="H52" s="3" t="s">
        <v>66</v>
      </c>
      <c r="I52" s="3">
        <v>327000</v>
      </c>
      <c r="J52" s="3">
        <v>85</v>
      </c>
      <c r="K52" s="3">
        <v>740</v>
      </c>
      <c r="L52" s="3">
        <v>6200</v>
      </c>
      <c r="M52" s="3">
        <v>7500</v>
      </c>
      <c r="N52" s="11">
        <v>7900</v>
      </c>
      <c r="O52" s="3">
        <v>8.08</v>
      </c>
      <c r="P52" s="3">
        <v>0.31</v>
      </c>
      <c r="Q52" s="3">
        <v>1.38</v>
      </c>
      <c r="R52" s="3" t="s">
        <v>67</v>
      </c>
      <c r="S52" s="3" t="s">
        <v>68</v>
      </c>
      <c r="T52" s="3">
        <v>767</v>
      </c>
      <c r="U52" s="3" t="s">
        <v>27</v>
      </c>
      <c r="V52" s="3">
        <v>4.9000000000000004</v>
      </c>
    </row>
    <row r="53" spans="1:22">
      <c r="A53" s="2" t="s">
        <v>41</v>
      </c>
      <c r="B53" s="3" t="s">
        <v>70</v>
      </c>
      <c r="C53" s="9">
        <v>43879</v>
      </c>
      <c r="D53" s="2" t="s">
        <v>31</v>
      </c>
      <c r="E53" s="3">
        <v>7.2</v>
      </c>
      <c r="F53" s="3">
        <v>1800</v>
      </c>
      <c r="G53" s="3" t="s">
        <v>67</v>
      </c>
      <c r="H53" s="3" t="s">
        <v>66</v>
      </c>
      <c r="I53" s="11">
        <v>409000</v>
      </c>
      <c r="J53" s="3">
        <v>79</v>
      </c>
      <c r="K53" s="3">
        <v>990</v>
      </c>
      <c r="L53" s="3">
        <v>6300</v>
      </c>
      <c r="M53" s="3">
        <v>7600</v>
      </c>
      <c r="N53" s="11">
        <v>8100</v>
      </c>
      <c r="O53" s="3">
        <v>9.18</v>
      </c>
      <c r="P53" s="3">
        <v>0.02</v>
      </c>
      <c r="Q53" s="3">
        <v>0.11</v>
      </c>
      <c r="R53" s="3">
        <v>10</v>
      </c>
      <c r="S53" s="3">
        <v>34</v>
      </c>
      <c r="T53" s="3">
        <v>784</v>
      </c>
      <c r="U53" s="3" t="s">
        <v>27</v>
      </c>
      <c r="V53" s="3" t="s">
        <v>67</v>
      </c>
    </row>
    <row r="54" spans="1:22">
      <c r="A54" s="2" t="s">
        <v>41</v>
      </c>
      <c r="B54" s="3" t="s">
        <v>70</v>
      </c>
      <c r="C54" s="9">
        <v>43991</v>
      </c>
      <c r="D54" s="2" t="s">
        <v>31</v>
      </c>
      <c r="E54" s="3">
        <v>7.3</v>
      </c>
      <c r="F54" s="3">
        <v>1800</v>
      </c>
      <c r="G54" s="10">
        <v>4.7</v>
      </c>
      <c r="H54" s="3" t="s">
        <v>66</v>
      </c>
      <c r="I54" s="11">
        <v>424000</v>
      </c>
      <c r="J54" s="3">
        <v>76</v>
      </c>
      <c r="K54" s="3">
        <v>1500</v>
      </c>
      <c r="L54" s="3">
        <v>6800</v>
      </c>
      <c r="M54" s="3">
        <v>8300</v>
      </c>
      <c r="N54" s="11">
        <v>8800</v>
      </c>
      <c r="O54" s="3">
        <v>9.14</v>
      </c>
      <c r="P54" s="3">
        <v>0.12</v>
      </c>
      <c r="Q54" s="3">
        <v>0.54</v>
      </c>
      <c r="R54" s="3">
        <v>14</v>
      </c>
      <c r="S54" s="3">
        <v>45</v>
      </c>
      <c r="T54" s="3">
        <v>739</v>
      </c>
      <c r="U54" s="3" t="s">
        <v>27</v>
      </c>
      <c r="V54" s="3">
        <v>2.7</v>
      </c>
    </row>
    <row r="55" spans="1:22" s="47" customFormat="1">
      <c r="A55" s="44" t="s">
        <v>43</v>
      </c>
      <c r="B55" s="45" t="s">
        <v>44</v>
      </c>
      <c r="C55" s="46">
        <v>43509</v>
      </c>
      <c r="D55" s="44" t="s">
        <v>45</v>
      </c>
      <c r="E55" s="45">
        <v>7.5</v>
      </c>
      <c r="F55" s="45">
        <v>1500</v>
      </c>
      <c r="G55" s="45" t="s">
        <v>26</v>
      </c>
      <c r="H55" s="45" t="s">
        <v>26</v>
      </c>
      <c r="I55" s="45">
        <v>370000</v>
      </c>
      <c r="J55" s="45">
        <v>77</v>
      </c>
      <c r="K55" s="45">
        <v>1200</v>
      </c>
      <c r="L55" s="45"/>
      <c r="M55" s="45"/>
      <c r="N55" s="45">
        <v>540</v>
      </c>
      <c r="O55" s="45"/>
      <c r="P55" s="45">
        <v>4.18</v>
      </c>
      <c r="Q55" s="45">
        <v>18.5</v>
      </c>
      <c r="R55" s="45">
        <v>430</v>
      </c>
      <c r="S55" s="45">
        <v>1400</v>
      </c>
      <c r="T55" s="45">
        <v>674</v>
      </c>
      <c r="U55" s="45" t="s">
        <v>27</v>
      </c>
      <c r="V55" s="45" t="s">
        <v>28</v>
      </c>
    </row>
    <row r="56" spans="1:22" s="47" customFormat="1">
      <c r="A56" s="44" t="s">
        <v>43</v>
      </c>
      <c r="B56" s="45" t="s">
        <v>57</v>
      </c>
      <c r="C56" s="46">
        <v>43523</v>
      </c>
      <c r="D56" s="44" t="s">
        <v>45</v>
      </c>
      <c r="E56" s="45">
        <v>7.6</v>
      </c>
      <c r="F56" s="45">
        <v>1500</v>
      </c>
      <c r="G56" s="45" t="s">
        <v>26</v>
      </c>
      <c r="H56" s="45" t="s">
        <v>26</v>
      </c>
      <c r="I56" s="45">
        <v>443000</v>
      </c>
      <c r="J56" s="45">
        <v>75</v>
      </c>
      <c r="K56" s="45">
        <v>1100</v>
      </c>
      <c r="L56" s="45"/>
      <c r="M56" s="45"/>
      <c r="N56" s="45">
        <v>770</v>
      </c>
      <c r="O56" s="45"/>
      <c r="P56" s="45">
        <v>8.59</v>
      </c>
      <c r="Q56" s="45">
        <v>38.1</v>
      </c>
      <c r="R56" s="45">
        <v>550</v>
      </c>
      <c r="S56" s="45">
        <v>1800</v>
      </c>
      <c r="T56" s="45">
        <v>651</v>
      </c>
      <c r="U56" s="45" t="s">
        <v>27</v>
      </c>
      <c r="V56" s="45" t="s">
        <v>28</v>
      </c>
    </row>
    <row r="57" spans="1:22">
      <c r="A57" s="2" t="s">
        <v>46</v>
      </c>
      <c r="B57" s="3" t="s">
        <v>47</v>
      </c>
      <c r="C57" s="9">
        <v>43509</v>
      </c>
      <c r="D57" s="44" t="s">
        <v>45</v>
      </c>
      <c r="E57" s="3">
        <v>7.3</v>
      </c>
      <c r="F57" s="3">
        <v>1600</v>
      </c>
      <c r="G57" s="3" t="s">
        <v>26</v>
      </c>
      <c r="H57" s="3" t="s">
        <v>26</v>
      </c>
      <c r="I57" s="3">
        <v>369000</v>
      </c>
      <c r="J57" s="3">
        <v>75</v>
      </c>
      <c r="K57" s="3">
        <v>1500</v>
      </c>
      <c r="L57" s="3"/>
      <c r="M57" s="3"/>
      <c r="N57" s="3">
        <v>100</v>
      </c>
      <c r="O57" s="3"/>
      <c r="P57" s="3">
        <v>14.1</v>
      </c>
      <c r="Q57" s="11">
        <v>62.3</v>
      </c>
      <c r="R57" s="3">
        <v>130</v>
      </c>
      <c r="S57" s="3">
        <v>420</v>
      </c>
      <c r="T57" s="3">
        <v>864</v>
      </c>
      <c r="U57" s="3" t="s">
        <v>27</v>
      </c>
      <c r="V57" s="3" t="s">
        <v>28</v>
      </c>
    </row>
    <row r="58" spans="1:22">
      <c r="A58" s="2" t="s">
        <v>46</v>
      </c>
      <c r="B58" s="3" t="s">
        <v>58</v>
      </c>
      <c r="C58" s="9">
        <v>43523</v>
      </c>
      <c r="D58" s="44" t="s">
        <v>45</v>
      </c>
      <c r="E58" s="3">
        <v>7.1</v>
      </c>
      <c r="F58" s="3">
        <v>1600</v>
      </c>
      <c r="G58" s="3" t="s">
        <v>26</v>
      </c>
      <c r="H58" s="3" t="s">
        <v>26</v>
      </c>
      <c r="I58" s="11">
        <v>432000</v>
      </c>
      <c r="J58" s="3">
        <v>74</v>
      </c>
      <c r="K58" s="3">
        <v>1400</v>
      </c>
      <c r="L58" s="3"/>
      <c r="M58" s="3"/>
      <c r="N58" s="3">
        <v>32</v>
      </c>
      <c r="O58" s="3"/>
      <c r="P58" s="3">
        <v>15.1</v>
      </c>
      <c r="Q58" s="11">
        <v>66.7</v>
      </c>
      <c r="R58" s="3">
        <v>150</v>
      </c>
      <c r="S58" s="3">
        <v>500</v>
      </c>
      <c r="T58" s="3">
        <v>805</v>
      </c>
      <c r="U58" s="3" t="s">
        <v>27</v>
      </c>
      <c r="V58" s="3" t="s">
        <v>28</v>
      </c>
    </row>
    <row r="59" spans="1:22">
      <c r="A59" s="2" t="s">
        <v>46</v>
      </c>
      <c r="B59" s="3">
        <v>5.13</v>
      </c>
      <c r="C59" s="9">
        <v>43788</v>
      </c>
      <c r="D59" s="44" t="s">
        <v>45</v>
      </c>
      <c r="E59" s="3">
        <v>7.3</v>
      </c>
      <c r="F59" s="3">
        <v>1500</v>
      </c>
      <c r="G59" s="10">
        <v>1.6</v>
      </c>
      <c r="H59" s="3" t="s">
        <v>66</v>
      </c>
      <c r="I59" s="3">
        <v>325000</v>
      </c>
      <c r="J59" s="3">
        <v>74</v>
      </c>
      <c r="K59" s="3">
        <v>1300</v>
      </c>
      <c r="L59" s="3" t="s">
        <v>69</v>
      </c>
      <c r="M59" s="3" t="s">
        <v>69</v>
      </c>
      <c r="N59" s="3" t="s">
        <v>69</v>
      </c>
      <c r="O59" s="3">
        <v>5.85</v>
      </c>
      <c r="P59" s="3">
        <v>3.63</v>
      </c>
      <c r="Q59" s="10">
        <v>16.100000000000001</v>
      </c>
      <c r="R59" s="3">
        <v>280</v>
      </c>
      <c r="S59" s="11">
        <v>930</v>
      </c>
      <c r="T59" s="3">
        <v>660</v>
      </c>
      <c r="U59" s="3" t="s">
        <v>27</v>
      </c>
      <c r="V59" s="3">
        <v>4.5</v>
      </c>
    </row>
    <row r="60" spans="1:22">
      <c r="A60" s="2" t="s">
        <v>46</v>
      </c>
      <c r="B60" s="3" t="s">
        <v>70</v>
      </c>
      <c r="C60" s="9">
        <v>43879</v>
      </c>
      <c r="D60" s="44" t="s">
        <v>45</v>
      </c>
      <c r="E60" s="3">
        <v>7.1</v>
      </c>
      <c r="F60" s="3">
        <v>1700</v>
      </c>
      <c r="G60" s="3" t="s">
        <v>67</v>
      </c>
      <c r="H60" s="3" t="s">
        <v>66</v>
      </c>
      <c r="I60" s="11">
        <v>525000</v>
      </c>
      <c r="J60" s="3">
        <v>66</v>
      </c>
      <c r="K60" s="3">
        <v>1900</v>
      </c>
      <c r="L60" s="3" t="s">
        <v>69</v>
      </c>
      <c r="M60" s="3" t="s">
        <v>69</v>
      </c>
      <c r="N60" s="3" t="s">
        <v>69</v>
      </c>
      <c r="O60" s="3">
        <v>6.33</v>
      </c>
      <c r="P60" s="3">
        <v>16.100000000000001</v>
      </c>
      <c r="Q60" s="11">
        <v>71.099999999999994</v>
      </c>
      <c r="R60" s="3">
        <v>190</v>
      </c>
      <c r="S60" s="11">
        <v>620</v>
      </c>
      <c r="T60" s="3">
        <v>749</v>
      </c>
      <c r="U60" s="3" t="s">
        <v>27</v>
      </c>
      <c r="V60" s="3" t="s">
        <v>67</v>
      </c>
    </row>
    <row r="61" spans="1:22">
      <c r="A61" s="2" t="s">
        <v>46</v>
      </c>
      <c r="B61" s="3" t="s">
        <v>70</v>
      </c>
      <c r="C61" s="9">
        <v>43991</v>
      </c>
      <c r="D61" s="44" t="s">
        <v>45</v>
      </c>
      <c r="E61" s="3">
        <v>7.4</v>
      </c>
      <c r="F61" s="3">
        <v>1800</v>
      </c>
      <c r="G61" s="10">
        <v>4.2</v>
      </c>
      <c r="H61" s="3" t="s">
        <v>66</v>
      </c>
      <c r="I61" s="11">
        <v>678000</v>
      </c>
      <c r="J61" s="3">
        <v>60</v>
      </c>
      <c r="K61" s="3">
        <v>2800</v>
      </c>
      <c r="L61" s="3">
        <v>520</v>
      </c>
      <c r="M61" s="3">
        <v>630</v>
      </c>
      <c r="N61" s="3">
        <v>670</v>
      </c>
      <c r="O61" s="3">
        <v>8.11</v>
      </c>
      <c r="P61" s="3">
        <v>14.7</v>
      </c>
      <c r="Q61" s="11">
        <v>64.900000000000006</v>
      </c>
      <c r="R61" s="3">
        <v>260</v>
      </c>
      <c r="S61" s="11">
        <v>870</v>
      </c>
      <c r="T61" s="3">
        <v>986</v>
      </c>
      <c r="U61" s="3" t="s">
        <v>27</v>
      </c>
      <c r="V61" s="3">
        <v>2.5</v>
      </c>
    </row>
    <row r="62" spans="1:22">
      <c r="A62" s="2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>
      <c r="A63" s="13" t="s">
        <v>168</v>
      </c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s="47" customFormat="1">
      <c r="A64" s="44" t="s">
        <v>169</v>
      </c>
      <c r="B64" s="45" t="s">
        <v>170</v>
      </c>
      <c r="C64" s="46">
        <v>43508</v>
      </c>
      <c r="D64" s="44" t="s">
        <v>25</v>
      </c>
      <c r="E64" s="45">
        <v>7.8</v>
      </c>
      <c r="F64" s="45">
        <v>1200</v>
      </c>
      <c r="G64" s="45" t="s">
        <v>26</v>
      </c>
      <c r="H64" s="45" t="s">
        <v>26</v>
      </c>
      <c r="I64" s="45">
        <v>114000</v>
      </c>
      <c r="J64" s="45">
        <v>69</v>
      </c>
      <c r="K64" s="45">
        <v>190</v>
      </c>
      <c r="L64" s="45"/>
      <c r="M64" s="45"/>
      <c r="N64" s="45">
        <v>8300</v>
      </c>
      <c r="O64" s="45"/>
      <c r="P64" s="45">
        <v>0.25</v>
      </c>
      <c r="Q64" s="45">
        <v>1.0900000000000001</v>
      </c>
      <c r="R64" s="45">
        <v>4.8</v>
      </c>
      <c r="S64" s="45">
        <v>16</v>
      </c>
      <c r="T64" s="45">
        <v>308</v>
      </c>
      <c r="U64" s="45" t="s">
        <v>27</v>
      </c>
      <c r="V64" s="45" t="s">
        <v>28</v>
      </c>
    </row>
    <row r="65" spans="1:22" s="47" customFormat="1">
      <c r="A65" s="44" t="s">
        <v>169</v>
      </c>
      <c r="B65" s="45" t="s">
        <v>171</v>
      </c>
      <c r="C65" s="46">
        <v>43525</v>
      </c>
      <c r="D65" s="44" t="s">
        <v>25</v>
      </c>
      <c r="E65" s="45">
        <v>8</v>
      </c>
      <c r="F65" s="45">
        <v>1200</v>
      </c>
      <c r="G65" s="45" t="s">
        <v>26</v>
      </c>
      <c r="H65" s="45" t="s">
        <v>26</v>
      </c>
      <c r="I65" s="45">
        <v>111000</v>
      </c>
      <c r="J65" s="45">
        <v>62</v>
      </c>
      <c r="K65" s="45">
        <v>770</v>
      </c>
      <c r="L65" s="45"/>
      <c r="M65" s="45"/>
      <c r="N65" s="45">
        <v>6900</v>
      </c>
      <c r="O65" s="45"/>
      <c r="P65" s="45">
        <v>0.81</v>
      </c>
      <c r="Q65" s="45">
        <v>3.6</v>
      </c>
      <c r="R65" s="45">
        <v>16</v>
      </c>
      <c r="S65" s="45">
        <v>54</v>
      </c>
      <c r="T65" s="45">
        <v>231</v>
      </c>
      <c r="U65" s="45" t="s">
        <v>27</v>
      </c>
      <c r="V65" s="45" t="s">
        <v>28</v>
      </c>
    </row>
    <row r="66" spans="1:22" s="47" customFormat="1">
      <c r="A66" s="44" t="s">
        <v>169</v>
      </c>
      <c r="B66" s="45">
        <v>24.06</v>
      </c>
      <c r="C66" s="46">
        <v>43788</v>
      </c>
      <c r="D66" s="44" t="s">
        <v>25</v>
      </c>
      <c r="E66" s="45">
        <v>8</v>
      </c>
      <c r="F66" s="45">
        <v>510</v>
      </c>
      <c r="G66" s="45" t="s">
        <v>67</v>
      </c>
      <c r="H66" s="45" t="s">
        <v>66</v>
      </c>
      <c r="I66" s="45">
        <v>34400</v>
      </c>
      <c r="J66" s="45">
        <v>23</v>
      </c>
      <c r="K66" s="45">
        <v>670</v>
      </c>
      <c r="L66" s="45">
        <v>2400</v>
      </c>
      <c r="M66" s="45">
        <v>3000</v>
      </c>
      <c r="N66" s="45">
        <v>3100</v>
      </c>
      <c r="O66" s="45">
        <v>2.76</v>
      </c>
      <c r="P66" s="45">
        <v>0.32</v>
      </c>
      <c r="Q66" s="45">
        <v>1.44</v>
      </c>
      <c r="R66" s="45">
        <v>8.5</v>
      </c>
      <c r="S66" s="45">
        <v>28</v>
      </c>
      <c r="T66" s="45">
        <v>207</v>
      </c>
      <c r="U66" s="45" t="s">
        <v>27</v>
      </c>
      <c r="V66" s="45">
        <v>3.9</v>
      </c>
    </row>
    <row r="67" spans="1:22" s="47" customFormat="1">
      <c r="A67" s="44" t="s">
        <v>169</v>
      </c>
      <c r="B67" s="45" t="s">
        <v>70</v>
      </c>
      <c r="C67" s="46">
        <v>43879</v>
      </c>
      <c r="D67" s="44" t="s">
        <v>25</v>
      </c>
      <c r="E67" s="45">
        <v>7.8</v>
      </c>
      <c r="F67" s="45">
        <v>520</v>
      </c>
      <c r="G67" s="45" t="s">
        <v>67</v>
      </c>
      <c r="H67" s="45" t="s">
        <v>66</v>
      </c>
      <c r="I67" s="45">
        <v>27600</v>
      </c>
      <c r="J67" s="45">
        <v>22</v>
      </c>
      <c r="K67" s="45">
        <v>1000</v>
      </c>
      <c r="L67" s="45">
        <v>1100</v>
      </c>
      <c r="M67" s="45">
        <v>1300</v>
      </c>
      <c r="N67" s="45">
        <v>1400</v>
      </c>
      <c r="O67" s="45">
        <v>3.12</v>
      </c>
      <c r="P67" s="45">
        <v>0.19</v>
      </c>
      <c r="Q67" s="45">
        <v>0.85</v>
      </c>
      <c r="R67" s="45">
        <v>24</v>
      </c>
      <c r="S67" s="45">
        <v>78</v>
      </c>
      <c r="T67" s="45">
        <v>175</v>
      </c>
      <c r="U67" s="45" t="s">
        <v>27</v>
      </c>
      <c r="V67" s="45" t="s">
        <v>67</v>
      </c>
    </row>
    <row r="68" spans="1:22">
      <c r="A68" s="2" t="s">
        <v>172</v>
      </c>
      <c r="B68" s="14" t="s">
        <v>173</v>
      </c>
      <c r="C68" s="9">
        <v>43523</v>
      </c>
      <c r="D68" s="2" t="s">
        <v>31</v>
      </c>
      <c r="E68" s="3">
        <v>7.3</v>
      </c>
      <c r="F68" s="3">
        <v>940</v>
      </c>
      <c r="G68" s="3" t="s">
        <v>26</v>
      </c>
      <c r="H68" s="3" t="s">
        <v>26</v>
      </c>
      <c r="I68" s="3">
        <v>131000</v>
      </c>
      <c r="J68" s="3">
        <v>39</v>
      </c>
      <c r="K68" s="3">
        <v>1000</v>
      </c>
      <c r="L68" s="3"/>
      <c r="M68" s="3"/>
      <c r="N68" s="11">
        <v>3200</v>
      </c>
      <c r="O68" s="3"/>
      <c r="P68" s="3">
        <v>0.27</v>
      </c>
      <c r="Q68" s="3">
        <v>1.18</v>
      </c>
      <c r="R68" s="3">
        <v>30</v>
      </c>
      <c r="S68" s="3">
        <v>98</v>
      </c>
      <c r="T68" s="3">
        <v>286</v>
      </c>
      <c r="U68" s="3" t="s">
        <v>27</v>
      </c>
      <c r="V68" s="3" t="s">
        <v>28</v>
      </c>
    </row>
    <row r="69" spans="1:22">
      <c r="A69" s="2" t="s">
        <v>172</v>
      </c>
      <c r="B69" s="14">
        <v>11.72</v>
      </c>
      <c r="C69" s="9">
        <v>43788</v>
      </c>
      <c r="D69" s="2" t="s">
        <v>31</v>
      </c>
      <c r="E69" s="3">
        <v>7</v>
      </c>
      <c r="F69" s="3">
        <v>1600</v>
      </c>
      <c r="G69" s="3" t="s">
        <v>67</v>
      </c>
      <c r="H69" s="3" t="s">
        <v>66</v>
      </c>
      <c r="I69" s="3">
        <v>289000</v>
      </c>
      <c r="J69" s="3">
        <v>81</v>
      </c>
      <c r="K69" s="3">
        <v>670</v>
      </c>
      <c r="L69" s="3">
        <v>7100</v>
      </c>
      <c r="M69" s="3">
        <v>8700</v>
      </c>
      <c r="N69" s="11">
        <v>9200</v>
      </c>
      <c r="O69" s="3">
        <v>9.5</v>
      </c>
      <c r="P69" s="3">
        <v>0.4</v>
      </c>
      <c r="Q69" s="3">
        <v>1.76</v>
      </c>
      <c r="R69" s="3">
        <v>64</v>
      </c>
      <c r="S69" s="3">
        <v>210</v>
      </c>
      <c r="T69" s="3">
        <v>772</v>
      </c>
      <c r="U69" s="3" t="s">
        <v>27</v>
      </c>
      <c r="V69" s="3">
        <v>4</v>
      </c>
    </row>
    <row r="70" spans="1:22">
      <c r="A70" s="2" t="s">
        <v>172</v>
      </c>
      <c r="B70" s="14" t="s">
        <v>70</v>
      </c>
      <c r="C70" s="9">
        <v>43879</v>
      </c>
      <c r="D70" s="2" t="s">
        <v>31</v>
      </c>
      <c r="E70" s="3">
        <v>7</v>
      </c>
      <c r="F70" s="3">
        <v>1700</v>
      </c>
      <c r="G70" s="10">
        <v>3.9</v>
      </c>
      <c r="H70" s="3" t="s">
        <v>66</v>
      </c>
      <c r="I70" s="11">
        <v>444000</v>
      </c>
      <c r="J70" s="3">
        <v>96</v>
      </c>
      <c r="K70" s="3">
        <v>650</v>
      </c>
      <c r="L70" s="3">
        <v>1700</v>
      </c>
      <c r="M70" s="3">
        <v>2100</v>
      </c>
      <c r="N70" s="11">
        <v>2200</v>
      </c>
      <c r="O70" s="3">
        <v>10</v>
      </c>
      <c r="P70" s="3">
        <v>12.7</v>
      </c>
      <c r="Q70" s="11">
        <v>56.3</v>
      </c>
      <c r="R70" s="3">
        <v>410</v>
      </c>
      <c r="S70" s="11">
        <v>1300</v>
      </c>
      <c r="T70" s="3">
        <v>733</v>
      </c>
      <c r="U70" s="3" t="s">
        <v>27</v>
      </c>
      <c r="V70" s="3" t="s">
        <v>67</v>
      </c>
    </row>
    <row r="71" spans="1:22">
      <c r="A71" s="2" t="s">
        <v>172</v>
      </c>
      <c r="B71" s="14" t="s">
        <v>70</v>
      </c>
      <c r="C71" s="9">
        <v>43991</v>
      </c>
      <c r="D71" s="2" t="s">
        <v>31</v>
      </c>
      <c r="E71" s="3">
        <v>7.2</v>
      </c>
      <c r="F71" s="3">
        <v>1400</v>
      </c>
      <c r="G71" s="10">
        <v>2.2999999999999998</v>
      </c>
      <c r="H71" s="3" t="s">
        <v>66</v>
      </c>
      <c r="I71" s="3">
        <v>267000</v>
      </c>
      <c r="J71" s="3">
        <v>72</v>
      </c>
      <c r="K71" s="3">
        <v>1200</v>
      </c>
      <c r="L71" s="3">
        <v>6000</v>
      </c>
      <c r="M71" s="3">
        <v>7300</v>
      </c>
      <c r="N71" s="11">
        <v>7700</v>
      </c>
      <c r="O71" s="3">
        <v>9.44</v>
      </c>
      <c r="P71" s="3">
        <v>0.11</v>
      </c>
      <c r="Q71" s="3">
        <v>0.49</v>
      </c>
      <c r="R71" s="3">
        <v>38</v>
      </c>
      <c r="S71" s="3">
        <v>120</v>
      </c>
      <c r="T71" s="3">
        <v>628</v>
      </c>
      <c r="U71" s="3" t="s">
        <v>27</v>
      </c>
      <c r="V71" s="3">
        <v>2.8</v>
      </c>
    </row>
    <row r="72" spans="1:22" s="47" customFormat="1">
      <c r="A72" s="44" t="s">
        <v>174</v>
      </c>
      <c r="B72" s="45" t="s">
        <v>175</v>
      </c>
      <c r="C72" s="46">
        <v>43509</v>
      </c>
      <c r="D72" s="44"/>
      <c r="E72" s="45">
        <v>7.3</v>
      </c>
      <c r="F72" s="45">
        <v>1100</v>
      </c>
      <c r="G72" s="45" t="s">
        <v>26</v>
      </c>
      <c r="H72" s="45" t="s">
        <v>26</v>
      </c>
      <c r="I72" s="45">
        <v>102000</v>
      </c>
      <c r="J72" s="45">
        <v>75</v>
      </c>
      <c r="K72" s="45">
        <v>820</v>
      </c>
      <c r="L72" s="45"/>
      <c r="M72" s="45"/>
      <c r="N72" s="45">
        <v>16000</v>
      </c>
      <c r="O72" s="45"/>
      <c r="P72" s="45">
        <v>0.34</v>
      </c>
      <c r="Q72" s="45">
        <v>1.52</v>
      </c>
      <c r="R72" s="45">
        <v>110</v>
      </c>
      <c r="S72" s="45">
        <v>360</v>
      </c>
      <c r="T72" s="45">
        <v>478</v>
      </c>
      <c r="U72" s="45" t="s">
        <v>27</v>
      </c>
      <c r="V72" s="45" t="s">
        <v>28</v>
      </c>
    </row>
    <row r="73" spans="1:22" s="47" customFormat="1">
      <c r="A73" s="44" t="s">
        <v>174</v>
      </c>
      <c r="B73" s="45" t="s">
        <v>176</v>
      </c>
      <c r="C73" s="46">
        <v>43524</v>
      </c>
      <c r="D73" s="44"/>
      <c r="E73" s="45">
        <v>7.3</v>
      </c>
      <c r="F73" s="45">
        <v>1100</v>
      </c>
      <c r="G73" s="45" t="s">
        <v>26</v>
      </c>
      <c r="H73" s="45" t="s">
        <v>26</v>
      </c>
      <c r="I73" s="45">
        <v>107000</v>
      </c>
      <c r="J73" s="45">
        <v>66</v>
      </c>
      <c r="K73" s="45">
        <v>830</v>
      </c>
      <c r="L73" s="45"/>
      <c r="M73" s="45"/>
      <c r="N73" s="45">
        <v>16000</v>
      </c>
      <c r="O73" s="45"/>
      <c r="P73" s="45">
        <v>0.38</v>
      </c>
      <c r="Q73" s="45">
        <v>1.67</v>
      </c>
      <c r="R73" s="45">
        <v>63</v>
      </c>
      <c r="S73" s="45">
        <v>210</v>
      </c>
      <c r="T73" s="45">
        <v>446</v>
      </c>
      <c r="U73" s="45" t="s">
        <v>27</v>
      </c>
      <c r="V73" s="45" t="s">
        <v>28</v>
      </c>
    </row>
    <row r="74" spans="1:22" s="47" customFormat="1">
      <c r="A74" s="44" t="s">
        <v>174</v>
      </c>
      <c r="B74" s="45">
        <v>7.57</v>
      </c>
      <c r="C74" s="46">
        <v>43788</v>
      </c>
      <c r="D74" s="44"/>
      <c r="E74" s="45">
        <v>7.3</v>
      </c>
      <c r="F74" s="45">
        <v>1200</v>
      </c>
      <c r="G74" s="45" t="s">
        <v>67</v>
      </c>
      <c r="H74" s="45" t="s">
        <v>66</v>
      </c>
      <c r="I74" s="45">
        <v>155000</v>
      </c>
      <c r="J74" s="45">
        <v>77</v>
      </c>
      <c r="K74" s="45">
        <v>750</v>
      </c>
      <c r="L74" s="45">
        <v>13000</v>
      </c>
      <c r="M74" s="45">
        <v>15000</v>
      </c>
      <c r="N74" s="45">
        <v>16000</v>
      </c>
      <c r="O74" s="45">
        <v>6.66</v>
      </c>
      <c r="P74" s="45">
        <v>0.3</v>
      </c>
      <c r="Q74" s="45">
        <v>1.33</v>
      </c>
      <c r="R74" s="45">
        <v>16</v>
      </c>
      <c r="S74" s="45">
        <v>52</v>
      </c>
      <c r="T74" s="45">
        <v>524</v>
      </c>
      <c r="U74" s="45" t="s">
        <v>27</v>
      </c>
      <c r="V74" s="45">
        <v>4.2</v>
      </c>
    </row>
    <row r="75" spans="1:22" s="47" customFormat="1">
      <c r="A75" s="44" t="s">
        <v>174</v>
      </c>
      <c r="B75" s="45" t="s">
        <v>70</v>
      </c>
      <c r="C75" s="46">
        <v>43879</v>
      </c>
      <c r="D75" s="44"/>
      <c r="E75" s="45">
        <v>7.2</v>
      </c>
      <c r="F75" s="45">
        <v>1300</v>
      </c>
      <c r="G75" s="45" t="s">
        <v>67</v>
      </c>
      <c r="H75" s="45" t="s">
        <v>66</v>
      </c>
      <c r="I75" s="45">
        <v>167000</v>
      </c>
      <c r="J75" s="45">
        <v>74</v>
      </c>
      <c r="K75" s="45">
        <v>1200</v>
      </c>
      <c r="L75" s="45">
        <v>12000</v>
      </c>
      <c r="M75" s="45">
        <v>15000</v>
      </c>
      <c r="N75" s="45">
        <v>16000</v>
      </c>
      <c r="O75" s="45">
        <v>5.5</v>
      </c>
      <c r="P75" s="45">
        <v>0.13</v>
      </c>
      <c r="Q75" s="45">
        <v>0.59</v>
      </c>
      <c r="R75" s="45">
        <v>88</v>
      </c>
      <c r="S75" s="45">
        <v>290</v>
      </c>
      <c r="T75" s="45">
        <v>528</v>
      </c>
      <c r="U75" s="45" t="s">
        <v>27</v>
      </c>
      <c r="V75" s="45" t="s">
        <v>67</v>
      </c>
    </row>
    <row r="76" spans="1:22" s="47" customFormat="1">
      <c r="A76" s="44" t="s">
        <v>174</v>
      </c>
      <c r="B76" s="45" t="s">
        <v>70</v>
      </c>
      <c r="C76" s="46">
        <v>43990</v>
      </c>
      <c r="D76" s="44"/>
      <c r="E76" s="45">
        <v>7.3</v>
      </c>
      <c r="F76" s="45">
        <v>1200</v>
      </c>
      <c r="G76" s="45">
        <v>1.6</v>
      </c>
      <c r="H76" s="45" t="s">
        <v>66</v>
      </c>
      <c r="I76" s="45">
        <v>133000</v>
      </c>
      <c r="J76" s="45">
        <v>76</v>
      </c>
      <c r="K76" s="45">
        <v>1700</v>
      </c>
      <c r="L76" s="45">
        <v>13000</v>
      </c>
      <c r="M76" s="45">
        <v>15000</v>
      </c>
      <c r="N76" s="45">
        <v>16000</v>
      </c>
      <c r="O76" s="45">
        <v>7.69</v>
      </c>
      <c r="P76" s="45">
        <v>0.09</v>
      </c>
      <c r="Q76" s="45">
        <v>0.39</v>
      </c>
      <c r="R76" s="45">
        <v>160</v>
      </c>
      <c r="S76" s="45">
        <v>530</v>
      </c>
      <c r="T76" s="45">
        <v>464</v>
      </c>
      <c r="U76" s="45" t="s">
        <v>27</v>
      </c>
      <c r="V76" s="45">
        <v>3.6</v>
      </c>
    </row>
  </sheetData>
  <pageMargins left="0.7" right="0.7" top="0.75" bottom="0.75" header="0.3" footer="0.3"/>
  <pageSetup paperSize="8" scale="88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74AF9-F196-4F48-B96D-C8DF797658E4}">
  <dimension ref="A1:AD79"/>
  <sheetViews>
    <sheetView workbookViewId="0">
      <selection activeCell="J51" sqref="J51"/>
    </sheetView>
  </sheetViews>
  <sheetFormatPr defaultRowHeight="15"/>
  <cols>
    <col min="1" max="1" width="10.42578125" customWidth="1"/>
    <col min="2" max="2" width="12.140625" style="1" customWidth="1"/>
    <col min="3" max="3" width="11.28515625" style="1" customWidth="1"/>
    <col min="4" max="4" width="18.28515625" customWidth="1"/>
    <col min="5" max="9" width="8.85546875" style="1"/>
    <col min="10" max="10" width="16" style="1" customWidth="1"/>
    <col min="11" max="12" width="8.85546875" style="1"/>
    <col min="13" max="13" width="15.7109375" style="1" customWidth="1"/>
    <col min="14" max="15" width="8.85546875" style="1"/>
    <col min="16" max="16" width="17" style="1" customWidth="1"/>
    <col min="17" max="17" width="8.85546875" style="1"/>
    <col min="18" max="18" width="15.28515625" style="1" customWidth="1"/>
    <col min="19" max="20" width="8.85546875" style="1"/>
    <col min="21" max="21" width="18.28515625" style="1" customWidth="1"/>
    <col min="22" max="22" width="8.85546875" style="1"/>
    <col min="23" max="23" width="15.85546875" style="1" customWidth="1"/>
    <col min="24" max="28" width="8.85546875" style="1"/>
    <col min="29" max="29" width="9.7109375" style="1" customWidth="1"/>
    <col min="30" max="30" width="8.85546875" style="1"/>
  </cols>
  <sheetData>
    <row r="1" spans="1:30" ht="110.45" customHeight="1">
      <c r="A1" s="20" t="s">
        <v>1</v>
      </c>
      <c r="B1" s="21" t="s">
        <v>2</v>
      </c>
      <c r="C1" s="21" t="s">
        <v>3</v>
      </c>
      <c r="D1" s="20" t="s">
        <v>4</v>
      </c>
      <c r="E1" s="22" t="s">
        <v>177</v>
      </c>
      <c r="F1" s="22" t="s">
        <v>178</v>
      </c>
      <c r="G1" s="22" t="s">
        <v>179</v>
      </c>
      <c r="H1" s="22" t="s">
        <v>180</v>
      </c>
      <c r="I1" s="22" t="s">
        <v>181</v>
      </c>
      <c r="J1" s="22" t="s">
        <v>182</v>
      </c>
      <c r="K1" s="22" t="s">
        <v>183</v>
      </c>
      <c r="L1" s="22" t="s">
        <v>184</v>
      </c>
      <c r="M1" s="22" t="s">
        <v>185</v>
      </c>
      <c r="N1" s="22" t="s">
        <v>186</v>
      </c>
      <c r="O1" s="22" t="s">
        <v>187</v>
      </c>
      <c r="P1" s="22" t="s">
        <v>188</v>
      </c>
      <c r="Q1" s="22" t="s">
        <v>189</v>
      </c>
      <c r="R1" s="22" t="s">
        <v>190</v>
      </c>
      <c r="S1" s="22" t="s">
        <v>191</v>
      </c>
      <c r="T1" s="22" t="s">
        <v>192</v>
      </c>
      <c r="U1" s="22" t="s">
        <v>193</v>
      </c>
      <c r="V1" s="22" t="s">
        <v>194</v>
      </c>
      <c r="W1" s="22" t="s">
        <v>195</v>
      </c>
      <c r="X1" s="22" t="s">
        <v>196</v>
      </c>
      <c r="Y1" s="22" t="s">
        <v>197</v>
      </c>
      <c r="Z1" s="22" t="s">
        <v>198</v>
      </c>
      <c r="AA1" s="22" t="s">
        <v>199</v>
      </c>
      <c r="AB1" s="22" t="s">
        <v>200</v>
      </c>
      <c r="AC1" s="22" t="s">
        <v>201</v>
      </c>
      <c r="AD1" s="22" t="s">
        <v>202</v>
      </c>
    </row>
    <row r="2" spans="1:30">
      <c r="A2" s="2"/>
      <c r="B2" s="3"/>
      <c r="C2" s="3"/>
      <c r="D2" s="2" t="s">
        <v>141</v>
      </c>
      <c r="E2" s="4" t="s">
        <v>145</v>
      </c>
      <c r="F2" s="3" t="s">
        <v>144</v>
      </c>
      <c r="G2" s="3" t="s">
        <v>144</v>
      </c>
      <c r="H2" s="3" t="s">
        <v>144</v>
      </c>
      <c r="I2" s="3" t="s">
        <v>144</v>
      </c>
      <c r="J2" s="3" t="s">
        <v>144</v>
      </c>
      <c r="K2" s="4" t="s">
        <v>145</v>
      </c>
      <c r="L2" s="3" t="s">
        <v>144</v>
      </c>
      <c r="M2" s="3" t="s">
        <v>144</v>
      </c>
      <c r="N2" s="3" t="s">
        <v>144</v>
      </c>
      <c r="O2" s="3" t="s">
        <v>144</v>
      </c>
      <c r="P2" s="3" t="s">
        <v>144</v>
      </c>
      <c r="Q2" s="4" t="s">
        <v>145</v>
      </c>
      <c r="R2" s="3" t="s">
        <v>144</v>
      </c>
      <c r="S2" s="4" t="s">
        <v>145</v>
      </c>
      <c r="T2" s="3" t="s">
        <v>144</v>
      </c>
      <c r="U2" s="3" t="s">
        <v>203</v>
      </c>
      <c r="V2" s="3" t="s">
        <v>144</v>
      </c>
      <c r="W2" s="3" t="s">
        <v>144</v>
      </c>
      <c r="X2" s="3" t="s">
        <v>144</v>
      </c>
      <c r="Y2" s="3" t="s">
        <v>144</v>
      </c>
      <c r="Z2" s="4" t="s">
        <v>145</v>
      </c>
      <c r="AA2" s="3" t="s">
        <v>144</v>
      </c>
      <c r="AB2" s="3" t="s">
        <v>144</v>
      </c>
      <c r="AC2" s="3" t="s">
        <v>144</v>
      </c>
      <c r="AD2" s="3" t="s">
        <v>144</v>
      </c>
    </row>
    <row r="3" spans="1:30">
      <c r="A3" s="2"/>
      <c r="B3" s="3"/>
      <c r="C3" s="3"/>
      <c r="D3" s="2" t="s">
        <v>147</v>
      </c>
      <c r="E3" s="3">
        <v>1E-3</v>
      </c>
      <c r="F3" s="3">
        <v>0.4</v>
      </c>
      <c r="G3" s="3">
        <v>0.15</v>
      </c>
      <c r="H3" s="3">
        <v>0.06</v>
      </c>
      <c r="I3" s="3">
        <v>10</v>
      </c>
      <c r="J3" s="3">
        <v>0.02</v>
      </c>
      <c r="K3" s="3">
        <v>1.2E-2</v>
      </c>
      <c r="L3" s="3">
        <v>5</v>
      </c>
      <c r="M3" s="3">
        <v>1</v>
      </c>
      <c r="N3" s="3">
        <v>0.2</v>
      </c>
      <c r="O3" s="3">
        <v>0.2</v>
      </c>
      <c r="P3" s="3">
        <v>0.5</v>
      </c>
      <c r="Q3" s="3">
        <v>4.0000000000000001E-3</v>
      </c>
      <c r="R3" s="3">
        <v>0.2</v>
      </c>
      <c r="S3" s="3">
        <v>5.0000000000000001E-3</v>
      </c>
      <c r="T3" s="3">
        <v>0.05</v>
      </c>
      <c r="U3" s="3">
        <v>5.0000000000000001E-3</v>
      </c>
      <c r="V3" s="3">
        <v>0.05</v>
      </c>
      <c r="W3" s="3">
        <v>0.5</v>
      </c>
      <c r="X3" s="3">
        <v>0.6</v>
      </c>
      <c r="Y3" s="3">
        <v>0.05</v>
      </c>
      <c r="Z3" s="3">
        <v>0.01</v>
      </c>
      <c r="AA3" s="3">
        <v>0.2</v>
      </c>
      <c r="AB3" s="3">
        <v>0.2</v>
      </c>
      <c r="AC3" s="3">
        <v>0.5</v>
      </c>
      <c r="AD3" s="3">
        <v>0.5</v>
      </c>
    </row>
    <row r="4" spans="1:30">
      <c r="A4" s="2"/>
      <c r="B4" s="3"/>
      <c r="C4" s="3"/>
      <c r="D4" s="2" t="s">
        <v>150</v>
      </c>
      <c r="E4" s="3" t="s">
        <v>151</v>
      </c>
      <c r="F4" s="3" t="s">
        <v>151</v>
      </c>
      <c r="G4" s="3" t="s">
        <v>151</v>
      </c>
      <c r="H4" s="3" t="s">
        <v>151</v>
      </c>
      <c r="I4" s="3" t="s">
        <v>151</v>
      </c>
      <c r="J4" s="3" t="s">
        <v>151</v>
      </c>
      <c r="K4" s="3" t="s">
        <v>151</v>
      </c>
      <c r="L4" s="3" t="s">
        <v>151</v>
      </c>
      <c r="M4" s="3" t="s">
        <v>152</v>
      </c>
      <c r="N4" s="3" t="s">
        <v>151</v>
      </c>
      <c r="O4" s="3" t="s">
        <v>151</v>
      </c>
      <c r="P4" s="3" t="s">
        <v>151</v>
      </c>
      <c r="Q4" s="3" t="s">
        <v>151</v>
      </c>
      <c r="R4" s="3" t="s">
        <v>151</v>
      </c>
      <c r="S4" s="3" t="s">
        <v>151</v>
      </c>
      <c r="T4" s="3" t="s">
        <v>151</v>
      </c>
      <c r="U4" s="3" t="s">
        <v>151</v>
      </c>
      <c r="V4" s="3" t="s">
        <v>151</v>
      </c>
      <c r="W4" s="3" t="s">
        <v>151</v>
      </c>
      <c r="X4" s="3" t="s">
        <v>151</v>
      </c>
      <c r="Y4" s="3" t="s">
        <v>152</v>
      </c>
      <c r="Z4" s="3" t="s">
        <v>151</v>
      </c>
      <c r="AA4" s="3" t="s">
        <v>151</v>
      </c>
      <c r="AB4" s="3" t="s">
        <v>151</v>
      </c>
      <c r="AC4" s="3" t="s">
        <v>151</v>
      </c>
      <c r="AD4" s="3" t="s">
        <v>151</v>
      </c>
    </row>
    <row r="5" spans="1:30" s="36" customFormat="1">
      <c r="A5" s="15" t="s">
        <v>153</v>
      </c>
      <c r="B5" s="16"/>
      <c r="C5" s="16"/>
      <c r="D5" s="15"/>
      <c r="E5" s="16"/>
      <c r="F5" s="16"/>
      <c r="G5" s="16">
        <v>50</v>
      </c>
      <c r="H5" s="16"/>
      <c r="I5" s="16">
        <v>2000</v>
      </c>
      <c r="J5" s="16">
        <v>0.25</v>
      </c>
      <c r="K5" s="16"/>
      <c r="L5" s="16">
        <v>3.4</v>
      </c>
      <c r="M5" s="16">
        <v>4.7</v>
      </c>
      <c r="N5" s="16">
        <v>4.7</v>
      </c>
      <c r="O5" s="16">
        <v>3</v>
      </c>
      <c r="P5" s="16" t="s">
        <v>204</v>
      </c>
      <c r="Q5" s="16">
        <v>1</v>
      </c>
      <c r="R5" s="16" t="s">
        <v>205</v>
      </c>
      <c r="S5" s="16"/>
      <c r="T5" s="16" t="s">
        <v>206</v>
      </c>
      <c r="U5" s="16">
        <v>7.0000000000000007E-2</v>
      </c>
      <c r="V5" s="16"/>
      <c r="W5" s="16" t="s">
        <v>207</v>
      </c>
      <c r="X5" s="16"/>
      <c r="Y5" s="16">
        <v>0.05</v>
      </c>
      <c r="Z5" s="16"/>
      <c r="AA5" s="16">
        <v>25</v>
      </c>
      <c r="AB5" s="16">
        <v>60</v>
      </c>
      <c r="AC5" s="16" t="s">
        <v>208</v>
      </c>
      <c r="AD5" s="16"/>
    </row>
    <row r="6" spans="1:30" s="36" customFormat="1">
      <c r="A6" s="15" t="s">
        <v>155</v>
      </c>
      <c r="B6" s="16"/>
      <c r="C6" s="16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>
        <v>38.299999999999997</v>
      </c>
      <c r="Q6" s="16"/>
      <c r="R6" s="16">
        <v>9.6999999999999993</v>
      </c>
      <c r="S6" s="16"/>
      <c r="T6" s="16">
        <v>850</v>
      </c>
      <c r="U6" s="16"/>
      <c r="V6" s="16"/>
      <c r="W6" s="16">
        <v>22.6</v>
      </c>
      <c r="X6" s="16"/>
      <c r="Y6" s="16"/>
      <c r="Z6" s="16"/>
      <c r="AA6" s="16"/>
      <c r="AB6" s="16"/>
      <c r="AC6" s="16">
        <v>33</v>
      </c>
      <c r="AD6" s="16"/>
    </row>
    <row r="7" spans="1:30" s="36" customFormat="1">
      <c r="A7" s="15" t="s">
        <v>156</v>
      </c>
      <c r="B7" s="16"/>
      <c r="C7" s="16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0" s="36" customFormat="1">
      <c r="A8" s="15" t="s">
        <v>157</v>
      </c>
      <c r="B8" s="16"/>
      <c r="C8" s="16"/>
      <c r="D8" s="15"/>
      <c r="E8" s="16">
        <v>0.15</v>
      </c>
      <c r="F8" s="16"/>
      <c r="G8" s="16" t="s">
        <v>209</v>
      </c>
      <c r="H8" s="16"/>
      <c r="I8" s="16">
        <v>750</v>
      </c>
      <c r="J8" s="16" t="s">
        <v>210</v>
      </c>
      <c r="K8" s="16"/>
      <c r="L8" s="16"/>
      <c r="M8" s="16" t="s">
        <v>211</v>
      </c>
      <c r="N8" s="16"/>
      <c r="O8" s="16"/>
      <c r="P8" s="16" t="s">
        <v>212</v>
      </c>
      <c r="Q8" s="16"/>
      <c r="R8" s="16" t="s">
        <v>213</v>
      </c>
      <c r="S8" s="16"/>
      <c r="T8" s="16"/>
      <c r="U8" s="16" t="s">
        <v>214</v>
      </c>
      <c r="V8" s="16"/>
      <c r="W8" s="16" t="s">
        <v>215</v>
      </c>
      <c r="X8" s="16">
        <v>7.5</v>
      </c>
      <c r="Y8" s="16"/>
      <c r="Z8" s="16">
        <v>150</v>
      </c>
      <c r="AA8" s="16"/>
      <c r="AB8" s="16"/>
      <c r="AC8" s="16" t="s">
        <v>216</v>
      </c>
      <c r="AD8" s="16"/>
    </row>
    <row r="9" spans="1:30" s="36" customFormat="1">
      <c r="A9" s="15" t="s">
        <v>162</v>
      </c>
      <c r="B9" s="16"/>
      <c r="C9" s="16"/>
      <c r="D9" s="15"/>
      <c r="E9" s="16">
        <v>0.2</v>
      </c>
      <c r="F9" s="16"/>
      <c r="G9" s="16">
        <v>10</v>
      </c>
      <c r="H9" s="16"/>
      <c r="I9" s="16">
        <v>1000</v>
      </c>
      <c r="J9" s="16">
        <v>5</v>
      </c>
      <c r="K9" s="16"/>
      <c r="L9" s="16"/>
      <c r="M9" s="16">
        <v>50</v>
      </c>
      <c r="N9" s="16">
        <v>50</v>
      </c>
      <c r="O9" s="16"/>
      <c r="P9" s="16">
        <v>2000</v>
      </c>
      <c r="Q9" s="16"/>
      <c r="R9" s="16">
        <v>10</v>
      </c>
      <c r="S9" s="16"/>
      <c r="T9" s="16">
        <v>50</v>
      </c>
      <c r="U9" s="16">
        <v>1</v>
      </c>
      <c r="V9" s="16"/>
      <c r="W9" s="16">
        <v>20</v>
      </c>
      <c r="X9" s="16">
        <v>10</v>
      </c>
      <c r="Y9" s="16"/>
      <c r="Z9" s="16">
        <v>200</v>
      </c>
      <c r="AA9" s="16"/>
      <c r="AB9" s="16"/>
      <c r="AC9" s="16"/>
      <c r="AD9" s="16"/>
    </row>
    <row r="10" spans="1:30" s="36" customFormat="1">
      <c r="A10" s="18" t="s">
        <v>163</v>
      </c>
      <c r="B10" s="19"/>
      <c r="C10" s="19"/>
      <c r="D10" s="18"/>
      <c r="E10" s="19">
        <f>MIN(E14:E61)</f>
        <v>1.2999999999999999E-3</v>
      </c>
      <c r="F10" s="19">
        <f t="shared" ref="F10:AD10" si="0">MIN(F14:F61)</f>
        <v>0.4</v>
      </c>
      <c r="G10" s="19">
        <f>MIN(G14:G61)</f>
        <v>0.4</v>
      </c>
      <c r="H10" s="19">
        <f t="shared" si="0"/>
        <v>24</v>
      </c>
      <c r="I10" s="19">
        <f t="shared" si="0"/>
        <v>820</v>
      </c>
      <c r="J10" s="19">
        <f t="shared" si="0"/>
        <v>0.02</v>
      </c>
      <c r="K10" s="19">
        <f t="shared" si="0"/>
        <v>110</v>
      </c>
      <c r="L10" s="19">
        <f t="shared" si="0"/>
        <v>0</v>
      </c>
      <c r="M10" s="19">
        <f t="shared" si="0"/>
        <v>1.1000000000000001</v>
      </c>
      <c r="N10" s="19">
        <f t="shared" si="0"/>
        <v>0.2</v>
      </c>
      <c r="O10" s="19">
        <f t="shared" si="0"/>
        <v>0.3</v>
      </c>
      <c r="P10" s="19">
        <f t="shared" si="0"/>
        <v>0.6</v>
      </c>
      <c r="Q10" s="19">
        <f t="shared" si="0"/>
        <v>1.4999999999999999E-2</v>
      </c>
      <c r="R10" s="19">
        <f t="shared" si="0"/>
        <v>0.2</v>
      </c>
      <c r="S10" s="19">
        <f t="shared" si="0"/>
        <v>16</v>
      </c>
      <c r="T10" s="19">
        <f t="shared" si="0"/>
        <v>1.2</v>
      </c>
      <c r="U10" s="19">
        <f t="shared" si="0"/>
        <v>5.4999999999999997E-3</v>
      </c>
      <c r="V10" s="19">
        <f t="shared" si="0"/>
        <v>0.92</v>
      </c>
      <c r="W10" s="19">
        <f t="shared" si="0"/>
        <v>1.1000000000000001</v>
      </c>
      <c r="X10" s="19">
        <f t="shared" si="0"/>
        <v>0.7</v>
      </c>
      <c r="Y10" s="19">
        <f t="shared" si="0"/>
        <v>0</v>
      </c>
      <c r="Z10" s="19">
        <f t="shared" si="0"/>
        <v>45</v>
      </c>
      <c r="AA10" s="19">
        <f t="shared" si="0"/>
        <v>0.21</v>
      </c>
      <c r="AB10" s="19">
        <f t="shared" si="0"/>
        <v>0.3</v>
      </c>
      <c r="AC10" s="19">
        <f t="shared" si="0"/>
        <v>1.1000000000000001</v>
      </c>
      <c r="AD10" s="19">
        <f t="shared" si="0"/>
        <v>13</v>
      </c>
    </row>
    <row r="11" spans="1:30" s="36" customFormat="1">
      <c r="A11" s="18" t="s">
        <v>164</v>
      </c>
      <c r="B11" s="19"/>
      <c r="C11" s="19"/>
      <c r="D11" s="18"/>
      <c r="E11" s="19">
        <f>MAX(E14:E61)</f>
        <v>0.38100000000000001</v>
      </c>
      <c r="F11" s="19">
        <f t="shared" ref="F11:AD11" si="1">MAX(F14:F61)</f>
        <v>9.3000000000000007</v>
      </c>
      <c r="G11" s="19">
        <f t="shared" si="1"/>
        <v>18</v>
      </c>
      <c r="H11" s="19">
        <f t="shared" si="1"/>
        <v>400</v>
      </c>
      <c r="I11" s="19">
        <f t="shared" si="1"/>
        <v>15000</v>
      </c>
      <c r="J11" s="19">
        <f t="shared" si="1"/>
        <v>0.87</v>
      </c>
      <c r="K11" s="19">
        <f t="shared" si="1"/>
        <v>350</v>
      </c>
      <c r="L11" s="19">
        <f t="shared" si="1"/>
        <v>0</v>
      </c>
      <c r="M11" s="19">
        <f t="shared" si="1"/>
        <v>2.2999999999999998</v>
      </c>
      <c r="N11" s="19">
        <f t="shared" si="1"/>
        <v>2.2999999999999998</v>
      </c>
      <c r="O11" s="19">
        <f t="shared" si="1"/>
        <v>4.7</v>
      </c>
      <c r="P11" s="19">
        <f t="shared" si="1"/>
        <v>100</v>
      </c>
      <c r="Q11" s="19">
        <f t="shared" si="1"/>
        <v>4.5</v>
      </c>
      <c r="R11" s="19">
        <f t="shared" si="1"/>
        <v>4.2</v>
      </c>
      <c r="S11" s="19">
        <f t="shared" si="1"/>
        <v>110</v>
      </c>
      <c r="T11" s="19">
        <f t="shared" si="1"/>
        <v>3300</v>
      </c>
      <c r="U11" s="19">
        <f t="shared" si="1"/>
        <v>5.4999999999999997E-3</v>
      </c>
      <c r="V11" s="19">
        <f t="shared" si="1"/>
        <v>12</v>
      </c>
      <c r="W11" s="19">
        <f t="shared" si="1"/>
        <v>18</v>
      </c>
      <c r="X11" s="19">
        <f t="shared" si="1"/>
        <v>8.1</v>
      </c>
      <c r="Y11" s="19">
        <f t="shared" si="1"/>
        <v>0</v>
      </c>
      <c r="Z11" s="19">
        <f t="shared" si="1"/>
        <v>310</v>
      </c>
      <c r="AA11" s="19">
        <f t="shared" si="1"/>
        <v>4.8</v>
      </c>
      <c r="AB11" s="19">
        <f t="shared" si="1"/>
        <v>18</v>
      </c>
      <c r="AC11" s="19">
        <f t="shared" si="1"/>
        <v>120</v>
      </c>
      <c r="AD11" s="19">
        <f t="shared" si="1"/>
        <v>5200</v>
      </c>
    </row>
    <row r="12" spans="1:30" s="36" customFormat="1">
      <c r="A12" s="18" t="s">
        <v>165</v>
      </c>
      <c r="B12" s="19"/>
      <c r="C12" s="19"/>
      <c r="D12" s="18"/>
      <c r="E12" s="19"/>
      <c r="F12" s="19"/>
      <c r="G12" s="19"/>
      <c r="H12" s="19"/>
      <c r="I12" s="19"/>
      <c r="J12" s="19"/>
      <c r="K12" s="19">
        <v>211.875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6"/>
      <c r="AD12" s="16"/>
    </row>
    <row r="13" spans="1:30">
      <c r="A13" s="8" t="s">
        <v>166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5"/>
      <c r="AD13" s="5"/>
    </row>
    <row r="14" spans="1:30" s="52" customFormat="1">
      <c r="A14" s="50" t="s">
        <v>23</v>
      </c>
      <c r="B14" s="10" t="s">
        <v>24</v>
      </c>
      <c r="C14" s="51">
        <v>43508</v>
      </c>
      <c r="D14" s="50" t="s">
        <v>25</v>
      </c>
      <c r="E14" s="10">
        <v>6.3E-2</v>
      </c>
      <c r="F14" s="10">
        <v>0.7</v>
      </c>
      <c r="G14" s="10">
        <v>2.63</v>
      </c>
      <c r="H14" s="10">
        <v>210</v>
      </c>
      <c r="I14" s="10">
        <v>8000</v>
      </c>
      <c r="J14" s="10" t="s">
        <v>217</v>
      </c>
      <c r="K14" s="10">
        <v>230</v>
      </c>
      <c r="L14" s="10" t="s">
        <v>68</v>
      </c>
      <c r="M14" s="10" t="s">
        <v>67</v>
      </c>
      <c r="N14" s="10">
        <v>0.7</v>
      </c>
      <c r="O14" s="10">
        <v>3.6</v>
      </c>
      <c r="P14" s="10" t="s">
        <v>218</v>
      </c>
      <c r="Q14" s="10">
        <v>1.7</v>
      </c>
      <c r="R14" s="10" t="s">
        <v>219</v>
      </c>
      <c r="S14" s="10">
        <v>70</v>
      </c>
      <c r="T14" s="10">
        <v>750</v>
      </c>
      <c r="U14" s="10" t="s">
        <v>220</v>
      </c>
      <c r="V14" s="10">
        <v>1.9</v>
      </c>
      <c r="W14" s="10">
        <v>4.4000000000000004</v>
      </c>
      <c r="X14" s="10">
        <v>6.6</v>
      </c>
      <c r="Y14" s="10" t="s">
        <v>221</v>
      </c>
      <c r="Z14" s="10">
        <v>200</v>
      </c>
      <c r="AA14" s="10" t="s">
        <v>222</v>
      </c>
      <c r="AB14" s="10">
        <v>0.4</v>
      </c>
      <c r="AC14" s="10">
        <v>4.3</v>
      </c>
      <c r="AD14" s="10">
        <v>260</v>
      </c>
    </row>
    <row r="15" spans="1:30" s="52" customFormat="1">
      <c r="A15" s="50" t="s">
        <v>23</v>
      </c>
      <c r="B15" s="10" t="s">
        <v>63</v>
      </c>
      <c r="C15" s="51">
        <v>43525</v>
      </c>
      <c r="D15" s="50" t="s">
        <v>25</v>
      </c>
      <c r="E15" s="10">
        <v>6.6000000000000003E-2</v>
      </c>
      <c r="F15" s="10" t="s">
        <v>223</v>
      </c>
      <c r="G15" s="10">
        <v>18</v>
      </c>
      <c r="H15" s="10">
        <v>310</v>
      </c>
      <c r="I15" s="10">
        <v>14000</v>
      </c>
      <c r="J15" s="10" t="s">
        <v>224</v>
      </c>
      <c r="K15" s="10">
        <v>240</v>
      </c>
      <c r="L15" s="10" t="s">
        <v>68</v>
      </c>
      <c r="M15" s="10">
        <v>1.1000000000000001</v>
      </c>
      <c r="N15" s="10">
        <v>1.1000000000000001</v>
      </c>
      <c r="O15" s="10">
        <v>3.9</v>
      </c>
      <c r="P15" s="10">
        <v>6</v>
      </c>
      <c r="Q15" s="10">
        <v>0.24</v>
      </c>
      <c r="R15" s="10" t="s">
        <v>67</v>
      </c>
      <c r="S15" s="10">
        <v>79</v>
      </c>
      <c r="T15" s="10">
        <v>680</v>
      </c>
      <c r="U15" s="10" t="s">
        <v>220</v>
      </c>
      <c r="V15" s="10" t="s">
        <v>225</v>
      </c>
      <c r="W15" s="10">
        <v>5</v>
      </c>
      <c r="X15" s="10" t="s">
        <v>226</v>
      </c>
      <c r="Y15" s="10" t="s">
        <v>227</v>
      </c>
      <c r="Z15" s="10">
        <v>240</v>
      </c>
      <c r="AA15" s="10" t="s">
        <v>67</v>
      </c>
      <c r="AB15" s="10">
        <v>2.8</v>
      </c>
      <c r="AC15" s="10">
        <v>12</v>
      </c>
      <c r="AD15" s="10">
        <v>120</v>
      </c>
    </row>
    <row r="16" spans="1:30" s="52" customFormat="1">
      <c r="A16" s="50" t="s">
        <v>23</v>
      </c>
      <c r="B16" s="10">
        <v>5.6</v>
      </c>
      <c r="C16" s="51">
        <v>43788</v>
      </c>
      <c r="D16" s="50" t="s">
        <v>25</v>
      </c>
      <c r="E16" s="10">
        <v>5.4999999999999997E-3</v>
      </c>
      <c r="F16" s="10">
        <v>0.5</v>
      </c>
      <c r="G16" s="10">
        <v>7.37</v>
      </c>
      <c r="H16" s="10">
        <v>400</v>
      </c>
      <c r="I16" s="10">
        <v>15000</v>
      </c>
      <c r="J16" s="10" t="s">
        <v>217</v>
      </c>
      <c r="K16" s="10">
        <v>280</v>
      </c>
      <c r="L16" s="10" t="s">
        <v>68</v>
      </c>
      <c r="M16" s="10">
        <v>2.2999999999999998</v>
      </c>
      <c r="N16" s="10">
        <v>2.2999999999999998</v>
      </c>
      <c r="O16" s="10">
        <v>1.9</v>
      </c>
      <c r="P16" s="10">
        <v>4.3</v>
      </c>
      <c r="Q16" s="10">
        <v>0.38</v>
      </c>
      <c r="R16" s="10">
        <v>0.2</v>
      </c>
      <c r="S16" s="10">
        <v>110</v>
      </c>
      <c r="T16" s="10">
        <v>760</v>
      </c>
      <c r="U16" s="10" t="s">
        <v>221</v>
      </c>
      <c r="V16" s="10"/>
      <c r="W16" s="10">
        <v>5</v>
      </c>
      <c r="X16" s="10">
        <v>7.3</v>
      </c>
      <c r="Y16" s="10" t="s">
        <v>221</v>
      </c>
      <c r="Z16" s="10">
        <v>310</v>
      </c>
      <c r="AA16" s="10" t="s">
        <v>222</v>
      </c>
      <c r="AB16" s="10">
        <v>1.6</v>
      </c>
      <c r="AC16" s="10">
        <v>5.0999999999999996</v>
      </c>
      <c r="AD16" s="10"/>
    </row>
    <row r="17" spans="1:30" s="52" customFormat="1">
      <c r="A17" s="50" t="s">
        <v>23</v>
      </c>
      <c r="B17" s="10" t="s">
        <v>70</v>
      </c>
      <c r="C17" s="51">
        <v>43879</v>
      </c>
      <c r="D17" s="50" t="s">
        <v>25</v>
      </c>
      <c r="E17" s="10">
        <v>5.4999999999999997E-3</v>
      </c>
      <c r="F17" s="10">
        <v>0.4</v>
      </c>
      <c r="G17" s="10">
        <v>8.25</v>
      </c>
      <c r="H17" s="10">
        <v>170</v>
      </c>
      <c r="I17" s="10">
        <v>13000</v>
      </c>
      <c r="J17" s="10" t="s">
        <v>217</v>
      </c>
      <c r="K17" s="10">
        <v>230</v>
      </c>
      <c r="L17" s="10" t="s">
        <v>68</v>
      </c>
      <c r="M17" s="10" t="s">
        <v>67</v>
      </c>
      <c r="N17" s="10">
        <v>0.6</v>
      </c>
      <c r="O17" s="10">
        <v>2.6</v>
      </c>
      <c r="P17" s="10">
        <v>1.7</v>
      </c>
      <c r="Q17" s="10">
        <v>0.24</v>
      </c>
      <c r="R17" s="10" t="s">
        <v>219</v>
      </c>
      <c r="S17" s="10">
        <v>85</v>
      </c>
      <c r="T17" s="10">
        <v>920</v>
      </c>
      <c r="U17" s="10" t="s">
        <v>221</v>
      </c>
      <c r="V17" s="10"/>
      <c r="W17" s="10">
        <v>2.6</v>
      </c>
      <c r="X17" s="10">
        <v>5.4</v>
      </c>
      <c r="Y17" s="10" t="s">
        <v>221</v>
      </c>
      <c r="Z17" s="10">
        <v>240</v>
      </c>
      <c r="AA17" s="10" t="s">
        <v>222</v>
      </c>
      <c r="AB17" s="10">
        <v>0.6</v>
      </c>
      <c r="AC17" s="10">
        <v>1.6</v>
      </c>
      <c r="AD17" s="10"/>
    </row>
    <row r="18" spans="1:30">
      <c r="A18" s="2" t="s">
        <v>48</v>
      </c>
      <c r="B18" s="3" t="s">
        <v>49</v>
      </c>
      <c r="C18" s="9">
        <v>43511</v>
      </c>
      <c r="D18" s="44" t="s">
        <v>50</v>
      </c>
      <c r="E18" s="3">
        <v>3.3E-3</v>
      </c>
      <c r="F18" s="3">
        <v>1.7</v>
      </c>
      <c r="G18" s="3">
        <v>1.07</v>
      </c>
      <c r="H18" s="3">
        <v>47</v>
      </c>
      <c r="I18" s="11">
        <v>5400</v>
      </c>
      <c r="J18" s="10">
        <v>0.06</v>
      </c>
      <c r="K18" s="3">
        <v>170</v>
      </c>
      <c r="L18" s="3" t="s">
        <v>68</v>
      </c>
      <c r="M18" s="3" t="s">
        <v>67</v>
      </c>
      <c r="N18" s="3">
        <v>0.3</v>
      </c>
      <c r="O18" s="3">
        <v>2.4</v>
      </c>
      <c r="P18" s="10">
        <v>10</v>
      </c>
      <c r="Q18" s="3">
        <v>2.7E-2</v>
      </c>
      <c r="R18" s="10">
        <v>1.7</v>
      </c>
      <c r="S18" s="3">
        <v>37</v>
      </c>
      <c r="T18" s="11">
        <v>1100</v>
      </c>
      <c r="U18" s="10">
        <v>5.4999999999999997E-3</v>
      </c>
      <c r="V18" s="3">
        <v>6.5</v>
      </c>
      <c r="W18" s="10">
        <v>4.3</v>
      </c>
      <c r="X18" s="3">
        <v>1.4</v>
      </c>
      <c r="Y18" s="3" t="s">
        <v>221</v>
      </c>
      <c r="Z18" s="3">
        <v>70</v>
      </c>
      <c r="AA18" s="3" t="s">
        <v>222</v>
      </c>
      <c r="AB18" s="3">
        <v>0.4</v>
      </c>
      <c r="AC18" s="11">
        <v>27</v>
      </c>
      <c r="AD18" s="3">
        <v>930</v>
      </c>
    </row>
    <row r="19" spans="1:30">
      <c r="A19" s="2" t="s">
        <v>48</v>
      </c>
      <c r="B19" s="3" t="s">
        <v>59</v>
      </c>
      <c r="C19" s="9">
        <v>43524</v>
      </c>
      <c r="D19" s="44" t="s">
        <v>50</v>
      </c>
      <c r="E19" s="3">
        <v>2E-3</v>
      </c>
      <c r="F19" s="3">
        <v>0.7</v>
      </c>
      <c r="G19" s="3">
        <v>0.4</v>
      </c>
      <c r="H19" s="3">
        <v>33</v>
      </c>
      <c r="I19" s="11">
        <v>5200</v>
      </c>
      <c r="J19" s="10">
        <v>7.0000000000000007E-2</v>
      </c>
      <c r="K19" s="3">
        <v>150</v>
      </c>
      <c r="L19" s="3" t="s">
        <v>68</v>
      </c>
      <c r="M19" s="3" t="s">
        <v>67</v>
      </c>
      <c r="N19" s="3"/>
      <c r="O19" s="3">
        <v>1.7</v>
      </c>
      <c r="P19" s="10">
        <v>14</v>
      </c>
      <c r="Q19" s="3">
        <v>2.1000000000000001E-2</v>
      </c>
      <c r="R19" s="3">
        <v>0.8</v>
      </c>
      <c r="S19" s="3">
        <v>31</v>
      </c>
      <c r="T19" s="11">
        <v>1100</v>
      </c>
      <c r="U19" s="3" t="s">
        <v>220</v>
      </c>
      <c r="V19" s="3">
        <v>3.7</v>
      </c>
      <c r="W19" s="3">
        <v>3.4</v>
      </c>
      <c r="X19" s="3">
        <v>2.2999999999999998</v>
      </c>
      <c r="Y19" s="3" t="s">
        <v>221</v>
      </c>
      <c r="Z19" s="3">
        <v>59</v>
      </c>
      <c r="AA19" s="3" t="s">
        <v>222</v>
      </c>
      <c r="AB19" s="3" t="s">
        <v>219</v>
      </c>
      <c r="AC19" s="11">
        <v>24</v>
      </c>
      <c r="AD19" s="3">
        <v>160</v>
      </c>
    </row>
    <row r="20" spans="1:30">
      <c r="A20" s="2" t="s">
        <v>167</v>
      </c>
      <c r="B20" s="3">
        <v>6.2</v>
      </c>
      <c r="C20" s="9">
        <v>43788</v>
      </c>
      <c r="D20" s="44" t="s">
        <v>50</v>
      </c>
      <c r="E20" s="3" t="s">
        <v>228</v>
      </c>
      <c r="F20" s="3">
        <v>0.4</v>
      </c>
      <c r="G20" s="3">
        <v>0.56000000000000005</v>
      </c>
      <c r="H20" s="3">
        <v>45</v>
      </c>
      <c r="I20" s="11">
        <v>4300</v>
      </c>
      <c r="J20" s="3" t="s">
        <v>217</v>
      </c>
      <c r="K20" s="3">
        <v>160</v>
      </c>
      <c r="L20" s="3" t="s">
        <v>68</v>
      </c>
      <c r="M20" s="3" t="s">
        <v>67</v>
      </c>
      <c r="N20" s="3">
        <v>1</v>
      </c>
      <c r="O20" s="3">
        <v>2.4</v>
      </c>
      <c r="P20" s="10">
        <v>1</v>
      </c>
      <c r="Q20" s="3">
        <v>0.73</v>
      </c>
      <c r="R20" s="3" t="s">
        <v>219</v>
      </c>
      <c r="S20" s="3">
        <v>32</v>
      </c>
      <c r="T20" s="11">
        <v>950</v>
      </c>
      <c r="U20" s="3" t="s">
        <v>221</v>
      </c>
      <c r="V20" s="3"/>
      <c r="W20" s="10">
        <v>4.5999999999999996</v>
      </c>
      <c r="X20" s="3" t="s">
        <v>229</v>
      </c>
      <c r="Y20" s="3" t="s">
        <v>221</v>
      </c>
      <c r="Z20" s="3">
        <v>61</v>
      </c>
      <c r="AA20" s="3" t="s">
        <v>222</v>
      </c>
      <c r="AB20" s="3" t="s">
        <v>219</v>
      </c>
      <c r="AC20" s="11">
        <v>25</v>
      </c>
      <c r="AD20" s="3"/>
    </row>
    <row r="21" spans="1:30" s="52" customFormat="1">
      <c r="A21" s="50" t="s">
        <v>51</v>
      </c>
      <c r="B21" s="10" t="s">
        <v>52</v>
      </c>
      <c r="C21" s="51">
        <v>43511</v>
      </c>
      <c r="D21" s="50" t="s">
        <v>50</v>
      </c>
      <c r="E21" s="10">
        <v>2E-3</v>
      </c>
      <c r="F21" s="10">
        <v>0.6</v>
      </c>
      <c r="G21" s="10">
        <v>2.09</v>
      </c>
      <c r="H21" s="10">
        <v>45</v>
      </c>
      <c r="I21" s="10">
        <v>6400</v>
      </c>
      <c r="J21" s="10" t="s">
        <v>217</v>
      </c>
      <c r="K21" s="10">
        <v>240</v>
      </c>
      <c r="L21" s="10" t="s">
        <v>68</v>
      </c>
      <c r="M21" s="10" t="s">
        <v>67</v>
      </c>
      <c r="N21" s="10">
        <v>0.2</v>
      </c>
      <c r="O21" s="10">
        <v>2.9</v>
      </c>
      <c r="P21" s="10">
        <v>1.5</v>
      </c>
      <c r="Q21" s="10">
        <v>3.1E-2</v>
      </c>
      <c r="R21" s="10">
        <v>0.2</v>
      </c>
      <c r="S21" s="10">
        <v>39</v>
      </c>
      <c r="T21" s="10">
        <v>2100</v>
      </c>
      <c r="U21" s="10" t="s">
        <v>220</v>
      </c>
      <c r="V21" s="10">
        <v>5.4</v>
      </c>
      <c r="W21" s="10">
        <v>6.3</v>
      </c>
      <c r="X21" s="10">
        <v>1.8</v>
      </c>
      <c r="Y21" s="10" t="s">
        <v>221</v>
      </c>
      <c r="Z21" s="10">
        <v>65</v>
      </c>
      <c r="AA21" s="10" t="s">
        <v>222</v>
      </c>
      <c r="AB21" s="10">
        <v>0.3</v>
      </c>
      <c r="AC21" s="10">
        <v>9.5</v>
      </c>
      <c r="AD21" s="10">
        <v>210</v>
      </c>
    </row>
    <row r="22" spans="1:30" s="52" customFormat="1">
      <c r="A22" s="50" t="s">
        <v>51</v>
      </c>
      <c r="B22" s="10" t="s">
        <v>60</v>
      </c>
      <c r="C22" s="51">
        <v>43524</v>
      </c>
      <c r="D22" s="50" t="s">
        <v>50</v>
      </c>
      <c r="E22" s="10" t="s">
        <v>228</v>
      </c>
      <c r="F22" s="10" t="s">
        <v>225</v>
      </c>
      <c r="G22" s="10">
        <v>1.67</v>
      </c>
      <c r="H22" s="10">
        <v>28</v>
      </c>
      <c r="I22" s="10">
        <v>5500</v>
      </c>
      <c r="J22" s="10">
        <v>0.02</v>
      </c>
      <c r="K22" s="10">
        <v>210</v>
      </c>
      <c r="L22" s="10" t="s">
        <v>68</v>
      </c>
      <c r="M22" s="10" t="s">
        <v>67</v>
      </c>
      <c r="N22" s="10"/>
      <c r="O22" s="10">
        <v>2.4</v>
      </c>
      <c r="P22" s="10">
        <v>2.1</v>
      </c>
      <c r="Q22" s="10">
        <v>4.2000000000000003E-2</v>
      </c>
      <c r="R22" s="10" t="s">
        <v>219</v>
      </c>
      <c r="S22" s="10">
        <v>40</v>
      </c>
      <c r="T22" s="10">
        <v>1600</v>
      </c>
      <c r="U22" s="10" t="s">
        <v>220</v>
      </c>
      <c r="V22" s="10">
        <v>2.9</v>
      </c>
      <c r="W22" s="10">
        <v>4.0999999999999996</v>
      </c>
      <c r="X22" s="10">
        <v>2.2000000000000002</v>
      </c>
      <c r="Y22" s="10" t="s">
        <v>221</v>
      </c>
      <c r="Z22" s="10">
        <v>68</v>
      </c>
      <c r="AA22" s="10" t="s">
        <v>222</v>
      </c>
      <c r="AB22" s="10" t="s">
        <v>219</v>
      </c>
      <c r="AC22" s="10">
        <v>7.5</v>
      </c>
      <c r="AD22" s="10">
        <v>13</v>
      </c>
    </row>
    <row r="23" spans="1:30" s="52" customFormat="1">
      <c r="A23" s="50" t="s">
        <v>64</v>
      </c>
      <c r="B23" s="10" t="s">
        <v>65</v>
      </c>
      <c r="C23" s="51">
        <v>43525</v>
      </c>
      <c r="D23" s="50" t="s">
        <v>230</v>
      </c>
      <c r="E23" s="10">
        <v>2.1999999999999999E-2</v>
      </c>
      <c r="F23" s="10" t="s">
        <v>223</v>
      </c>
      <c r="G23" s="10">
        <v>7.7</v>
      </c>
      <c r="H23" s="10">
        <v>55</v>
      </c>
      <c r="I23" s="10">
        <v>2300</v>
      </c>
      <c r="J23" s="10" t="s">
        <v>224</v>
      </c>
      <c r="K23" s="10">
        <v>140</v>
      </c>
      <c r="L23" s="10" t="s">
        <v>68</v>
      </c>
      <c r="M23" s="10" t="s">
        <v>67</v>
      </c>
      <c r="N23" s="10" t="s">
        <v>225</v>
      </c>
      <c r="O23" s="10">
        <v>1.5</v>
      </c>
      <c r="P23" s="10">
        <v>6.6</v>
      </c>
      <c r="Q23" s="10">
        <v>0.14000000000000001</v>
      </c>
      <c r="R23" s="10" t="s">
        <v>67</v>
      </c>
      <c r="S23" s="10">
        <v>21</v>
      </c>
      <c r="T23" s="10">
        <v>910</v>
      </c>
      <c r="U23" s="10" t="s">
        <v>220</v>
      </c>
      <c r="V23" s="10">
        <v>5.4</v>
      </c>
      <c r="W23" s="10">
        <v>2.4</v>
      </c>
      <c r="X23" s="10" t="s">
        <v>226</v>
      </c>
      <c r="Y23" s="10" t="s">
        <v>227</v>
      </c>
      <c r="Z23" s="10">
        <v>66</v>
      </c>
      <c r="AA23" s="10" t="s">
        <v>67</v>
      </c>
      <c r="AB23" s="10" t="s">
        <v>223</v>
      </c>
      <c r="AC23" s="10">
        <v>6.4</v>
      </c>
      <c r="AD23" s="10">
        <v>32</v>
      </c>
    </row>
    <row r="24" spans="1:30" s="52" customFormat="1">
      <c r="A24" s="50" t="s">
        <v>64</v>
      </c>
      <c r="B24" s="10">
        <v>7.4</v>
      </c>
      <c r="C24" s="51">
        <v>43788</v>
      </c>
      <c r="D24" s="50" t="s">
        <v>230</v>
      </c>
      <c r="E24" s="10" t="s">
        <v>228</v>
      </c>
      <c r="F24" s="10" t="s">
        <v>225</v>
      </c>
      <c r="G24" s="10">
        <v>5.83</v>
      </c>
      <c r="H24" s="10">
        <v>90</v>
      </c>
      <c r="I24" s="10">
        <v>3500</v>
      </c>
      <c r="J24" s="10" t="s">
        <v>217</v>
      </c>
      <c r="K24" s="10">
        <v>130</v>
      </c>
      <c r="L24" s="10" t="s">
        <v>68</v>
      </c>
      <c r="M24" s="10" t="s">
        <v>67</v>
      </c>
      <c r="N24" s="10">
        <v>0.9</v>
      </c>
      <c r="O24" s="10">
        <v>2.8</v>
      </c>
      <c r="P24" s="10">
        <v>0.6</v>
      </c>
      <c r="Q24" s="10">
        <v>0.35</v>
      </c>
      <c r="R24" s="10" t="s">
        <v>219</v>
      </c>
      <c r="S24" s="10">
        <v>36</v>
      </c>
      <c r="T24" s="10">
        <v>1300</v>
      </c>
      <c r="U24" s="10" t="s">
        <v>221</v>
      </c>
      <c r="V24" s="10"/>
      <c r="W24" s="10">
        <v>3.4</v>
      </c>
      <c r="X24" s="10">
        <v>0.7</v>
      </c>
      <c r="Y24" s="10" t="s">
        <v>221</v>
      </c>
      <c r="Z24" s="10">
        <v>97</v>
      </c>
      <c r="AA24" s="10" t="s">
        <v>222</v>
      </c>
      <c r="AB24" s="10" t="s">
        <v>219</v>
      </c>
      <c r="AC24" s="10">
        <v>1.9</v>
      </c>
      <c r="AD24" s="10"/>
    </row>
    <row r="25" spans="1:30" s="52" customFormat="1">
      <c r="A25" s="50" t="s">
        <v>64</v>
      </c>
      <c r="B25" s="10" t="s">
        <v>70</v>
      </c>
      <c r="C25" s="51">
        <v>43879</v>
      </c>
      <c r="D25" s="50" t="s">
        <v>230</v>
      </c>
      <c r="E25" s="10">
        <v>7.7999999999999996E-3</v>
      </c>
      <c r="F25" s="10" t="s">
        <v>225</v>
      </c>
      <c r="G25" s="10">
        <v>0.97</v>
      </c>
      <c r="H25" s="10">
        <v>29</v>
      </c>
      <c r="I25" s="10">
        <v>4700</v>
      </c>
      <c r="J25" s="10" t="s">
        <v>217</v>
      </c>
      <c r="K25" s="10">
        <v>170</v>
      </c>
      <c r="L25" s="10" t="s">
        <v>68</v>
      </c>
      <c r="M25" s="10" t="s">
        <v>67</v>
      </c>
      <c r="N25" s="10" t="s">
        <v>219</v>
      </c>
      <c r="O25" s="10">
        <v>2.1</v>
      </c>
      <c r="P25" s="10">
        <v>0.9</v>
      </c>
      <c r="Q25" s="10">
        <v>0.04</v>
      </c>
      <c r="R25" s="10" t="s">
        <v>219</v>
      </c>
      <c r="S25" s="10">
        <v>35</v>
      </c>
      <c r="T25" s="10">
        <v>1400</v>
      </c>
      <c r="U25" s="10" t="s">
        <v>221</v>
      </c>
      <c r="V25" s="10"/>
      <c r="W25" s="10">
        <v>4.2</v>
      </c>
      <c r="X25" s="10">
        <v>0.9</v>
      </c>
      <c r="Y25" s="10" t="s">
        <v>221</v>
      </c>
      <c r="Z25" s="10">
        <v>71</v>
      </c>
      <c r="AA25" s="10" t="s">
        <v>222</v>
      </c>
      <c r="AB25" s="10" t="s">
        <v>219</v>
      </c>
      <c r="AC25" s="10">
        <v>7.6</v>
      </c>
      <c r="AD25" s="10"/>
    </row>
    <row r="26" spans="1:30">
      <c r="A26" s="2" t="s">
        <v>29</v>
      </c>
      <c r="B26" s="3" t="s">
        <v>30</v>
      </c>
      <c r="C26" s="9">
        <v>43508</v>
      </c>
      <c r="D26" s="2" t="s">
        <v>230</v>
      </c>
      <c r="E26" s="3">
        <v>4.58E-2</v>
      </c>
      <c r="F26" s="3">
        <v>0.6</v>
      </c>
      <c r="G26" s="3">
        <v>5.89</v>
      </c>
      <c r="H26" s="3">
        <v>51</v>
      </c>
      <c r="I26" s="3">
        <v>1800</v>
      </c>
      <c r="J26" s="3" t="s">
        <v>217</v>
      </c>
      <c r="K26" s="3">
        <v>140</v>
      </c>
      <c r="L26" s="3" t="s">
        <v>68</v>
      </c>
      <c r="M26" s="3" t="s">
        <v>67</v>
      </c>
      <c r="N26" s="3">
        <v>0.2</v>
      </c>
      <c r="O26" s="3">
        <v>1.5</v>
      </c>
      <c r="P26" s="10">
        <v>1</v>
      </c>
      <c r="Q26" s="3">
        <v>0.13</v>
      </c>
      <c r="R26" s="3">
        <v>1.1000000000000001</v>
      </c>
      <c r="S26" s="3">
        <v>22</v>
      </c>
      <c r="T26" s="11">
        <v>1300</v>
      </c>
      <c r="U26" s="3" t="s">
        <v>220</v>
      </c>
      <c r="V26" s="3">
        <v>2.2000000000000002</v>
      </c>
      <c r="W26" s="3">
        <v>2.4</v>
      </c>
      <c r="X26" s="3">
        <v>1.3</v>
      </c>
      <c r="Y26" s="3" t="s">
        <v>221</v>
      </c>
      <c r="Z26" s="3">
        <v>64</v>
      </c>
      <c r="AA26" s="3">
        <v>0.21</v>
      </c>
      <c r="AB26" s="3">
        <v>0.6</v>
      </c>
      <c r="AC26" s="3">
        <v>4.5</v>
      </c>
      <c r="AD26" s="3">
        <v>700</v>
      </c>
    </row>
    <row r="27" spans="1:30">
      <c r="A27" s="2" t="s">
        <v>29</v>
      </c>
      <c r="B27" s="3" t="s">
        <v>53</v>
      </c>
      <c r="C27" s="9">
        <v>43523</v>
      </c>
      <c r="D27" s="2" t="s">
        <v>230</v>
      </c>
      <c r="E27" s="3">
        <v>1.55E-2</v>
      </c>
      <c r="F27" s="3">
        <v>1.1000000000000001</v>
      </c>
      <c r="G27" s="3">
        <v>0.68</v>
      </c>
      <c r="H27" s="3">
        <v>80</v>
      </c>
      <c r="I27" s="3">
        <v>1600</v>
      </c>
      <c r="J27" s="10">
        <v>0.23</v>
      </c>
      <c r="K27" s="3">
        <v>110</v>
      </c>
      <c r="L27" s="3" t="s">
        <v>68</v>
      </c>
      <c r="M27" s="3" t="s">
        <v>67</v>
      </c>
      <c r="N27" s="3"/>
      <c r="O27" s="3">
        <v>2</v>
      </c>
      <c r="P27" s="3">
        <v>20</v>
      </c>
      <c r="Q27" s="3">
        <v>0.21</v>
      </c>
      <c r="R27" s="10">
        <v>1.5</v>
      </c>
      <c r="S27" s="3">
        <v>16</v>
      </c>
      <c r="T27" s="11">
        <v>1400</v>
      </c>
      <c r="U27" s="3" t="s">
        <v>220</v>
      </c>
      <c r="V27" s="3">
        <v>2.7</v>
      </c>
      <c r="W27" s="10">
        <v>4.5999999999999996</v>
      </c>
      <c r="X27" s="3">
        <v>1.2</v>
      </c>
      <c r="Y27" s="3" t="s">
        <v>221</v>
      </c>
      <c r="Z27" s="3">
        <v>45</v>
      </c>
      <c r="AA27" s="3" t="s">
        <v>222</v>
      </c>
      <c r="AB27" s="3">
        <v>0.7</v>
      </c>
      <c r="AC27" s="11">
        <v>17</v>
      </c>
      <c r="AD27" s="3">
        <v>310</v>
      </c>
    </row>
    <row r="28" spans="1:30">
      <c r="A28" s="2" t="s">
        <v>29</v>
      </c>
      <c r="B28" s="3">
        <v>7.48</v>
      </c>
      <c r="C28" s="9">
        <v>43788</v>
      </c>
      <c r="D28" s="2" t="s">
        <v>230</v>
      </c>
      <c r="E28" s="3">
        <v>2.4299999999999999E-2</v>
      </c>
      <c r="F28" s="3" t="s">
        <v>225</v>
      </c>
      <c r="G28" s="3">
        <v>5.52</v>
      </c>
      <c r="H28" s="3">
        <v>58</v>
      </c>
      <c r="I28" s="3">
        <v>1800</v>
      </c>
      <c r="J28" s="3" t="s">
        <v>217</v>
      </c>
      <c r="K28" s="3">
        <v>120</v>
      </c>
      <c r="L28" s="3" t="s">
        <v>68</v>
      </c>
      <c r="M28" s="3" t="s">
        <v>67</v>
      </c>
      <c r="N28" s="3">
        <v>0.9</v>
      </c>
      <c r="O28" s="3">
        <v>1.3</v>
      </c>
      <c r="P28" s="10">
        <v>2.7</v>
      </c>
      <c r="Q28" s="11">
        <v>4.5</v>
      </c>
      <c r="R28" s="3">
        <v>0.8</v>
      </c>
      <c r="S28" s="3">
        <v>21</v>
      </c>
      <c r="T28" s="11">
        <v>1700</v>
      </c>
      <c r="U28" s="3" t="s">
        <v>221</v>
      </c>
      <c r="V28" s="3"/>
      <c r="W28" s="3">
        <v>2.4</v>
      </c>
      <c r="X28" s="3">
        <v>0.9</v>
      </c>
      <c r="Y28" s="3" t="s">
        <v>221</v>
      </c>
      <c r="Z28" s="3">
        <v>53</v>
      </c>
      <c r="AA28" s="3" t="s">
        <v>222</v>
      </c>
      <c r="AB28" s="3">
        <v>0.3</v>
      </c>
      <c r="AC28" s="3">
        <v>1.1000000000000001</v>
      </c>
      <c r="AD28" s="3"/>
    </row>
    <row r="29" spans="1:30">
      <c r="A29" s="2" t="s">
        <v>29</v>
      </c>
      <c r="B29" s="3" t="s">
        <v>70</v>
      </c>
      <c r="C29" s="9">
        <v>43879</v>
      </c>
      <c r="D29" s="2" t="s">
        <v>230</v>
      </c>
      <c r="E29" s="3">
        <v>8.8999999999999999E-3</v>
      </c>
      <c r="F29" s="3" t="s">
        <v>225</v>
      </c>
      <c r="G29" s="3">
        <v>7.58</v>
      </c>
      <c r="H29" s="3">
        <v>44</v>
      </c>
      <c r="I29" s="3">
        <v>1700</v>
      </c>
      <c r="J29" s="3" t="s">
        <v>217</v>
      </c>
      <c r="K29" s="3">
        <v>120</v>
      </c>
      <c r="L29" s="3" t="s">
        <v>68</v>
      </c>
      <c r="M29" s="3" t="s">
        <v>67</v>
      </c>
      <c r="N29" s="3" t="s">
        <v>219</v>
      </c>
      <c r="O29" s="3">
        <v>0.8</v>
      </c>
      <c r="P29" s="10">
        <v>1.7</v>
      </c>
      <c r="Q29" s="3">
        <v>4.4999999999999998E-2</v>
      </c>
      <c r="R29" s="3">
        <v>0.3</v>
      </c>
      <c r="S29" s="3">
        <v>18</v>
      </c>
      <c r="T29" s="11">
        <v>1700</v>
      </c>
      <c r="U29" s="3" t="s">
        <v>221</v>
      </c>
      <c r="V29" s="3"/>
      <c r="W29" s="3">
        <v>1.7</v>
      </c>
      <c r="X29" s="3">
        <v>1</v>
      </c>
      <c r="Y29" s="3" t="s">
        <v>221</v>
      </c>
      <c r="Z29" s="3">
        <v>60</v>
      </c>
      <c r="AA29" s="3" t="s">
        <v>222</v>
      </c>
      <c r="AB29" s="3" t="s">
        <v>219</v>
      </c>
      <c r="AC29" s="3">
        <v>2.4</v>
      </c>
      <c r="AD29" s="3"/>
    </row>
    <row r="30" spans="1:30">
      <c r="A30" s="2" t="s">
        <v>29</v>
      </c>
      <c r="B30" s="3" t="s">
        <v>70</v>
      </c>
      <c r="C30" s="9">
        <v>43990</v>
      </c>
      <c r="D30" s="2" t="s">
        <v>230</v>
      </c>
      <c r="E30" s="3">
        <v>4.0000000000000001E-3</v>
      </c>
      <c r="F30" s="3" t="s">
        <v>225</v>
      </c>
      <c r="G30" s="3">
        <v>9.5299999999999994</v>
      </c>
      <c r="H30" s="3">
        <v>47</v>
      </c>
      <c r="I30" s="11">
        <v>2000</v>
      </c>
      <c r="J30" s="3" t="s">
        <v>217</v>
      </c>
      <c r="K30" s="3">
        <v>130</v>
      </c>
      <c r="L30" s="3" t="s">
        <v>68</v>
      </c>
      <c r="M30" s="3" t="s">
        <v>67</v>
      </c>
      <c r="N30" s="3" t="s">
        <v>219</v>
      </c>
      <c r="O30" s="3">
        <v>0.6</v>
      </c>
      <c r="P30" s="10">
        <v>1.6</v>
      </c>
      <c r="Q30" s="3">
        <v>0.16</v>
      </c>
      <c r="R30" s="3">
        <v>0.3</v>
      </c>
      <c r="S30" s="3">
        <v>20</v>
      </c>
      <c r="T30" s="11">
        <v>1300</v>
      </c>
      <c r="U30" s="3" t="s">
        <v>221</v>
      </c>
      <c r="V30" s="3"/>
      <c r="W30" s="3">
        <v>1.1000000000000001</v>
      </c>
      <c r="X30" s="3">
        <v>1.4</v>
      </c>
      <c r="Y30" s="3" t="s">
        <v>221</v>
      </c>
      <c r="Z30" s="3">
        <v>55</v>
      </c>
      <c r="AA30" s="3" t="s">
        <v>222</v>
      </c>
      <c r="AB30" s="3" t="s">
        <v>219</v>
      </c>
      <c r="AC30" s="3">
        <v>3.4</v>
      </c>
      <c r="AD30" s="3"/>
    </row>
    <row r="31" spans="1:30">
      <c r="A31" s="2" t="s">
        <v>32</v>
      </c>
      <c r="B31" s="3" t="s">
        <v>33</v>
      </c>
      <c r="C31" s="9">
        <v>43508</v>
      </c>
      <c r="D31" s="2" t="s">
        <v>230</v>
      </c>
      <c r="E31" s="3">
        <v>2.6599999999999999E-2</v>
      </c>
      <c r="F31" s="3">
        <v>0.8</v>
      </c>
      <c r="G31" s="3">
        <v>3.51</v>
      </c>
      <c r="H31" s="3">
        <v>47</v>
      </c>
      <c r="I31" s="11">
        <v>2200</v>
      </c>
      <c r="J31" s="3" t="s">
        <v>217</v>
      </c>
      <c r="K31" s="3">
        <v>180</v>
      </c>
      <c r="L31" s="3" t="s">
        <v>68</v>
      </c>
      <c r="M31" s="3" t="s">
        <v>67</v>
      </c>
      <c r="N31" s="3" t="s">
        <v>219</v>
      </c>
      <c r="O31" s="3">
        <v>0.8</v>
      </c>
      <c r="P31" s="3">
        <v>0.7</v>
      </c>
      <c r="Q31" s="3">
        <v>4.1000000000000002E-2</v>
      </c>
      <c r="R31" s="3" t="s">
        <v>219</v>
      </c>
      <c r="S31" s="3">
        <v>32</v>
      </c>
      <c r="T31" s="11">
        <v>970</v>
      </c>
      <c r="U31" s="3" t="s">
        <v>220</v>
      </c>
      <c r="V31" s="3">
        <v>3.5</v>
      </c>
      <c r="W31" s="3">
        <v>2.6</v>
      </c>
      <c r="X31" s="3">
        <v>2.1</v>
      </c>
      <c r="Y31" s="3" t="s">
        <v>221</v>
      </c>
      <c r="Z31" s="3">
        <v>59</v>
      </c>
      <c r="AA31" s="3" t="s">
        <v>222</v>
      </c>
      <c r="AB31" s="3" t="s">
        <v>219</v>
      </c>
      <c r="AC31" s="3">
        <v>3.1</v>
      </c>
      <c r="AD31" s="3">
        <v>49</v>
      </c>
    </row>
    <row r="32" spans="1:30">
      <c r="A32" s="2" t="s">
        <v>32</v>
      </c>
      <c r="B32" s="3" t="s">
        <v>61</v>
      </c>
      <c r="C32" s="9">
        <v>43524</v>
      </c>
      <c r="D32" s="2" t="s">
        <v>230</v>
      </c>
      <c r="E32" s="3">
        <v>1.5E-3</v>
      </c>
      <c r="F32" s="3">
        <v>0.8</v>
      </c>
      <c r="G32" s="3">
        <v>0.51</v>
      </c>
      <c r="H32" s="3">
        <v>38</v>
      </c>
      <c r="I32" s="11">
        <v>2000</v>
      </c>
      <c r="J32" s="3" t="s">
        <v>217</v>
      </c>
      <c r="K32" s="3">
        <v>150</v>
      </c>
      <c r="L32" s="3" t="s">
        <v>68</v>
      </c>
      <c r="M32" s="3" t="s">
        <v>67</v>
      </c>
      <c r="N32" s="3"/>
      <c r="O32" s="3">
        <v>0.9</v>
      </c>
      <c r="P32" s="3">
        <v>0.8</v>
      </c>
      <c r="Q32" s="3">
        <v>4.7E-2</v>
      </c>
      <c r="R32" s="3" t="s">
        <v>219</v>
      </c>
      <c r="S32" s="3">
        <v>24</v>
      </c>
      <c r="T32" s="37">
        <v>840</v>
      </c>
      <c r="U32" s="3" t="s">
        <v>220</v>
      </c>
      <c r="V32" s="3">
        <v>1.8</v>
      </c>
      <c r="W32" s="3">
        <v>2.2999999999999998</v>
      </c>
      <c r="X32" s="3">
        <v>4.0999999999999996</v>
      </c>
      <c r="Y32" s="3" t="s">
        <v>221</v>
      </c>
      <c r="Z32" s="3">
        <v>53</v>
      </c>
      <c r="AA32" s="3" t="s">
        <v>222</v>
      </c>
      <c r="AB32" s="3" t="s">
        <v>219</v>
      </c>
      <c r="AC32" s="3">
        <v>4.8</v>
      </c>
      <c r="AD32" s="3">
        <v>72</v>
      </c>
    </row>
    <row r="33" spans="1:30">
      <c r="A33" s="2" t="s">
        <v>32</v>
      </c>
      <c r="B33" s="3">
        <v>7.85</v>
      </c>
      <c r="C33" s="9">
        <v>43788</v>
      </c>
      <c r="D33" s="2" t="s">
        <v>230</v>
      </c>
      <c r="E33" s="3">
        <v>2.5999999999999999E-3</v>
      </c>
      <c r="F33" s="3" t="s">
        <v>225</v>
      </c>
      <c r="G33" s="3">
        <v>5.31</v>
      </c>
      <c r="H33" s="3">
        <v>62</v>
      </c>
      <c r="I33" s="11">
        <v>2300</v>
      </c>
      <c r="J33" s="3" t="s">
        <v>217</v>
      </c>
      <c r="K33" s="3">
        <v>190</v>
      </c>
      <c r="L33" s="3" t="s">
        <v>68</v>
      </c>
      <c r="M33" s="3">
        <v>1.1000000000000001</v>
      </c>
      <c r="N33" s="3">
        <v>1.1000000000000001</v>
      </c>
      <c r="O33" s="3">
        <v>0.9</v>
      </c>
      <c r="P33" s="3" t="s">
        <v>218</v>
      </c>
      <c r="Q33" s="11">
        <v>3.2</v>
      </c>
      <c r="R33" s="3">
        <v>0.7</v>
      </c>
      <c r="S33" s="3">
        <v>35</v>
      </c>
      <c r="T33" s="11">
        <v>1600</v>
      </c>
      <c r="U33" s="3" t="s">
        <v>221</v>
      </c>
      <c r="V33" s="3"/>
      <c r="W33" s="3">
        <v>2.5</v>
      </c>
      <c r="X33" s="3" t="s">
        <v>229</v>
      </c>
      <c r="Y33" s="3" t="s">
        <v>221</v>
      </c>
      <c r="Z33" s="3">
        <v>63</v>
      </c>
      <c r="AA33" s="3" t="s">
        <v>222</v>
      </c>
      <c r="AB33" s="3" t="s">
        <v>219</v>
      </c>
      <c r="AC33" s="3">
        <v>1.3</v>
      </c>
      <c r="AD33" s="3"/>
    </row>
    <row r="34" spans="1:30">
      <c r="A34" s="2" t="s">
        <v>32</v>
      </c>
      <c r="B34" s="3" t="s">
        <v>70</v>
      </c>
      <c r="C34" s="9">
        <v>43879</v>
      </c>
      <c r="D34" s="2" t="s">
        <v>230</v>
      </c>
      <c r="E34" s="3">
        <v>3.4299999999999997E-2</v>
      </c>
      <c r="F34" s="3">
        <v>0.4</v>
      </c>
      <c r="G34" s="3">
        <v>5.84</v>
      </c>
      <c r="H34" s="3">
        <v>61</v>
      </c>
      <c r="I34" s="3">
        <v>820</v>
      </c>
      <c r="J34" s="3" t="s">
        <v>217</v>
      </c>
      <c r="K34" s="3">
        <v>120</v>
      </c>
      <c r="L34" s="3" t="s">
        <v>68</v>
      </c>
      <c r="M34" s="3" t="s">
        <v>67</v>
      </c>
      <c r="N34" s="3">
        <v>0.3</v>
      </c>
      <c r="O34" s="3">
        <v>0.4</v>
      </c>
      <c r="P34" s="10">
        <v>1.2</v>
      </c>
      <c r="Q34" s="3">
        <v>0.19</v>
      </c>
      <c r="R34" s="3">
        <v>0.8</v>
      </c>
      <c r="S34" s="3">
        <v>18</v>
      </c>
      <c r="T34" s="11">
        <v>1600</v>
      </c>
      <c r="U34" s="3" t="s">
        <v>221</v>
      </c>
      <c r="V34" s="3"/>
      <c r="W34" s="10">
        <v>8.3000000000000007</v>
      </c>
      <c r="X34" s="3">
        <v>0.7</v>
      </c>
      <c r="Y34" s="3" t="s">
        <v>221</v>
      </c>
      <c r="Z34" s="3">
        <v>59</v>
      </c>
      <c r="AA34" s="3" t="s">
        <v>222</v>
      </c>
      <c r="AB34" s="3">
        <v>0.7</v>
      </c>
      <c r="AC34" s="3">
        <v>4.5999999999999996</v>
      </c>
      <c r="AD34" s="3"/>
    </row>
    <row r="35" spans="1:30">
      <c r="A35" s="2" t="s">
        <v>32</v>
      </c>
      <c r="B35" s="3" t="s">
        <v>70</v>
      </c>
      <c r="C35" s="9">
        <v>43990</v>
      </c>
      <c r="D35" s="2" t="s">
        <v>230</v>
      </c>
      <c r="E35" s="3">
        <v>2.5000000000000001E-3</v>
      </c>
      <c r="F35" s="3" t="s">
        <v>225</v>
      </c>
      <c r="G35" s="3">
        <v>4.5</v>
      </c>
      <c r="H35" s="3">
        <v>60</v>
      </c>
      <c r="I35" s="3">
        <v>1300</v>
      </c>
      <c r="J35" s="3" t="s">
        <v>217</v>
      </c>
      <c r="K35" s="3">
        <v>130</v>
      </c>
      <c r="L35" s="3" t="s">
        <v>68</v>
      </c>
      <c r="M35" s="3" t="s">
        <v>67</v>
      </c>
      <c r="N35" s="3" t="s">
        <v>219</v>
      </c>
      <c r="O35" s="3" t="s">
        <v>219</v>
      </c>
      <c r="P35" s="10">
        <v>1.7</v>
      </c>
      <c r="Q35" s="3">
        <v>0.1</v>
      </c>
      <c r="R35" s="3" t="s">
        <v>219</v>
      </c>
      <c r="S35" s="3">
        <v>20</v>
      </c>
      <c r="T35" s="11">
        <v>1600</v>
      </c>
      <c r="U35" s="3" t="s">
        <v>221</v>
      </c>
      <c r="V35" s="3"/>
      <c r="W35" s="3">
        <v>1.2</v>
      </c>
      <c r="X35" s="3">
        <v>1.6</v>
      </c>
      <c r="Y35" s="3" t="s">
        <v>221</v>
      </c>
      <c r="Z35" s="3">
        <v>48</v>
      </c>
      <c r="AA35" s="3">
        <v>4.8</v>
      </c>
      <c r="AB35" s="3">
        <v>0.3</v>
      </c>
      <c r="AC35" s="3">
        <v>1.7</v>
      </c>
      <c r="AD35" s="3"/>
    </row>
    <row r="36" spans="1:30">
      <c r="A36" s="2" t="s">
        <v>34</v>
      </c>
      <c r="B36" s="3" t="s">
        <v>35</v>
      </c>
      <c r="C36" s="9">
        <v>43509</v>
      </c>
      <c r="D36" s="2" t="s">
        <v>230</v>
      </c>
      <c r="E36" s="11">
        <v>0.38100000000000001</v>
      </c>
      <c r="F36" s="3">
        <v>1.1000000000000001</v>
      </c>
      <c r="G36" s="3">
        <v>4.7</v>
      </c>
      <c r="H36" s="3">
        <v>53</v>
      </c>
      <c r="I36" s="3">
        <v>1900</v>
      </c>
      <c r="J36" s="10">
        <v>7.0000000000000007E-2</v>
      </c>
      <c r="K36" s="3">
        <v>250</v>
      </c>
      <c r="L36" s="3" t="s">
        <v>68</v>
      </c>
      <c r="M36" s="3" t="s">
        <v>67</v>
      </c>
      <c r="N36" s="3">
        <v>0.7</v>
      </c>
      <c r="O36" s="11">
        <v>3.9</v>
      </c>
      <c r="P36" s="10">
        <v>2.6</v>
      </c>
      <c r="Q36" s="3">
        <v>3.3000000000000002E-2</v>
      </c>
      <c r="R36" s="10">
        <v>4.2</v>
      </c>
      <c r="S36" s="3">
        <v>25</v>
      </c>
      <c r="T36" s="11">
        <v>1400</v>
      </c>
      <c r="U36" s="3" t="s">
        <v>220</v>
      </c>
      <c r="V36" s="3">
        <v>7.6</v>
      </c>
      <c r="W36" s="10">
        <v>5.8</v>
      </c>
      <c r="X36" s="3">
        <v>2.5</v>
      </c>
      <c r="Y36" s="3" t="s">
        <v>221</v>
      </c>
      <c r="Z36" s="3">
        <v>63</v>
      </c>
      <c r="AA36" s="3">
        <v>0.28999999999999998</v>
      </c>
      <c r="AB36" s="3">
        <v>1.4</v>
      </c>
      <c r="AC36" s="11">
        <v>18</v>
      </c>
      <c r="AD36" s="3">
        <v>180</v>
      </c>
    </row>
    <row r="37" spans="1:30">
      <c r="A37" s="2" t="s">
        <v>34</v>
      </c>
      <c r="B37" s="3" t="s">
        <v>62</v>
      </c>
      <c r="C37" s="9">
        <v>43524</v>
      </c>
      <c r="D37" s="2" t="s">
        <v>230</v>
      </c>
      <c r="E37" s="3">
        <v>1.4E-3</v>
      </c>
      <c r="F37" s="3">
        <v>1.3</v>
      </c>
      <c r="G37" s="3">
        <v>1.36</v>
      </c>
      <c r="H37" s="3">
        <v>43</v>
      </c>
      <c r="I37" s="3">
        <v>1900</v>
      </c>
      <c r="J37" s="11">
        <v>0.59</v>
      </c>
      <c r="K37" s="3">
        <v>250</v>
      </c>
      <c r="L37" s="3" t="s">
        <v>68</v>
      </c>
      <c r="M37" s="3" t="s">
        <v>67</v>
      </c>
      <c r="N37" s="3"/>
      <c r="O37" s="11">
        <v>3.8</v>
      </c>
      <c r="P37" s="10">
        <v>3.6</v>
      </c>
      <c r="Q37" s="3">
        <v>0.1</v>
      </c>
      <c r="R37" s="3">
        <v>0.5</v>
      </c>
      <c r="S37" s="3">
        <v>30</v>
      </c>
      <c r="T37" s="11">
        <v>1600</v>
      </c>
      <c r="U37" s="3" t="s">
        <v>220</v>
      </c>
      <c r="V37" s="3">
        <v>5.6</v>
      </c>
      <c r="W37" s="10">
        <v>5.0999999999999996</v>
      </c>
      <c r="X37" s="3">
        <v>5.2</v>
      </c>
      <c r="Y37" s="3" t="s">
        <v>221</v>
      </c>
      <c r="Z37" s="3">
        <v>71</v>
      </c>
      <c r="AA37" s="3" t="s">
        <v>222</v>
      </c>
      <c r="AB37" s="3">
        <v>1</v>
      </c>
      <c r="AC37" s="12">
        <v>80</v>
      </c>
      <c r="AD37" s="3">
        <v>680</v>
      </c>
    </row>
    <row r="38" spans="1:30">
      <c r="A38" s="2" t="s">
        <v>34</v>
      </c>
      <c r="B38" s="3">
        <v>4.62</v>
      </c>
      <c r="C38" s="9">
        <v>43788</v>
      </c>
      <c r="D38" s="2" t="s">
        <v>230</v>
      </c>
      <c r="E38" s="3">
        <v>3.8999999999999998E-3</v>
      </c>
      <c r="F38" s="3" t="s">
        <v>225</v>
      </c>
      <c r="G38" s="3">
        <v>4.4000000000000004</v>
      </c>
      <c r="H38" s="3">
        <v>54</v>
      </c>
      <c r="I38" s="3">
        <v>1600</v>
      </c>
      <c r="J38" s="3" t="s">
        <v>217</v>
      </c>
      <c r="K38" s="3">
        <v>330</v>
      </c>
      <c r="L38" s="3" t="s">
        <v>68</v>
      </c>
      <c r="M38" s="3">
        <v>1.3</v>
      </c>
      <c r="N38" s="3">
        <v>1.3</v>
      </c>
      <c r="O38" s="3">
        <v>2.2999999999999998</v>
      </c>
      <c r="P38" s="10">
        <v>0.7</v>
      </c>
      <c r="Q38" s="11">
        <v>2.6</v>
      </c>
      <c r="R38" s="3" t="s">
        <v>219</v>
      </c>
      <c r="S38" s="3">
        <v>38</v>
      </c>
      <c r="T38" s="11">
        <v>2400</v>
      </c>
      <c r="U38" s="3" t="s">
        <v>221</v>
      </c>
      <c r="V38" s="3"/>
      <c r="W38" s="3">
        <v>3.2</v>
      </c>
      <c r="X38" s="3">
        <v>3.2</v>
      </c>
      <c r="Y38" s="3" t="s">
        <v>221</v>
      </c>
      <c r="Z38" s="3">
        <v>88</v>
      </c>
      <c r="AA38" s="3" t="s">
        <v>222</v>
      </c>
      <c r="AB38" s="3" t="s">
        <v>219</v>
      </c>
      <c r="AC38" s="3">
        <v>1.5</v>
      </c>
      <c r="AD38" s="3"/>
    </row>
    <row r="39" spans="1:30">
      <c r="A39" s="2" t="s">
        <v>34</v>
      </c>
      <c r="B39" s="3" t="s">
        <v>70</v>
      </c>
      <c r="C39" s="9">
        <v>43879</v>
      </c>
      <c r="D39" s="2" t="s">
        <v>230</v>
      </c>
      <c r="E39" s="3">
        <v>2.3E-3</v>
      </c>
      <c r="F39" s="3" t="s">
        <v>225</v>
      </c>
      <c r="G39" s="3">
        <v>2.5099999999999998</v>
      </c>
      <c r="H39" s="3">
        <v>36</v>
      </c>
      <c r="I39" s="3">
        <v>1500</v>
      </c>
      <c r="J39" s="3" t="s">
        <v>217</v>
      </c>
      <c r="K39" s="3">
        <v>260</v>
      </c>
      <c r="L39" s="3" t="s">
        <v>68</v>
      </c>
      <c r="M39" s="3" t="s">
        <v>67</v>
      </c>
      <c r="N39" s="3" t="s">
        <v>219</v>
      </c>
      <c r="O39" s="3">
        <v>1.9</v>
      </c>
      <c r="P39" s="10">
        <v>1.2</v>
      </c>
      <c r="Q39" s="3">
        <v>8.8999999999999996E-2</v>
      </c>
      <c r="R39" s="3" t="s">
        <v>219</v>
      </c>
      <c r="S39" s="3">
        <v>39</v>
      </c>
      <c r="T39" s="11">
        <v>2200</v>
      </c>
      <c r="U39" s="3" t="s">
        <v>221</v>
      </c>
      <c r="V39" s="3"/>
      <c r="W39" s="3">
        <v>2.2000000000000002</v>
      </c>
      <c r="X39" s="3">
        <v>2.4</v>
      </c>
      <c r="Y39" s="3" t="s">
        <v>221</v>
      </c>
      <c r="Z39" s="3">
        <v>93</v>
      </c>
      <c r="AA39" s="3" t="s">
        <v>222</v>
      </c>
      <c r="AB39" s="3" t="s">
        <v>219</v>
      </c>
      <c r="AC39" s="3">
        <v>1.9</v>
      </c>
      <c r="AD39" s="3"/>
    </row>
    <row r="40" spans="1:30">
      <c r="A40" s="2" t="s">
        <v>34</v>
      </c>
      <c r="B40" s="3" t="s">
        <v>70</v>
      </c>
      <c r="C40" s="9">
        <v>43990</v>
      </c>
      <c r="D40" s="2" t="s">
        <v>230</v>
      </c>
      <c r="E40" s="3">
        <v>1.2999999999999999E-3</v>
      </c>
      <c r="F40" s="3" t="s">
        <v>225</v>
      </c>
      <c r="G40" s="3">
        <v>2.2200000000000002</v>
      </c>
      <c r="H40" s="3">
        <v>33</v>
      </c>
      <c r="I40" s="3">
        <v>1800</v>
      </c>
      <c r="J40" s="3" t="s">
        <v>217</v>
      </c>
      <c r="K40" s="3">
        <v>250</v>
      </c>
      <c r="L40" s="3" t="s">
        <v>68</v>
      </c>
      <c r="M40" s="3" t="s">
        <v>67</v>
      </c>
      <c r="N40" s="3" t="s">
        <v>219</v>
      </c>
      <c r="O40" s="3">
        <v>1.1000000000000001</v>
      </c>
      <c r="P40" s="10">
        <v>1.1000000000000001</v>
      </c>
      <c r="Q40" s="3">
        <v>0.89</v>
      </c>
      <c r="R40" s="3" t="s">
        <v>219</v>
      </c>
      <c r="S40" s="3">
        <v>33</v>
      </c>
      <c r="T40" s="11">
        <v>2000</v>
      </c>
      <c r="U40" s="3" t="s">
        <v>221</v>
      </c>
      <c r="V40" s="3"/>
      <c r="W40" s="3">
        <v>1.3</v>
      </c>
      <c r="X40" s="3">
        <v>3.1</v>
      </c>
      <c r="Y40" s="3" t="s">
        <v>221</v>
      </c>
      <c r="Z40" s="3">
        <v>72</v>
      </c>
      <c r="AA40" s="3" t="s">
        <v>222</v>
      </c>
      <c r="AB40" s="3" t="s">
        <v>219</v>
      </c>
      <c r="AC40" s="3">
        <v>2.1</v>
      </c>
      <c r="AD40" s="3"/>
    </row>
    <row r="41" spans="1:30">
      <c r="A41" s="2" t="s">
        <v>36</v>
      </c>
      <c r="B41" s="3" t="s">
        <v>37</v>
      </c>
      <c r="C41" s="9">
        <v>43509</v>
      </c>
      <c r="D41" s="2" t="s">
        <v>231</v>
      </c>
      <c r="E41" s="3">
        <v>6.7000000000000002E-3</v>
      </c>
      <c r="F41" s="3">
        <v>2.2000000000000002</v>
      </c>
      <c r="G41" s="3">
        <v>3.93</v>
      </c>
      <c r="H41" s="3">
        <v>31</v>
      </c>
      <c r="I41" s="11">
        <v>6600</v>
      </c>
      <c r="J41" s="3" t="s">
        <v>217</v>
      </c>
      <c r="K41" s="3">
        <v>290</v>
      </c>
      <c r="L41" s="3" t="s">
        <v>68</v>
      </c>
      <c r="M41" s="3" t="s">
        <v>67</v>
      </c>
      <c r="N41" s="3" t="s">
        <v>219</v>
      </c>
      <c r="O41" s="3">
        <v>0.8</v>
      </c>
      <c r="P41" s="10">
        <v>1.6</v>
      </c>
      <c r="Q41" s="3">
        <v>1.7999999999999999E-2</v>
      </c>
      <c r="R41" s="3">
        <v>0.4</v>
      </c>
      <c r="S41" s="3">
        <v>45</v>
      </c>
      <c r="T41" s="37">
        <v>160</v>
      </c>
      <c r="U41" s="3" t="s">
        <v>220</v>
      </c>
      <c r="V41" s="3">
        <v>5.3</v>
      </c>
      <c r="W41" s="3">
        <v>3.7</v>
      </c>
      <c r="X41" s="3">
        <v>2.5</v>
      </c>
      <c r="Y41" s="3" t="s">
        <v>221</v>
      </c>
      <c r="Z41" s="3">
        <v>91</v>
      </c>
      <c r="AA41" s="3" t="s">
        <v>222</v>
      </c>
      <c r="AB41" s="3">
        <v>17</v>
      </c>
      <c r="AC41" s="3">
        <v>2.8</v>
      </c>
      <c r="AD41" s="3">
        <v>24</v>
      </c>
    </row>
    <row r="42" spans="1:30">
      <c r="A42" s="2" t="s">
        <v>36</v>
      </c>
      <c r="B42" s="3" t="s">
        <v>54</v>
      </c>
      <c r="C42" s="9">
        <v>43523</v>
      </c>
      <c r="D42" s="2" t="s">
        <v>231</v>
      </c>
      <c r="E42" s="3" t="s">
        <v>228</v>
      </c>
      <c r="F42" s="3">
        <v>2</v>
      </c>
      <c r="G42" s="3">
        <v>3.38</v>
      </c>
      <c r="H42" s="3">
        <v>44</v>
      </c>
      <c r="I42" s="11">
        <v>7500</v>
      </c>
      <c r="J42" s="3">
        <v>0.02</v>
      </c>
      <c r="K42" s="3">
        <v>250</v>
      </c>
      <c r="L42" s="3" t="s">
        <v>68</v>
      </c>
      <c r="M42" s="3" t="s">
        <v>67</v>
      </c>
      <c r="N42" s="3"/>
      <c r="O42" s="3">
        <v>0.7</v>
      </c>
      <c r="P42" s="10">
        <v>3</v>
      </c>
      <c r="Q42" s="3">
        <v>1.7000000000000001E-2</v>
      </c>
      <c r="R42" s="3">
        <v>0.3</v>
      </c>
      <c r="S42" s="3">
        <v>45</v>
      </c>
      <c r="T42" s="37">
        <v>190</v>
      </c>
      <c r="U42" s="3" t="s">
        <v>220</v>
      </c>
      <c r="V42" s="3">
        <v>5.2</v>
      </c>
      <c r="W42" s="11">
        <v>12</v>
      </c>
      <c r="X42" s="3">
        <v>2</v>
      </c>
      <c r="Y42" s="3" t="s">
        <v>221</v>
      </c>
      <c r="Z42" s="3">
        <v>87</v>
      </c>
      <c r="AA42" s="3" t="s">
        <v>222</v>
      </c>
      <c r="AB42" s="3">
        <v>12</v>
      </c>
      <c r="AC42" s="3">
        <v>2.9</v>
      </c>
      <c r="AD42" s="3">
        <v>25</v>
      </c>
    </row>
    <row r="43" spans="1:30">
      <c r="A43" s="2" t="s">
        <v>36</v>
      </c>
      <c r="B43" s="3">
        <v>3.55</v>
      </c>
      <c r="C43" s="9">
        <v>43788</v>
      </c>
      <c r="D43" s="2" t="s">
        <v>231</v>
      </c>
      <c r="E43" s="3">
        <v>2.2200000000000001E-2</v>
      </c>
      <c r="F43" s="3">
        <v>0.6</v>
      </c>
      <c r="G43" s="3">
        <v>6.11</v>
      </c>
      <c r="H43" s="3">
        <v>40</v>
      </c>
      <c r="I43" s="11">
        <v>5800</v>
      </c>
      <c r="J43" s="3" t="s">
        <v>217</v>
      </c>
      <c r="K43" s="3">
        <v>210</v>
      </c>
      <c r="L43" s="3" t="s">
        <v>68</v>
      </c>
      <c r="M43" s="3" t="s">
        <v>67</v>
      </c>
      <c r="N43" s="3">
        <v>0.8</v>
      </c>
      <c r="O43" s="3">
        <v>0.7</v>
      </c>
      <c r="P43" s="10">
        <v>2.9</v>
      </c>
      <c r="Q43" s="3">
        <v>0.89</v>
      </c>
      <c r="R43" s="10">
        <v>1.3</v>
      </c>
      <c r="S43" s="3">
        <v>27</v>
      </c>
      <c r="T43" s="37">
        <v>180</v>
      </c>
      <c r="U43" s="3" t="s">
        <v>221</v>
      </c>
      <c r="V43" s="3"/>
      <c r="W43" s="3">
        <v>3.1</v>
      </c>
      <c r="X43" s="3">
        <v>1.5</v>
      </c>
      <c r="Y43" s="3" t="s">
        <v>221</v>
      </c>
      <c r="Z43" s="3">
        <v>81</v>
      </c>
      <c r="AA43" s="3" t="s">
        <v>222</v>
      </c>
      <c r="AB43" s="3">
        <v>6.8</v>
      </c>
      <c r="AC43" s="3">
        <v>8.4</v>
      </c>
      <c r="AD43" s="3"/>
    </row>
    <row r="44" spans="1:30">
      <c r="A44" s="2" t="s">
        <v>36</v>
      </c>
      <c r="B44" s="3" t="s">
        <v>70</v>
      </c>
      <c r="C44" s="9">
        <v>43879</v>
      </c>
      <c r="D44" s="2" t="s">
        <v>231</v>
      </c>
      <c r="E44" s="3">
        <v>2.98E-2</v>
      </c>
      <c r="F44" s="3">
        <v>2.6</v>
      </c>
      <c r="G44" s="3">
        <v>3.8</v>
      </c>
      <c r="H44" s="3">
        <v>26</v>
      </c>
      <c r="I44" s="11">
        <v>6400</v>
      </c>
      <c r="J44" s="3" t="s">
        <v>217</v>
      </c>
      <c r="K44" s="3">
        <v>220</v>
      </c>
      <c r="L44" s="3" t="s">
        <v>68</v>
      </c>
      <c r="M44" s="3" t="s">
        <v>67</v>
      </c>
      <c r="N44" s="3" t="s">
        <v>219</v>
      </c>
      <c r="O44" s="3">
        <v>0.5</v>
      </c>
      <c r="P44" s="10">
        <v>2.1</v>
      </c>
      <c r="Q44" s="3">
        <v>0.11</v>
      </c>
      <c r="R44" s="3">
        <v>1.1000000000000001</v>
      </c>
      <c r="S44" s="3">
        <v>18</v>
      </c>
      <c r="T44" s="37">
        <v>130</v>
      </c>
      <c r="U44" s="3" t="s">
        <v>221</v>
      </c>
      <c r="V44" s="3"/>
      <c r="W44" s="3">
        <v>2.7</v>
      </c>
      <c r="X44" s="3">
        <v>2.6</v>
      </c>
      <c r="Y44" s="3" t="s">
        <v>221</v>
      </c>
      <c r="Z44" s="3">
        <v>77</v>
      </c>
      <c r="AA44" s="3" t="s">
        <v>222</v>
      </c>
      <c r="AB44" s="3">
        <v>16</v>
      </c>
      <c r="AC44" s="3">
        <v>3.5</v>
      </c>
      <c r="AD44" s="3"/>
    </row>
    <row r="45" spans="1:30">
      <c r="A45" s="2" t="s">
        <v>36</v>
      </c>
      <c r="B45" s="3" t="s">
        <v>70</v>
      </c>
      <c r="C45" s="9">
        <v>43991</v>
      </c>
      <c r="D45" s="2" t="s">
        <v>231</v>
      </c>
      <c r="E45" s="3" t="s">
        <v>228</v>
      </c>
      <c r="F45" s="3">
        <v>2.5</v>
      </c>
      <c r="G45" s="3">
        <v>2.2000000000000002</v>
      </c>
      <c r="H45" s="3">
        <v>24</v>
      </c>
      <c r="I45" s="11">
        <v>5900</v>
      </c>
      <c r="J45" s="3" t="s">
        <v>217</v>
      </c>
      <c r="K45" s="3">
        <v>260</v>
      </c>
      <c r="L45" s="3" t="s">
        <v>68</v>
      </c>
      <c r="M45" s="3" t="s">
        <v>67</v>
      </c>
      <c r="N45" s="3" t="s">
        <v>219</v>
      </c>
      <c r="O45" s="3">
        <v>0.3</v>
      </c>
      <c r="P45" s="10">
        <v>4</v>
      </c>
      <c r="Q45" s="3">
        <v>0.14000000000000001</v>
      </c>
      <c r="R45" s="3" t="s">
        <v>219</v>
      </c>
      <c r="S45" s="3">
        <v>24</v>
      </c>
      <c r="T45" s="10">
        <v>55</v>
      </c>
      <c r="U45" s="3" t="s">
        <v>221</v>
      </c>
      <c r="V45" s="3"/>
      <c r="W45" s="3">
        <v>1.7</v>
      </c>
      <c r="X45" s="3">
        <v>3.8</v>
      </c>
      <c r="Y45" s="3" t="s">
        <v>221</v>
      </c>
      <c r="Z45" s="3">
        <v>60</v>
      </c>
      <c r="AA45" s="3">
        <v>0.21</v>
      </c>
      <c r="AB45" s="3">
        <v>18</v>
      </c>
      <c r="AC45" s="3">
        <v>2.4</v>
      </c>
      <c r="AD45" s="3"/>
    </row>
    <row r="46" spans="1:30">
      <c r="A46" s="2" t="s">
        <v>39</v>
      </c>
      <c r="B46" s="3" t="s">
        <v>40</v>
      </c>
      <c r="C46" s="9">
        <v>43509</v>
      </c>
      <c r="D46" s="2" t="s">
        <v>232</v>
      </c>
      <c r="E46" s="3">
        <v>4.7000000000000002E-3</v>
      </c>
      <c r="F46" s="3">
        <v>0.7</v>
      </c>
      <c r="G46" s="3">
        <v>2.19</v>
      </c>
      <c r="H46" s="3">
        <v>66</v>
      </c>
      <c r="I46" s="11">
        <v>4100</v>
      </c>
      <c r="J46" s="10">
        <v>0.06</v>
      </c>
      <c r="K46" s="3">
        <v>210</v>
      </c>
      <c r="L46" s="3" t="s">
        <v>68</v>
      </c>
      <c r="M46" s="3" t="s">
        <v>67</v>
      </c>
      <c r="N46" s="3">
        <v>0.3</v>
      </c>
      <c r="O46" s="3">
        <v>2.6</v>
      </c>
      <c r="P46" s="10">
        <v>1.8</v>
      </c>
      <c r="Q46" s="3">
        <v>0.17</v>
      </c>
      <c r="R46" s="3" t="s">
        <v>219</v>
      </c>
      <c r="S46" s="3">
        <v>41</v>
      </c>
      <c r="T46" s="11">
        <v>1700</v>
      </c>
      <c r="U46" s="3" t="s">
        <v>220</v>
      </c>
      <c r="V46" s="3">
        <v>1.1000000000000001</v>
      </c>
      <c r="W46" s="10">
        <v>5.2</v>
      </c>
      <c r="X46" s="3">
        <v>1.8</v>
      </c>
      <c r="Y46" s="3" t="s">
        <v>221</v>
      </c>
      <c r="Z46" s="3">
        <v>76</v>
      </c>
      <c r="AA46" s="3" t="s">
        <v>222</v>
      </c>
      <c r="AB46" s="3" t="s">
        <v>219</v>
      </c>
      <c r="AC46" s="3">
        <v>6.8</v>
      </c>
      <c r="AD46" s="3">
        <v>33</v>
      </c>
    </row>
    <row r="47" spans="1:30">
      <c r="A47" s="2" t="s">
        <v>39</v>
      </c>
      <c r="B47" s="3" t="s">
        <v>55</v>
      </c>
      <c r="C47" s="9">
        <v>43523</v>
      </c>
      <c r="D47" s="2" t="s">
        <v>232</v>
      </c>
      <c r="E47" s="3" t="s">
        <v>228</v>
      </c>
      <c r="F47" s="3">
        <v>1.7</v>
      </c>
      <c r="G47" s="3">
        <v>0.86</v>
      </c>
      <c r="H47" s="3">
        <v>68</v>
      </c>
      <c r="I47" s="11">
        <v>5500</v>
      </c>
      <c r="J47" s="3" t="s">
        <v>217</v>
      </c>
      <c r="K47" s="3">
        <v>220</v>
      </c>
      <c r="L47" s="3" t="s">
        <v>68</v>
      </c>
      <c r="M47" s="3" t="s">
        <v>67</v>
      </c>
      <c r="N47" s="3"/>
      <c r="O47" s="3">
        <v>0.9</v>
      </c>
      <c r="P47" s="10">
        <v>2.4</v>
      </c>
      <c r="Q47" s="3">
        <v>2.1999999999999999E-2</v>
      </c>
      <c r="R47" s="3" t="s">
        <v>219</v>
      </c>
      <c r="S47" s="3">
        <v>45</v>
      </c>
      <c r="T47" s="11">
        <v>620</v>
      </c>
      <c r="U47" s="3" t="s">
        <v>220</v>
      </c>
      <c r="V47" s="3">
        <v>2.1</v>
      </c>
      <c r="W47" s="10">
        <v>4.4000000000000004</v>
      </c>
      <c r="X47" s="3">
        <v>2.1</v>
      </c>
      <c r="Y47" s="3" t="s">
        <v>221</v>
      </c>
      <c r="Z47" s="3">
        <v>73</v>
      </c>
      <c r="AA47" s="3" t="s">
        <v>222</v>
      </c>
      <c r="AB47" s="3">
        <v>1.8</v>
      </c>
      <c r="AC47" s="3">
        <v>5.6</v>
      </c>
      <c r="AD47" s="3">
        <v>48</v>
      </c>
    </row>
    <row r="48" spans="1:30">
      <c r="A48" s="2" t="s">
        <v>39</v>
      </c>
      <c r="B48" s="3">
        <v>5.12</v>
      </c>
      <c r="C48" s="9">
        <v>43788</v>
      </c>
      <c r="D48" s="2" t="s">
        <v>232</v>
      </c>
      <c r="E48" s="3">
        <v>7.3999999999999996E-2</v>
      </c>
      <c r="F48" s="3">
        <v>0.4</v>
      </c>
      <c r="G48" s="3">
        <v>1.36</v>
      </c>
      <c r="H48" s="3">
        <v>69</v>
      </c>
      <c r="I48" s="11">
        <v>3900</v>
      </c>
      <c r="J48" s="3" t="s">
        <v>217</v>
      </c>
      <c r="K48" s="3">
        <v>190</v>
      </c>
      <c r="L48" s="3" t="s">
        <v>68</v>
      </c>
      <c r="M48" s="3" t="s">
        <v>67</v>
      </c>
      <c r="N48" s="3">
        <v>0.9</v>
      </c>
      <c r="O48" s="3">
        <v>1.5</v>
      </c>
      <c r="P48" s="10">
        <v>3.8</v>
      </c>
      <c r="Q48" s="3">
        <v>0.82</v>
      </c>
      <c r="R48" s="10">
        <v>2.5</v>
      </c>
      <c r="S48" s="3">
        <v>39</v>
      </c>
      <c r="T48" s="11">
        <v>1000</v>
      </c>
      <c r="U48" s="3" t="s">
        <v>221</v>
      </c>
      <c r="V48" s="3"/>
      <c r="W48" s="10">
        <v>4.9000000000000004</v>
      </c>
      <c r="X48" s="3">
        <v>1</v>
      </c>
      <c r="Y48" s="3" t="s">
        <v>221</v>
      </c>
      <c r="Z48" s="3">
        <v>75</v>
      </c>
      <c r="AA48" s="3" t="s">
        <v>222</v>
      </c>
      <c r="AB48" s="3">
        <v>0.6</v>
      </c>
      <c r="AC48" s="3">
        <v>3.4</v>
      </c>
      <c r="AD48" s="3"/>
    </row>
    <row r="49" spans="1:30">
      <c r="A49" s="2" t="s">
        <v>39</v>
      </c>
      <c r="B49" s="3" t="s">
        <v>70</v>
      </c>
      <c r="C49" s="9">
        <v>43879</v>
      </c>
      <c r="D49" s="2" t="s">
        <v>232</v>
      </c>
      <c r="E49" s="3">
        <v>4.9399999999999999E-2</v>
      </c>
      <c r="F49" s="3">
        <v>0.5</v>
      </c>
      <c r="G49" s="3">
        <v>1.21</v>
      </c>
      <c r="H49" s="3">
        <v>51</v>
      </c>
      <c r="I49" s="11">
        <v>4300</v>
      </c>
      <c r="J49" s="3" t="s">
        <v>217</v>
      </c>
      <c r="K49" s="3">
        <v>180</v>
      </c>
      <c r="L49" s="3" t="s">
        <v>68</v>
      </c>
      <c r="M49" s="3" t="s">
        <v>67</v>
      </c>
      <c r="N49" s="3" t="s">
        <v>219</v>
      </c>
      <c r="O49" s="3">
        <v>1.4</v>
      </c>
      <c r="P49" s="10">
        <v>3.4</v>
      </c>
      <c r="Q49" s="3">
        <v>4.8000000000000001E-2</v>
      </c>
      <c r="R49" s="3">
        <v>0.5</v>
      </c>
      <c r="S49" s="3">
        <v>34</v>
      </c>
      <c r="T49" s="11">
        <v>990</v>
      </c>
      <c r="U49" s="3" t="s">
        <v>221</v>
      </c>
      <c r="V49" s="3"/>
      <c r="W49" s="10">
        <v>5.3</v>
      </c>
      <c r="X49" s="3">
        <v>1.5</v>
      </c>
      <c r="Y49" s="3" t="s">
        <v>221</v>
      </c>
      <c r="Z49" s="3">
        <v>70</v>
      </c>
      <c r="AA49" s="3" t="s">
        <v>222</v>
      </c>
      <c r="AB49" s="3">
        <v>1.4</v>
      </c>
      <c r="AC49" s="3">
        <v>7.6</v>
      </c>
      <c r="AD49" s="3"/>
    </row>
    <row r="50" spans="1:30">
      <c r="A50" s="2" t="s">
        <v>41</v>
      </c>
      <c r="B50" s="3" t="s">
        <v>42</v>
      </c>
      <c r="C50" s="9">
        <v>43509</v>
      </c>
      <c r="D50" s="2" t="s">
        <v>232</v>
      </c>
      <c r="E50" s="3">
        <v>8.0000000000000002E-3</v>
      </c>
      <c r="F50" s="3">
        <v>0.4</v>
      </c>
      <c r="G50" s="3">
        <v>4.09</v>
      </c>
      <c r="H50" s="3">
        <v>50</v>
      </c>
      <c r="I50" s="11">
        <v>5400</v>
      </c>
      <c r="J50" s="3" t="s">
        <v>217</v>
      </c>
      <c r="K50" s="3">
        <v>290</v>
      </c>
      <c r="L50" s="3" t="s">
        <v>68</v>
      </c>
      <c r="M50" s="3" t="s">
        <v>67</v>
      </c>
      <c r="N50" s="3">
        <v>0.2</v>
      </c>
      <c r="O50" s="3">
        <v>3</v>
      </c>
      <c r="P50" s="10">
        <v>1.1000000000000001</v>
      </c>
      <c r="Q50" s="3">
        <v>5.6000000000000001E-2</v>
      </c>
      <c r="R50" s="3">
        <v>0.8</v>
      </c>
      <c r="S50" s="3">
        <v>55</v>
      </c>
      <c r="T50" s="11">
        <v>2100</v>
      </c>
      <c r="U50" s="3" t="s">
        <v>220</v>
      </c>
      <c r="V50" s="3">
        <v>0.92</v>
      </c>
      <c r="W50" s="10">
        <v>5.7</v>
      </c>
      <c r="X50" s="3">
        <v>1.8</v>
      </c>
      <c r="Y50" s="3" t="s">
        <v>221</v>
      </c>
      <c r="Z50" s="3">
        <v>89</v>
      </c>
      <c r="AA50" s="3" t="s">
        <v>222</v>
      </c>
      <c r="AB50" s="3" t="s">
        <v>219</v>
      </c>
      <c r="AC50" s="3">
        <v>6</v>
      </c>
      <c r="AD50" s="3">
        <v>34</v>
      </c>
    </row>
    <row r="51" spans="1:30">
      <c r="A51" s="2" t="s">
        <v>41</v>
      </c>
      <c r="B51" s="3" t="s">
        <v>56</v>
      </c>
      <c r="C51" s="9">
        <v>43523</v>
      </c>
      <c r="D51" s="2" t="s">
        <v>232</v>
      </c>
      <c r="E51" s="3">
        <v>2.5000000000000001E-3</v>
      </c>
      <c r="F51" s="3">
        <v>1.4</v>
      </c>
      <c r="G51" s="3">
        <v>1.18</v>
      </c>
      <c r="H51" s="3">
        <v>75</v>
      </c>
      <c r="I51" s="11">
        <v>4900</v>
      </c>
      <c r="J51" s="11">
        <v>0.87</v>
      </c>
      <c r="K51" s="3">
        <v>240</v>
      </c>
      <c r="L51" s="3" t="s">
        <v>68</v>
      </c>
      <c r="M51" s="3">
        <v>1.1000000000000001</v>
      </c>
      <c r="N51" s="3"/>
      <c r="O51" s="11">
        <v>4.0999999999999996</v>
      </c>
      <c r="P51" s="10">
        <v>7.4</v>
      </c>
      <c r="Q51" s="3">
        <v>0.7</v>
      </c>
      <c r="R51" s="3">
        <v>2.2999999999999998</v>
      </c>
      <c r="S51" s="3">
        <v>43</v>
      </c>
      <c r="T51" s="11">
        <v>3300</v>
      </c>
      <c r="U51" s="3" t="s">
        <v>220</v>
      </c>
      <c r="V51" s="3">
        <v>0.92</v>
      </c>
      <c r="W51" s="10">
        <v>7.5</v>
      </c>
      <c r="X51" s="3">
        <v>1.9</v>
      </c>
      <c r="Y51" s="3" t="s">
        <v>221</v>
      </c>
      <c r="Z51" s="3">
        <v>81</v>
      </c>
      <c r="AA51" s="3" t="s">
        <v>222</v>
      </c>
      <c r="AB51" s="3">
        <v>0.4</v>
      </c>
      <c r="AC51" s="11">
        <v>18</v>
      </c>
      <c r="AD51" s="3">
        <v>45</v>
      </c>
    </row>
    <row r="52" spans="1:30">
      <c r="A52" s="2" t="s">
        <v>41</v>
      </c>
      <c r="B52" s="3">
        <v>4.6500000000000004</v>
      </c>
      <c r="C52" s="9">
        <v>43788</v>
      </c>
      <c r="D52" s="2" t="s">
        <v>232</v>
      </c>
      <c r="E52" s="3">
        <v>1.9E-3</v>
      </c>
      <c r="F52" s="3" t="s">
        <v>225</v>
      </c>
      <c r="G52" s="3">
        <v>3.07</v>
      </c>
      <c r="H52" s="3">
        <v>51</v>
      </c>
      <c r="I52" s="11">
        <v>5200</v>
      </c>
      <c r="J52" s="3" t="s">
        <v>217</v>
      </c>
      <c r="K52" s="3">
        <v>230</v>
      </c>
      <c r="L52" s="3" t="s">
        <v>68</v>
      </c>
      <c r="M52" s="3" t="s">
        <v>67</v>
      </c>
      <c r="N52" s="3">
        <v>0.8</v>
      </c>
      <c r="O52" s="3">
        <v>1.8</v>
      </c>
      <c r="P52" s="10">
        <v>1.8</v>
      </c>
      <c r="Q52" s="3">
        <v>0.28000000000000003</v>
      </c>
      <c r="R52" s="3" t="s">
        <v>219</v>
      </c>
      <c r="S52" s="3">
        <v>46</v>
      </c>
      <c r="T52" s="11">
        <v>2000</v>
      </c>
      <c r="U52" s="3" t="s">
        <v>221</v>
      </c>
      <c r="V52" s="3"/>
      <c r="W52" s="3">
        <v>3.7</v>
      </c>
      <c r="X52" s="3">
        <v>1.4</v>
      </c>
      <c r="Y52" s="3" t="s">
        <v>221</v>
      </c>
      <c r="Z52" s="3">
        <v>80</v>
      </c>
      <c r="AA52" s="3" t="s">
        <v>222</v>
      </c>
      <c r="AB52" s="3" t="s">
        <v>219</v>
      </c>
      <c r="AC52" s="3">
        <v>2</v>
      </c>
      <c r="AD52" s="3"/>
    </row>
    <row r="53" spans="1:30">
      <c r="A53" s="2" t="s">
        <v>41</v>
      </c>
      <c r="B53" s="3" t="s">
        <v>70</v>
      </c>
      <c r="C53" s="9">
        <v>43879</v>
      </c>
      <c r="D53" s="2" t="s">
        <v>232</v>
      </c>
      <c r="E53" s="3">
        <v>1.11E-2</v>
      </c>
      <c r="F53" s="3" t="s">
        <v>225</v>
      </c>
      <c r="G53" s="3">
        <v>3.89</v>
      </c>
      <c r="H53" s="3">
        <v>39</v>
      </c>
      <c r="I53" s="11">
        <v>5500</v>
      </c>
      <c r="J53" s="3" t="s">
        <v>217</v>
      </c>
      <c r="K53" s="3">
        <v>250</v>
      </c>
      <c r="L53" s="3" t="s">
        <v>68</v>
      </c>
      <c r="M53" s="3" t="s">
        <v>67</v>
      </c>
      <c r="N53" s="3" t="s">
        <v>219</v>
      </c>
      <c r="O53" s="3">
        <v>1.8</v>
      </c>
      <c r="P53" s="10">
        <v>1.4</v>
      </c>
      <c r="Q53" s="3">
        <v>0.42</v>
      </c>
      <c r="R53" s="3">
        <v>0.4</v>
      </c>
      <c r="S53" s="3">
        <v>39</v>
      </c>
      <c r="T53" s="11">
        <v>2400</v>
      </c>
      <c r="U53" s="3" t="s">
        <v>221</v>
      </c>
      <c r="V53" s="3"/>
      <c r="W53" s="3">
        <v>3.4</v>
      </c>
      <c r="X53" s="3">
        <v>1.4</v>
      </c>
      <c r="Y53" s="3" t="s">
        <v>221</v>
      </c>
      <c r="Z53" s="3">
        <v>84</v>
      </c>
      <c r="AA53" s="3" t="s">
        <v>222</v>
      </c>
      <c r="AB53" s="3" t="s">
        <v>219</v>
      </c>
      <c r="AC53" s="3">
        <v>2.6</v>
      </c>
      <c r="AD53" s="3"/>
    </row>
    <row r="54" spans="1:30">
      <c r="A54" s="2" t="s">
        <v>41</v>
      </c>
      <c r="B54" s="3" t="s">
        <v>70</v>
      </c>
      <c r="C54" s="9">
        <v>43991</v>
      </c>
      <c r="D54" s="2" t="s">
        <v>232</v>
      </c>
      <c r="E54" s="3" t="s">
        <v>228</v>
      </c>
      <c r="F54" s="3" t="s">
        <v>225</v>
      </c>
      <c r="G54" s="3">
        <v>1.49</v>
      </c>
      <c r="H54" s="3">
        <v>36</v>
      </c>
      <c r="I54" s="11">
        <v>5000</v>
      </c>
      <c r="J54" s="3" t="s">
        <v>217</v>
      </c>
      <c r="K54" s="3">
        <v>230</v>
      </c>
      <c r="L54" s="3" t="s">
        <v>68</v>
      </c>
      <c r="M54" s="3" t="s">
        <v>67</v>
      </c>
      <c r="N54" s="3" t="s">
        <v>219</v>
      </c>
      <c r="O54" s="3">
        <v>1.1000000000000001</v>
      </c>
      <c r="P54" s="10">
        <v>1.9</v>
      </c>
      <c r="Q54" s="3">
        <v>0.28999999999999998</v>
      </c>
      <c r="R54" s="3" t="s">
        <v>219</v>
      </c>
      <c r="S54" s="3">
        <v>40</v>
      </c>
      <c r="T54" s="11">
        <v>1800</v>
      </c>
      <c r="U54" s="3" t="s">
        <v>221</v>
      </c>
      <c r="V54" s="3"/>
      <c r="W54" s="3">
        <v>2.2000000000000002</v>
      </c>
      <c r="X54" s="3">
        <v>1.7</v>
      </c>
      <c r="Y54" s="3" t="s">
        <v>221</v>
      </c>
      <c r="Z54" s="3">
        <v>64</v>
      </c>
      <c r="AA54" s="3" t="s">
        <v>222</v>
      </c>
      <c r="AB54" s="3" t="s">
        <v>219</v>
      </c>
      <c r="AC54" s="3">
        <v>4.2</v>
      </c>
      <c r="AD54" s="3"/>
    </row>
    <row r="55" spans="1:30">
      <c r="A55" s="2" t="s">
        <v>43</v>
      </c>
      <c r="B55" s="3" t="s">
        <v>44</v>
      </c>
      <c r="C55" s="9">
        <v>43509</v>
      </c>
      <c r="D55" s="2" t="s">
        <v>232</v>
      </c>
      <c r="E55" s="3">
        <v>1.6999999999999999E-3</v>
      </c>
      <c r="F55" s="3">
        <v>2.6</v>
      </c>
      <c r="G55" s="3">
        <v>1.96</v>
      </c>
      <c r="H55" s="3">
        <v>55</v>
      </c>
      <c r="I55" s="11">
        <v>4700</v>
      </c>
      <c r="J55" s="10">
        <v>0.06</v>
      </c>
      <c r="K55" s="3">
        <v>210</v>
      </c>
      <c r="L55" s="3" t="s">
        <v>68</v>
      </c>
      <c r="M55" s="3" t="s">
        <v>67</v>
      </c>
      <c r="N55" s="3" t="s">
        <v>219</v>
      </c>
      <c r="O55" s="3">
        <v>1</v>
      </c>
      <c r="P55" s="10">
        <v>4.3</v>
      </c>
      <c r="Q55" s="3">
        <v>5.1999999999999998E-2</v>
      </c>
      <c r="R55" s="3">
        <v>0.2</v>
      </c>
      <c r="S55" s="3">
        <v>36</v>
      </c>
      <c r="T55" s="37">
        <v>230</v>
      </c>
      <c r="U55" s="3" t="s">
        <v>220</v>
      </c>
      <c r="V55" s="3">
        <v>7.1</v>
      </c>
      <c r="W55" s="10">
        <v>4.3</v>
      </c>
      <c r="X55" s="3">
        <v>2.6</v>
      </c>
      <c r="Y55" s="3" t="s">
        <v>221</v>
      </c>
      <c r="Z55" s="3">
        <v>92</v>
      </c>
      <c r="AA55" s="3" t="s">
        <v>222</v>
      </c>
      <c r="AB55" s="3">
        <v>11</v>
      </c>
      <c r="AC55" s="10">
        <v>11</v>
      </c>
      <c r="AD55" s="3">
        <v>55</v>
      </c>
    </row>
    <row r="56" spans="1:30">
      <c r="A56" s="2" t="s">
        <v>43</v>
      </c>
      <c r="B56" s="3" t="s">
        <v>57</v>
      </c>
      <c r="C56" s="9">
        <v>43523</v>
      </c>
      <c r="D56" s="2" t="s">
        <v>232</v>
      </c>
      <c r="E56" s="3" t="s">
        <v>228</v>
      </c>
      <c r="F56" s="3">
        <v>3</v>
      </c>
      <c r="G56" s="3">
        <v>1.86</v>
      </c>
      <c r="H56" s="3">
        <v>81</v>
      </c>
      <c r="I56" s="11">
        <v>5000</v>
      </c>
      <c r="J56" s="3">
        <v>0.04</v>
      </c>
      <c r="K56" s="3">
        <v>190</v>
      </c>
      <c r="L56" s="3" t="s">
        <v>68</v>
      </c>
      <c r="M56" s="3" t="s">
        <v>67</v>
      </c>
      <c r="N56" s="3"/>
      <c r="O56" s="11">
        <v>4.7</v>
      </c>
      <c r="P56" s="10">
        <v>3.1</v>
      </c>
      <c r="Q56" s="3">
        <v>1.4999999999999999E-2</v>
      </c>
      <c r="R56" s="3" t="s">
        <v>219</v>
      </c>
      <c r="S56" s="3">
        <v>44</v>
      </c>
      <c r="T56" s="10">
        <v>53</v>
      </c>
      <c r="U56" s="3" t="s">
        <v>220</v>
      </c>
      <c r="V56" s="3">
        <v>12</v>
      </c>
      <c r="W56" s="11">
        <v>18</v>
      </c>
      <c r="X56" s="10">
        <v>8.1</v>
      </c>
      <c r="Y56" s="3" t="s">
        <v>221</v>
      </c>
      <c r="Z56" s="3">
        <v>110</v>
      </c>
      <c r="AA56" s="3" t="s">
        <v>222</v>
      </c>
      <c r="AB56" s="3">
        <v>4.9000000000000004</v>
      </c>
      <c r="AC56" s="10">
        <v>11</v>
      </c>
      <c r="AD56" s="3">
        <v>5200</v>
      </c>
    </row>
    <row r="57" spans="1:30">
      <c r="A57" s="2" t="s">
        <v>46</v>
      </c>
      <c r="B57" s="3" t="s">
        <v>47</v>
      </c>
      <c r="C57" s="9">
        <v>43509</v>
      </c>
      <c r="D57" s="2" t="s">
        <v>232</v>
      </c>
      <c r="E57" s="3">
        <v>2.8E-3</v>
      </c>
      <c r="F57" s="3">
        <v>8.8000000000000007</v>
      </c>
      <c r="G57" s="3">
        <v>3.52</v>
      </c>
      <c r="H57" s="3">
        <v>31</v>
      </c>
      <c r="I57" s="11">
        <v>4600</v>
      </c>
      <c r="J57" s="10">
        <v>0.08</v>
      </c>
      <c r="K57" s="3">
        <v>300</v>
      </c>
      <c r="L57" s="3" t="s">
        <v>68</v>
      </c>
      <c r="M57" s="3" t="s">
        <v>67</v>
      </c>
      <c r="N57" s="3">
        <v>0.3</v>
      </c>
      <c r="O57" s="3">
        <v>0.9</v>
      </c>
      <c r="P57" s="10">
        <v>34</v>
      </c>
      <c r="Q57" s="3">
        <v>1.7000000000000001E-2</v>
      </c>
      <c r="R57" s="3">
        <v>0.6</v>
      </c>
      <c r="S57" s="3">
        <v>30</v>
      </c>
      <c r="T57" s="10">
        <v>93</v>
      </c>
      <c r="U57" s="3" t="s">
        <v>220</v>
      </c>
      <c r="V57" s="3">
        <v>7.4</v>
      </c>
      <c r="W57" s="10">
        <v>6.7</v>
      </c>
      <c r="X57" s="3">
        <v>4.4000000000000004</v>
      </c>
      <c r="Y57" s="3" t="s">
        <v>221</v>
      </c>
      <c r="Z57" s="3">
        <v>60</v>
      </c>
      <c r="AA57" s="3" t="s">
        <v>222</v>
      </c>
      <c r="AB57" s="3">
        <v>11</v>
      </c>
      <c r="AC57" s="12">
        <v>120</v>
      </c>
      <c r="AD57" s="3">
        <v>140</v>
      </c>
    </row>
    <row r="58" spans="1:30" s="52" customFormat="1">
      <c r="A58" s="50" t="s">
        <v>46</v>
      </c>
      <c r="B58" s="10" t="s">
        <v>58</v>
      </c>
      <c r="C58" s="51">
        <v>43523</v>
      </c>
      <c r="D58" s="50" t="s">
        <v>232</v>
      </c>
      <c r="E58" s="10">
        <v>5.2499999999999998E-2</v>
      </c>
      <c r="F58" s="10">
        <v>7.6</v>
      </c>
      <c r="G58" s="10">
        <v>3.68</v>
      </c>
      <c r="H58" s="10">
        <v>41</v>
      </c>
      <c r="I58" s="10">
        <v>4900</v>
      </c>
      <c r="J58" s="10">
        <v>0.13</v>
      </c>
      <c r="K58" s="10">
        <v>290</v>
      </c>
      <c r="L58" s="10" t="s">
        <v>68</v>
      </c>
      <c r="M58" s="10" t="s">
        <v>67</v>
      </c>
      <c r="N58" s="10"/>
      <c r="O58" s="10">
        <v>0.4</v>
      </c>
      <c r="P58" s="10">
        <v>100</v>
      </c>
      <c r="Q58" s="10">
        <v>0.12</v>
      </c>
      <c r="R58" s="10">
        <v>1.8</v>
      </c>
      <c r="S58" s="10">
        <v>22</v>
      </c>
      <c r="T58" s="10">
        <v>1.2</v>
      </c>
      <c r="U58" s="10" t="s">
        <v>220</v>
      </c>
      <c r="V58" s="10">
        <v>8.8000000000000007</v>
      </c>
      <c r="W58" s="10">
        <v>9.9</v>
      </c>
      <c r="X58" s="10">
        <v>4.9000000000000004</v>
      </c>
      <c r="Y58" s="10" t="s">
        <v>221</v>
      </c>
      <c r="Z58" s="10">
        <v>64</v>
      </c>
      <c r="AA58" s="10" t="s">
        <v>222</v>
      </c>
      <c r="AB58" s="10">
        <v>11</v>
      </c>
      <c r="AC58" s="10">
        <v>94</v>
      </c>
      <c r="AD58" s="10">
        <v>1400</v>
      </c>
    </row>
    <row r="59" spans="1:30" s="52" customFormat="1">
      <c r="A59" s="50" t="s">
        <v>46</v>
      </c>
      <c r="B59" s="10">
        <v>5.13</v>
      </c>
      <c r="C59" s="51">
        <v>43788</v>
      </c>
      <c r="D59" s="50" t="s">
        <v>232</v>
      </c>
      <c r="E59" s="10">
        <v>1.41E-2</v>
      </c>
      <c r="F59" s="10">
        <v>9.3000000000000007</v>
      </c>
      <c r="G59" s="10">
        <v>3.63</v>
      </c>
      <c r="H59" s="10">
        <v>43</v>
      </c>
      <c r="I59" s="10">
        <v>4300</v>
      </c>
      <c r="J59" s="10">
        <v>7.0000000000000007E-2</v>
      </c>
      <c r="K59" s="10">
        <v>220</v>
      </c>
      <c r="L59" s="10" t="s">
        <v>68</v>
      </c>
      <c r="M59" s="10" t="s">
        <v>67</v>
      </c>
      <c r="N59" s="10">
        <v>0.7</v>
      </c>
      <c r="O59" s="10">
        <v>0.7</v>
      </c>
      <c r="P59" s="10">
        <v>26</v>
      </c>
      <c r="Q59" s="10">
        <v>0.42</v>
      </c>
      <c r="R59" s="10">
        <v>1</v>
      </c>
      <c r="S59" s="10">
        <v>26</v>
      </c>
      <c r="T59" s="10">
        <v>120</v>
      </c>
      <c r="U59" s="10" t="s">
        <v>221</v>
      </c>
      <c r="V59" s="10"/>
      <c r="W59" s="10">
        <v>4.9000000000000004</v>
      </c>
      <c r="X59" s="10">
        <v>2.4</v>
      </c>
      <c r="Y59" s="10" t="s">
        <v>221</v>
      </c>
      <c r="Z59" s="10">
        <v>54</v>
      </c>
      <c r="AA59" s="10" t="s">
        <v>222</v>
      </c>
      <c r="AB59" s="10">
        <v>11</v>
      </c>
      <c r="AC59" s="10">
        <v>87</v>
      </c>
      <c r="AD59" s="10"/>
    </row>
    <row r="60" spans="1:30" s="52" customFormat="1">
      <c r="A60" s="50" t="s">
        <v>46</v>
      </c>
      <c r="B60" s="10" t="s">
        <v>70</v>
      </c>
      <c r="C60" s="51">
        <v>43879</v>
      </c>
      <c r="D60" s="50" t="s">
        <v>232</v>
      </c>
      <c r="E60" s="10">
        <v>7.6E-3</v>
      </c>
      <c r="F60" s="10">
        <v>7.8</v>
      </c>
      <c r="G60" s="10">
        <v>2.68</v>
      </c>
      <c r="H60" s="10">
        <v>33</v>
      </c>
      <c r="I60" s="10">
        <v>5000</v>
      </c>
      <c r="J60" s="10">
        <v>0.08</v>
      </c>
      <c r="K60" s="10">
        <v>260</v>
      </c>
      <c r="L60" s="10" t="s">
        <v>68</v>
      </c>
      <c r="M60" s="10" t="s">
        <v>67</v>
      </c>
      <c r="N60" s="10" t="s">
        <v>219</v>
      </c>
      <c r="O60" s="10">
        <v>0.8</v>
      </c>
      <c r="P60" s="10">
        <v>27</v>
      </c>
      <c r="Q60" s="10">
        <v>4.3999999999999997E-2</v>
      </c>
      <c r="R60" s="10">
        <v>0.4</v>
      </c>
      <c r="S60" s="10">
        <v>26</v>
      </c>
      <c r="T60" s="10">
        <v>120</v>
      </c>
      <c r="U60" s="10" t="s">
        <v>221</v>
      </c>
      <c r="V60" s="10"/>
      <c r="W60" s="10">
        <v>6.1</v>
      </c>
      <c r="X60" s="10">
        <v>5.5</v>
      </c>
      <c r="Y60" s="10" t="s">
        <v>221</v>
      </c>
      <c r="Z60" s="10">
        <v>61</v>
      </c>
      <c r="AA60" s="10" t="s">
        <v>222</v>
      </c>
      <c r="AB60" s="10">
        <v>9.1999999999999993</v>
      </c>
      <c r="AC60" s="10">
        <v>120</v>
      </c>
      <c r="AD60" s="10"/>
    </row>
    <row r="61" spans="1:30" s="52" customFormat="1">
      <c r="A61" s="50" t="s">
        <v>46</v>
      </c>
      <c r="B61" s="10" t="s">
        <v>70</v>
      </c>
      <c r="C61" s="51">
        <v>43991</v>
      </c>
      <c r="D61" s="50" t="s">
        <v>232</v>
      </c>
      <c r="E61" s="10">
        <v>1.9E-3</v>
      </c>
      <c r="F61" s="10">
        <v>5.9</v>
      </c>
      <c r="G61" s="10">
        <v>2.2200000000000002</v>
      </c>
      <c r="H61" s="10">
        <v>27</v>
      </c>
      <c r="I61" s="10">
        <v>5000</v>
      </c>
      <c r="J61" s="10">
        <v>0.1</v>
      </c>
      <c r="K61" s="10">
        <v>350</v>
      </c>
      <c r="L61" s="10" t="s">
        <v>68</v>
      </c>
      <c r="M61" s="10" t="s">
        <v>67</v>
      </c>
      <c r="N61" s="10" t="s">
        <v>219</v>
      </c>
      <c r="O61" s="10">
        <v>0.5</v>
      </c>
      <c r="P61" s="10">
        <v>22</v>
      </c>
      <c r="Q61" s="10">
        <v>3.2000000000000001E-2</v>
      </c>
      <c r="R61" s="10">
        <v>0.2</v>
      </c>
      <c r="S61" s="10">
        <v>27</v>
      </c>
      <c r="T61" s="10">
        <v>79</v>
      </c>
      <c r="U61" s="10" t="s">
        <v>221</v>
      </c>
      <c r="V61" s="10"/>
      <c r="W61" s="10">
        <v>4</v>
      </c>
      <c r="X61" s="10">
        <v>5.0999999999999996</v>
      </c>
      <c r="Y61" s="10" t="s">
        <v>221</v>
      </c>
      <c r="Z61" s="10">
        <v>55</v>
      </c>
      <c r="AA61" s="10" t="s">
        <v>222</v>
      </c>
      <c r="AB61" s="10">
        <v>6.8</v>
      </c>
      <c r="AC61" s="10">
        <v>100</v>
      </c>
      <c r="AD61" s="10"/>
    </row>
    <row r="62" spans="1:30">
      <c r="A62" s="2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>
      <c r="A63" s="13" t="s">
        <v>168</v>
      </c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>
      <c r="A64" s="2" t="s">
        <v>169</v>
      </c>
      <c r="B64" s="14" t="s">
        <v>170</v>
      </c>
      <c r="C64" s="9">
        <v>43508</v>
      </c>
      <c r="D64" s="2"/>
      <c r="E64" s="3">
        <v>2.24E-2</v>
      </c>
      <c r="F64" s="3">
        <v>11</v>
      </c>
      <c r="G64" s="3">
        <v>1.36</v>
      </c>
      <c r="H64" s="3">
        <v>110</v>
      </c>
      <c r="I64" s="11">
        <v>3200</v>
      </c>
      <c r="J64" s="3" t="s">
        <v>217</v>
      </c>
      <c r="K64" s="3">
        <v>67</v>
      </c>
      <c r="L64" s="3" t="s">
        <v>68</v>
      </c>
      <c r="M64" s="3" t="s">
        <v>67</v>
      </c>
      <c r="N64" s="3">
        <v>0.3</v>
      </c>
      <c r="O64" s="3">
        <v>0.8</v>
      </c>
      <c r="P64" s="3" t="s">
        <v>218</v>
      </c>
      <c r="Q64" s="3">
        <v>0.11</v>
      </c>
      <c r="R64" s="3">
        <v>0.9</v>
      </c>
      <c r="S64" s="3">
        <v>34</v>
      </c>
      <c r="T64" s="10">
        <v>60</v>
      </c>
      <c r="U64" s="3" t="s">
        <v>220</v>
      </c>
      <c r="V64" s="3">
        <v>7.2</v>
      </c>
      <c r="W64" s="10">
        <v>4.7</v>
      </c>
      <c r="X64" s="3">
        <v>5.3</v>
      </c>
      <c r="Y64" s="3" t="s">
        <v>221</v>
      </c>
      <c r="Z64" s="10">
        <v>220</v>
      </c>
      <c r="AA64" s="3" t="s">
        <v>222</v>
      </c>
      <c r="AB64" s="3">
        <v>1.5</v>
      </c>
      <c r="AC64" s="3">
        <v>4.8</v>
      </c>
      <c r="AD64" s="3">
        <v>3700</v>
      </c>
    </row>
    <row r="65" spans="1:30">
      <c r="A65" s="2" t="s">
        <v>169</v>
      </c>
      <c r="B65" s="14" t="s">
        <v>171</v>
      </c>
      <c r="C65" s="9">
        <v>43525</v>
      </c>
      <c r="D65" s="2"/>
      <c r="E65" s="11">
        <v>0.21</v>
      </c>
      <c r="F65" s="3">
        <v>7.3</v>
      </c>
      <c r="G65" s="3">
        <v>3.4</v>
      </c>
      <c r="H65" s="3">
        <v>130</v>
      </c>
      <c r="I65" s="11">
        <v>2400</v>
      </c>
      <c r="J65" s="3" t="s">
        <v>224</v>
      </c>
      <c r="K65" s="3">
        <v>54</v>
      </c>
      <c r="L65" s="3" t="s">
        <v>68</v>
      </c>
      <c r="M65" s="3">
        <v>1.1000000000000001</v>
      </c>
      <c r="N65" s="3">
        <v>1.1000000000000001</v>
      </c>
      <c r="O65" s="3">
        <v>2</v>
      </c>
      <c r="P65" s="10">
        <v>5.6</v>
      </c>
      <c r="Q65" s="3">
        <v>0.26</v>
      </c>
      <c r="R65" s="3">
        <v>2.2999999999999998</v>
      </c>
      <c r="S65" s="3">
        <v>23</v>
      </c>
      <c r="T65" s="10">
        <v>80</v>
      </c>
      <c r="U65" s="3" t="s">
        <v>220</v>
      </c>
      <c r="V65" s="3">
        <v>12</v>
      </c>
      <c r="W65" s="10">
        <v>6.8</v>
      </c>
      <c r="X65" s="3" t="s">
        <v>226</v>
      </c>
      <c r="Y65" s="3" t="s">
        <v>227</v>
      </c>
      <c r="Z65" s="10">
        <v>200</v>
      </c>
      <c r="AA65" s="3">
        <v>2.2000000000000002</v>
      </c>
      <c r="AB65" s="3">
        <v>5.2</v>
      </c>
      <c r="AC65" s="10">
        <v>12</v>
      </c>
      <c r="AD65" s="3">
        <v>13000</v>
      </c>
    </row>
    <row r="66" spans="1:30">
      <c r="A66" s="2" t="s">
        <v>169</v>
      </c>
      <c r="B66" s="14">
        <v>24.06</v>
      </c>
      <c r="C66" s="9">
        <v>43788</v>
      </c>
      <c r="D66" s="2"/>
      <c r="E66" s="3">
        <v>3.2399999999999998E-2</v>
      </c>
      <c r="F66" s="3">
        <v>7.4</v>
      </c>
      <c r="G66" s="3">
        <v>0.66</v>
      </c>
      <c r="H66" s="3">
        <v>140</v>
      </c>
      <c r="I66" s="3">
        <v>920</v>
      </c>
      <c r="J66" s="3" t="s">
        <v>217</v>
      </c>
      <c r="K66" s="3">
        <v>44</v>
      </c>
      <c r="L66" s="3" t="s">
        <v>68</v>
      </c>
      <c r="M66" s="3">
        <v>1.2</v>
      </c>
      <c r="N66" s="3">
        <v>1.2</v>
      </c>
      <c r="O66" s="3">
        <v>0.5</v>
      </c>
      <c r="P66" s="3">
        <v>0.5</v>
      </c>
      <c r="Q66" s="3">
        <v>0.19</v>
      </c>
      <c r="R66" s="3" t="s">
        <v>219</v>
      </c>
      <c r="S66" s="3">
        <v>23</v>
      </c>
      <c r="T66" s="10">
        <v>92</v>
      </c>
      <c r="U66" s="3" t="s">
        <v>221</v>
      </c>
      <c r="V66" s="3"/>
      <c r="W66" s="3">
        <v>2.8</v>
      </c>
      <c r="X66" s="3" t="s">
        <v>229</v>
      </c>
      <c r="Y66" s="3" t="s">
        <v>221</v>
      </c>
      <c r="Z66" s="3">
        <v>30</v>
      </c>
      <c r="AA66" s="3" t="s">
        <v>222</v>
      </c>
      <c r="AB66" s="3">
        <v>1.8</v>
      </c>
      <c r="AC66" s="3">
        <v>1.3</v>
      </c>
      <c r="AD66" s="3"/>
    </row>
    <row r="67" spans="1:30">
      <c r="A67" s="2" t="s">
        <v>169</v>
      </c>
      <c r="B67" s="14" t="s">
        <v>70</v>
      </c>
      <c r="C67" s="9">
        <v>43879</v>
      </c>
      <c r="D67" s="2"/>
      <c r="E67" s="3">
        <v>4.58E-2</v>
      </c>
      <c r="F67" s="3">
        <v>2.2000000000000002</v>
      </c>
      <c r="G67" s="3">
        <v>1.56</v>
      </c>
      <c r="H67" s="3">
        <v>90</v>
      </c>
      <c r="I67" s="3">
        <v>360</v>
      </c>
      <c r="J67" s="3" t="s">
        <v>217</v>
      </c>
      <c r="K67" s="3">
        <v>38</v>
      </c>
      <c r="L67" s="3" t="s">
        <v>68</v>
      </c>
      <c r="M67" s="3" t="s">
        <v>67</v>
      </c>
      <c r="N67" s="3" t="s">
        <v>219</v>
      </c>
      <c r="O67" s="3">
        <v>0.4</v>
      </c>
      <c r="P67" s="3">
        <v>0.9</v>
      </c>
      <c r="Q67" s="3">
        <v>0.03</v>
      </c>
      <c r="R67" s="3">
        <v>0.2</v>
      </c>
      <c r="S67" s="3">
        <v>19</v>
      </c>
      <c r="T67" s="10">
        <v>120</v>
      </c>
      <c r="U67" s="10">
        <v>0.06</v>
      </c>
      <c r="V67" s="3"/>
      <c r="W67" s="3">
        <v>1.8</v>
      </c>
      <c r="X67" s="3" t="s">
        <v>229</v>
      </c>
      <c r="Y67" s="3" t="s">
        <v>221</v>
      </c>
      <c r="Z67" s="3">
        <v>36</v>
      </c>
      <c r="AA67" s="3" t="s">
        <v>222</v>
      </c>
      <c r="AB67" s="3">
        <v>1</v>
      </c>
      <c r="AC67" s="3">
        <v>1.8</v>
      </c>
      <c r="AD67" s="3"/>
    </row>
    <row r="68" spans="1:30">
      <c r="A68" s="2" t="s">
        <v>172</v>
      </c>
      <c r="B68" s="14" t="s">
        <v>173</v>
      </c>
      <c r="C68" s="9">
        <v>43523</v>
      </c>
      <c r="D68" s="2"/>
      <c r="E68" s="3" t="s">
        <v>228</v>
      </c>
      <c r="F68" s="3">
        <v>0.5</v>
      </c>
      <c r="G68" s="3">
        <v>0.16</v>
      </c>
      <c r="H68" s="3">
        <v>41</v>
      </c>
      <c r="I68" s="3">
        <v>1900</v>
      </c>
      <c r="J68" s="3" t="s">
        <v>217</v>
      </c>
      <c r="K68" s="3">
        <v>88</v>
      </c>
      <c r="L68" s="3" t="s">
        <v>68</v>
      </c>
      <c r="M68" s="3" t="s">
        <v>67</v>
      </c>
      <c r="N68" s="3"/>
      <c r="O68" s="3">
        <v>1.2</v>
      </c>
      <c r="P68" s="3">
        <v>0.9</v>
      </c>
      <c r="Q68" s="3">
        <v>1.2999999999999999E-2</v>
      </c>
      <c r="R68" s="3" t="s">
        <v>219</v>
      </c>
      <c r="S68" s="3">
        <v>16</v>
      </c>
      <c r="T68" s="37">
        <v>570</v>
      </c>
      <c r="U68" s="3" t="s">
        <v>220</v>
      </c>
      <c r="V68" s="3">
        <v>2.2999999999999998</v>
      </c>
      <c r="W68" s="3">
        <v>2.7</v>
      </c>
      <c r="X68" s="3">
        <v>1</v>
      </c>
      <c r="Y68" s="3" t="s">
        <v>221</v>
      </c>
      <c r="Z68" s="3">
        <v>94</v>
      </c>
      <c r="AA68" s="3" t="s">
        <v>222</v>
      </c>
      <c r="AB68" s="3" t="s">
        <v>219</v>
      </c>
      <c r="AC68" s="3">
        <v>1.7</v>
      </c>
      <c r="AD68" s="3">
        <v>49</v>
      </c>
    </row>
    <row r="69" spans="1:30">
      <c r="A69" s="2" t="s">
        <v>172</v>
      </c>
      <c r="B69" s="14">
        <v>11.72</v>
      </c>
      <c r="C69" s="9">
        <v>43788</v>
      </c>
      <c r="D69" s="2"/>
      <c r="E69" s="3">
        <v>1.8E-3</v>
      </c>
      <c r="F69" s="3" t="s">
        <v>225</v>
      </c>
      <c r="G69" s="3">
        <v>1.92</v>
      </c>
      <c r="H69" s="3">
        <v>66</v>
      </c>
      <c r="I69" s="11">
        <v>4600</v>
      </c>
      <c r="J69" s="3" t="s">
        <v>217</v>
      </c>
      <c r="K69" s="3">
        <v>240</v>
      </c>
      <c r="L69" s="3" t="s">
        <v>68</v>
      </c>
      <c r="M69" s="3">
        <v>1.1000000000000001</v>
      </c>
      <c r="N69" s="3">
        <v>1.1000000000000001</v>
      </c>
      <c r="O69" s="3">
        <v>0.2</v>
      </c>
      <c r="P69" s="10">
        <v>4.9000000000000004</v>
      </c>
      <c r="Q69" s="3">
        <v>0.69</v>
      </c>
      <c r="R69" s="3" t="s">
        <v>219</v>
      </c>
      <c r="S69" s="3">
        <v>44</v>
      </c>
      <c r="T69" s="11">
        <v>1300</v>
      </c>
      <c r="U69" s="3" t="s">
        <v>221</v>
      </c>
      <c r="V69" s="3"/>
      <c r="W69" s="3">
        <v>1.9</v>
      </c>
      <c r="X69" s="3">
        <v>1</v>
      </c>
      <c r="Y69" s="3" t="s">
        <v>221</v>
      </c>
      <c r="Z69" s="3">
        <v>78</v>
      </c>
      <c r="AA69" s="3" t="s">
        <v>222</v>
      </c>
      <c r="AB69" s="3">
        <v>0.3</v>
      </c>
      <c r="AC69" s="3">
        <v>0.6</v>
      </c>
      <c r="AD69" s="3"/>
    </row>
    <row r="70" spans="1:30">
      <c r="A70" s="2" t="s">
        <v>172</v>
      </c>
      <c r="B70" s="14" t="s">
        <v>70</v>
      </c>
      <c r="C70" s="9">
        <v>43879</v>
      </c>
      <c r="D70" s="2"/>
      <c r="E70" s="3">
        <v>2.01E-2</v>
      </c>
      <c r="F70" s="3">
        <v>1.4</v>
      </c>
      <c r="G70" s="3">
        <v>0.85</v>
      </c>
      <c r="H70" s="3">
        <v>45</v>
      </c>
      <c r="I70" s="3">
        <v>1200</v>
      </c>
      <c r="J70" s="3">
        <v>0.02</v>
      </c>
      <c r="K70" s="3">
        <v>250</v>
      </c>
      <c r="L70" s="3" t="s">
        <v>68</v>
      </c>
      <c r="M70" s="3" t="s">
        <v>67</v>
      </c>
      <c r="N70" s="3" t="s">
        <v>219</v>
      </c>
      <c r="O70" s="3">
        <v>1.2</v>
      </c>
      <c r="P70" s="10">
        <v>4.3</v>
      </c>
      <c r="Q70" s="3">
        <v>0.23</v>
      </c>
      <c r="R70" s="10">
        <v>1.4</v>
      </c>
      <c r="S70" s="3">
        <v>24</v>
      </c>
      <c r="T70" s="11">
        <v>630</v>
      </c>
      <c r="U70" s="3" t="s">
        <v>221</v>
      </c>
      <c r="V70" s="3"/>
      <c r="W70" s="10">
        <v>10</v>
      </c>
      <c r="X70" s="11">
        <v>23</v>
      </c>
      <c r="Y70" s="3" t="s">
        <v>221</v>
      </c>
      <c r="Z70" s="3">
        <v>97</v>
      </c>
      <c r="AA70" s="3" t="s">
        <v>222</v>
      </c>
      <c r="AB70" s="3">
        <v>0.2</v>
      </c>
      <c r="AC70" s="3">
        <v>7.9</v>
      </c>
      <c r="AD70" s="3"/>
    </row>
    <row r="71" spans="1:30">
      <c r="A71" s="2" t="s">
        <v>172</v>
      </c>
      <c r="B71" s="14" t="s">
        <v>70</v>
      </c>
      <c r="C71" s="9">
        <v>43991</v>
      </c>
      <c r="D71" s="2"/>
      <c r="E71" s="3" t="s">
        <v>228</v>
      </c>
      <c r="F71" s="3" t="s">
        <v>225</v>
      </c>
      <c r="G71" s="3">
        <v>1.34</v>
      </c>
      <c r="H71" s="3">
        <v>39</v>
      </c>
      <c r="I71" s="11">
        <v>3600</v>
      </c>
      <c r="J71" s="3" t="s">
        <v>217</v>
      </c>
      <c r="K71" s="3">
        <v>200</v>
      </c>
      <c r="L71" s="3" t="s">
        <v>68</v>
      </c>
      <c r="M71" s="3" t="s">
        <v>67</v>
      </c>
      <c r="N71" s="3" t="s">
        <v>219</v>
      </c>
      <c r="O71" s="3" t="s">
        <v>219</v>
      </c>
      <c r="P71" s="10">
        <v>2.5</v>
      </c>
      <c r="Q71" s="3">
        <v>0.96</v>
      </c>
      <c r="R71" s="3" t="s">
        <v>219</v>
      </c>
      <c r="S71" s="3">
        <v>31</v>
      </c>
      <c r="T71" s="11">
        <v>810</v>
      </c>
      <c r="U71" s="3" t="s">
        <v>221</v>
      </c>
      <c r="V71" s="3"/>
      <c r="W71" s="3">
        <v>1.7</v>
      </c>
      <c r="X71" s="3">
        <v>2</v>
      </c>
      <c r="Y71" s="3" t="s">
        <v>221</v>
      </c>
      <c r="Z71" s="3">
        <v>57</v>
      </c>
      <c r="AA71" s="3" t="s">
        <v>222</v>
      </c>
      <c r="AB71" s="3" t="s">
        <v>219</v>
      </c>
      <c r="AC71" s="3">
        <v>1.3</v>
      </c>
      <c r="AD71" s="3"/>
    </row>
    <row r="72" spans="1:30">
      <c r="A72" s="2" t="s">
        <v>174</v>
      </c>
      <c r="B72" s="14" t="s">
        <v>175</v>
      </c>
      <c r="C72" s="9">
        <v>43509</v>
      </c>
      <c r="D72" s="2"/>
      <c r="E72" s="3">
        <v>1.1000000000000001E-3</v>
      </c>
      <c r="F72" s="3" t="s">
        <v>225</v>
      </c>
      <c r="G72" s="3">
        <v>1.7</v>
      </c>
      <c r="H72" s="3">
        <v>69</v>
      </c>
      <c r="I72" s="11">
        <v>2300</v>
      </c>
      <c r="J72" s="3">
        <v>0.02</v>
      </c>
      <c r="K72" s="3">
        <v>150</v>
      </c>
      <c r="L72" s="3" t="s">
        <v>68</v>
      </c>
      <c r="M72" s="3" t="s">
        <v>67</v>
      </c>
      <c r="N72" s="3" t="s">
        <v>219</v>
      </c>
      <c r="O72" s="3">
        <v>1.7</v>
      </c>
      <c r="P72" s="10">
        <v>1.5</v>
      </c>
      <c r="Q72" s="3">
        <v>0.23</v>
      </c>
      <c r="R72" s="3">
        <v>0.5</v>
      </c>
      <c r="S72" s="3">
        <v>24</v>
      </c>
      <c r="T72" s="11">
        <v>1100</v>
      </c>
      <c r="U72" s="3" t="s">
        <v>220</v>
      </c>
      <c r="V72" s="3">
        <v>2</v>
      </c>
      <c r="W72" s="10">
        <v>4.5999999999999996</v>
      </c>
      <c r="X72" s="3">
        <v>1</v>
      </c>
      <c r="Y72" s="3" t="s">
        <v>221</v>
      </c>
      <c r="Z72" s="3">
        <v>54</v>
      </c>
      <c r="AA72" s="3" t="s">
        <v>222</v>
      </c>
      <c r="AB72" s="3" t="s">
        <v>219</v>
      </c>
      <c r="AC72" s="3">
        <v>3.3</v>
      </c>
      <c r="AD72" s="3">
        <v>130</v>
      </c>
    </row>
    <row r="73" spans="1:30">
      <c r="A73" s="2" t="s">
        <v>174</v>
      </c>
      <c r="B73" s="14" t="s">
        <v>176</v>
      </c>
      <c r="C73" s="9">
        <v>43524</v>
      </c>
      <c r="D73" s="2"/>
      <c r="E73" s="3" t="s">
        <v>228</v>
      </c>
      <c r="F73" s="3" t="s">
        <v>225</v>
      </c>
      <c r="G73" s="3">
        <v>0.65</v>
      </c>
      <c r="H73" s="3">
        <v>46</v>
      </c>
      <c r="I73" s="11">
        <v>2200</v>
      </c>
      <c r="J73" s="3">
        <v>0.05</v>
      </c>
      <c r="K73" s="3">
        <v>140</v>
      </c>
      <c r="L73" s="3" t="s">
        <v>68</v>
      </c>
      <c r="M73" s="3" t="s">
        <v>67</v>
      </c>
      <c r="N73" s="3"/>
      <c r="O73" s="3">
        <v>1.3</v>
      </c>
      <c r="P73" s="10">
        <v>2.2999999999999998</v>
      </c>
      <c r="Q73" s="3">
        <v>0.26</v>
      </c>
      <c r="R73" s="3" t="s">
        <v>219</v>
      </c>
      <c r="S73" s="3">
        <v>22</v>
      </c>
      <c r="T73" s="11">
        <v>1100</v>
      </c>
      <c r="U73" s="3" t="s">
        <v>220</v>
      </c>
      <c r="V73" s="3">
        <v>1.1000000000000001</v>
      </c>
      <c r="W73" s="3">
        <v>3.4</v>
      </c>
      <c r="X73" s="3">
        <v>2.2999999999999998</v>
      </c>
      <c r="Y73" s="3" t="s">
        <v>221</v>
      </c>
      <c r="Z73" s="3">
        <v>57</v>
      </c>
      <c r="AA73" s="3" t="s">
        <v>222</v>
      </c>
      <c r="AB73" s="3" t="s">
        <v>219</v>
      </c>
      <c r="AC73" s="3">
        <v>4.2</v>
      </c>
      <c r="AD73" s="3">
        <v>79</v>
      </c>
    </row>
    <row r="74" spans="1:30">
      <c r="A74" s="2" t="s">
        <v>174</v>
      </c>
      <c r="B74" s="14">
        <v>7.57</v>
      </c>
      <c r="C74" s="9">
        <v>43788</v>
      </c>
      <c r="D74" s="2"/>
      <c r="E74" s="3">
        <v>1.4E-3</v>
      </c>
      <c r="F74" s="3" t="s">
        <v>225</v>
      </c>
      <c r="G74" s="3">
        <v>4.09</v>
      </c>
      <c r="H74" s="3">
        <v>84</v>
      </c>
      <c r="I74" s="11">
        <v>2100</v>
      </c>
      <c r="J74" s="3" t="s">
        <v>217</v>
      </c>
      <c r="K74" s="3">
        <v>160</v>
      </c>
      <c r="L74" s="3" t="s">
        <v>68</v>
      </c>
      <c r="M74" s="3">
        <v>1.2</v>
      </c>
      <c r="N74" s="3">
        <v>1.2</v>
      </c>
      <c r="O74" s="3">
        <v>1.8</v>
      </c>
      <c r="P74" s="10">
        <v>2.2000000000000002</v>
      </c>
      <c r="Q74" s="3">
        <v>0.56999999999999995</v>
      </c>
      <c r="R74" s="3" t="s">
        <v>219</v>
      </c>
      <c r="S74" s="3">
        <v>28</v>
      </c>
      <c r="T74" s="11">
        <v>1900</v>
      </c>
      <c r="U74" s="3" t="s">
        <v>221</v>
      </c>
      <c r="V74" s="3"/>
      <c r="W74" s="10">
        <v>4.2</v>
      </c>
      <c r="X74" s="3" t="s">
        <v>229</v>
      </c>
      <c r="Y74" s="3" t="s">
        <v>221</v>
      </c>
      <c r="Z74" s="3">
        <v>61</v>
      </c>
      <c r="AA74" s="3" t="s">
        <v>222</v>
      </c>
      <c r="AB74" s="3" t="s">
        <v>219</v>
      </c>
      <c r="AC74" s="3">
        <v>2.2000000000000002</v>
      </c>
      <c r="AD74" s="3"/>
    </row>
    <row r="75" spans="1:30">
      <c r="A75" s="2" t="s">
        <v>174</v>
      </c>
      <c r="B75" s="14" t="s">
        <v>70</v>
      </c>
      <c r="C75" s="9">
        <v>43879</v>
      </c>
      <c r="D75" s="2"/>
      <c r="E75" s="3">
        <v>1.5800000000000002E-2</v>
      </c>
      <c r="F75" s="3" t="s">
        <v>225</v>
      </c>
      <c r="G75" s="3">
        <v>4.2699999999999996</v>
      </c>
      <c r="H75" s="3">
        <v>57</v>
      </c>
      <c r="I75" s="11">
        <v>2000</v>
      </c>
      <c r="J75" s="3" t="s">
        <v>217</v>
      </c>
      <c r="K75" s="3">
        <v>160</v>
      </c>
      <c r="L75" s="3" t="s">
        <v>68</v>
      </c>
      <c r="M75" s="3" t="s">
        <v>67</v>
      </c>
      <c r="N75" s="3" t="s">
        <v>219</v>
      </c>
      <c r="O75" s="3">
        <v>1.7</v>
      </c>
      <c r="P75" s="10">
        <v>2</v>
      </c>
      <c r="Q75" s="3">
        <v>0.27</v>
      </c>
      <c r="R75" s="3">
        <v>0.7</v>
      </c>
      <c r="S75" s="3">
        <v>30</v>
      </c>
      <c r="T75" s="11">
        <v>1800</v>
      </c>
      <c r="U75" s="3" t="s">
        <v>221</v>
      </c>
      <c r="V75" s="3"/>
      <c r="W75" s="3">
        <v>3.9</v>
      </c>
      <c r="X75" s="3">
        <v>0.8</v>
      </c>
      <c r="Y75" s="3" t="s">
        <v>221</v>
      </c>
      <c r="Z75" s="3">
        <v>62</v>
      </c>
      <c r="AA75" s="3">
        <v>0.24</v>
      </c>
      <c r="AB75" s="3" t="s">
        <v>219</v>
      </c>
      <c r="AC75" s="3">
        <v>2.6</v>
      </c>
      <c r="AD75" s="3"/>
    </row>
    <row r="76" spans="1:30">
      <c r="A76" s="2" t="s">
        <v>174</v>
      </c>
      <c r="B76" s="14" t="s">
        <v>70</v>
      </c>
      <c r="C76" s="9">
        <v>43990</v>
      </c>
      <c r="D76" s="2"/>
      <c r="E76" s="3" t="s">
        <v>228</v>
      </c>
      <c r="F76" s="3" t="s">
        <v>225</v>
      </c>
      <c r="G76" s="3">
        <v>1.59</v>
      </c>
      <c r="H76" s="3">
        <v>52</v>
      </c>
      <c r="I76" s="3">
        <v>1800</v>
      </c>
      <c r="J76" s="3" t="s">
        <v>217</v>
      </c>
      <c r="K76" s="3">
        <v>150</v>
      </c>
      <c r="L76" s="3" t="s">
        <v>68</v>
      </c>
      <c r="M76" s="3" t="s">
        <v>67</v>
      </c>
      <c r="N76" s="3" t="s">
        <v>219</v>
      </c>
      <c r="O76" s="3">
        <v>1</v>
      </c>
      <c r="P76" s="10">
        <v>1.8</v>
      </c>
      <c r="Q76" s="3">
        <v>0.3</v>
      </c>
      <c r="R76" s="3" t="s">
        <v>219</v>
      </c>
      <c r="S76" s="3">
        <v>23</v>
      </c>
      <c r="T76" s="11">
        <v>1500</v>
      </c>
      <c r="U76" s="3" t="s">
        <v>221</v>
      </c>
      <c r="V76" s="3"/>
      <c r="W76" s="3">
        <v>2.2999999999999998</v>
      </c>
      <c r="X76" s="3">
        <v>1.2</v>
      </c>
      <c r="Y76" s="3" t="s">
        <v>221</v>
      </c>
      <c r="Z76" s="3">
        <v>50</v>
      </c>
      <c r="AA76" s="3" t="s">
        <v>222</v>
      </c>
      <c r="AB76" s="3" t="s">
        <v>219</v>
      </c>
      <c r="AC76" s="3">
        <v>1.1000000000000001</v>
      </c>
      <c r="AD76" s="3"/>
    </row>
    <row r="78" spans="1:30">
      <c r="G78" s="1">
        <f>MIN(G64:G76)</f>
        <v>0.16</v>
      </c>
    </row>
    <row r="79" spans="1:30">
      <c r="G79" s="1">
        <f>MAX(G64:G76)</f>
        <v>4.2699999999999996</v>
      </c>
    </row>
  </sheetData>
  <conditionalFormatting sqref="G1:G104857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{5C8B79AA-DF0C-4C7A-A248-B249A4F0251C}</x14:id>
        </ext>
      </extLst>
    </cfRule>
  </conditionalFormatting>
  <conditionalFormatting sqref="I1:I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{A84F2382-4F50-4BEA-9134-920FE0E59859}</x14:id>
        </ext>
      </extLst>
    </cfRule>
  </conditionalFormatting>
  <conditionalFormatting sqref="R1:R104857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{0207CF2F-3639-4919-A9A6-C2CD6C41D7EF}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8B79AA-DF0C-4C7A-A248-B249A4F025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G1:G1048576</xm:sqref>
        </x14:conditionalFormatting>
        <x14:conditionalFormatting xmlns:xm="http://schemas.microsoft.com/office/excel/2006/main">
          <x14:cfRule type="dataBar" id="{A84F2382-4F50-4BEA-9134-920FE0E598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I1:I1048576</xm:sqref>
        </x14:conditionalFormatting>
        <x14:conditionalFormatting xmlns:xm="http://schemas.microsoft.com/office/excel/2006/main">
          <x14:cfRule type="dataBar" id="{0207CF2F-3639-4919-A9A6-C2CD6C41D7E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R1:R1048576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13810-B273-460B-B71E-AE8163D3570F}">
  <dimension ref="A1:AF76"/>
  <sheetViews>
    <sheetView topLeftCell="A22" workbookViewId="0">
      <selection activeCell="Q1" sqref="Q1:Q1048576"/>
    </sheetView>
  </sheetViews>
  <sheetFormatPr defaultRowHeight="15"/>
  <cols>
    <col min="1" max="1" width="10.42578125" customWidth="1"/>
    <col min="2" max="2" width="12.140625" style="1" customWidth="1"/>
    <col min="3" max="3" width="11.28515625" style="1" customWidth="1"/>
    <col min="4" max="4" width="18.28515625" customWidth="1"/>
    <col min="5" max="5" width="9.7109375" style="1" customWidth="1"/>
    <col min="6" max="10" width="8.85546875" style="1"/>
    <col min="11" max="11" width="21.28515625" style="1" customWidth="1"/>
    <col min="12" max="20" width="8.85546875" style="1"/>
    <col min="21" max="21" width="1.7109375" style="1" customWidth="1"/>
    <col min="22" max="22" width="9" style="1" customWidth="1"/>
    <col min="23" max="23" width="8.7109375" style="1" customWidth="1"/>
    <col min="24" max="24" width="10.85546875" style="1" customWidth="1"/>
    <col min="25" max="25" width="2" style="1" customWidth="1"/>
    <col min="26" max="26" width="8.85546875" style="1"/>
  </cols>
  <sheetData>
    <row r="1" spans="1:32" ht="127.15" customHeight="1">
      <c r="A1" s="20" t="s">
        <v>1</v>
      </c>
      <c r="B1" s="21" t="s">
        <v>2</v>
      </c>
      <c r="C1" s="21" t="s">
        <v>3</v>
      </c>
      <c r="D1" s="20" t="s">
        <v>4</v>
      </c>
      <c r="E1" s="22" t="s">
        <v>233</v>
      </c>
      <c r="F1" s="22" t="s">
        <v>234</v>
      </c>
      <c r="G1" s="22" t="s">
        <v>235</v>
      </c>
      <c r="H1" s="22" t="s">
        <v>236</v>
      </c>
      <c r="I1" s="22" t="s">
        <v>237</v>
      </c>
      <c r="J1" s="22" t="s">
        <v>238</v>
      </c>
      <c r="K1" s="22" t="s">
        <v>239</v>
      </c>
      <c r="L1" s="22" t="s">
        <v>240</v>
      </c>
      <c r="M1" s="22" t="s">
        <v>241</v>
      </c>
      <c r="N1" s="22" t="s">
        <v>242</v>
      </c>
      <c r="O1" s="22" t="s">
        <v>243</v>
      </c>
      <c r="P1" s="22" t="s">
        <v>244</v>
      </c>
      <c r="Q1" s="22" t="s">
        <v>245</v>
      </c>
      <c r="R1" s="22" t="s">
        <v>246</v>
      </c>
      <c r="S1" s="22" t="s">
        <v>247</v>
      </c>
      <c r="T1" s="22" t="s">
        <v>248</v>
      </c>
      <c r="U1" s="22"/>
      <c r="V1" s="22" t="s">
        <v>249</v>
      </c>
      <c r="W1" s="22" t="s">
        <v>250</v>
      </c>
      <c r="X1" s="22" t="s">
        <v>251</v>
      </c>
      <c r="Y1" s="22"/>
      <c r="Z1" s="22" t="s">
        <v>252</v>
      </c>
    </row>
    <row r="2" spans="1:32">
      <c r="A2" s="2"/>
      <c r="B2" s="3"/>
      <c r="C2" s="3"/>
      <c r="D2" s="2" t="s">
        <v>141</v>
      </c>
      <c r="E2" s="3" t="s">
        <v>144</v>
      </c>
      <c r="F2" s="3" t="s">
        <v>144</v>
      </c>
      <c r="G2" s="3" t="s">
        <v>144</v>
      </c>
      <c r="H2" s="3" t="s">
        <v>144</v>
      </c>
      <c r="I2" s="3" t="s">
        <v>144</v>
      </c>
      <c r="J2" s="3" t="s">
        <v>144</v>
      </c>
      <c r="K2" s="3" t="s">
        <v>144</v>
      </c>
      <c r="L2" s="3" t="s">
        <v>144</v>
      </c>
      <c r="M2" s="3" t="s">
        <v>144</v>
      </c>
      <c r="N2" s="3" t="s">
        <v>144</v>
      </c>
      <c r="O2" s="3" t="s">
        <v>144</v>
      </c>
      <c r="P2" s="3" t="s">
        <v>144</v>
      </c>
      <c r="Q2" s="3" t="s">
        <v>144</v>
      </c>
      <c r="R2" s="3" t="s">
        <v>144</v>
      </c>
      <c r="S2" s="3" t="s">
        <v>144</v>
      </c>
      <c r="T2" s="3" t="s">
        <v>144</v>
      </c>
      <c r="U2" s="3"/>
      <c r="V2" s="3" t="s">
        <v>144</v>
      </c>
      <c r="W2" s="3" t="s">
        <v>144</v>
      </c>
      <c r="X2" s="3" t="s">
        <v>144</v>
      </c>
      <c r="Y2" s="3"/>
      <c r="Z2" s="3" t="s">
        <v>144</v>
      </c>
    </row>
    <row r="3" spans="1:32">
      <c r="A3" s="2"/>
      <c r="B3" s="3"/>
      <c r="C3" s="3"/>
      <c r="D3" s="2" t="s">
        <v>147</v>
      </c>
      <c r="E3" s="3">
        <v>0.01</v>
      </c>
      <c r="F3" s="3">
        <v>0.01</v>
      </c>
      <c r="G3" s="3">
        <v>0.01</v>
      </c>
      <c r="H3" s="3">
        <v>0.01</v>
      </c>
      <c r="I3" s="3">
        <v>0.01</v>
      </c>
      <c r="J3" s="3">
        <v>0.01</v>
      </c>
      <c r="K3" s="3">
        <v>0.01</v>
      </c>
      <c r="L3" s="3">
        <v>0.01</v>
      </c>
      <c r="M3" s="3">
        <v>0.01</v>
      </c>
      <c r="N3" s="3">
        <v>0.01</v>
      </c>
      <c r="O3" s="3">
        <v>0.01</v>
      </c>
      <c r="P3" s="3">
        <v>0.01</v>
      </c>
      <c r="Q3" s="3">
        <v>0.01</v>
      </c>
      <c r="R3" s="3">
        <v>1E-3</v>
      </c>
      <c r="S3" s="3">
        <v>0.01</v>
      </c>
      <c r="T3" s="3">
        <v>1E-3</v>
      </c>
      <c r="U3" s="3"/>
      <c r="V3" s="3">
        <v>0.02</v>
      </c>
      <c r="W3" s="3">
        <v>2E-3</v>
      </c>
      <c r="X3" s="3">
        <v>2.1999999999999999E-2</v>
      </c>
      <c r="Y3" s="3"/>
      <c r="Z3" s="3">
        <v>0.16</v>
      </c>
    </row>
    <row r="4" spans="1:32">
      <c r="A4" s="2"/>
      <c r="B4" s="3"/>
      <c r="C4" s="3"/>
      <c r="D4" s="2" t="s">
        <v>150</v>
      </c>
      <c r="E4" s="3" t="s">
        <v>151</v>
      </c>
      <c r="F4" s="3" t="s">
        <v>151</v>
      </c>
      <c r="G4" s="3" t="s">
        <v>151</v>
      </c>
      <c r="H4" s="3" t="s">
        <v>151</v>
      </c>
      <c r="I4" s="3" t="s">
        <v>151</v>
      </c>
      <c r="J4" s="3" t="s">
        <v>151</v>
      </c>
      <c r="K4" s="3" t="s">
        <v>151</v>
      </c>
      <c r="L4" s="3" t="s">
        <v>151</v>
      </c>
      <c r="M4" s="3" t="s">
        <v>151</v>
      </c>
      <c r="N4" s="3" t="s">
        <v>151</v>
      </c>
      <c r="O4" s="3" t="s">
        <v>151</v>
      </c>
      <c r="P4" s="3" t="s">
        <v>151</v>
      </c>
      <c r="Q4" s="3" t="s">
        <v>151</v>
      </c>
      <c r="R4" s="3" t="s">
        <v>152</v>
      </c>
      <c r="S4" s="3" t="s">
        <v>151</v>
      </c>
      <c r="T4" s="3" t="s">
        <v>152</v>
      </c>
      <c r="U4" s="3"/>
      <c r="V4" s="3" t="s">
        <v>152</v>
      </c>
      <c r="W4" s="3" t="s">
        <v>152</v>
      </c>
      <c r="X4" s="3" t="s">
        <v>152</v>
      </c>
      <c r="Y4" s="3"/>
      <c r="Z4" s="3" t="s">
        <v>151</v>
      </c>
    </row>
    <row r="5" spans="1:32" s="36" customFormat="1">
      <c r="A5" s="15" t="s">
        <v>153</v>
      </c>
      <c r="B5" s="16"/>
      <c r="C5" s="16"/>
      <c r="D5" s="15"/>
      <c r="E5" s="16">
        <v>2</v>
      </c>
      <c r="F5" s="16"/>
      <c r="G5" s="16"/>
      <c r="H5" s="16"/>
      <c r="I5" s="16"/>
      <c r="J5" s="16">
        <v>0.1</v>
      </c>
      <c r="K5" s="16">
        <v>6.3E-3</v>
      </c>
      <c r="L5" s="16"/>
      <c r="M5" s="16"/>
      <c r="N5" s="16"/>
      <c r="O5" s="16"/>
      <c r="P5" s="16"/>
      <c r="Q5" s="16">
        <v>1.7000000000000001E-4</v>
      </c>
      <c r="R5" s="16"/>
      <c r="S5" s="16"/>
      <c r="T5" s="16"/>
      <c r="U5" s="16"/>
      <c r="V5" s="16"/>
      <c r="W5" s="16"/>
      <c r="X5" s="16"/>
      <c r="Y5" s="16"/>
      <c r="Z5" s="16"/>
      <c r="AA5"/>
      <c r="AB5"/>
      <c r="AC5"/>
      <c r="AD5"/>
      <c r="AE5"/>
      <c r="AF5"/>
    </row>
    <row r="6" spans="1:32" s="36" customFormat="1">
      <c r="A6" s="15" t="s">
        <v>155</v>
      </c>
      <c r="B6" s="16"/>
      <c r="C6" s="16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/>
      <c r="AB6"/>
      <c r="AC6"/>
      <c r="AD6"/>
      <c r="AE6"/>
      <c r="AF6"/>
    </row>
    <row r="7" spans="1:32" s="36" customFormat="1">
      <c r="A7" s="15" t="s">
        <v>156</v>
      </c>
      <c r="B7" s="16"/>
      <c r="C7" s="16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/>
      <c r="AB7"/>
      <c r="AC7"/>
      <c r="AD7"/>
      <c r="AE7"/>
      <c r="AF7"/>
    </row>
    <row r="8" spans="1:32" s="36" customFormat="1">
      <c r="A8" s="15" t="s">
        <v>157</v>
      </c>
      <c r="B8" s="16"/>
      <c r="C8" s="16"/>
      <c r="D8" s="15"/>
      <c r="E8" s="16" t="s">
        <v>253</v>
      </c>
      <c r="F8" s="16"/>
      <c r="G8" s="16"/>
      <c r="H8" s="16"/>
      <c r="I8" s="16"/>
      <c r="J8" s="16">
        <v>0.193</v>
      </c>
      <c r="K8" s="16" t="s">
        <v>254</v>
      </c>
      <c r="L8" s="16"/>
      <c r="M8" s="16"/>
      <c r="N8" s="16"/>
      <c r="O8" s="16"/>
      <c r="P8" s="16"/>
      <c r="Q8" s="16">
        <v>7.4999999999999997E-3</v>
      </c>
      <c r="R8" s="16"/>
      <c r="S8" s="16"/>
      <c r="T8" s="16"/>
      <c r="U8" s="16"/>
      <c r="V8" s="16"/>
      <c r="W8" s="16"/>
      <c r="X8" s="16"/>
      <c r="Y8" s="16"/>
      <c r="Z8" s="16"/>
      <c r="AA8"/>
      <c r="AB8"/>
      <c r="AC8"/>
      <c r="AD8"/>
      <c r="AE8"/>
      <c r="AF8"/>
    </row>
    <row r="9" spans="1:32" s="36" customFormat="1">
      <c r="A9" s="15" t="s">
        <v>162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v>0.01</v>
      </c>
      <c r="R9" s="16"/>
      <c r="S9" s="16"/>
      <c r="T9" s="16"/>
      <c r="U9" s="16"/>
      <c r="V9" s="16"/>
      <c r="W9" s="16"/>
      <c r="X9" s="16"/>
      <c r="Y9" s="16"/>
      <c r="Z9" s="16">
        <v>0.1</v>
      </c>
      <c r="AA9"/>
      <c r="AB9"/>
      <c r="AC9"/>
      <c r="AD9"/>
      <c r="AE9"/>
      <c r="AF9"/>
    </row>
    <row r="10" spans="1:32" s="36" customFormat="1">
      <c r="A10" s="18" t="s">
        <v>163</v>
      </c>
      <c r="B10" s="19"/>
      <c r="C10" s="19"/>
      <c r="D10" s="18"/>
      <c r="E10" s="19">
        <v>0.56999999999999995</v>
      </c>
      <c r="F10" s="19">
        <v>0.18</v>
      </c>
      <c r="G10" s="19">
        <v>0.53</v>
      </c>
      <c r="H10" s="19">
        <v>0.12</v>
      </c>
      <c r="I10" s="19">
        <v>0.13</v>
      </c>
      <c r="J10" s="19">
        <v>0.11</v>
      </c>
      <c r="K10" s="19">
        <v>0.15</v>
      </c>
      <c r="L10" s="19">
        <v>0.19</v>
      </c>
      <c r="M10" s="19">
        <v>0.15</v>
      </c>
      <c r="N10" s="19">
        <v>0.12</v>
      </c>
      <c r="O10" s="19">
        <v>0.31</v>
      </c>
      <c r="P10" s="19">
        <v>0.18</v>
      </c>
      <c r="Q10" s="19">
        <v>0.28999999999999998</v>
      </c>
      <c r="R10" s="19">
        <v>0.18</v>
      </c>
      <c r="S10" s="19">
        <v>0</v>
      </c>
      <c r="T10" s="19">
        <v>0.28000000000000003</v>
      </c>
      <c r="U10" s="19"/>
      <c r="V10" s="19">
        <v>0.55000000000000004</v>
      </c>
      <c r="W10" s="19">
        <v>0.46</v>
      </c>
      <c r="X10" s="19">
        <v>0.55000000000000004</v>
      </c>
      <c r="Y10" s="19"/>
      <c r="Z10" s="19">
        <v>0.53</v>
      </c>
      <c r="AA10"/>
      <c r="AB10"/>
      <c r="AC10"/>
      <c r="AD10"/>
      <c r="AE10"/>
      <c r="AF10"/>
    </row>
    <row r="11" spans="1:32" s="36" customFormat="1">
      <c r="A11" s="18" t="s">
        <v>164</v>
      </c>
      <c r="B11" s="19"/>
      <c r="C11" s="19"/>
      <c r="D11" s="18"/>
      <c r="E11" s="19">
        <v>371</v>
      </c>
      <c r="F11" s="19">
        <v>1.89</v>
      </c>
      <c r="G11" s="19">
        <v>131</v>
      </c>
      <c r="H11" s="19">
        <v>72.5</v>
      </c>
      <c r="I11" s="19">
        <v>90.5</v>
      </c>
      <c r="J11" s="19">
        <v>27.9</v>
      </c>
      <c r="K11" s="19">
        <v>28.5</v>
      </c>
      <c r="L11" s="19">
        <v>4.68</v>
      </c>
      <c r="M11" s="19">
        <v>0.15</v>
      </c>
      <c r="N11" s="19">
        <v>0.12</v>
      </c>
      <c r="O11" s="19">
        <v>2.58</v>
      </c>
      <c r="P11" s="19">
        <v>1.05</v>
      </c>
      <c r="Q11" s="19">
        <v>2.0299999999999998</v>
      </c>
      <c r="R11" s="19">
        <v>1.1000000000000001</v>
      </c>
      <c r="S11" s="19">
        <v>0</v>
      </c>
      <c r="T11" s="19">
        <v>1.4</v>
      </c>
      <c r="U11" s="19"/>
      <c r="V11" s="19">
        <v>3.6</v>
      </c>
      <c r="W11" s="19">
        <v>2.4900000000000002</v>
      </c>
      <c r="X11" s="19">
        <v>6.1</v>
      </c>
      <c r="Y11" s="19"/>
      <c r="Z11" s="19">
        <v>318</v>
      </c>
      <c r="AA11"/>
      <c r="AB11"/>
      <c r="AC11"/>
      <c r="AD11"/>
      <c r="AE11"/>
      <c r="AF11"/>
    </row>
    <row r="12" spans="1:32" s="36" customFormat="1">
      <c r="A12" s="18" t="s">
        <v>165</v>
      </c>
      <c r="B12" s="19"/>
      <c r="C12" s="19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/>
      <c r="AB12"/>
      <c r="AC12"/>
      <c r="AD12"/>
      <c r="AE12"/>
      <c r="AF12"/>
    </row>
    <row r="13" spans="1:32">
      <c r="A13" s="8" t="s">
        <v>166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32">
      <c r="A14" s="2" t="s">
        <v>23</v>
      </c>
      <c r="B14" s="3" t="s">
        <v>24</v>
      </c>
      <c r="C14" s="9">
        <v>43508</v>
      </c>
      <c r="D14" s="2"/>
      <c r="E14" s="3" t="s">
        <v>255</v>
      </c>
      <c r="F14" s="3"/>
      <c r="G14" s="3"/>
      <c r="H14" s="3"/>
      <c r="I14" s="3"/>
      <c r="J14" s="3" t="s">
        <v>255</v>
      </c>
      <c r="K14" s="3" t="s">
        <v>255</v>
      </c>
      <c r="L14" s="3"/>
      <c r="M14" s="3"/>
      <c r="N14" s="3"/>
      <c r="O14" s="3" t="s">
        <v>255</v>
      </c>
      <c r="P14" s="3" t="s">
        <v>255</v>
      </c>
      <c r="Q14" s="3" t="s">
        <v>255</v>
      </c>
      <c r="R14" s="3" t="s">
        <v>226</v>
      </c>
      <c r="S14" s="3"/>
      <c r="T14" s="3" t="s">
        <v>226</v>
      </c>
      <c r="U14" s="3"/>
      <c r="V14" s="3" t="s">
        <v>217</v>
      </c>
      <c r="W14" s="3" t="s">
        <v>27</v>
      </c>
      <c r="X14" s="3" t="s">
        <v>256</v>
      </c>
      <c r="Y14" s="3"/>
      <c r="Z14" s="3"/>
    </row>
    <row r="15" spans="1:32">
      <c r="A15" s="2" t="s">
        <v>23</v>
      </c>
      <c r="B15" s="3" t="s">
        <v>63</v>
      </c>
      <c r="C15" s="9">
        <v>43525</v>
      </c>
      <c r="D15" s="2"/>
      <c r="E15" s="3" t="s">
        <v>255</v>
      </c>
      <c r="F15" s="3"/>
      <c r="G15" s="3"/>
      <c r="H15" s="3"/>
      <c r="I15" s="3"/>
      <c r="J15" s="3" t="s">
        <v>255</v>
      </c>
      <c r="K15" s="3" t="s">
        <v>255</v>
      </c>
      <c r="L15" s="3"/>
      <c r="M15" s="3"/>
      <c r="N15" s="3"/>
      <c r="O15" s="3" t="s">
        <v>255</v>
      </c>
      <c r="P15" s="3" t="s">
        <v>255</v>
      </c>
      <c r="Q15" s="3" t="s">
        <v>255</v>
      </c>
      <c r="R15" s="3" t="s">
        <v>226</v>
      </c>
      <c r="S15" s="3"/>
      <c r="T15" s="3" t="s">
        <v>226</v>
      </c>
      <c r="U15" s="3"/>
      <c r="V15" s="3" t="s">
        <v>217</v>
      </c>
      <c r="W15" s="3" t="s">
        <v>27</v>
      </c>
      <c r="X15" s="3" t="s">
        <v>256</v>
      </c>
      <c r="Y15" s="3"/>
      <c r="Z15" s="3"/>
    </row>
    <row r="16" spans="1:32">
      <c r="A16" s="2" t="s">
        <v>23</v>
      </c>
      <c r="B16" s="3">
        <v>5.6</v>
      </c>
      <c r="C16" s="9">
        <v>43788</v>
      </c>
      <c r="D16" s="2"/>
      <c r="E16" s="3">
        <v>0.73</v>
      </c>
      <c r="F16" s="3" t="s">
        <v>255</v>
      </c>
      <c r="G16" s="3">
        <v>1.21</v>
      </c>
      <c r="H16" s="3">
        <v>0.28999999999999998</v>
      </c>
      <c r="I16" s="3">
        <v>0.26</v>
      </c>
      <c r="J16" s="3" t="s">
        <v>255</v>
      </c>
      <c r="K16" s="3" t="s">
        <v>255</v>
      </c>
      <c r="L16" s="3" t="s">
        <v>255</v>
      </c>
      <c r="M16" s="3" t="s">
        <v>255</v>
      </c>
      <c r="N16" s="3" t="s">
        <v>255</v>
      </c>
      <c r="O16" s="3" t="s">
        <v>255</v>
      </c>
      <c r="P16" s="3" t="s">
        <v>255</v>
      </c>
      <c r="Q16" s="3" t="s">
        <v>255</v>
      </c>
      <c r="R16" s="3" t="s">
        <v>226</v>
      </c>
      <c r="S16" s="3" t="s">
        <v>255</v>
      </c>
      <c r="T16" s="3" t="s">
        <v>226</v>
      </c>
      <c r="U16" s="3"/>
      <c r="V16" s="3" t="s">
        <v>217</v>
      </c>
      <c r="W16" s="3" t="s">
        <v>27</v>
      </c>
      <c r="X16" s="3" t="s">
        <v>256</v>
      </c>
      <c r="Y16" s="3"/>
      <c r="Z16" s="10">
        <v>2.4900000000000002</v>
      </c>
    </row>
    <row r="17" spans="1:26">
      <c r="A17" s="2" t="s">
        <v>23</v>
      </c>
      <c r="B17" s="3" t="s">
        <v>70</v>
      </c>
      <c r="C17" s="9">
        <v>43879</v>
      </c>
      <c r="D17" s="2"/>
      <c r="E17" s="3" t="s">
        <v>255</v>
      </c>
      <c r="F17" s="3" t="s">
        <v>255</v>
      </c>
      <c r="G17" s="3">
        <v>0.75</v>
      </c>
      <c r="H17" s="3">
        <v>0.14000000000000001</v>
      </c>
      <c r="I17" s="3" t="s">
        <v>255</v>
      </c>
      <c r="J17" s="3" t="s">
        <v>255</v>
      </c>
      <c r="K17" s="3" t="s">
        <v>255</v>
      </c>
      <c r="L17" s="3" t="s">
        <v>255</v>
      </c>
      <c r="M17" s="3" t="s">
        <v>255</v>
      </c>
      <c r="N17" s="3" t="s">
        <v>255</v>
      </c>
      <c r="O17" s="3" t="s">
        <v>255</v>
      </c>
      <c r="P17" s="3" t="s">
        <v>255</v>
      </c>
      <c r="Q17" s="3" t="s">
        <v>255</v>
      </c>
      <c r="R17" s="3" t="s">
        <v>255</v>
      </c>
      <c r="S17" s="3" t="s">
        <v>255</v>
      </c>
      <c r="T17" s="3" t="s">
        <v>255</v>
      </c>
      <c r="U17" s="3"/>
      <c r="V17" s="3" t="s">
        <v>217</v>
      </c>
      <c r="W17" s="3" t="s">
        <v>27</v>
      </c>
      <c r="X17" s="3" t="s">
        <v>256</v>
      </c>
      <c r="Y17" s="3"/>
      <c r="Z17" s="10">
        <v>0.89</v>
      </c>
    </row>
    <row r="18" spans="1:26">
      <c r="A18" s="2" t="s">
        <v>48</v>
      </c>
      <c r="B18" s="3" t="s">
        <v>49</v>
      </c>
      <c r="C18" s="9">
        <v>43511</v>
      </c>
      <c r="D18" s="2"/>
      <c r="E18" s="3" t="s">
        <v>255</v>
      </c>
      <c r="F18" s="3"/>
      <c r="G18" s="3"/>
      <c r="H18" s="3"/>
      <c r="I18" s="3"/>
      <c r="J18" s="3" t="s">
        <v>255</v>
      </c>
      <c r="K18" s="3" t="s">
        <v>255</v>
      </c>
      <c r="L18" s="3"/>
      <c r="M18" s="3"/>
      <c r="N18" s="3"/>
      <c r="O18" s="3" t="s">
        <v>255</v>
      </c>
      <c r="P18" s="3" t="s">
        <v>255</v>
      </c>
      <c r="Q18" s="3" t="s">
        <v>255</v>
      </c>
      <c r="R18" s="3" t="s">
        <v>226</v>
      </c>
      <c r="S18" s="3"/>
      <c r="T18" s="3" t="s">
        <v>226</v>
      </c>
      <c r="U18" s="3"/>
      <c r="V18" s="3" t="s">
        <v>217</v>
      </c>
      <c r="W18" s="3" t="s">
        <v>27</v>
      </c>
      <c r="X18" s="3" t="s">
        <v>256</v>
      </c>
      <c r="Y18" s="3"/>
      <c r="Z18" s="3"/>
    </row>
    <row r="19" spans="1:26">
      <c r="A19" s="2" t="s">
        <v>48</v>
      </c>
      <c r="B19" s="3" t="s">
        <v>59</v>
      </c>
      <c r="C19" s="9">
        <v>43524</v>
      </c>
      <c r="D19" s="2"/>
      <c r="E19" s="10">
        <v>1.7</v>
      </c>
      <c r="F19" s="3"/>
      <c r="G19" s="3"/>
      <c r="H19" s="3"/>
      <c r="I19" s="3"/>
      <c r="J19" s="3" t="s">
        <v>255</v>
      </c>
      <c r="K19" s="11">
        <v>0.78</v>
      </c>
      <c r="L19" s="3"/>
      <c r="M19" s="3"/>
      <c r="N19" s="3"/>
      <c r="O19" s="3">
        <v>0.31</v>
      </c>
      <c r="P19" s="3">
        <v>0.24</v>
      </c>
      <c r="Q19" s="3" t="s">
        <v>255</v>
      </c>
      <c r="R19" s="3" t="s">
        <v>226</v>
      </c>
      <c r="S19" s="3"/>
      <c r="T19" s="3" t="s">
        <v>226</v>
      </c>
      <c r="U19" s="3"/>
      <c r="V19" s="3">
        <v>0.55000000000000004</v>
      </c>
      <c r="W19" s="3" t="s">
        <v>27</v>
      </c>
      <c r="X19" s="3">
        <v>0.55000000000000004</v>
      </c>
      <c r="Y19" s="3"/>
      <c r="Z19" s="3"/>
    </row>
    <row r="20" spans="1:26">
      <c r="A20" s="2" t="s">
        <v>167</v>
      </c>
      <c r="B20" s="3">
        <v>6.2</v>
      </c>
      <c r="C20" s="9">
        <v>43788</v>
      </c>
      <c r="D20" s="2"/>
      <c r="E20" s="3" t="s">
        <v>255</v>
      </c>
      <c r="F20" s="3" t="s">
        <v>255</v>
      </c>
      <c r="G20" s="3" t="s">
        <v>255</v>
      </c>
      <c r="H20" s="3" t="s">
        <v>255</v>
      </c>
      <c r="I20" s="3" t="s">
        <v>255</v>
      </c>
      <c r="J20" s="3" t="s">
        <v>255</v>
      </c>
      <c r="K20" s="3" t="s">
        <v>255</v>
      </c>
      <c r="L20" s="3" t="s">
        <v>255</v>
      </c>
      <c r="M20" s="3" t="s">
        <v>255</v>
      </c>
      <c r="N20" s="3" t="s">
        <v>255</v>
      </c>
      <c r="O20" s="3" t="s">
        <v>255</v>
      </c>
      <c r="P20" s="3" t="s">
        <v>255</v>
      </c>
      <c r="Q20" s="3" t="s">
        <v>255</v>
      </c>
      <c r="R20" s="3" t="s">
        <v>226</v>
      </c>
      <c r="S20" s="3" t="s">
        <v>255</v>
      </c>
      <c r="T20" s="3" t="s">
        <v>226</v>
      </c>
      <c r="U20" s="3"/>
      <c r="V20" s="3" t="s">
        <v>217</v>
      </c>
      <c r="W20" s="3" t="s">
        <v>27</v>
      </c>
      <c r="X20" s="3" t="s">
        <v>256</v>
      </c>
      <c r="Y20" s="3"/>
      <c r="Z20" s="3" t="s">
        <v>257</v>
      </c>
    </row>
    <row r="21" spans="1:26">
      <c r="A21" s="2" t="s">
        <v>51</v>
      </c>
      <c r="B21" s="3" t="s">
        <v>52</v>
      </c>
      <c r="C21" s="9">
        <v>43511</v>
      </c>
      <c r="D21" s="2"/>
      <c r="E21" s="3" t="s">
        <v>255</v>
      </c>
      <c r="F21" s="3"/>
      <c r="G21" s="3"/>
      <c r="H21" s="3"/>
      <c r="I21" s="3"/>
      <c r="J21" s="3" t="s">
        <v>255</v>
      </c>
      <c r="K21" s="3" t="s">
        <v>255</v>
      </c>
      <c r="L21" s="3"/>
      <c r="M21" s="3"/>
      <c r="N21" s="3"/>
      <c r="O21" s="3" t="s">
        <v>255</v>
      </c>
      <c r="P21" s="3" t="s">
        <v>255</v>
      </c>
      <c r="Q21" s="3" t="s">
        <v>255</v>
      </c>
      <c r="R21" s="3" t="s">
        <v>226</v>
      </c>
      <c r="S21" s="3"/>
      <c r="T21" s="3" t="s">
        <v>226</v>
      </c>
      <c r="U21" s="3"/>
      <c r="V21" s="3" t="s">
        <v>217</v>
      </c>
      <c r="W21" s="3" t="s">
        <v>27</v>
      </c>
      <c r="X21" s="3" t="s">
        <v>256</v>
      </c>
      <c r="Y21" s="3"/>
      <c r="Z21" s="3"/>
    </row>
    <row r="22" spans="1:26">
      <c r="A22" s="2" t="s">
        <v>51</v>
      </c>
      <c r="B22" s="3" t="s">
        <v>60</v>
      </c>
      <c r="C22" s="9">
        <v>43524</v>
      </c>
      <c r="D22" s="2"/>
      <c r="E22" s="11">
        <v>19.100000000000001</v>
      </c>
      <c r="F22" s="3"/>
      <c r="G22" s="3"/>
      <c r="H22" s="3"/>
      <c r="I22" s="3"/>
      <c r="J22" s="10">
        <v>0.19</v>
      </c>
      <c r="K22" s="11">
        <v>0.2</v>
      </c>
      <c r="L22" s="3"/>
      <c r="M22" s="3"/>
      <c r="N22" s="3"/>
      <c r="O22" s="3" t="s">
        <v>255</v>
      </c>
      <c r="P22" s="3" t="s">
        <v>255</v>
      </c>
      <c r="Q22" s="3" t="s">
        <v>255</v>
      </c>
      <c r="R22" s="3" t="s">
        <v>226</v>
      </c>
      <c r="S22" s="3"/>
      <c r="T22" s="3" t="s">
        <v>226</v>
      </c>
      <c r="U22" s="3"/>
      <c r="V22" s="3" t="s">
        <v>217</v>
      </c>
      <c r="W22" s="3" t="s">
        <v>27</v>
      </c>
      <c r="X22" s="3" t="s">
        <v>256</v>
      </c>
      <c r="Y22" s="3"/>
      <c r="Z22" s="3"/>
    </row>
    <row r="23" spans="1:26">
      <c r="A23" s="2" t="s">
        <v>64</v>
      </c>
      <c r="B23" s="3" t="s">
        <v>65</v>
      </c>
      <c r="C23" s="9">
        <v>43525</v>
      </c>
      <c r="D23" s="2"/>
      <c r="E23" s="3" t="s">
        <v>255</v>
      </c>
      <c r="F23" s="3"/>
      <c r="G23" s="3"/>
      <c r="H23" s="3"/>
      <c r="I23" s="3"/>
      <c r="J23" s="3" t="s">
        <v>255</v>
      </c>
      <c r="K23" s="3" t="s">
        <v>255</v>
      </c>
      <c r="L23" s="3"/>
      <c r="M23" s="3"/>
      <c r="N23" s="3"/>
      <c r="O23" s="3" t="s">
        <v>255</v>
      </c>
      <c r="P23" s="3" t="s">
        <v>255</v>
      </c>
      <c r="Q23" s="3" t="s">
        <v>255</v>
      </c>
      <c r="R23" s="3" t="s">
        <v>226</v>
      </c>
      <c r="S23" s="3"/>
      <c r="T23" s="3" t="s">
        <v>226</v>
      </c>
      <c r="U23" s="3"/>
      <c r="V23" s="3" t="s">
        <v>217</v>
      </c>
      <c r="W23" s="3" t="s">
        <v>27</v>
      </c>
      <c r="X23" s="3" t="s">
        <v>256</v>
      </c>
      <c r="Y23" s="3"/>
      <c r="Z23" s="3"/>
    </row>
    <row r="24" spans="1:26">
      <c r="A24" s="2" t="s">
        <v>64</v>
      </c>
      <c r="B24" s="3">
        <v>7.4</v>
      </c>
      <c r="C24" s="9">
        <v>43788</v>
      </c>
      <c r="D24" s="2"/>
      <c r="E24" s="3">
        <v>0.88</v>
      </c>
      <c r="F24" s="3" t="s">
        <v>255</v>
      </c>
      <c r="G24" s="3">
        <v>0.57999999999999996</v>
      </c>
      <c r="H24" s="3" t="s">
        <v>255</v>
      </c>
      <c r="I24" s="3" t="s">
        <v>255</v>
      </c>
      <c r="J24" s="3" t="s">
        <v>255</v>
      </c>
      <c r="K24" s="3" t="s">
        <v>255</v>
      </c>
      <c r="L24" s="3" t="s">
        <v>255</v>
      </c>
      <c r="M24" s="3" t="s">
        <v>255</v>
      </c>
      <c r="N24" s="3" t="s">
        <v>255</v>
      </c>
      <c r="O24" s="3" t="s">
        <v>255</v>
      </c>
      <c r="P24" s="3" t="s">
        <v>255</v>
      </c>
      <c r="Q24" s="3" t="s">
        <v>255</v>
      </c>
      <c r="R24" s="3" t="s">
        <v>226</v>
      </c>
      <c r="S24" s="3" t="s">
        <v>255</v>
      </c>
      <c r="T24" s="3" t="s">
        <v>226</v>
      </c>
      <c r="U24" s="3"/>
      <c r="V24" s="3" t="s">
        <v>217</v>
      </c>
      <c r="W24" s="3" t="s">
        <v>27</v>
      </c>
      <c r="X24" s="3" t="s">
        <v>256</v>
      </c>
      <c r="Y24" s="3"/>
      <c r="Z24" s="10">
        <v>1.46</v>
      </c>
    </row>
    <row r="25" spans="1:26">
      <c r="A25" s="2" t="s">
        <v>64</v>
      </c>
      <c r="B25" s="3" t="s">
        <v>70</v>
      </c>
      <c r="C25" s="9">
        <v>43879</v>
      </c>
      <c r="D25" s="2"/>
      <c r="E25" s="3">
        <v>0.77</v>
      </c>
      <c r="F25" s="3" t="s">
        <v>255</v>
      </c>
      <c r="G25" s="3">
        <v>0.79</v>
      </c>
      <c r="H25" s="3">
        <v>0.34</v>
      </c>
      <c r="I25" s="3">
        <v>0.44</v>
      </c>
      <c r="J25" s="3" t="s">
        <v>255</v>
      </c>
      <c r="K25" s="3" t="s">
        <v>255</v>
      </c>
      <c r="L25" s="3" t="s">
        <v>255</v>
      </c>
      <c r="M25" s="3" t="s">
        <v>255</v>
      </c>
      <c r="N25" s="3" t="s">
        <v>255</v>
      </c>
      <c r="O25" s="3" t="s">
        <v>255</v>
      </c>
      <c r="P25" s="3" t="s">
        <v>255</v>
      </c>
      <c r="Q25" s="3" t="s">
        <v>255</v>
      </c>
      <c r="R25" s="3" t="s">
        <v>255</v>
      </c>
      <c r="S25" s="3" t="s">
        <v>255</v>
      </c>
      <c r="T25" s="3" t="s">
        <v>255</v>
      </c>
      <c r="U25" s="3"/>
      <c r="V25" s="3" t="s">
        <v>217</v>
      </c>
      <c r="W25" s="3" t="s">
        <v>27</v>
      </c>
      <c r="X25" s="3" t="s">
        <v>256</v>
      </c>
      <c r="Y25" s="3"/>
      <c r="Z25" s="10">
        <v>2.34</v>
      </c>
    </row>
    <row r="26" spans="1:26">
      <c r="A26" s="2" t="s">
        <v>29</v>
      </c>
      <c r="B26" s="3" t="s">
        <v>30</v>
      </c>
      <c r="C26" s="9">
        <v>43508</v>
      </c>
      <c r="D26" s="2"/>
      <c r="E26" s="10">
        <v>1.18</v>
      </c>
      <c r="F26" s="3"/>
      <c r="G26" s="3"/>
      <c r="H26" s="3"/>
      <c r="I26" s="3"/>
      <c r="J26" s="11">
        <v>0.78</v>
      </c>
      <c r="K26" s="11">
        <v>1.36</v>
      </c>
      <c r="L26" s="3"/>
      <c r="M26" s="3"/>
      <c r="N26" s="3"/>
      <c r="O26" s="3" t="s">
        <v>255</v>
      </c>
      <c r="P26" s="3" t="s">
        <v>255</v>
      </c>
      <c r="Q26" s="3" t="s">
        <v>255</v>
      </c>
      <c r="R26" s="3" t="s">
        <v>226</v>
      </c>
      <c r="S26" s="3"/>
      <c r="T26" s="3" t="s">
        <v>226</v>
      </c>
      <c r="U26" s="3"/>
      <c r="V26" s="3" t="s">
        <v>217</v>
      </c>
      <c r="W26" s="3" t="s">
        <v>27</v>
      </c>
      <c r="X26" s="3" t="s">
        <v>256</v>
      </c>
      <c r="Y26" s="3"/>
      <c r="Z26" s="3"/>
    </row>
    <row r="27" spans="1:26">
      <c r="A27" s="2" t="s">
        <v>29</v>
      </c>
      <c r="B27" s="3" t="s">
        <v>53</v>
      </c>
      <c r="C27" s="9">
        <v>43523</v>
      </c>
      <c r="D27" s="2"/>
      <c r="E27" s="10">
        <v>1.7</v>
      </c>
      <c r="F27" s="3"/>
      <c r="G27" s="3"/>
      <c r="H27" s="3"/>
      <c r="I27" s="3"/>
      <c r="J27" s="11">
        <v>0.99</v>
      </c>
      <c r="K27" s="11">
        <v>6.45</v>
      </c>
      <c r="L27" s="3"/>
      <c r="M27" s="3"/>
      <c r="N27" s="3"/>
      <c r="O27" s="3">
        <v>2.58</v>
      </c>
      <c r="P27" s="3">
        <v>1.05</v>
      </c>
      <c r="Q27" s="11">
        <v>2.0299999999999998</v>
      </c>
      <c r="R27" s="3">
        <v>1.1000000000000001</v>
      </c>
      <c r="S27" s="3"/>
      <c r="T27" s="3">
        <v>1.4</v>
      </c>
      <c r="U27" s="3"/>
      <c r="V27" s="3">
        <v>3.6</v>
      </c>
      <c r="W27" s="3">
        <v>2.4900000000000002</v>
      </c>
      <c r="X27" s="3">
        <v>6.1</v>
      </c>
      <c r="Y27" s="3"/>
      <c r="Z27" s="3"/>
    </row>
    <row r="28" spans="1:26">
      <c r="A28" s="2" t="s">
        <v>29</v>
      </c>
      <c r="B28" s="3">
        <v>7.48</v>
      </c>
      <c r="C28" s="9">
        <v>43788</v>
      </c>
      <c r="D28" s="2"/>
      <c r="E28" s="3">
        <v>0.59</v>
      </c>
      <c r="F28" s="3" t="s">
        <v>255</v>
      </c>
      <c r="G28" s="3">
        <v>11.6</v>
      </c>
      <c r="H28" s="3">
        <v>0.24</v>
      </c>
      <c r="I28" s="3" t="s">
        <v>255</v>
      </c>
      <c r="J28" s="3" t="s">
        <v>255</v>
      </c>
      <c r="K28" s="3" t="s">
        <v>255</v>
      </c>
      <c r="L28" s="3" t="s">
        <v>255</v>
      </c>
      <c r="M28" s="3" t="s">
        <v>255</v>
      </c>
      <c r="N28" s="3" t="s">
        <v>255</v>
      </c>
      <c r="O28" s="3" t="s">
        <v>255</v>
      </c>
      <c r="P28" s="3" t="s">
        <v>255</v>
      </c>
      <c r="Q28" s="3" t="s">
        <v>255</v>
      </c>
      <c r="R28" s="3" t="s">
        <v>226</v>
      </c>
      <c r="S28" s="3" t="s">
        <v>255</v>
      </c>
      <c r="T28" s="3" t="s">
        <v>226</v>
      </c>
      <c r="U28" s="3"/>
      <c r="V28" s="3" t="s">
        <v>217</v>
      </c>
      <c r="W28" s="3" t="s">
        <v>27</v>
      </c>
      <c r="X28" s="3" t="s">
        <v>256</v>
      </c>
      <c r="Y28" s="3"/>
      <c r="Z28" s="10">
        <v>12.4</v>
      </c>
    </row>
    <row r="29" spans="1:26">
      <c r="A29" s="2" t="s">
        <v>29</v>
      </c>
      <c r="B29" s="3" t="s">
        <v>70</v>
      </c>
      <c r="C29" s="9">
        <v>43879</v>
      </c>
      <c r="D29" s="2"/>
      <c r="E29" s="10">
        <v>1.03</v>
      </c>
      <c r="F29" s="3">
        <v>0.18</v>
      </c>
      <c r="G29" s="3">
        <v>52.6</v>
      </c>
      <c r="H29" s="3">
        <v>0.69</v>
      </c>
      <c r="I29" s="3">
        <v>0.73</v>
      </c>
      <c r="J29" s="11">
        <v>0.28999999999999998</v>
      </c>
      <c r="K29" s="11">
        <v>0.81</v>
      </c>
      <c r="L29" s="3">
        <v>0.51</v>
      </c>
      <c r="M29" s="3">
        <v>0.15</v>
      </c>
      <c r="N29" s="3">
        <v>0.12</v>
      </c>
      <c r="O29" s="3" t="s">
        <v>255</v>
      </c>
      <c r="P29" s="3" t="s">
        <v>255</v>
      </c>
      <c r="Q29" s="3" t="s">
        <v>255</v>
      </c>
      <c r="R29" s="3" t="s">
        <v>255</v>
      </c>
      <c r="S29" s="3" t="s">
        <v>255</v>
      </c>
      <c r="T29" s="3" t="s">
        <v>255</v>
      </c>
      <c r="U29" s="3"/>
      <c r="V29" s="3" t="s">
        <v>217</v>
      </c>
      <c r="W29" s="3" t="s">
        <v>27</v>
      </c>
      <c r="X29" s="3" t="s">
        <v>256</v>
      </c>
      <c r="Y29" s="3"/>
      <c r="Z29" s="10">
        <v>57.1</v>
      </c>
    </row>
    <row r="30" spans="1:26">
      <c r="A30" s="2" t="s">
        <v>29</v>
      </c>
      <c r="B30" s="3" t="s">
        <v>70</v>
      </c>
      <c r="C30" s="9">
        <v>43990</v>
      </c>
      <c r="D30" s="2"/>
      <c r="E30" s="3" t="s">
        <v>255</v>
      </c>
      <c r="F30" s="3" t="s">
        <v>255</v>
      </c>
      <c r="G30" s="3" t="s">
        <v>255</v>
      </c>
      <c r="H30" s="3" t="s">
        <v>255</v>
      </c>
      <c r="I30" s="3" t="s">
        <v>255</v>
      </c>
      <c r="J30" s="3" t="s">
        <v>255</v>
      </c>
      <c r="K30" s="3" t="s">
        <v>255</v>
      </c>
      <c r="L30" s="3" t="s">
        <v>255</v>
      </c>
      <c r="M30" s="3" t="s">
        <v>255</v>
      </c>
      <c r="N30" s="3" t="s">
        <v>255</v>
      </c>
      <c r="O30" s="3" t="s">
        <v>255</v>
      </c>
      <c r="P30" s="3" t="s">
        <v>255</v>
      </c>
      <c r="Q30" s="3" t="s">
        <v>255</v>
      </c>
      <c r="R30" s="3" t="s">
        <v>255</v>
      </c>
      <c r="S30" s="3" t="s">
        <v>255</v>
      </c>
      <c r="T30" s="3" t="s">
        <v>226</v>
      </c>
      <c r="U30" s="3"/>
      <c r="V30" s="3" t="s">
        <v>217</v>
      </c>
      <c r="W30" s="3" t="s">
        <v>27</v>
      </c>
      <c r="X30" s="3" t="s">
        <v>256</v>
      </c>
      <c r="Y30" s="3"/>
      <c r="Z30" s="3" t="s">
        <v>257</v>
      </c>
    </row>
    <row r="31" spans="1:26">
      <c r="A31" s="2" t="s">
        <v>32</v>
      </c>
      <c r="B31" s="3" t="s">
        <v>33</v>
      </c>
      <c r="C31" s="9">
        <v>43508</v>
      </c>
      <c r="D31" s="2"/>
      <c r="E31" s="12">
        <v>371</v>
      </c>
      <c r="F31" s="3"/>
      <c r="G31" s="3"/>
      <c r="H31" s="3"/>
      <c r="I31" s="3"/>
      <c r="J31" s="11">
        <v>27.9</v>
      </c>
      <c r="K31" s="11">
        <v>28.5</v>
      </c>
      <c r="L31" s="3"/>
      <c r="M31" s="3"/>
      <c r="N31" s="3"/>
      <c r="O31" s="3">
        <v>0.89</v>
      </c>
      <c r="P31" s="3">
        <v>0.43</v>
      </c>
      <c r="Q31" s="3" t="s">
        <v>255</v>
      </c>
      <c r="R31" s="3" t="s">
        <v>226</v>
      </c>
      <c r="S31" s="3"/>
      <c r="T31" s="3" t="s">
        <v>226</v>
      </c>
      <c r="U31" s="3"/>
      <c r="V31" s="3">
        <v>1.3</v>
      </c>
      <c r="W31" s="3" t="s">
        <v>27</v>
      </c>
      <c r="X31" s="3">
        <v>1.3</v>
      </c>
      <c r="Y31" s="3"/>
      <c r="Z31" s="3"/>
    </row>
    <row r="32" spans="1:26">
      <c r="A32" s="2" t="s">
        <v>32</v>
      </c>
      <c r="B32" s="3" t="s">
        <v>61</v>
      </c>
      <c r="C32" s="9">
        <v>43524</v>
      </c>
      <c r="D32" s="2"/>
      <c r="E32" s="12">
        <v>357</v>
      </c>
      <c r="F32" s="3"/>
      <c r="G32" s="3"/>
      <c r="H32" s="3"/>
      <c r="I32" s="3"/>
      <c r="J32" s="11">
        <v>15.4</v>
      </c>
      <c r="K32" s="11">
        <v>15.8</v>
      </c>
      <c r="L32" s="3"/>
      <c r="M32" s="3"/>
      <c r="N32" s="3"/>
      <c r="O32" s="3" t="s">
        <v>255</v>
      </c>
      <c r="P32" s="3" t="s">
        <v>255</v>
      </c>
      <c r="Q32" s="3" t="s">
        <v>255</v>
      </c>
      <c r="R32" s="3" t="s">
        <v>226</v>
      </c>
      <c r="S32" s="3"/>
      <c r="T32" s="3" t="s">
        <v>226</v>
      </c>
      <c r="U32" s="3"/>
      <c r="V32" s="3" t="s">
        <v>217</v>
      </c>
      <c r="W32" s="3" t="s">
        <v>27</v>
      </c>
      <c r="X32" s="3" t="s">
        <v>256</v>
      </c>
      <c r="Y32" s="3"/>
      <c r="Z32" s="3"/>
    </row>
    <row r="33" spans="1:26">
      <c r="A33" s="2" t="s">
        <v>32</v>
      </c>
      <c r="B33" s="3">
        <v>7.85</v>
      </c>
      <c r="C33" s="9">
        <v>43788</v>
      </c>
      <c r="D33" s="2"/>
      <c r="E33" s="3">
        <v>0.56999999999999995</v>
      </c>
      <c r="F33" s="3">
        <v>1.89</v>
      </c>
      <c r="G33" s="3">
        <v>131</v>
      </c>
      <c r="H33" s="3">
        <v>72.5</v>
      </c>
      <c r="I33" s="3">
        <v>90.5</v>
      </c>
      <c r="J33" s="11">
        <v>7.67</v>
      </c>
      <c r="K33" s="11">
        <v>9.17</v>
      </c>
      <c r="L33" s="3">
        <v>4.68</v>
      </c>
      <c r="M33" s="3" t="s">
        <v>255</v>
      </c>
      <c r="N33" s="3" t="s">
        <v>255</v>
      </c>
      <c r="O33" s="3" t="s">
        <v>255</v>
      </c>
      <c r="P33" s="3" t="s">
        <v>255</v>
      </c>
      <c r="Q33" s="3" t="s">
        <v>255</v>
      </c>
      <c r="R33" s="3" t="s">
        <v>226</v>
      </c>
      <c r="S33" s="3" t="s">
        <v>255</v>
      </c>
      <c r="T33" s="3" t="s">
        <v>226</v>
      </c>
      <c r="U33" s="3"/>
      <c r="V33" s="3" t="s">
        <v>217</v>
      </c>
      <c r="W33" s="3" t="s">
        <v>27</v>
      </c>
      <c r="X33" s="3" t="s">
        <v>256</v>
      </c>
      <c r="Y33" s="3"/>
      <c r="Z33" s="10">
        <v>318</v>
      </c>
    </row>
    <row r="34" spans="1:26">
      <c r="A34" s="2" t="s">
        <v>32</v>
      </c>
      <c r="B34" s="3" t="s">
        <v>70</v>
      </c>
      <c r="C34" s="9">
        <v>43879</v>
      </c>
      <c r="D34" s="2"/>
      <c r="E34" s="3" t="s">
        <v>255</v>
      </c>
      <c r="F34" s="3">
        <v>0.21</v>
      </c>
      <c r="G34" s="3">
        <v>10.4</v>
      </c>
      <c r="H34" s="3">
        <v>1.52</v>
      </c>
      <c r="I34" s="3" t="s">
        <v>255</v>
      </c>
      <c r="J34" s="3" t="s">
        <v>255</v>
      </c>
      <c r="K34" s="3" t="s">
        <v>255</v>
      </c>
      <c r="L34" s="3" t="s">
        <v>255</v>
      </c>
      <c r="M34" s="3" t="s">
        <v>255</v>
      </c>
      <c r="N34" s="3" t="s">
        <v>255</v>
      </c>
      <c r="O34" s="3" t="s">
        <v>255</v>
      </c>
      <c r="P34" s="3" t="s">
        <v>255</v>
      </c>
      <c r="Q34" s="3" t="s">
        <v>255</v>
      </c>
      <c r="R34" s="3" t="s">
        <v>255</v>
      </c>
      <c r="S34" s="3" t="s">
        <v>255</v>
      </c>
      <c r="T34" s="3" t="s">
        <v>255</v>
      </c>
      <c r="U34" s="3"/>
      <c r="V34" s="3" t="s">
        <v>217</v>
      </c>
      <c r="W34" s="3" t="s">
        <v>27</v>
      </c>
      <c r="X34" s="3" t="s">
        <v>256</v>
      </c>
      <c r="Y34" s="3"/>
      <c r="Z34" s="10">
        <v>12.2</v>
      </c>
    </row>
    <row r="35" spans="1:26">
      <c r="A35" s="2" t="s">
        <v>32</v>
      </c>
      <c r="B35" s="3" t="s">
        <v>70</v>
      </c>
      <c r="C35" s="9">
        <v>43990</v>
      </c>
      <c r="D35" s="2"/>
      <c r="E35" s="12">
        <v>233</v>
      </c>
      <c r="F35" s="3">
        <v>0.56999999999999995</v>
      </c>
      <c r="G35" s="3">
        <v>46.8</v>
      </c>
      <c r="H35" s="3">
        <v>16</v>
      </c>
      <c r="I35" s="3">
        <v>10.3</v>
      </c>
      <c r="J35" s="11">
        <v>1.1599999999999999</v>
      </c>
      <c r="K35" s="3" t="s">
        <v>255</v>
      </c>
      <c r="L35" s="3" t="s">
        <v>255</v>
      </c>
      <c r="M35" s="3" t="s">
        <v>255</v>
      </c>
      <c r="N35" s="3" t="s">
        <v>255</v>
      </c>
      <c r="O35" s="3" t="s">
        <v>255</v>
      </c>
      <c r="P35" s="3" t="s">
        <v>255</v>
      </c>
      <c r="Q35" s="3" t="s">
        <v>255</v>
      </c>
      <c r="R35" s="3" t="s">
        <v>255</v>
      </c>
      <c r="S35" s="3" t="s">
        <v>255</v>
      </c>
      <c r="T35" s="3" t="s">
        <v>226</v>
      </c>
      <c r="U35" s="3"/>
      <c r="V35" s="3" t="s">
        <v>217</v>
      </c>
      <c r="W35" s="3" t="s">
        <v>27</v>
      </c>
      <c r="X35" s="3" t="s">
        <v>256</v>
      </c>
      <c r="Y35" s="3"/>
      <c r="Z35" s="10">
        <v>308</v>
      </c>
    </row>
    <row r="36" spans="1:26">
      <c r="A36" s="2" t="s">
        <v>34</v>
      </c>
      <c r="B36" s="3" t="s">
        <v>35</v>
      </c>
      <c r="C36" s="9">
        <v>43509</v>
      </c>
      <c r="D36" s="2"/>
      <c r="E36" s="11">
        <v>26.2</v>
      </c>
      <c r="F36" s="3"/>
      <c r="G36" s="3"/>
      <c r="H36" s="3"/>
      <c r="I36" s="3"/>
      <c r="J36" s="11">
        <v>2.33</v>
      </c>
      <c r="K36" s="11">
        <v>6.41</v>
      </c>
      <c r="L36" s="3"/>
      <c r="M36" s="3"/>
      <c r="N36" s="3"/>
      <c r="O36" s="3">
        <v>0.49</v>
      </c>
      <c r="P36" s="3">
        <v>0.18</v>
      </c>
      <c r="Q36" s="11">
        <v>0.34</v>
      </c>
      <c r="R36" s="3">
        <v>0.18</v>
      </c>
      <c r="S36" s="3"/>
      <c r="T36" s="3">
        <v>0.28000000000000003</v>
      </c>
      <c r="U36" s="3"/>
      <c r="V36" s="3">
        <v>0.67</v>
      </c>
      <c r="W36" s="3">
        <v>0.46</v>
      </c>
      <c r="X36" s="3">
        <v>1.1000000000000001</v>
      </c>
      <c r="Y36" s="3"/>
      <c r="Z36" s="3"/>
    </row>
    <row r="37" spans="1:26">
      <c r="A37" s="2" t="s">
        <v>34</v>
      </c>
      <c r="B37" s="3" t="s">
        <v>62</v>
      </c>
      <c r="C37" s="9">
        <v>43524</v>
      </c>
      <c r="D37" s="2"/>
      <c r="E37" s="11">
        <v>25.4</v>
      </c>
      <c r="F37" s="3"/>
      <c r="G37" s="3"/>
      <c r="H37" s="3"/>
      <c r="I37" s="3"/>
      <c r="J37" s="11">
        <v>0.55000000000000004</v>
      </c>
      <c r="K37" s="11">
        <v>1.31</v>
      </c>
      <c r="L37" s="3"/>
      <c r="M37" s="3"/>
      <c r="N37" s="3"/>
      <c r="O37" s="3" t="s">
        <v>255</v>
      </c>
      <c r="P37" s="3" t="s">
        <v>255</v>
      </c>
      <c r="Q37" s="3" t="s">
        <v>255</v>
      </c>
      <c r="R37" s="3" t="s">
        <v>226</v>
      </c>
      <c r="S37" s="3"/>
      <c r="T37" s="3" t="s">
        <v>226</v>
      </c>
      <c r="U37" s="3"/>
      <c r="V37" s="3" t="s">
        <v>217</v>
      </c>
      <c r="W37" s="3" t="s">
        <v>27</v>
      </c>
      <c r="X37" s="3" t="s">
        <v>256</v>
      </c>
      <c r="Y37" s="3"/>
      <c r="Z37" s="3"/>
    </row>
    <row r="38" spans="1:26">
      <c r="A38" s="2" t="s">
        <v>34</v>
      </c>
      <c r="B38" s="3">
        <v>4.62</v>
      </c>
      <c r="C38" s="9">
        <v>43788</v>
      </c>
      <c r="D38" s="2"/>
      <c r="E38" s="11">
        <v>2.13</v>
      </c>
      <c r="F38" s="3" t="s">
        <v>255</v>
      </c>
      <c r="G38" s="3">
        <v>1.93</v>
      </c>
      <c r="H38" s="3">
        <v>0.56999999999999995</v>
      </c>
      <c r="I38" s="3">
        <v>0.35</v>
      </c>
      <c r="J38" s="3" t="s">
        <v>255</v>
      </c>
      <c r="K38" s="3" t="s">
        <v>255</v>
      </c>
      <c r="L38" s="3" t="s">
        <v>255</v>
      </c>
      <c r="M38" s="3" t="s">
        <v>255</v>
      </c>
      <c r="N38" s="3" t="s">
        <v>255</v>
      </c>
      <c r="O38" s="3" t="s">
        <v>255</v>
      </c>
      <c r="P38" s="3" t="s">
        <v>255</v>
      </c>
      <c r="Q38" s="3" t="s">
        <v>255</v>
      </c>
      <c r="R38" s="3" t="s">
        <v>226</v>
      </c>
      <c r="S38" s="3" t="s">
        <v>255</v>
      </c>
      <c r="T38" s="3" t="s">
        <v>226</v>
      </c>
      <c r="U38" s="3"/>
      <c r="V38" s="3" t="s">
        <v>217</v>
      </c>
      <c r="W38" s="3" t="s">
        <v>27</v>
      </c>
      <c r="X38" s="3" t="s">
        <v>256</v>
      </c>
      <c r="Y38" s="3"/>
      <c r="Z38" s="10">
        <v>4.9800000000000004</v>
      </c>
    </row>
    <row r="39" spans="1:26">
      <c r="A39" s="2" t="s">
        <v>34</v>
      </c>
      <c r="B39" s="3" t="s">
        <v>70</v>
      </c>
      <c r="C39" s="9">
        <v>43879</v>
      </c>
      <c r="D39" s="2"/>
      <c r="E39" s="10">
        <v>1.17</v>
      </c>
      <c r="F39" s="3" t="s">
        <v>255</v>
      </c>
      <c r="G39" s="3">
        <v>1.1399999999999999</v>
      </c>
      <c r="H39" s="3">
        <v>0.24</v>
      </c>
      <c r="I39" s="3">
        <v>0.13</v>
      </c>
      <c r="J39" s="3" t="s">
        <v>255</v>
      </c>
      <c r="K39" s="3" t="s">
        <v>255</v>
      </c>
      <c r="L39" s="3" t="s">
        <v>255</v>
      </c>
      <c r="M39" s="3" t="s">
        <v>255</v>
      </c>
      <c r="N39" s="3" t="s">
        <v>255</v>
      </c>
      <c r="O39" s="3" t="s">
        <v>255</v>
      </c>
      <c r="P39" s="3" t="s">
        <v>255</v>
      </c>
      <c r="Q39" s="3" t="s">
        <v>255</v>
      </c>
      <c r="R39" s="3" t="s">
        <v>255</v>
      </c>
      <c r="S39" s="3" t="s">
        <v>255</v>
      </c>
      <c r="T39" s="3" t="s">
        <v>255</v>
      </c>
      <c r="U39" s="3"/>
      <c r="V39" s="3" t="s">
        <v>217</v>
      </c>
      <c r="W39" s="3" t="s">
        <v>27</v>
      </c>
      <c r="X39" s="3" t="s">
        <v>256</v>
      </c>
      <c r="Y39" s="3"/>
      <c r="Z39" s="10">
        <v>2.68</v>
      </c>
    </row>
    <row r="40" spans="1:26">
      <c r="A40" s="2" t="s">
        <v>34</v>
      </c>
      <c r="B40" s="3" t="s">
        <v>70</v>
      </c>
      <c r="C40" s="9">
        <v>43990</v>
      </c>
      <c r="D40" s="2"/>
      <c r="E40" s="11">
        <v>5.46</v>
      </c>
      <c r="F40" s="3" t="s">
        <v>255</v>
      </c>
      <c r="G40" s="3">
        <v>5.51</v>
      </c>
      <c r="H40" s="3">
        <v>0.93</v>
      </c>
      <c r="I40" s="3">
        <v>0.66</v>
      </c>
      <c r="J40" s="3" t="s">
        <v>255</v>
      </c>
      <c r="K40" s="3" t="s">
        <v>255</v>
      </c>
      <c r="L40" s="3" t="s">
        <v>255</v>
      </c>
      <c r="M40" s="3" t="s">
        <v>255</v>
      </c>
      <c r="N40" s="3" t="s">
        <v>255</v>
      </c>
      <c r="O40" s="3" t="s">
        <v>255</v>
      </c>
      <c r="P40" s="3" t="s">
        <v>255</v>
      </c>
      <c r="Q40" s="3" t="s">
        <v>255</v>
      </c>
      <c r="R40" s="3" t="s">
        <v>255</v>
      </c>
      <c r="S40" s="3" t="s">
        <v>255</v>
      </c>
      <c r="T40" s="3" t="s">
        <v>226</v>
      </c>
      <c r="U40" s="3"/>
      <c r="V40" s="3" t="s">
        <v>217</v>
      </c>
      <c r="W40" s="3" t="s">
        <v>27</v>
      </c>
      <c r="X40" s="3" t="s">
        <v>256</v>
      </c>
      <c r="Y40" s="3"/>
      <c r="Z40" s="10">
        <v>12.6</v>
      </c>
    </row>
    <row r="41" spans="1:26">
      <c r="A41" s="2" t="s">
        <v>36</v>
      </c>
      <c r="B41" s="3" t="s">
        <v>37</v>
      </c>
      <c r="C41" s="9">
        <v>43509</v>
      </c>
      <c r="D41" s="2"/>
      <c r="E41" s="11">
        <v>21.5</v>
      </c>
      <c r="F41" s="3"/>
      <c r="G41" s="3"/>
      <c r="H41" s="3"/>
      <c r="I41" s="3"/>
      <c r="J41" s="11">
        <v>0.28999999999999998</v>
      </c>
      <c r="K41" s="11">
        <v>0.73</v>
      </c>
      <c r="L41" s="3"/>
      <c r="M41" s="3"/>
      <c r="N41" s="3"/>
      <c r="O41" s="3" t="s">
        <v>255</v>
      </c>
      <c r="P41" s="3" t="s">
        <v>255</v>
      </c>
      <c r="Q41" s="3" t="s">
        <v>255</v>
      </c>
      <c r="R41" s="3" t="s">
        <v>226</v>
      </c>
      <c r="S41" s="3"/>
      <c r="T41" s="3" t="s">
        <v>226</v>
      </c>
      <c r="U41" s="3"/>
      <c r="V41" s="3" t="s">
        <v>217</v>
      </c>
      <c r="W41" s="3" t="s">
        <v>27</v>
      </c>
      <c r="X41" s="3" t="s">
        <v>256</v>
      </c>
      <c r="Y41" s="3"/>
      <c r="Z41" s="3"/>
    </row>
    <row r="42" spans="1:26">
      <c r="A42" s="2" t="s">
        <v>36</v>
      </c>
      <c r="B42" s="3" t="s">
        <v>54</v>
      </c>
      <c r="C42" s="9">
        <v>43523</v>
      </c>
      <c r="D42" s="2"/>
      <c r="E42" s="3" t="s">
        <v>255</v>
      </c>
      <c r="F42" s="3"/>
      <c r="G42" s="3"/>
      <c r="H42" s="3"/>
      <c r="I42" s="3"/>
      <c r="J42" s="3" t="s">
        <v>255</v>
      </c>
      <c r="K42" s="3" t="s">
        <v>255</v>
      </c>
      <c r="L42" s="3"/>
      <c r="M42" s="3"/>
      <c r="N42" s="3"/>
      <c r="O42" s="3" t="s">
        <v>255</v>
      </c>
      <c r="P42" s="3" t="s">
        <v>255</v>
      </c>
      <c r="Q42" s="3" t="s">
        <v>255</v>
      </c>
      <c r="R42" s="3" t="s">
        <v>226</v>
      </c>
      <c r="S42" s="3"/>
      <c r="T42" s="3" t="s">
        <v>226</v>
      </c>
      <c r="U42" s="3"/>
      <c r="V42" s="3" t="s">
        <v>217</v>
      </c>
      <c r="W42" s="3" t="s">
        <v>27</v>
      </c>
      <c r="X42" s="3" t="s">
        <v>256</v>
      </c>
      <c r="Y42" s="3"/>
      <c r="Z42" s="3"/>
    </row>
    <row r="43" spans="1:26">
      <c r="A43" s="2" t="s">
        <v>36</v>
      </c>
      <c r="B43" s="3">
        <v>3.55</v>
      </c>
      <c r="C43" s="9">
        <v>43788</v>
      </c>
      <c r="D43" s="2"/>
      <c r="E43" s="10">
        <v>1.07</v>
      </c>
      <c r="F43" s="3" t="s">
        <v>255</v>
      </c>
      <c r="G43" s="3">
        <v>1.1299999999999999</v>
      </c>
      <c r="H43" s="3">
        <v>0.28999999999999998</v>
      </c>
      <c r="I43" s="3" t="s">
        <v>255</v>
      </c>
      <c r="J43" s="3" t="s">
        <v>255</v>
      </c>
      <c r="K43" s="3" t="s">
        <v>255</v>
      </c>
      <c r="L43" s="3" t="s">
        <v>255</v>
      </c>
      <c r="M43" s="3" t="s">
        <v>255</v>
      </c>
      <c r="N43" s="3" t="s">
        <v>255</v>
      </c>
      <c r="O43" s="3" t="s">
        <v>255</v>
      </c>
      <c r="P43" s="3" t="s">
        <v>255</v>
      </c>
      <c r="Q43" s="3" t="s">
        <v>255</v>
      </c>
      <c r="R43" s="3" t="s">
        <v>226</v>
      </c>
      <c r="S43" s="3" t="s">
        <v>255</v>
      </c>
      <c r="T43" s="3" t="s">
        <v>226</v>
      </c>
      <c r="U43" s="3"/>
      <c r="V43" s="3" t="s">
        <v>217</v>
      </c>
      <c r="W43" s="3" t="s">
        <v>27</v>
      </c>
      <c r="X43" s="3" t="s">
        <v>256</v>
      </c>
      <c r="Y43" s="3"/>
      <c r="Z43" s="10">
        <v>2.4900000000000002</v>
      </c>
    </row>
    <row r="44" spans="1:26">
      <c r="A44" s="2" t="s">
        <v>36</v>
      </c>
      <c r="B44" s="3" t="s">
        <v>70</v>
      </c>
      <c r="C44" s="9">
        <v>43879</v>
      </c>
      <c r="D44" s="2"/>
      <c r="E44" s="3" t="s">
        <v>255</v>
      </c>
      <c r="F44" s="3" t="s">
        <v>255</v>
      </c>
      <c r="G44" s="3">
        <v>0.53</v>
      </c>
      <c r="H44" s="3" t="s">
        <v>255</v>
      </c>
      <c r="I44" s="3" t="s">
        <v>255</v>
      </c>
      <c r="J44" s="3" t="s">
        <v>255</v>
      </c>
      <c r="K44" s="3" t="s">
        <v>255</v>
      </c>
      <c r="L44" s="3" t="s">
        <v>255</v>
      </c>
      <c r="M44" s="3" t="s">
        <v>255</v>
      </c>
      <c r="N44" s="3" t="s">
        <v>255</v>
      </c>
      <c r="O44" s="3" t="s">
        <v>255</v>
      </c>
      <c r="P44" s="3" t="s">
        <v>255</v>
      </c>
      <c r="Q44" s="3" t="s">
        <v>255</v>
      </c>
      <c r="R44" s="3" t="s">
        <v>255</v>
      </c>
      <c r="S44" s="3" t="s">
        <v>255</v>
      </c>
      <c r="T44" s="3" t="s">
        <v>255</v>
      </c>
      <c r="U44" s="3"/>
      <c r="V44" s="3" t="s">
        <v>217</v>
      </c>
      <c r="W44" s="3" t="s">
        <v>27</v>
      </c>
      <c r="X44" s="3" t="s">
        <v>256</v>
      </c>
      <c r="Y44" s="3"/>
      <c r="Z44" s="10">
        <v>0.53</v>
      </c>
    </row>
    <row r="45" spans="1:26">
      <c r="A45" s="2" t="s">
        <v>36</v>
      </c>
      <c r="B45" s="3" t="s">
        <v>70</v>
      </c>
      <c r="C45" s="9">
        <v>43991</v>
      </c>
      <c r="D45" s="2"/>
      <c r="E45" s="3" t="s">
        <v>255</v>
      </c>
      <c r="F45" s="3" t="s">
        <v>255</v>
      </c>
      <c r="G45" s="3" t="s">
        <v>255</v>
      </c>
      <c r="H45" s="3" t="s">
        <v>255</v>
      </c>
      <c r="I45" s="3" t="s">
        <v>255</v>
      </c>
      <c r="J45" s="3" t="s">
        <v>255</v>
      </c>
      <c r="K45" s="3" t="s">
        <v>255</v>
      </c>
      <c r="L45" s="3" t="s">
        <v>255</v>
      </c>
      <c r="M45" s="3" t="s">
        <v>255</v>
      </c>
      <c r="N45" s="3" t="s">
        <v>255</v>
      </c>
      <c r="O45" s="3" t="s">
        <v>255</v>
      </c>
      <c r="P45" s="3" t="s">
        <v>255</v>
      </c>
      <c r="Q45" s="3" t="s">
        <v>255</v>
      </c>
      <c r="R45" s="3" t="s">
        <v>255</v>
      </c>
      <c r="S45" s="3" t="s">
        <v>255</v>
      </c>
      <c r="T45" s="3" t="s">
        <v>226</v>
      </c>
      <c r="U45" s="3"/>
      <c r="V45" s="3" t="s">
        <v>217</v>
      </c>
      <c r="W45" s="3" t="s">
        <v>27</v>
      </c>
      <c r="X45" s="3" t="s">
        <v>256</v>
      </c>
      <c r="Y45" s="3"/>
      <c r="Z45" s="3" t="s">
        <v>257</v>
      </c>
    </row>
    <row r="46" spans="1:26">
      <c r="A46" s="2" t="s">
        <v>39</v>
      </c>
      <c r="B46" s="3" t="s">
        <v>40</v>
      </c>
      <c r="C46" s="9">
        <v>43509</v>
      </c>
      <c r="D46" s="2"/>
      <c r="E46" s="11">
        <v>7.41</v>
      </c>
      <c r="F46" s="3"/>
      <c r="G46" s="3"/>
      <c r="H46" s="3"/>
      <c r="I46" s="3"/>
      <c r="J46" s="10">
        <v>0.15</v>
      </c>
      <c r="K46" s="11">
        <v>0.19</v>
      </c>
      <c r="L46" s="3"/>
      <c r="M46" s="3"/>
      <c r="N46" s="3"/>
      <c r="O46" s="3" t="s">
        <v>255</v>
      </c>
      <c r="P46" s="3" t="s">
        <v>255</v>
      </c>
      <c r="Q46" s="3" t="s">
        <v>255</v>
      </c>
      <c r="R46" s="3" t="s">
        <v>226</v>
      </c>
      <c r="S46" s="3"/>
      <c r="T46" s="3" t="s">
        <v>226</v>
      </c>
      <c r="U46" s="3"/>
      <c r="V46" s="3" t="s">
        <v>217</v>
      </c>
      <c r="W46" s="3" t="s">
        <v>27</v>
      </c>
      <c r="X46" s="3" t="s">
        <v>256</v>
      </c>
      <c r="Y46" s="3"/>
      <c r="Z46" s="3"/>
    </row>
    <row r="47" spans="1:26">
      <c r="A47" s="2" t="s">
        <v>39</v>
      </c>
      <c r="B47" s="3" t="s">
        <v>55</v>
      </c>
      <c r="C47" s="9">
        <v>43523</v>
      </c>
      <c r="D47" s="2"/>
      <c r="E47" s="3">
        <v>0.86</v>
      </c>
      <c r="F47" s="3"/>
      <c r="G47" s="3"/>
      <c r="H47" s="3"/>
      <c r="I47" s="3"/>
      <c r="J47" s="3" t="s">
        <v>255</v>
      </c>
      <c r="K47" s="3" t="s">
        <v>255</v>
      </c>
      <c r="L47" s="3"/>
      <c r="M47" s="3"/>
      <c r="N47" s="3"/>
      <c r="O47" s="3" t="s">
        <v>255</v>
      </c>
      <c r="P47" s="3" t="s">
        <v>255</v>
      </c>
      <c r="Q47" s="3" t="s">
        <v>255</v>
      </c>
      <c r="R47" s="3" t="s">
        <v>226</v>
      </c>
      <c r="S47" s="3"/>
      <c r="T47" s="3" t="s">
        <v>226</v>
      </c>
      <c r="U47" s="3"/>
      <c r="V47" s="3" t="s">
        <v>217</v>
      </c>
      <c r="W47" s="3" t="s">
        <v>27</v>
      </c>
      <c r="X47" s="3" t="s">
        <v>256</v>
      </c>
      <c r="Y47" s="3"/>
      <c r="Z47" s="3"/>
    </row>
    <row r="48" spans="1:26">
      <c r="A48" s="2" t="s">
        <v>39</v>
      </c>
      <c r="B48" s="3">
        <v>5.12</v>
      </c>
      <c r="C48" s="9">
        <v>43788</v>
      </c>
      <c r="D48" s="2"/>
      <c r="E48" s="10">
        <v>1.1200000000000001</v>
      </c>
      <c r="F48" s="3" t="s">
        <v>255</v>
      </c>
      <c r="G48" s="3">
        <v>0.88</v>
      </c>
      <c r="H48" s="3">
        <v>0.26</v>
      </c>
      <c r="I48" s="3" t="s">
        <v>255</v>
      </c>
      <c r="J48" s="3" t="s">
        <v>255</v>
      </c>
      <c r="K48" s="3" t="s">
        <v>255</v>
      </c>
      <c r="L48" s="3" t="s">
        <v>255</v>
      </c>
      <c r="M48" s="3" t="s">
        <v>255</v>
      </c>
      <c r="N48" s="3" t="s">
        <v>255</v>
      </c>
      <c r="O48" s="3" t="s">
        <v>255</v>
      </c>
      <c r="P48" s="3" t="s">
        <v>255</v>
      </c>
      <c r="Q48" s="3" t="s">
        <v>255</v>
      </c>
      <c r="R48" s="3" t="s">
        <v>226</v>
      </c>
      <c r="S48" s="3" t="s">
        <v>255</v>
      </c>
      <c r="T48" s="3" t="s">
        <v>226</v>
      </c>
      <c r="U48" s="3"/>
      <c r="V48" s="3" t="s">
        <v>217</v>
      </c>
      <c r="W48" s="3" t="s">
        <v>27</v>
      </c>
      <c r="X48" s="3" t="s">
        <v>256</v>
      </c>
      <c r="Y48" s="3"/>
      <c r="Z48" s="10">
        <v>2.2599999999999998</v>
      </c>
    </row>
    <row r="49" spans="1:26">
      <c r="A49" s="2" t="s">
        <v>39</v>
      </c>
      <c r="B49" s="3" t="s">
        <v>70</v>
      </c>
      <c r="C49" s="9">
        <v>43879</v>
      </c>
      <c r="D49" s="2"/>
      <c r="E49" s="3" t="s">
        <v>255</v>
      </c>
      <c r="F49" s="3" t="s">
        <v>255</v>
      </c>
      <c r="G49" s="3">
        <v>0.62</v>
      </c>
      <c r="H49" s="3">
        <v>0.12</v>
      </c>
      <c r="I49" s="3" t="s">
        <v>255</v>
      </c>
      <c r="J49" s="3" t="s">
        <v>255</v>
      </c>
      <c r="K49" s="3" t="s">
        <v>255</v>
      </c>
      <c r="L49" s="3" t="s">
        <v>255</v>
      </c>
      <c r="M49" s="3" t="s">
        <v>255</v>
      </c>
      <c r="N49" s="3" t="s">
        <v>255</v>
      </c>
      <c r="O49" s="3" t="s">
        <v>255</v>
      </c>
      <c r="P49" s="3" t="s">
        <v>255</v>
      </c>
      <c r="Q49" s="3" t="s">
        <v>255</v>
      </c>
      <c r="R49" s="3" t="s">
        <v>255</v>
      </c>
      <c r="S49" s="3" t="s">
        <v>255</v>
      </c>
      <c r="T49" s="3" t="s">
        <v>255</v>
      </c>
      <c r="U49" s="3"/>
      <c r="V49" s="3" t="s">
        <v>217</v>
      </c>
      <c r="W49" s="3" t="s">
        <v>27</v>
      </c>
      <c r="X49" s="3" t="s">
        <v>256</v>
      </c>
      <c r="Y49" s="3"/>
      <c r="Z49" s="10">
        <v>0.74</v>
      </c>
    </row>
    <row r="50" spans="1:26">
      <c r="A50" s="2" t="s">
        <v>41</v>
      </c>
      <c r="B50" s="3" t="s">
        <v>42</v>
      </c>
      <c r="C50" s="9">
        <v>43509</v>
      </c>
      <c r="D50" s="2"/>
      <c r="E50" s="11">
        <v>8.4600000000000009</v>
      </c>
      <c r="F50" s="3"/>
      <c r="G50" s="3"/>
      <c r="H50" s="3"/>
      <c r="I50" s="3"/>
      <c r="J50" s="10">
        <v>0.14000000000000001</v>
      </c>
      <c r="K50" s="11">
        <v>0.24</v>
      </c>
      <c r="L50" s="3"/>
      <c r="M50" s="3"/>
      <c r="N50" s="3"/>
      <c r="O50" s="3" t="s">
        <v>255</v>
      </c>
      <c r="P50" s="3" t="s">
        <v>255</v>
      </c>
      <c r="Q50" s="3" t="s">
        <v>255</v>
      </c>
      <c r="R50" s="3" t="s">
        <v>226</v>
      </c>
      <c r="S50" s="3"/>
      <c r="T50" s="3" t="s">
        <v>226</v>
      </c>
      <c r="U50" s="3"/>
      <c r="V50" s="3" t="s">
        <v>217</v>
      </c>
      <c r="W50" s="3" t="s">
        <v>27</v>
      </c>
      <c r="X50" s="3" t="s">
        <v>256</v>
      </c>
      <c r="Y50" s="3"/>
      <c r="Z50" s="3"/>
    </row>
    <row r="51" spans="1:26">
      <c r="A51" s="2" t="s">
        <v>41</v>
      </c>
      <c r="B51" s="3" t="s">
        <v>56</v>
      </c>
      <c r="C51" s="9">
        <v>43523</v>
      </c>
      <c r="D51" s="2"/>
      <c r="E51" s="10">
        <v>1.89</v>
      </c>
      <c r="F51" s="3"/>
      <c r="G51" s="3"/>
      <c r="H51" s="3"/>
      <c r="I51" s="3"/>
      <c r="J51" s="10">
        <v>0.12</v>
      </c>
      <c r="K51" s="11">
        <v>0.15</v>
      </c>
      <c r="L51" s="3"/>
      <c r="M51" s="3"/>
      <c r="N51" s="3"/>
      <c r="O51" s="3" t="s">
        <v>255</v>
      </c>
      <c r="P51" s="3" t="s">
        <v>255</v>
      </c>
      <c r="Q51" s="3" t="s">
        <v>255</v>
      </c>
      <c r="R51" s="3" t="s">
        <v>226</v>
      </c>
      <c r="S51" s="3"/>
      <c r="T51" s="3" t="s">
        <v>226</v>
      </c>
      <c r="U51" s="3"/>
      <c r="V51" s="3" t="s">
        <v>217</v>
      </c>
      <c r="W51" s="3" t="s">
        <v>27</v>
      </c>
      <c r="X51" s="3" t="s">
        <v>256</v>
      </c>
      <c r="Y51" s="3"/>
      <c r="Z51" s="3"/>
    </row>
    <row r="52" spans="1:26">
      <c r="A52" s="2" t="s">
        <v>41</v>
      </c>
      <c r="B52" s="3">
        <v>4.6500000000000004</v>
      </c>
      <c r="C52" s="9">
        <v>43788</v>
      </c>
      <c r="D52" s="2"/>
      <c r="E52" s="10">
        <v>1.23</v>
      </c>
      <c r="F52" s="3" t="s">
        <v>255</v>
      </c>
      <c r="G52" s="3">
        <v>0.94</v>
      </c>
      <c r="H52" s="3">
        <v>0.28000000000000003</v>
      </c>
      <c r="I52" s="3">
        <v>0.22</v>
      </c>
      <c r="J52" s="3" t="s">
        <v>255</v>
      </c>
      <c r="K52" s="3" t="s">
        <v>255</v>
      </c>
      <c r="L52" s="3" t="s">
        <v>255</v>
      </c>
      <c r="M52" s="3" t="s">
        <v>255</v>
      </c>
      <c r="N52" s="3" t="s">
        <v>255</v>
      </c>
      <c r="O52" s="3" t="s">
        <v>255</v>
      </c>
      <c r="P52" s="3" t="s">
        <v>255</v>
      </c>
      <c r="Q52" s="3" t="s">
        <v>255</v>
      </c>
      <c r="R52" s="3" t="s">
        <v>226</v>
      </c>
      <c r="S52" s="3" t="s">
        <v>255</v>
      </c>
      <c r="T52" s="3" t="s">
        <v>226</v>
      </c>
      <c r="U52" s="3"/>
      <c r="V52" s="3" t="s">
        <v>217</v>
      </c>
      <c r="W52" s="3" t="s">
        <v>27</v>
      </c>
      <c r="X52" s="3" t="s">
        <v>256</v>
      </c>
      <c r="Y52" s="3"/>
      <c r="Z52" s="10">
        <v>2.67</v>
      </c>
    </row>
    <row r="53" spans="1:26">
      <c r="A53" s="2" t="s">
        <v>41</v>
      </c>
      <c r="B53" s="3" t="s">
        <v>70</v>
      </c>
      <c r="C53" s="9">
        <v>43879</v>
      </c>
      <c r="D53" s="2"/>
      <c r="E53" s="10">
        <v>1.93</v>
      </c>
      <c r="F53" s="3" t="s">
        <v>255</v>
      </c>
      <c r="G53" s="3">
        <v>1.37</v>
      </c>
      <c r="H53" s="3">
        <v>0.48</v>
      </c>
      <c r="I53" s="3">
        <v>0.44</v>
      </c>
      <c r="J53" s="10">
        <v>0.11</v>
      </c>
      <c r="K53" s="3" t="s">
        <v>255</v>
      </c>
      <c r="L53" s="3">
        <v>0.31</v>
      </c>
      <c r="M53" s="3" t="s">
        <v>255</v>
      </c>
      <c r="N53" s="3" t="s">
        <v>255</v>
      </c>
      <c r="O53" s="3" t="s">
        <v>255</v>
      </c>
      <c r="P53" s="3" t="s">
        <v>255</v>
      </c>
      <c r="Q53" s="3" t="s">
        <v>255</v>
      </c>
      <c r="R53" s="3" t="s">
        <v>255</v>
      </c>
      <c r="S53" s="3" t="s">
        <v>255</v>
      </c>
      <c r="T53" s="3" t="s">
        <v>255</v>
      </c>
      <c r="U53" s="3"/>
      <c r="V53" s="3" t="s">
        <v>217</v>
      </c>
      <c r="W53" s="3" t="s">
        <v>27</v>
      </c>
      <c r="X53" s="3" t="s">
        <v>256</v>
      </c>
      <c r="Y53" s="3"/>
      <c r="Z53" s="10">
        <v>4.6399999999999997</v>
      </c>
    </row>
    <row r="54" spans="1:26">
      <c r="A54" s="2" t="s">
        <v>41</v>
      </c>
      <c r="B54" s="3" t="s">
        <v>70</v>
      </c>
      <c r="C54" s="9">
        <v>43991</v>
      </c>
      <c r="D54" s="2"/>
      <c r="E54" s="3" t="s">
        <v>255</v>
      </c>
      <c r="F54" s="3" t="s">
        <v>255</v>
      </c>
      <c r="G54" s="3" t="s">
        <v>255</v>
      </c>
      <c r="H54" s="3" t="s">
        <v>255</v>
      </c>
      <c r="I54" s="3" t="s">
        <v>255</v>
      </c>
      <c r="J54" s="3" t="s">
        <v>255</v>
      </c>
      <c r="K54" s="3" t="s">
        <v>255</v>
      </c>
      <c r="L54" s="3" t="s">
        <v>255</v>
      </c>
      <c r="M54" s="3" t="s">
        <v>255</v>
      </c>
      <c r="N54" s="3" t="s">
        <v>255</v>
      </c>
      <c r="O54" s="3" t="s">
        <v>255</v>
      </c>
      <c r="P54" s="3" t="s">
        <v>255</v>
      </c>
      <c r="Q54" s="3" t="s">
        <v>255</v>
      </c>
      <c r="R54" s="3" t="s">
        <v>255</v>
      </c>
      <c r="S54" s="3" t="s">
        <v>255</v>
      </c>
      <c r="T54" s="3" t="s">
        <v>226</v>
      </c>
      <c r="U54" s="3"/>
      <c r="V54" s="3" t="s">
        <v>217</v>
      </c>
      <c r="W54" s="3" t="s">
        <v>27</v>
      </c>
      <c r="X54" s="3" t="s">
        <v>256</v>
      </c>
      <c r="Y54" s="3"/>
      <c r="Z54" s="3" t="s">
        <v>257</v>
      </c>
    </row>
    <row r="55" spans="1:26">
      <c r="A55" s="2" t="s">
        <v>43</v>
      </c>
      <c r="B55" s="3" t="s">
        <v>44</v>
      </c>
      <c r="C55" s="9">
        <v>43509</v>
      </c>
      <c r="D55" s="2"/>
      <c r="E55" s="3" t="s">
        <v>255</v>
      </c>
      <c r="F55" s="3"/>
      <c r="G55" s="3"/>
      <c r="H55" s="3"/>
      <c r="I55" s="3"/>
      <c r="J55" s="3" t="s">
        <v>255</v>
      </c>
      <c r="K55" s="3" t="s">
        <v>255</v>
      </c>
      <c r="L55" s="3"/>
      <c r="M55" s="3"/>
      <c r="N55" s="3"/>
      <c r="O55" s="3" t="s">
        <v>255</v>
      </c>
      <c r="P55" s="3" t="s">
        <v>255</v>
      </c>
      <c r="Q55" s="3" t="s">
        <v>255</v>
      </c>
      <c r="R55" s="3" t="s">
        <v>226</v>
      </c>
      <c r="S55" s="3"/>
      <c r="T55" s="3" t="s">
        <v>226</v>
      </c>
      <c r="U55" s="3"/>
      <c r="V55" s="3" t="s">
        <v>217</v>
      </c>
      <c r="W55" s="3" t="s">
        <v>27</v>
      </c>
      <c r="X55" s="3" t="s">
        <v>256</v>
      </c>
      <c r="Y55" s="3"/>
      <c r="Z55" s="3"/>
    </row>
    <row r="56" spans="1:26">
      <c r="A56" s="2" t="s">
        <v>43</v>
      </c>
      <c r="B56" s="3" t="s">
        <v>57</v>
      </c>
      <c r="C56" s="9">
        <v>43523</v>
      </c>
      <c r="D56" s="2"/>
      <c r="E56" s="3" t="s">
        <v>255</v>
      </c>
      <c r="F56" s="3"/>
      <c r="G56" s="3"/>
      <c r="H56" s="3"/>
      <c r="I56" s="3"/>
      <c r="J56" s="3" t="s">
        <v>255</v>
      </c>
      <c r="K56" s="3" t="s">
        <v>255</v>
      </c>
      <c r="L56" s="3"/>
      <c r="M56" s="3"/>
      <c r="N56" s="3"/>
      <c r="O56" s="3" t="s">
        <v>255</v>
      </c>
      <c r="P56" s="3" t="s">
        <v>255</v>
      </c>
      <c r="Q56" s="3" t="s">
        <v>255</v>
      </c>
      <c r="R56" s="3" t="s">
        <v>226</v>
      </c>
      <c r="S56" s="3"/>
      <c r="T56" s="3" t="s">
        <v>226</v>
      </c>
      <c r="U56" s="3"/>
      <c r="V56" s="3" t="s">
        <v>217</v>
      </c>
      <c r="W56" s="3" t="s">
        <v>27</v>
      </c>
      <c r="X56" s="3" t="s">
        <v>256</v>
      </c>
      <c r="Y56" s="3"/>
      <c r="Z56" s="3"/>
    </row>
    <row r="57" spans="1:26">
      <c r="A57" s="2" t="s">
        <v>46</v>
      </c>
      <c r="B57" s="3" t="s">
        <v>47</v>
      </c>
      <c r="C57" s="9">
        <v>43509</v>
      </c>
      <c r="D57" s="2"/>
      <c r="E57" s="11">
        <v>16.5</v>
      </c>
      <c r="F57" s="3"/>
      <c r="G57" s="3"/>
      <c r="H57" s="3"/>
      <c r="I57" s="3"/>
      <c r="J57" s="11">
        <v>0.32</v>
      </c>
      <c r="K57" s="11">
        <v>1.19</v>
      </c>
      <c r="L57" s="3"/>
      <c r="M57" s="3"/>
      <c r="N57" s="3"/>
      <c r="O57" s="3">
        <v>0.4</v>
      </c>
      <c r="P57" s="3">
        <v>0.21</v>
      </c>
      <c r="Q57" s="11">
        <v>0.28999999999999998</v>
      </c>
      <c r="R57" s="3">
        <v>0.19</v>
      </c>
      <c r="S57" s="3"/>
      <c r="T57" s="10">
        <v>0.28000000000000003</v>
      </c>
      <c r="U57" s="3"/>
      <c r="V57" s="3">
        <v>0.61</v>
      </c>
      <c r="W57" s="3">
        <v>0.47</v>
      </c>
      <c r="X57" s="3">
        <v>1.1000000000000001</v>
      </c>
      <c r="Y57" s="3"/>
      <c r="Z57" s="3"/>
    </row>
    <row r="58" spans="1:26">
      <c r="A58" s="2" t="s">
        <v>46</v>
      </c>
      <c r="B58" s="3" t="s">
        <v>58</v>
      </c>
      <c r="C58" s="9">
        <v>43523</v>
      </c>
      <c r="D58" s="2"/>
      <c r="E58" s="11">
        <v>2.63</v>
      </c>
      <c r="F58" s="3"/>
      <c r="G58" s="3"/>
      <c r="H58" s="3"/>
      <c r="I58" s="3"/>
      <c r="J58" s="11">
        <v>0.37</v>
      </c>
      <c r="K58" s="11">
        <v>2.78</v>
      </c>
      <c r="L58" s="3"/>
      <c r="M58" s="3"/>
      <c r="N58" s="3"/>
      <c r="O58" s="3">
        <v>0.82</v>
      </c>
      <c r="P58" s="3">
        <v>0.42</v>
      </c>
      <c r="Q58" s="11">
        <v>0.55000000000000004</v>
      </c>
      <c r="R58" s="3">
        <v>0.32</v>
      </c>
      <c r="S58" s="3"/>
      <c r="T58" s="10">
        <v>0.43</v>
      </c>
      <c r="U58" s="3"/>
      <c r="V58" s="3">
        <v>1.2</v>
      </c>
      <c r="W58" s="3">
        <v>0.75</v>
      </c>
      <c r="X58" s="3">
        <v>2</v>
      </c>
      <c r="Y58" s="3"/>
      <c r="Z58" s="3"/>
    </row>
    <row r="59" spans="1:26">
      <c r="A59" s="2" t="s">
        <v>46</v>
      </c>
      <c r="B59" s="3">
        <v>5.13</v>
      </c>
      <c r="C59" s="9">
        <v>43788</v>
      </c>
      <c r="D59" s="2"/>
      <c r="E59" s="3">
        <v>0.99</v>
      </c>
      <c r="F59" s="3" t="s">
        <v>255</v>
      </c>
      <c r="G59" s="3">
        <v>0.72</v>
      </c>
      <c r="H59" s="3">
        <v>0.23</v>
      </c>
      <c r="I59" s="3">
        <v>0.22</v>
      </c>
      <c r="J59" s="3" t="s">
        <v>255</v>
      </c>
      <c r="K59" s="11">
        <v>0.24</v>
      </c>
      <c r="L59" s="3">
        <v>0.23</v>
      </c>
      <c r="M59" s="3" t="s">
        <v>255</v>
      </c>
      <c r="N59" s="3" t="s">
        <v>255</v>
      </c>
      <c r="O59" s="3" t="s">
        <v>255</v>
      </c>
      <c r="P59" s="3" t="s">
        <v>255</v>
      </c>
      <c r="Q59" s="3" t="s">
        <v>255</v>
      </c>
      <c r="R59" s="3" t="s">
        <v>226</v>
      </c>
      <c r="S59" s="3" t="s">
        <v>255</v>
      </c>
      <c r="T59" s="3" t="s">
        <v>226</v>
      </c>
      <c r="U59" s="3"/>
      <c r="V59" s="3" t="s">
        <v>217</v>
      </c>
      <c r="W59" s="3" t="s">
        <v>27</v>
      </c>
      <c r="X59" s="3" t="s">
        <v>256</v>
      </c>
      <c r="Y59" s="3"/>
      <c r="Z59" s="10">
        <v>2.63</v>
      </c>
    </row>
    <row r="60" spans="1:26">
      <c r="A60" s="2" t="s">
        <v>46</v>
      </c>
      <c r="B60" s="3" t="s">
        <v>70</v>
      </c>
      <c r="C60" s="9">
        <v>43879</v>
      </c>
      <c r="D60" s="2"/>
      <c r="E60" s="3" t="s">
        <v>255</v>
      </c>
      <c r="F60" s="3" t="s">
        <v>255</v>
      </c>
      <c r="G60" s="3">
        <v>0.86</v>
      </c>
      <c r="H60" s="3">
        <v>0.26</v>
      </c>
      <c r="I60" s="3" t="s">
        <v>255</v>
      </c>
      <c r="J60" s="3" t="s">
        <v>255</v>
      </c>
      <c r="K60" s="11">
        <v>0.2</v>
      </c>
      <c r="L60" s="3">
        <v>0.19</v>
      </c>
      <c r="M60" s="3" t="s">
        <v>255</v>
      </c>
      <c r="N60" s="3" t="s">
        <v>255</v>
      </c>
      <c r="O60" s="3" t="s">
        <v>255</v>
      </c>
      <c r="P60" s="3" t="s">
        <v>255</v>
      </c>
      <c r="Q60" s="3" t="s">
        <v>255</v>
      </c>
      <c r="R60" s="3" t="s">
        <v>255</v>
      </c>
      <c r="S60" s="3" t="s">
        <v>255</v>
      </c>
      <c r="T60" s="3" t="s">
        <v>255</v>
      </c>
      <c r="U60" s="3"/>
      <c r="V60" s="3" t="s">
        <v>217</v>
      </c>
      <c r="W60" s="3" t="s">
        <v>27</v>
      </c>
      <c r="X60" s="3" t="s">
        <v>256</v>
      </c>
      <c r="Y60" s="3"/>
      <c r="Z60" s="10">
        <v>1.51</v>
      </c>
    </row>
    <row r="61" spans="1:26">
      <c r="A61" s="2" t="s">
        <v>46</v>
      </c>
      <c r="B61" s="3" t="s">
        <v>70</v>
      </c>
      <c r="C61" s="9">
        <v>43991</v>
      </c>
      <c r="D61" s="2"/>
      <c r="E61" s="3" t="s">
        <v>255</v>
      </c>
      <c r="F61" s="3" t="s">
        <v>255</v>
      </c>
      <c r="G61" s="3" t="s">
        <v>255</v>
      </c>
      <c r="H61" s="3" t="s">
        <v>255</v>
      </c>
      <c r="I61" s="3" t="s">
        <v>255</v>
      </c>
      <c r="J61" s="3" t="s">
        <v>255</v>
      </c>
      <c r="K61" s="3" t="s">
        <v>255</v>
      </c>
      <c r="L61" s="3" t="s">
        <v>255</v>
      </c>
      <c r="M61" s="3" t="s">
        <v>255</v>
      </c>
      <c r="N61" s="3" t="s">
        <v>255</v>
      </c>
      <c r="O61" s="3" t="s">
        <v>255</v>
      </c>
      <c r="P61" s="3" t="s">
        <v>255</v>
      </c>
      <c r="Q61" s="3" t="s">
        <v>255</v>
      </c>
      <c r="R61" s="3" t="s">
        <v>255</v>
      </c>
      <c r="S61" s="3" t="s">
        <v>255</v>
      </c>
      <c r="T61" s="3" t="s">
        <v>226</v>
      </c>
      <c r="U61" s="3"/>
      <c r="V61" s="3" t="s">
        <v>217</v>
      </c>
      <c r="W61" s="3" t="s">
        <v>27</v>
      </c>
      <c r="X61" s="3" t="s">
        <v>256</v>
      </c>
      <c r="Y61" s="3"/>
      <c r="Z61" s="3" t="s">
        <v>257</v>
      </c>
    </row>
    <row r="62" spans="1:26">
      <c r="A62" s="2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13" t="s">
        <v>168</v>
      </c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2" t="s">
        <v>169</v>
      </c>
      <c r="B64" s="14" t="s">
        <v>170</v>
      </c>
      <c r="C64" s="9">
        <v>43508</v>
      </c>
      <c r="D64" s="2"/>
      <c r="E64" s="11">
        <v>2.16</v>
      </c>
      <c r="F64" s="3"/>
      <c r="G64" s="3"/>
      <c r="H64" s="3"/>
      <c r="I64" s="3"/>
      <c r="J64" s="11">
        <v>1</v>
      </c>
      <c r="K64" s="11">
        <v>4.1900000000000004</v>
      </c>
      <c r="L64" s="3"/>
      <c r="M64" s="3"/>
      <c r="N64" s="3"/>
      <c r="O64" s="3">
        <v>2.54</v>
      </c>
      <c r="P64" s="3">
        <v>1.1399999999999999</v>
      </c>
      <c r="Q64" s="11">
        <v>2.0099999999999998</v>
      </c>
      <c r="R64" s="3" t="s">
        <v>226</v>
      </c>
      <c r="S64" s="3"/>
      <c r="T64" s="3" t="s">
        <v>226</v>
      </c>
      <c r="U64" s="3"/>
      <c r="V64" s="3">
        <v>3.7</v>
      </c>
      <c r="W64" s="3" t="s">
        <v>27</v>
      </c>
      <c r="X64" s="3">
        <v>3.7</v>
      </c>
      <c r="Y64" s="3"/>
      <c r="Z64" s="3"/>
    </row>
    <row r="65" spans="1:26">
      <c r="A65" s="2" t="s">
        <v>169</v>
      </c>
      <c r="B65" s="14" t="s">
        <v>171</v>
      </c>
      <c r="C65" s="9">
        <v>43525</v>
      </c>
      <c r="D65" s="2"/>
      <c r="E65" s="3" t="s">
        <v>255</v>
      </c>
      <c r="F65" s="3"/>
      <c r="G65" s="3"/>
      <c r="H65" s="3"/>
      <c r="I65" s="3"/>
      <c r="J65" s="3" t="s">
        <v>255</v>
      </c>
      <c r="K65" s="3" t="s">
        <v>255</v>
      </c>
      <c r="L65" s="3"/>
      <c r="M65" s="3"/>
      <c r="N65" s="3"/>
      <c r="O65" s="3" t="s">
        <v>255</v>
      </c>
      <c r="P65" s="3" t="s">
        <v>255</v>
      </c>
      <c r="Q65" s="3" t="s">
        <v>255</v>
      </c>
      <c r="R65" s="3" t="s">
        <v>226</v>
      </c>
      <c r="S65" s="3"/>
      <c r="T65" s="3" t="s">
        <v>226</v>
      </c>
      <c r="U65" s="3"/>
      <c r="V65" s="3" t="s">
        <v>217</v>
      </c>
      <c r="W65" s="3" t="s">
        <v>27</v>
      </c>
      <c r="X65" s="3" t="s">
        <v>256</v>
      </c>
      <c r="Y65" s="3"/>
      <c r="Z65" s="3"/>
    </row>
    <row r="66" spans="1:26">
      <c r="A66" s="2" t="s">
        <v>169</v>
      </c>
      <c r="B66" s="14">
        <v>24.06</v>
      </c>
      <c r="C66" s="9">
        <v>43788</v>
      </c>
      <c r="D66" s="2"/>
      <c r="E66" s="3" t="s">
        <v>255</v>
      </c>
      <c r="F66" s="3" t="s">
        <v>255</v>
      </c>
      <c r="G66" s="3" t="s">
        <v>255</v>
      </c>
      <c r="H66" s="3" t="s">
        <v>255</v>
      </c>
      <c r="I66" s="3" t="s">
        <v>255</v>
      </c>
      <c r="J66" s="3" t="s">
        <v>255</v>
      </c>
      <c r="K66" s="3" t="s">
        <v>255</v>
      </c>
      <c r="L66" s="3" t="s">
        <v>255</v>
      </c>
      <c r="M66" s="3" t="s">
        <v>255</v>
      </c>
      <c r="N66" s="3" t="s">
        <v>255</v>
      </c>
      <c r="O66" s="3" t="s">
        <v>255</v>
      </c>
      <c r="P66" s="3" t="s">
        <v>255</v>
      </c>
      <c r="Q66" s="3" t="s">
        <v>255</v>
      </c>
      <c r="R66" s="3" t="s">
        <v>226</v>
      </c>
      <c r="S66" s="3" t="s">
        <v>255</v>
      </c>
      <c r="T66" s="3" t="s">
        <v>226</v>
      </c>
      <c r="U66" s="3"/>
      <c r="V66" s="3" t="s">
        <v>217</v>
      </c>
      <c r="W66" s="3" t="s">
        <v>27</v>
      </c>
      <c r="X66" s="3" t="s">
        <v>256</v>
      </c>
      <c r="Y66" s="3"/>
      <c r="Z66" s="3" t="s">
        <v>257</v>
      </c>
    </row>
    <row r="67" spans="1:26">
      <c r="A67" s="2" t="s">
        <v>169</v>
      </c>
      <c r="B67" s="14" t="s">
        <v>70</v>
      </c>
      <c r="C67" s="9">
        <v>43879</v>
      </c>
      <c r="D67" s="2"/>
      <c r="E67" s="3" t="s">
        <v>255</v>
      </c>
      <c r="F67" s="3" t="s">
        <v>255</v>
      </c>
      <c r="G67" s="3" t="s">
        <v>255</v>
      </c>
      <c r="H67" s="3" t="s">
        <v>255</v>
      </c>
      <c r="I67" s="3" t="s">
        <v>255</v>
      </c>
      <c r="J67" s="3" t="s">
        <v>255</v>
      </c>
      <c r="K67" s="3" t="s">
        <v>255</v>
      </c>
      <c r="L67" s="3" t="s">
        <v>255</v>
      </c>
      <c r="M67" s="3" t="s">
        <v>255</v>
      </c>
      <c r="N67" s="3" t="s">
        <v>255</v>
      </c>
      <c r="O67" s="3" t="s">
        <v>255</v>
      </c>
      <c r="P67" s="3" t="s">
        <v>255</v>
      </c>
      <c r="Q67" s="3" t="s">
        <v>255</v>
      </c>
      <c r="R67" s="3" t="s">
        <v>255</v>
      </c>
      <c r="S67" s="3" t="s">
        <v>255</v>
      </c>
      <c r="T67" s="3" t="s">
        <v>255</v>
      </c>
      <c r="U67" s="3"/>
      <c r="V67" s="3" t="s">
        <v>217</v>
      </c>
      <c r="W67" s="3" t="s">
        <v>27</v>
      </c>
      <c r="X67" s="3" t="s">
        <v>256</v>
      </c>
      <c r="Y67" s="3"/>
      <c r="Z67" s="3" t="s">
        <v>257</v>
      </c>
    </row>
    <row r="68" spans="1:26">
      <c r="A68" s="2" t="s">
        <v>172</v>
      </c>
      <c r="B68" s="14" t="s">
        <v>173</v>
      </c>
      <c r="C68" s="9">
        <v>43523</v>
      </c>
      <c r="D68" s="2"/>
      <c r="E68" s="3" t="s">
        <v>255</v>
      </c>
      <c r="F68" s="3"/>
      <c r="G68" s="3"/>
      <c r="H68" s="3"/>
      <c r="I68" s="3"/>
      <c r="J68" s="3" t="s">
        <v>255</v>
      </c>
      <c r="K68" s="3" t="s">
        <v>255</v>
      </c>
      <c r="L68" s="3"/>
      <c r="M68" s="3"/>
      <c r="N68" s="3"/>
      <c r="O68" s="3" t="s">
        <v>255</v>
      </c>
      <c r="P68" s="3" t="s">
        <v>255</v>
      </c>
      <c r="Q68" s="3" t="s">
        <v>255</v>
      </c>
      <c r="R68" s="3" t="s">
        <v>226</v>
      </c>
      <c r="S68" s="3"/>
      <c r="T68" s="3" t="s">
        <v>226</v>
      </c>
      <c r="U68" s="3"/>
      <c r="V68" s="3" t="s">
        <v>217</v>
      </c>
      <c r="W68" s="3" t="s">
        <v>27</v>
      </c>
      <c r="X68" s="3" t="s">
        <v>256</v>
      </c>
      <c r="Y68" s="3"/>
      <c r="Z68" s="3"/>
    </row>
    <row r="69" spans="1:26">
      <c r="A69" s="2" t="s">
        <v>172</v>
      </c>
      <c r="B69" s="14">
        <v>11.72</v>
      </c>
      <c r="C69" s="9">
        <v>43788</v>
      </c>
      <c r="D69" s="2"/>
      <c r="E69" s="10">
        <v>1.49</v>
      </c>
      <c r="F69" s="3" t="s">
        <v>255</v>
      </c>
      <c r="G69" s="3">
        <v>0.95</v>
      </c>
      <c r="H69" s="3">
        <v>0.27</v>
      </c>
      <c r="I69" s="3" t="s">
        <v>255</v>
      </c>
      <c r="J69" s="3" t="s">
        <v>255</v>
      </c>
      <c r="K69" s="3" t="s">
        <v>255</v>
      </c>
      <c r="L69" s="3" t="s">
        <v>255</v>
      </c>
      <c r="M69" s="3" t="s">
        <v>255</v>
      </c>
      <c r="N69" s="3" t="s">
        <v>255</v>
      </c>
      <c r="O69" s="3" t="s">
        <v>255</v>
      </c>
      <c r="P69" s="3" t="s">
        <v>255</v>
      </c>
      <c r="Q69" s="3" t="s">
        <v>255</v>
      </c>
      <c r="R69" s="3" t="s">
        <v>226</v>
      </c>
      <c r="S69" s="3" t="s">
        <v>255</v>
      </c>
      <c r="T69" s="3" t="s">
        <v>226</v>
      </c>
      <c r="U69" s="3"/>
      <c r="V69" s="3" t="s">
        <v>217</v>
      </c>
      <c r="W69" s="3" t="s">
        <v>27</v>
      </c>
      <c r="X69" s="3" t="s">
        <v>256</v>
      </c>
      <c r="Y69" s="3"/>
      <c r="Z69" s="10">
        <v>2.71</v>
      </c>
    </row>
    <row r="70" spans="1:26">
      <c r="A70" s="2" t="s">
        <v>172</v>
      </c>
      <c r="B70" s="14" t="s">
        <v>70</v>
      </c>
      <c r="C70" s="9">
        <v>43879</v>
      </c>
      <c r="D70" s="2"/>
      <c r="E70" s="3" t="s">
        <v>255</v>
      </c>
      <c r="F70" s="3" t="s">
        <v>255</v>
      </c>
      <c r="G70" s="3">
        <v>3.71</v>
      </c>
      <c r="H70" s="3">
        <v>1.51</v>
      </c>
      <c r="I70" s="3" t="s">
        <v>255</v>
      </c>
      <c r="J70" s="3" t="s">
        <v>255</v>
      </c>
      <c r="K70" s="3" t="s">
        <v>255</v>
      </c>
      <c r="L70" s="3" t="s">
        <v>255</v>
      </c>
      <c r="M70" s="3" t="s">
        <v>255</v>
      </c>
      <c r="N70" s="3" t="s">
        <v>255</v>
      </c>
      <c r="O70" s="3" t="s">
        <v>255</v>
      </c>
      <c r="P70" s="3" t="s">
        <v>255</v>
      </c>
      <c r="Q70" s="3" t="s">
        <v>255</v>
      </c>
      <c r="R70" s="3" t="s">
        <v>255</v>
      </c>
      <c r="S70" s="3" t="s">
        <v>255</v>
      </c>
      <c r="T70" s="3" t="s">
        <v>255</v>
      </c>
      <c r="U70" s="3"/>
      <c r="V70" s="3" t="s">
        <v>217</v>
      </c>
      <c r="W70" s="3" t="s">
        <v>27</v>
      </c>
      <c r="X70" s="3" t="s">
        <v>256</v>
      </c>
      <c r="Y70" s="3"/>
      <c r="Z70" s="10">
        <v>5.22</v>
      </c>
    </row>
    <row r="71" spans="1:26">
      <c r="A71" s="2" t="s">
        <v>172</v>
      </c>
      <c r="B71" s="14" t="s">
        <v>70</v>
      </c>
      <c r="C71" s="9">
        <v>43991</v>
      </c>
      <c r="D71" s="2"/>
      <c r="E71" s="3" t="s">
        <v>255</v>
      </c>
      <c r="F71" s="3" t="s">
        <v>255</v>
      </c>
      <c r="G71" s="3" t="s">
        <v>255</v>
      </c>
      <c r="H71" s="3" t="s">
        <v>255</v>
      </c>
      <c r="I71" s="3" t="s">
        <v>255</v>
      </c>
      <c r="J71" s="3" t="s">
        <v>255</v>
      </c>
      <c r="K71" s="3" t="s">
        <v>255</v>
      </c>
      <c r="L71" s="3" t="s">
        <v>255</v>
      </c>
      <c r="M71" s="3" t="s">
        <v>255</v>
      </c>
      <c r="N71" s="3" t="s">
        <v>255</v>
      </c>
      <c r="O71" s="3" t="s">
        <v>255</v>
      </c>
      <c r="P71" s="3" t="s">
        <v>255</v>
      </c>
      <c r="Q71" s="3" t="s">
        <v>255</v>
      </c>
      <c r="R71" s="3" t="s">
        <v>255</v>
      </c>
      <c r="S71" s="3" t="s">
        <v>255</v>
      </c>
      <c r="T71" s="3" t="s">
        <v>226</v>
      </c>
      <c r="U71" s="3"/>
      <c r="V71" s="3" t="s">
        <v>217</v>
      </c>
      <c r="W71" s="3" t="s">
        <v>27</v>
      </c>
      <c r="X71" s="3" t="s">
        <v>256</v>
      </c>
      <c r="Y71" s="3"/>
      <c r="Z71" s="3" t="s">
        <v>257</v>
      </c>
    </row>
    <row r="72" spans="1:26">
      <c r="A72" s="2" t="s">
        <v>174</v>
      </c>
      <c r="B72" s="14" t="s">
        <v>175</v>
      </c>
      <c r="C72" s="9">
        <v>43509</v>
      </c>
      <c r="D72" s="2"/>
      <c r="E72" s="11">
        <v>24.2</v>
      </c>
      <c r="F72" s="3"/>
      <c r="G72" s="3"/>
      <c r="H72" s="3"/>
      <c r="I72" s="3"/>
      <c r="J72" s="11">
        <v>0.86</v>
      </c>
      <c r="K72" s="11">
        <v>1.53</v>
      </c>
      <c r="L72" s="3"/>
      <c r="M72" s="3"/>
      <c r="N72" s="3"/>
      <c r="O72" s="3" t="s">
        <v>255</v>
      </c>
      <c r="P72" s="3" t="s">
        <v>255</v>
      </c>
      <c r="Q72" s="3" t="s">
        <v>255</v>
      </c>
      <c r="R72" s="3" t="s">
        <v>226</v>
      </c>
      <c r="S72" s="3"/>
      <c r="T72" s="3" t="s">
        <v>226</v>
      </c>
      <c r="U72" s="3"/>
      <c r="V72" s="3" t="s">
        <v>217</v>
      </c>
      <c r="W72" s="3" t="s">
        <v>27</v>
      </c>
      <c r="X72" s="3" t="s">
        <v>256</v>
      </c>
      <c r="Y72" s="3"/>
      <c r="Z72" s="3"/>
    </row>
    <row r="73" spans="1:26">
      <c r="A73" s="2" t="s">
        <v>174</v>
      </c>
      <c r="B73" s="14" t="s">
        <v>176</v>
      </c>
      <c r="C73" s="9">
        <v>43524</v>
      </c>
      <c r="D73" s="2"/>
      <c r="E73" s="11">
        <v>22.9</v>
      </c>
      <c r="F73" s="3"/>
      <c r="G73" s="3"/>
      <c r="H73" s="3"/>
      <c r="I73" s="3"/>
      <c r="J73" s="11">
        <v>0.4</v>
      </c>
      <c r="K73" s="11">
        <v>0.9</v>
      </c>
      <c r="L73" s="3"/>
      <c r="M73" s="3"/>
      <c r="N73" s="3"/>
      <c r="O73" s="3" t="s">
        <v>255</v>
      </c>
      <c r="P73" s="3" t="s">
        <v>255</v>
      </c>
      <c r="Q73" s="3" t="s">
        <v>255</v>
      </c>
      <c r="R73" s="3" t="s">
        <v>226</v>
      </c>
      <c r="S73" s="3"/>
      <c r="T73" s="3" t="s">
        <v>226</v>
      </c>
      <c r="U73" s="3"/>
      <c r="V73" s="3" t="s">
        <v>217</v>
      </c>
      <c r="W73" s="3" t="s">
        <v>27</v>
      </c>
      <c r="X73" s="3" t="s">
        <v>256</v>
      </c>
      <c r="Y73" s="3"/>
      <c r="Z73" s="3"/>
    </row>
    <row r="74" spans="1:26">
      <c r="A74" s="2" t="s">
        <v>174</v>
      </c>
      <c r="B74" s="14">
        <v>7.57</v>
      </c>
      <c r="C74" s="9">
        <v>43788</v>
      </c>
      <c r="D74" s="2"/>
      <c r="E74" s="10">
        <v>1.98</v>
      </c>
      <c r="F74" s="3" t="s">
        <v>255</v>
      </c>
      <c r="G74" s="3">
        <v>2.54</v>
      </c>
      <c r="H74" s="3">
        <v>0.44</v>
      </c>
      <c r="I74" s="3">
        <v>0.31</v>
      </c>
      <c r="J74" s="3" t="s">
        <v>255</v>
      </c>
      <c r="K74" s="11">
        <v>0.43</v>
      </c>
      <c r="L74" s="3">
        <v>0.52</v>
      </c>
      <c r="M74" s="3" t="s">
        <v>255</v>
      </c>
      <c r="N74" s="3" t="s">
        <v>255</v>
      </c>
      <c r="O74" s="3" t="s">
        <v>255</v>
      </c>
      <c r="P74" s="3" t="s">
        <v>255</v>
      </c>
      <c r="Q74" s="3" t="s">
        <v>255</v>
      </c>
      <c r="R74" s="3" t="s">
        <v>226</v>
      </c>
      <c r="S74" s="3" t="s">
        <v>255</v>
      </c>
      <c r="T74" s="3" t="s">
        <v>226</v>
      </c>
      <c r="U74" s="3"/>
      <c r="V74" s="3" t="s">
        <v>217</v>
      </c>
      <c r="W74" s="3" t="s">
        <v>27</v>
      </c>
      <c r="X74" s="3" t="s">
        <v>256</v>
      </c>
      <c r="Y74" s="3"/>
      <c r="Z74" s="10">
        <v>6.22</v>
      </c>
    </row>
    <row r="75" spans="1:26">
      <c r="A75" s="2" t="s">
        <v>174</v>
      </c>
      <c r="B75" s="14" t="s">
        <v>70</v>
      </c>
      <c r="C75" s="9">
        <v>43879</v>
      </c>
      <c r="D75" s="2"/>
      <c r="E75" s="3">
        <v>0.91</v>
      </c>
      <c r="F75" s="3" t="s">
        <v>255</v>
      </c>
      <c r="G75" s="3">
        <v>1.44</v>
      </c>
      <c r="H75" s="3">
        <v>0.28999999999999998</v>
      </c>
      <c r="I75" s="3" t="s">
        <v>255</v>
      </c>
      <c r="J75" s="10">
        <v>0.17</v>
      </c>
      <c r="K75" s="11">
        <v>0.26</v>
      </c>
      <c r="L75" s="3" t="s">
        <v>255</v>
      </c>
      <c r="M75" s="3" t="s">
        <v>255</v>
      </c>
      <c r="N75" s="3" t="s">
        <v>255</v>
      </c>
      <c r="O75" s="3" t="s">
        <v>255</v>
      </c>
      <c r="P75" s="3" t="s">
        <v>255</v>
      </c>
      <c r="Q75" s="3" t="s">
        <v>255</v>
      </c>
      <c r="R75" s="3" t="s">
        <v>255</v>
      </c>
      <c r="S75" s="3" t="s">
        <v>255</v>
      </c>
      <c r="T75" s="3" t="s">
        <v>255</v>
      </c>
      <c r="U75" s="3"/>
      <c r="V75" s="3" t="s">
        <v>217</v>
      </c>
      <c r="W75" s="3" t="s">
        <v>27</v>
      </c>
      <c r="X75" s="3" t="s">
        <v>256</v>
      </c>
      <c r="Y75" s="3"/>
      <c r="Z75" s="10">
        <v>3.07</v>
      </c>
    </row>
    <row r="76" spans="1:26">
      <c r="A76" s="2" t="s">
        <v>174</v>
      </c>
      <c r="B76" s="14" t="s">
        <v>70</v>
      </c>
      <c r="C76" s="9">
        <v>43990</v>
      </c>
      <c r="D76" s="2"/>
      <c r="E76" s="11">
        <v>2.46</v>
      </c>
      <c r="F76" s="3" t="s">
        <v>255</v>
      </c>
      <c r="G76" s="3">
        <v>4.3499999999999996</v>
      </c>
      <c r="H76" s="3">
        <v>0.47</v>
      </c>
      <c r="I76" s="3" t="s">
        <v>255</v>
      </c>
      <c r="J76" s="11">
        <v>0.87</v>
      </c>
      <c r="K76" s="11">
        <v>0.5</v>
      </c>
      <c r="L76" s="3">
        <v>0.17</v>
      </c>
      <c r="M76" s="3" t="s">
        <v>255</v>
      </c>
      <c r="N76" s="3" t="s">
        <v>255</v>
      </c>
      <c r="O76" s="3" t="s">
        <v>255</v>
      </c>
      <c r="P76" s="3" t="s">
        <v>255</v>
      </c>
      <c r="Q76" s="3" t="s">
        <v>255</v>
      </c>
      <c r="R76" s="3" t="s">
        <v>255</v>
      </c>
      <c r="S76" s="3" t="s">
        <v>255</v>
      </c>
      <c r="T76" s="3" t="s">
        <v>226</v>
      </c>
      <c r="U76" s="3"/>
      <c r="V76" s="3" t="s">
        <v>217</v>
      </c>
      <c r="W76" s="3" t="s">
        <v>27</v>
      </c>
      <c r="X76" s="3" t="s">
        <v>256</v>
      </c>
      <c r="Y76" s="3"/>
      <c r="Z76" s="10">
        <v>8.82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30F99-8194-4EE3-B01A-75A47DEB78D7}">
  <dimension ref="A1:AE76"/>
  <sheetViews>
    <sheetView topLeftCell="E1" workbookViewId="0">
      <selection activeCell="K1" sqref="K1"/>
    </sheetView>
  </sheetViews>
  <sheetFormatPr defaultRowHeight="15"/>
  <cols>
    <col min="1" max="1" width="10.42578125" customWidth="1"/>
    <col min="2" max="2" width="12.140625" style="1" customWidth="1"/>
    <col min="3" max="3" width="11.28515625" style="1" customWidth="1"/>
    <col min="4" max="4" width="18.28515625" customWidth="1"/>
    <col min="5" max="13" width="8.85546875" style="1"/>
    <col min="14" max="14" width="2.28515625" style="1" customWidth="1"/>
    <col min="15" max="22" width="8.85546875" style="1"/>
    <col min="23" max="23" width="2" style="1" customWidth="1"/>
    <col min="24" max="24" width="13.28515625" style="1" customWidth="1"/>
    <col min="25" max="25" width="2" style="1" customWidth="1"/>
    <col min="26" max="26" width="10.85546875" style="1" customWidth="1"/>
    <col min="27" max="27" width="9.85546875" style="1" customWidth="1"/>
    <col min="28" max="31" width="8.85546875" style="1"/>
  </cols>
  <sheetData>
    <row r="1" spans="1:31" ht="124.15" customHeight="1">
      <c r="A1" s="38" t="s">
        <v>1</v>
      </c>
      <c r="B1" s="39" t="s">
        <v>2</v>
      </c>
      <c r="C1" s="39" t="s">
        <v>3</v>
      </c>
      <c r="D1" s="38" t="s">
        <v>4</v>
      </c>
      <c r="E1" s="40" t="s">
        <v>258</v>
      </c>
      <c r="F1" s="40" t="s">
        <v>259</v>
      </c>
      <c r="G1" s="40" t="s">
        <v>260</v>
      </c>
      <c r="H1" s="40" t="s">
        <v>261</v>
      </c>
      <c r="I1" s="40" t="s">
        <v>262</v>
      </c>
      <c r="J1" s="40" t="s">
        <v>263</v>
      </c>
      <c r="K1" s="40" t="s">
        <v>264</v>
      </c>
      <c r="L1" s="40" t="s">
        <v>265</v>
      </c>
      <c r="M1" s="40" t="s">
        <v>266</v>
      </c>
      <c r="N1" s="40"/>
      <c r="O1" s="40" t="s">
        <v>267</v>
      </c>
      <c r="P1" s="40" t="s">
        <v>268</v>
      </c>
      <c r="Q1" s="40" t="s">
        <v>269</v>
      </c>
      <c r="R1" s="40" t="s">
        <v>270</v>
      </c>
      <c r="S1" s="40" t="s">
        <v>271</v>
      </c>
      <c r="T1" s="40" t="s">
        <v>272</v>
      </c>
      <c r="U1" s="40" t="s">
        <v>273</v>
      </c>
      <c r="V1" s="40" t="s">
        <v>274</v>
      </c>
      <c r="W1" s="40"/>
      <c r="X1" s="40" t="s">
        <v>275</v>
      </c>
      <c r="Y1" s="40"/>
      <c r="Z1" s="40" t="s">
        <v>276</v>
      </c>
      <c r="AA1" s="40" t="s">
        <v>277</v>
      </c>
      <c r="AB1" s="40" t="s">
        <v>278</v>
      </c>
      <c r="AC1" s="40" t="s">
        <v>279</v>
      </c>
      <c r="AD1" s="40" t="s">
        <v>280</v>
      </c>
      <c r="AE1" s="40" t="s">
        <v>281</v>
      </c>
    </row>
    <row r="2" spans="1:31">
      <c r="A2" s="2"/>
      <c r="B2" s="3"/>
      <c r="C2" s="3"/>
      <c r="D2" s="2" t="s">
        <v>141</v>
      </c>
      <c r="E2" s="3" t="s">
        <v>144</v>
      </c>
      <c r="F2" s="3" t="s">
        <v>144</v>
      </c>
      <c r="G2" s="3" t="s">
        <v>144</v>
      </c>
      <c r="H2" s="3" t="s">
        <v>144</v>
      </c>
      <c r="I2" s="3" t="s">
        <v>144</v>
      </c>
      <c r="J2" s="3" t="s">
        <v>144</v>
      </c>
      <c r="K2" s="3" t="s">
        <v>144</v>
      </c>
      <c r="L2" s="3" t="s">
        <v>144</v>
      </c>
      <c r="M2" s="3" t="s">
        <v>144</v>
      </c>
      <c r="N2" s="3"/>
      <c r="O2" s="3" t="s">
        <v>144</v>
      </c>
      <c r="P2" s="3" t="s">
        <v>144</v>
      </c>
      <c r="Q2" s="3" t="s">
        <v>144</v>
      </c>
      <c r="R2" s="3" t="s">
        <v>144</v>
      </c>
      <c r="S2" s="3" t="s">
        <v>144</v>
      </c>
      <c r="T2" s="3" t="s">
        <v>144</v>
      </c>
      <c r="U2" s="3" t="s">
        <v>144</v>
      </c>
      <c r="V2" s="3" t="s">
        <v>144</v>
      </c>
      <c r="W2" s="3"/>
      <c r="X2" s="3"/>
      <c r="Y2" s="3"/>
      <c r="Z2" s="3" t="s">
        <v>144</v>
      </c>
      <c r="AA2" s="3" t="s">
        <v>144</v>
      </c>
      <c r="AB2" s="3" t="s">
        <v>144</v>
      </c>
      <c r="AC2" s="3" t="s">
        <v>144</v>
      </c>
      <c r="AD2" s="3" t="s">
        <v>144</v>
      </c>
      <c r="AE2" s="3" t="s">
        <v>144</v>
      </c>
    </row>
    <row r="3" spans="1:31">
      <c r="A3" s="2"/>
      <c r="B3" s="3"/>
      <c r="C3" s="3"/>
      <c r="D3" s="2" t="s">
        <v>147</v>
      </c>
      <c r="E3" s="3">
        <v>1</v>
      </c>
      <c r="F3" s="3">
        <v>1</v>
      </c>
      <c r="G3" s="3">
        <v>1</v>
      </c>
      <c r="H3" s="3">
        <v>10</v>
      </c>
      <c r="I3" s="3">
        <v>10</v>
      </c>
      <c r="J3" s="3">
        <v>10</v>
      </c>
      <c r="K3" s="3">
        <v>10</v>
      </c>
      <c r="L3" s="3">
        <v>10</v>
      </c>
      <c r="M3" s="3">
        <v>10</v>
      </c>
      <c r="N3" s="3"/>
      <c r="O3" s="3">
        <v>1</v>
      </c>
      <c r="P3" s="3">
        <v>1</v>
      </c>
      <c r="Q3" s="3">
        <v>1</v>
      </c>
      <c r="R3" s="3">
        <v>10</v>
      </c>
      <c r="S3" s="3">
        <v>10</v>
      </c>
      <c r="T3" s="3">
        <v>10</v>
      </c>
      <c r="U3" s="3">
        <v>10</v>
      </c>
      <c r="V3" s="3">
        <v>10</v>
      </c>
      <c r="W3" s="3"/>
      <c r="X3" s="3"/>
      <c r="Y3" s="3"/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</row>
    <row r="4" spans="1:31">
      <c r="A4" s="2"/>
      <c r="B4" s="3"/>
      <c r="C4" s="3"/>
      <c r="D4" s="2" t="s">
        <v>150</v>
      </c>
      <c r="E4" s="3" t="s">
        <v>151</v>
      </c>
      <c r="F4" s="3" t="s">
        <v>151</v>
      </c>
      <c r="G4" s="3" t="s">
        <v>151</v>
      </c>
      <c r="H4" s="3" t="s">
        <v>152</v>
      </c>
      <c r="I4" s="3" t="s">
        <v>152</v>
      </c>
      <c r="J4" s="3" t="s">
        <v>152</v>
      </c>
      <c r="K4" s="3" t="s">
        <v>152</v>
      </c>
      <c r="L4" s="3" t="s">
        <v>152</v>
      </c>
      <c r="M4" s="3" t="s">
        <v>152</v>
      </c>
      <c r="N4" s="3"/>
      <c r="O4" s="3" t="s">
        <v>151</v>
      </c>
      <c r="P4" s="3" t="s">
        <v>151</v>
      </c>
      <c r="Q4" s="3" t="s">
        <v>151</v>
      </c>
      <c r="R4" s="3" t="s">
        <v>152</v>
      </c>
      <c r="S4" s="3" t="s">
        <v>152</v>
      </c>
      <c r="T4" s="3" t="s">
        <v>152</v>
      </c>
      <c r="U4" s="3" t="s">
        <v>152</v>
      </c>
      <c r="V4" s="3" t="s">
        <v>152</v>
      </c>
      <c r="W4" s="3"/>
      <c r="X4" s="3"/>
      <c r="Y4" s="3"/>
      <c r="Z4" s="3" t="s">
        <v>151</v>
      </c>
      <c r="AA4" s="3" t="s">
        <v>151</v>
      </c>
      <c r="AB4" s="3" t="s">
        <v>151</v>
      </c>
      <c r="AC4" s="3" t="s">
        <v>151</v>
      </c>
      <c r="AD4" s="3" t="s">
        <v>151</v>
      </c>
      <c r="AE4" s="3" t="s">
        <v>151</v>
      </c>
    </row>
    <row r="5" spans="1:31" s="36" customFormat="1">
      <c r="A5" s="15" t="s">
        <v>153</v>
      </c>
      <c r="B5" s="16"/>
      <c r="C5" s="16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>
        <v>10</v>
      </c>
      <c r="AA5" s="16">
        <v>74</v>
      </c>
      <c r="AB5" s="16"/>
      <c r="AC5" s="16">
        <v>30</v>
      </c>
      <c r="AD5" s="16">
        <v>30</v>
      </c>
      <c r="AE5" s="16"/>
    </row>
    <row r="6" spans="1:31" s="36" customFormat="1">
      <c r="A6" s="15" t="s">
        <v>155</v>
      </c>
      <c r="B6" s="16"/>
      <c r="C6" s="16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36" customFormat="1">
      <c r="A7" s="15" t="s">
        <v>156</v>
      </c>
      <c r="B7" s="16"/>
      <c r="C7" s="16"/>
      <c r="D7" s="15"/>
      <c r="E7" s="16">
        <v>15000</v>
      </c>
      <c r="F7" s="16">
        <v>15000</v>
      </c>
      <c r="G7" s="16">
        <v>300</v>
      </c>
      <c r="H7" s="16">
        <v>300</v>
      </c>
      <c r="I7" s="16">
        <v>300</v>
      </c>
      <c r="J7" s="16"/>
      <c r="K7" s="16"/>
      <c r="L7" s="16"/>
      <c r="M7" s="16"/>
      <c r="N7" s="16"/>
      <c r="O7" s="16">
        <v>10</v>
      </c>
      <c r="P7" s="16">
        <v>700</v>
      </c>
      <c r="Q7" s="16" t="s">
        <v>282</v>
      </c>
      <c r="R7" s="16">
        <v>90</v>
      </c>
      <c r="S7" s="16">
        <v>90</v>
      </c>
      <c r="T7" s="16">
        <v>90</v>
      </c>
      <c r="U7" s="16">
        <v>90</v>
      </c>
      <c r="V7" s="16"/>
      <c r="W7" s="16"/>
      <c r="X7" s="16" t="s">
        <v>283</v>
      </c>
      <c r="Y7" s="16"/>
      <c r="Z7" s="16"/>
      <c r="AA7" s="16"/>
      <c r="AB7" s="16">
        <v>20</v>
      </c>
      <c r="AC7" s="16"/>
      <c r="AD7" s="16"/>
      <c r="AE7" s="16"/>
    </row>
    <row r="8" spans="1:31" s="36" customFormat="1">
      <c r="A8" s="15" t="s">
        <v>157</v>
      </c>
      <c r="B8" s="16"/>
      <c r="C8" s="16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 t="s">
        <v>284</v>
      </c>
      <c r="AA8" s="16" t="s">
        <v>285</v>
      </c>
      <c r="AB8" s="16"/>
      <c r="AC8" s="16"/>
      <c r="AD8" s="16"/>
      <c r="AE8" s="16"/>
    </row>
    <row r="9" spans="1:31" s="36" customFormat="1">
      <c r="A9" s="15" t="s">
        <v>162</v>
      </c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>
        <v>10</v>
      </c>
      <c r="Y9" s="16"/>
      <c r="Z9" s="16">
        <v>1</v>
      </c>
      <c r="AA9" s="16"/>
      <c r="AB9" s="16"/>
      <c r="AC9" s="16"/>
      <c r="AD9" s="16"/>
      <c r="AE9" s="16"/>
    </row>
    <row r="10" spans="1:31" s="36" customFormat="1">
      <c r="A10" s="18" t="s">
        <v>163</v>
      </c>
      <c r="B10" s="19"/>
      <c r="C10" s="19"/>
      <c r="D10" s="18"/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180</v>
      </c>
      <c r="L10" s="19">
        <v>180</v>
      </c>
      <c r="M10" s="19">
        <v>0</v>
      </c>
      <c r="N10" s="19"/>
      <c r="O10" s="19">
        <v>0</v>
      </c>
      <c r="P10" s="19">
        <v>6.8</v>
      </c>
      <c r="Q10" s="19">
        <v>85</v>
      </c>
      <c r="R10" s="19">
        <v>19</v>
      </c>
      <c r="S10" s="19">
        <v>12</v>
      </c>
      <c r="T10" s="19">
        <v>12</v>
      </c>
      <c r="U10" s="19">
        <v>13</v>
      </c>
      <c r="V10" s="19">
        <v>0</v>
      </c>
      <c r="W10" s="19"/>
      <c r="X10" s="19">
        <v>0</v>
      </c>
      <c r="Y10" s="19"/>
      <c r="Z10" s="19">
        <v>0</v>
      </c>
      <c r="AA10" s="19">
        <v>6.8</v>
      </c>
      <c r="AB10" s="19">
        <v>4.5999999999999996</v>
      </c>
      <c r="AC10" s="19">
        <v>17.100000000000001</v>
      </c>
      <c r="AD10" s="19">
        <v>10</v>
      </c>
      <c r="AE10" s="19">
        <v>0</v>
      </c>
    </row>
    <row r="11" spans="1:31" s="36" customFormat="1">
      <c r="A11" s="18" t="s">
        <v>164</v>
      </c>
      <c r="B11" s="19"/>
      <c r="C11" s="19"/>
      <c r="D11" s="18"/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180</v>
      </c>
      <c r="L11" s="19">
        <v>180</v>
      </c>
      <c r="M11" s="19">
        <v>0</v>
      </c>
      <c r="N11" s="19"/>
      <c r="O11" s="19">
        <v>0</v>
      </c>
      <c r="P11" s="19">
        <v>6.8</v>
      </c>
      <c r="Q11" s="19">
        <v>220</v>
      </c>
      <c r="R11" s="19">
        <v>1400</v>
      </c>
      <c r="S11" s="19">
        <v>2900</v>
      </c>
      <c r="T11" s="19">
        <v>2300</v>
      </c>
      <c r="U11" s="19">
        <v>210</v>
      </c>
      <c r="V11" s="19">
        <v>0</v>
      </c>
      <c r="W11" s="19"/>
      <c r="X11" s="19">
        <v>6976.8</v>
      </c>
      <c r="Y11" s="19"/>
      <c r="Z11" s="19">
        <v>0</v>
      </c>
      <c r="AA11" s="19">
        <v>6.8</v>
      </c>
      <c r="AB11" s="19">
        <v>51.7</v>
      </c>
      <c r="AC11" s="19">
        <v>56.7</v>
      </c>
      <c r="AD11" s="19">
        <v>23.8</v>
      </c>
      <c r="AE11" s="19">
        <v>0</v>
      </c>
    </row>
    <row r="12" spans="1:31" s="36" customFormat="1">
      <c r="A12" s="18" t="s">
        <v>165</v>
      </c>
      <c r="B12" s="19"/>
      <c r="C12" s="19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</row>
    <row r="13" spans="1:31">
      <c r="A13" s="8" t="s">
        <v>166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>
      <c r="A14" s="2" t="s">
        <v>23</v>
      </c>
      <c r="B14" s="3" t="s">
        <v>24</v>
      </c>
      <c r="C14" s="9">
        <v>43508</v>
      </c>
      <c r="D14" s="2"/>
      <c r="E14" s="3" t="s">
        <v>67</v>
      </c>
      <c r="F14" s="3" t="s">
        <v>67</v>
      </c>
      <c r="G14" s="3" t="s">
        <v>67</v>
      </c>
      <c r="H14" s="3" t="s">
        <v>26</v>
      </c>
      <c r="I14" s="3" t="s">
        <v>26</v>
      </c>
      <c r="J14" s="3" t="s">
        <v>26</v>
      </c>
      <c r="K14" s="3" t="s">
        <v>26</v>
      </c>
      <c r="L14" s="3" t="s">
        <v>26</v>
      </c>
      <c r="M14" s="3" t="s">
        <v>26</v>
      </c>
      <c r="N14" s="3"/>
      <c r="O14" s="3" t="s">
        <v>67</v>
      </c>
      <c r="P14" s="3" t="s">
        <v>67</v>
      </c>
      <c r="Q14" s="3" t="s">
        <v>67</v>
      </c>
      <c r="R14" s="3" t="s">
        <v>26</v>
      </c>
      <c r="S14" s="3" t="s">
        <v>26</v>
      </c>
      <c r="T14" s="3" t="s">
        <v>26</v>
      </c>
      <c r="U14" s="3" t="s">
        <v>26</v>
      </c>
      <c r="V14" s="3" t="s">
        <v>26</v>
      </c>
      <c r="W14" s="3"/>
      <c r="X14" s="3">
        <v>0</v>
      </c>
      <c r="Y14" s="3"/>
      <c r="Z14" s="3" t="s">
        <v>67</v>
      </c>
      <c r="AA14" s="3" t="s">
        <v>67</v>
      </c>
      <c r="AB14" s="3" t="s">
        <v>67</v>
      </c>
      <c r="AC14" s="3" t="s">
        <v>67</v>
      </c>
      <c r="AD14" s="3" t="s">
        <v>67</v>
      </c>
      <c r="AE14" s="3" t="s">
        <v>67</v>
      </c>
    </row>
    <row r="15" spans="1:31">
      <c r="A15" s="2" t="s">
        <v>23</v>
      </c>
      <c r="B15" s="3" t="s">
        <v>63</v>
      </c>
      <c r="C15" s="9">
        <v>43525</v>
      </c>
      <c r="D15" s="2"/>
      <c r="E15" s="3" t="s">
        <v>67</v>
      </c>
      <c r="F15" s="3" t="s">
        <v>67</v>
      </c>
      <c r="G15" s="3" t="s">
        <v>67</v>
      </c>
      <c r="H15" s="3" t="s">
        <v>26</v>
      </c>
      <c r="I15" s="3" t="s">
        <v>26</v>
      </c>
      <c r="J15" s="3" t="s">
        <v>26</v>
      </c>
      <c r="K15" s="3" t="s">
        <v>26</v>
      </c>
      <c r="L15" s="3" t="s">
        <v>26</v>
      </c>
      <c r="M15" s="3" t="s">
        <v>26</v>
      </c>
      <c r="N15" s="3"/>
      <c r="O15" s="3" t="s">
        <v>67</v>
      </c>
      <c r="P15" s="3" t="s">
        <v>67</v>
      </c>
      <c r="Q15" s="3" t="s">
        <v>67</v>
      </c>
      <c r="R15" s="3" t="s">
        <v>26</v>
      </c>
      <c r="S15" s="3" t="s">
        <v>26</v>
      </c>
      <c r="T15" s="3" t="s">
        <v>26</v>
      </c>
      <c r="U15" s="3" t="s">
        <v>26</v>
      </c>
      <c r="V15" s="3" t="s">
        <v>26</v>
      </c>
      <c r="W15" s="3"/>
      <c r="X15" s="3">
        <v>0</v>
      </c>
      <c r="Y15" s="3"/>
      <c r="Z15" s="3" t="s">
        <v>67</v>
      </c>
      <c r="AA15" s="3" t="s">
        <v>67</v>
      </c>
      <c r="AB15" s="3" t="s">
        <v>67</v>
      </c>
      <c r="AC15" s="3" t="s">
        <v>67</v>
      </c>
      <c r="AD15" s="3" t="s">
        <v>67</v>
      </c>
      <c r="AE15" s="3" t="s">
        <v>67</v>
      </c>
    </row>
    <row r="16" spans="1:31">
      <c r="A16" s="2" t="s">
        <v>23</v>
      </c>
      <c r="B16" s="3">
        <v>5.6</v>
      </c>
      <c r="C16" s="9">
        <v>43788</v>
      </c>
      <c r="D16" s="2"/>
      <c r="E16" s="3" t="s">
        <v>67</v>
      </c>
      <c r="F16" s="3" t="s">
        <v>67</v>
      </c>
      <c r="G16" s="3" t="s">
        <v>67</v>
      </c>
      <c r="H16" s="3" t="s">
        <v>26</v>
      </c>
      <c r="I16" s="3" t="s">
        <v>26</v>
      </c>
      <c r="J16" s="3" t="s">
        <v>26</v>
      </c>
      <c r="K16" s="3" t="s">
        <v>26</v>
      </c>
      <c r="L16" s="3" t="s">
        <v>26</v>
      </c>
      <c r="M16" s="3" t="s">
        <v>26</v>
      </c>
      <c r="N16" s="3"/>
      <c r="O16" s="3" t="s">
        <v>67</v>
      </c>
      <c r="P16" s="3" t="s">
        <v>67</v>
      </c>
      <c r="Q16" s="3" t="s">
        <v>67</v>
      </c>
      <c r="R16" s="3" t="s">
        <v>26</v>
      </c>
      <c r="S16" s="3" t="s">
        <v>26</v>
      </c>
      <c r="T16" s="3" t="s">
        <v>26</v>
      </c>
      <c r="U16" s="3" t="s">
        <v>26</v>
      </c>
      <c r="V16" s="3" t="s">
        <v>26</v>
      </c>
      <c r="W16" s="3"/>
      <c r="X16" s="3">
        <v>0</v>
      </c>
      <c r="Y16" s="3"/>
      <c r="Z16" s="3" t="s">
        <v>67</v>
      </c>
      <c r="AA16" s="3" t="s">
        <v>67</v>
      </c>
      <c r="AB16" s="3" t="s">
        <v>67</v>
      </c>
      <c r="AC16" s="3" t="s">
        <v>67</v>
      </c>
      <c r="AD16" s="3" t="s">
        <v>67</v>
      </c>
      <c r="AE16" s="3" t="s">
        <v>67</v>
      </c>
    </row>
    <row r="17" spans="1:31">
      <c r="A17" s="2" t="s">
        <v>23</v>
      </c>
      <c r="B17" s="3" t="s">
        <v>70</v>
      </c>
      <c r="C17" s="9">
        <v>43879</v>
      </c>
      <c r="D17" s="2"/>
      <c r="E17" s="3" t="s">
        <v>67</v>
      </c>
      <c r="F17" s="3" t="s">
        <v>67</v>
      </c>
      <c r="G17" s="3" t="s">
        <v>67</v>
      </c>
      <c r="H17" s="3" t="s">
        <v>26</v>
      </c>
      <c r="I17" s="3" t="s">
        <v>26</v>
      </c>
      <c r="J17" s="3" t="s">
        <v>26</v>
      </c>
      <c r="K17" s="3" t="s">
        <v>26</v>
      </c>
      <c r="L17" s="3" t="s">
        <v>26</v>
      </c>
      <c r="M17" s="3" t="s">
        <v>26</v>
      </c>
      <c r="N17" s="3"/>
      <c r="O17" s="3" t="s">
        <v>67</v>
      </c>
      <c r="P17" s="3" t="s">
        <v>67</v>
      </c>
      <c r="Q17" s="3" t="s">
        <v>67</v>
      </c>
      <c r="R17" s="3" t="s">
        <v>26</v>
      </c>
      <c r="S17" s="3" t="s">
        <v>26</v>
      </c>
      <c r="T17" s="3" t="s">
        <v>26</v>
      </c>
      <c r="U17" s="3" t="s">
        <v>26</v>
      </c>
      <c r="V17" s="3" t="s">
        <v>26</v>
      </c>
      <c r="W17" s="3"/>
      <c r="X17" s="3">
        <v>0</v>
      </c>
      <c r="Y17" s="3"/>
      <c r="Z17" s="3" t="s">
        <v>67</v>
      </c>
      <c r="AA17" s="3" t="s">
        <v>67</v>
      </c>
      <c r="AB17" s="3" t="s">
        <v>67</v>
      </c>
      <c r="AC17" s="3" t="s">
        <v>67</v>
      </c>
      <c r="AD17" s="3" t="s">
        <v>67</v>
      </c>
      <c r="AE17" s="3" t="s">
        <v>67</v>
      </c>
    </row>
    <row r="18" spans="1:31">
      <c r="A18" s="2" t="s">
        <v>48</v>
      </c>
      <c r="B18" s="3" t="s">
        <v>49</v>
      </c>
      <c r="C18" s="9">
        <v>43511</v>
      </c>
      <c r="D18" s="2"/>
      <c r="E18" s="3" t="s">
        <v>67</v>
      </c>
      <c r="F18" s="3" t="s">
        <v>67</v>
      </c>
      <c r="G18" s="3" t="s">
        <v>67</v>
      </c>
      <c r="H18" s="3" t="s">
        <v>26</v>
      </c>
      <c r="I18" s="3" t="s">
        <v>26</v>
      </c>
      <c r="J18" s="3" t="s">
        <v>26</v>
      </c>
      <c r="K18" s="3" t="s">
        <v>26</v>
      </c>
      <c r="L18" s="3" t="s">
        <v>26</v>
      </c>
      <c r="M18" s="3" t="s">
        <v>26</v>
      </c>
      <c r="N18" s="3"/>
      <c r="O18" s="3" t="s">
        <v>67</v>
      </c>
      <c r="P18" s="3" t="s">
        <v>67</v>
      </c>
      <c r="Q18" s="3" t="s">
        <v>67</v>
      </c>
      <c r="R18" s="3" t="s">
        <v>26</v>
      </c>
      <c r="S18" s="3" t="s">
        <v>26</v>
      </c>
      <c r="T18" s="3" t="s">
        <v>26</v>
      </c>
      <c r="U18" s="3" t="s">
        <v>26</v>
      </c>
      <c r="V18" s="3" t="s">
        <v>26</v>
      </c>
      <c r="W18" s="3"/>
      <c r="X18" s="3">
        <v>0</v>
      </c>
      <c r="Y18" s="3"/>
      <c r="Z18" s="3" t="s">
        <v>67</v>
      </c>
      <c r="AA18" s="3" t="s">
        <v>67</v>
      </c>
      <c r="AB18" s="3" t="s">
        <v>67</v>
      </c>
      <c r="AC18" s="3" t="s">
        <v>67</v>
      </c>
      <c r="AD18" s="3" t="s">
        <v>67</v>
      </c>
      <c r="AE18" s="3" t="s">
        <v>67</v>
      </c>
    </row>
    <row r="19" spans="1:31">
      <c r="A19" s="2" t="s">
        <v>48</v>
      </c>
      <c r="B19" s="3" t="s">
        <v>59</v>
      </c>
      <c r="C19" s="9">
        <v>43524</v>
      </c>
      <c r="D19" s="2"/>
      <c r="E19" s="3" t="s">
        <v>67</v>
      </c>
      <c r="F19" s="3" t="s">
        <v>67</v>
      </c>
      <c r="G19" s="3" t="s">
        <v>67</v>
      </c>
      <c r="H19" s="3" t="s">
        <v>26</v>
      </c>
      <c r="I19" s="3" t="s">
        <v>26</v>
      </c>
      <c r="J19" s="3" t="s">
        <v>26</v>
      </c>
      <c r="K19" s="3" t="s">
        <v>26</v>
      </c>
      <c r="L19" s="3" t="s">
        <v>26</v>
      </c>
      <c r="M19" s="3" t="s">
        <v>26</v>
      </c>
      <c r="N19" s="3"/>
      <c r="O19" s="3" t="s">
        <v>67</v>
      </c>
      <c r="P19" s="3" t="s">
        <v>67</v>
      </c>
      <c r="Q19" s="3" t="s">
        <v>67</v>
      </c>
      <c r="R19" s="3" t="s">
        <v>26</v>
      </c>
      <c r="S19" s="3" t="s">
        <v>26</v>
      </c>
      <c r="T19" s="3" t="s">
        <v>26</v>
      </c>
      <c r="U19" s="3" t="s">
        <v>26</v>
      </c>
      <c r="V19" s="3" t="s">
        <v>26</v>
      </c>
      <c r="W19" s="3"/>
      <c r="X19" s="3">
        <v>0</v>
      </c>
      <c r="Y19" s="3"/>
      <c r="Z19" s="3" t="s">
        <v>67</v>
      </c>
      <c r="AA19" s="3" t="s">
        <v>67</v>
      </c>
      <c r="AB19" s="3" t="s">
        <v>67</v>
      </c>
      <c r="AC19" s="3" t="s">
        <v>67</v>
      </c>
      <c r="AD19" s="3" t="s">
        <v>67</v>
      </c>
      <c r="AE19" s="3" t="s">
        <v>67</v>
      </c>
    </row>
    <row r="20" spans="1:31">
      <c r="A20" s="2" t="s">
        <v>167</v>
      </c>
      <c r="B20" s="3">
        <v>6.2</v>
      </c>
      <c r="C20" s="9">
        <v>43788</v>
      </c>
      <c r="D20" s="2"/>
      <c r="E20" s="3" t="s">
        <v>67</v>
      </c>
      <c r="F20" s="3" t="s">
        <v>67</v>
      </c>
      <c r="G20" s="3" t="s">
        <v>67</v>
      </c>
      <c r="H20" s="3" t="s">
        <v>26</v>
      </c>
      <c r="I20" s="3" t="s">
        <v>26</v>
      </c>
      <c r="J20" s="3" t="s">
        <v>26</v>
      </c>
      <c r="K20" s="3" t="s">
        <v>26</v>
      </c>
      <c r="L20" s="3" t="s">
        <v>26</v>
      </c>
      <c r="M20" s="3" t="s">
        <v>26</v>
      </c>
      <c r="N20" s="3"/>
      <c r="O20" s="3" t="s">
        <v>67</v>
      </c>
      <c r="P20" s="3" t="s">
        <v>67</v>
      </c>
      <c r="Q20" s="3" t="s">
        <v>67</v>
      </c>
      <c r="R20" s="3" t="s">
        <v>26</v>
      </c>
      <c r="S20" s="3" t="s">
        <v>26</v>
      </c>
      <c r="T20" s="3" t="s">
        <v>26</v>
      </c>
      <c r="U20" s="3" t="s">
        <v>26</v>
      </c>
      <c r="V20" s="3" t="s">
        <v>26</v>
      </c>
      <c r="W20" s="3"/>
      <c r="X20" s="3">
        <v>0</v>
      </c>
      <c r="Y20" s="3"/>
      <c r="Z20" s="3" t="s">
        <v>67</v>
      </c>
      <c r="AA20" s="3" t="s">
        <v>67</v>
      </c>
      <c r="AB20" s="3" t="s">
        <v>67</v>
      </c>
      <c r="AC20" s="3" t="s">
        <v>67</v>
      </c>
      <c r="AD20" s="3" t="s">
        <v>67</v>
      </c>
      <c r="AE20" s="3" t="s">
        <v>67</v>
      </c>
    </row>
    <row r="21" spans="1:31">
      <c r="A21" s="2" t="s">
        <v>51</v>
      </c>
      <c r="B21" s="3" t="s">
        <v>52</v>
      </c>
      <c r="C21" s="9">
        <v>43511</v>
      </c>
      <c r="D21" s="2"/>
      <c r="E21" s="3" t="s">
        <v>67</v>
      </c>
      <c r="F21" s="3" t="s">
        <v>67</v>
      </c>
      <c r="G21" s="3" t="s">
        <v>67</v>
      </c>
      <c r="H21" s="3" t="s">
        <v>26</v>
      </c>
      <c r="I21" s="3" t="s">
        <v>26</v>
      </c>
      <c r="J21" s="3" t="s">
        <v>26</v>
      </c>
      <c r="K21" s="3" t="s">
        <v>26</v>
      </c>
      <c r="L21" s="3" t="s">
        <v>26</v>
      </c>
      <c r="M21" s="3" t="s">
        <v>26</v>
      </c>
      <c r="N21" s="3"/>
      <c r="O21" s="3" t="s">
        <v>67</v>
      </c>
      <c r="P21" s="3" t="s">
        <v>67</v>
      </c>
      <c r="Q21" s="3" t="s">
        <v>67</v>
      </c>
      <c r="R21" s="3" t="s">
        <v>26</v>
      </c>
      <c r="S21" s="3" t="s">
        <v>26</v>
      </c>
      <c r="T21" s="3" t="s">
        <v>26</v>
      </c>
      <c r="U21" s="3" t="s">
        <v>26</v>
      </c>
      <c r="V21" s="3" t="s">
        <v>26</v>
      </c>
      <c r="W21" s="3"/>
      <c r="X21" s="3">
        <v>0</v>
      </c>
      <c r="Y21" s="3"/>
      <c r="Z21" s="3" t="s">
        <v>67</v>
      </c>
      <c r="AA21" s="3" t="s">
        <v>67</v>
      </c>
      <c r="AB21" s="3" t="s">
        <v>67</v>
      </c>
      <c r="AC21" s="3" t="s">
        <v>67</v>
      </c>
      <c r="AD21" s="3" t="s">
        <v>67</v>
      </c>
      <c r="AE21" s="3" t="s">
        <v>67</v>
      </c>
    </row>
    <row r="22" spans="1:31">
      <c r="A22" s="2" t="s">
        <v>51</v>
      </c>
      <c r="B22" s="3" t="s">
        <v>60</v>
      </c>
      <c r="C22" s="9">
        <v>43524</v>
      </c>
      <c r="D22" s="2"/>
      <c r="E22" s="3" t="s">
        <v>67</v>
      </c>
      <c r="F22" s="3" t="s">
        <v>67</v>
      </c>
      <c r="G22" s="3" t="s">
        <v>67</v>
      </c>
      <c r="H22" s="3" t="s">
        <v>26</v>
      </c>
      <c r="I22" s="3" t="s">
        <v>26</v>
      </c>
      <c r="J22" s="3" t="s">
        <v>26</v>
      </c>
      <c r="K22" s="3" t="s">
        <v>26</v>
      </c>
      <c r="L22" s="3" t="s">
        <v>26</v>
      </c>
      <c r="M22" s="3" t="s">
        <v>26</v>
      </c>
      <c r="N22" s="3"/>
      <c r="O22" s="3" t="s">
        <v>67</v>
      </c>
      <c r="P22" s="3" t="s">
        <v>67</v>
      </c>
      <c r="Q22" s="3" t="s">
        <v>67</v>
      </c>
      <c r="R22" s="10">
        <v>19</v>
      </c>
      <c r="S22" s="3" t="s">
        <v>26</v>
      </c>
      <c r="T22" s="3" t="s">
        <v>26</v>
      </c>
      <c r="U22" s="3" t="s">
        <v>26</v>
      </c>
      <c r="V22" s="3" t="s">
        <v>26</v>
      </c>
      <c r="W22" s="3"/>
      <c r="X22" s="3">
        <v>19</v>
      </c>
      <c r="Y22" s="3"/>
      <c r="Z22" s="3" t="s">
        <v>67</v>
      </c>
      <c r="AA22" s="3" t="s">
        <v>67</v>
      </c>
      <c r="AB22" s="3" t="s">
        <v>67</v>
      </c>
      <c r="AC22" s="3" t="s">
        <v>67</v>
      </c>
      <c r="AD22" s="3" t="s">
        <v>67</v>
      </c>
      <c r="AE22" s="3" t="s">
        <v>67</v>
      </c>
    </row>
    <row r="23" spans="1:31">
      <c r="A23" s="2" t="s">
        <v>64</v>
      </c>
      <c r="B23" s="3" t="s">
        <v>65</v>
      </c>
      <c r="C23" s="9">
        <v>43525</v>
      </c>
      <c r="D23" s="2"/>
      <c r="E23" s="3" t="s">
        <v>67</v>
      </c>
      <c r="F23" s="3" t="s">
        <v>67</v>
      </c>
      <c r="G23" s="3" t="s">
        <v>67</v>
      </c>
      <c r="H23" s="3" t="s">
        <v>26</v>
      </c>
      <c r="I23" s="3" t="s">
        <v>26</v>
      </c>
      <c r="J23" s="3" t="s">
        <v>26</v>
      </c>
      <c r="K23" s="3" t="s">
        <v>26</v>
      </c>
      <c r="L23" s="3" t="s">
        <v>26</v>
      </c>
      <c r="M23" s="3" t="s">
        <v>26</v>
      </c>
      <c r="N23" s="3"/>
      <c r="O23" s="3" t="s">
        <v>67</v>
      </c>
      <c r="P23" s="3" t="s">
        <v>67</v>
      </c>
      <c r="Q23" s="3" t="s">
        <v>67</v>
      </c>
      <c r="R23" s="3" t="s">
        <v>26</v>
      </c>
      <c r="S23" s="3" t="s">
        <v>26</v>
      </c>
      <c r="T23" s="3" t="s">
        <v>26</v>
      </c>
      <c r="U23" s="3" t="s">
        <v>26</v>
      </c>
      <c r="V23" s="3" t="s">
        <v>26</v>
      </c>
      <c r="W23" s="3"/>
      <c r="X23" s="3">
        <v>0</v>
      </c>
      <c r="Y23" s="3"/>
      <c r="Z23" s="3" t="s">
        <v>67</v>
      </c>
      <c r="AA23" s="3" t="s">
        <v>67</v>
      </c>
      <c r="AB23" s="3" t="s">
        <v>67</v>
      </c>
      <c r="AC23" s="3" t="s">
        <v>67</v>
      </c>
      <c r="AD23" s="3" t="s">
        <v>67</v>
      </c>
      <c r="AE23" s="3" t="s">
        <v>67</v>
      </c>
    </row>
    <row r="24" spans="1:31">
      <c r="A24" s="2" t="s">
        <v>64</v>
      </c>
      <c r="B24" s="3">
        <v>7.4</v>
      </c>
      <c r="C24" s="9">
        <v>43788</v>
      </c>
      <c r="D24" s="2"/>
      <c r="E24" s="3" t="s">
        <v>67</v>
      </c>
      <c r="F24" s="3" t="s">
        <v>67</v>
      </c>
      <c r="G24" s="3" t="s">
        <v>67</v>
      </c>
      <c r="H24" s="3" t="s">
        <v>26</v>
      </c>
      <c r="I24" s="3" t="s">
        <v>26</v>
      </c>
      <c r="J24" s="3" t="s">
        <v>26</v>
      </c>
      <c r="K24" s="3" t="s">
        <v>26</v>
      </c>
      <c r="L24" s="3" t="s">
        <v>26</v>
      </c>
      <c r="M24" s="3" t="s">
        <v>26</v>
      </c>
      <c r="N24" s="3"/>
      <c r="O24" s="3" t="s">
        <v>67</v>
      </c>
      <c r="P24" s="3" t="s">
        <v>67</v>
      </c>
      <c r="Q24" s="3" t="s">
        <v>67</v>
      </c>
      <c r="R24" s="3" t="s">
        <v>26</v>
      </c>
      <c r="S24" s="3" t="s">
        <v>26</v>
      </c>
      <c r="T24" s="3" t="s">
        <v>26</v>
      </c>
      <c r="U24" s="3" t="s">
        <v>26</v>
      </c>
      <c r="V24" s="3" t="s">
        <v>26</v>
      </c>
      <c r="W24" s="3"/>
      <c r="X24" s="3">
        <v>0</v>
      </c>
      <c r="Y24" s="3"/>
      <c r="Z24" s="3" t="s">
        <v>67</v>
      </c>
      <c r="AA24" s="3" t="s">
        <v>67</v>
      </c>
      <c r="AB24" s="3" t="s">
        <v>67</v>
      </c>
      <c r="AC24" s="3" t="s">
        <v>67</v>
      </c>
      <c r="AD24" s="3" t="s">
        <v>67</v>
      </c>
      <c r="AE24" s="3" t="s">
        <v>67</v>
      </c>
    </row>
    <row r="25" spans="1:31">
      <c r="A25" s="2" t="s">
        <v>64</v>
      </c>
      <c r="B25" s="3" t="s">
        <v>70</v>
      </c>
      <c r="C25" s="9">
        <v>43879</v>
      </c>
      <c r="D25" s="2"/>
      <c r="E25" s="3" t="s">
        <v>67</v>
      </c>
      <c r="F25" s="3" t="s">
        <v>67</v>
      </c>
      <c r="G25" s="3" t="s">
        <v>67</v>
      </c>
      <c r="H25" s="3" t="s">
        <v>26</v>
      </c>
      <c r="I25" s="3" t="s">
        <v>26</v>
      </c>
      <c r="J25" s="3" t="s">
        <v>26</v>
      </c>
      <c r="K25" s="3" t="s">
        <v>26</v>
      </c>
      <c r="L25" s="3" t="s">
        <v>26</v>
      </c>
      <c r="M25" s="3" t="s">
        <v>26</v>
      </c>
      <c r="N25" s="3"/>
      <c r="O25" s="3" t="s">
        <v>67</v>
      </c>
      <c r="P25" s="3" t="s">
        <v>67</v>
      </c>
      <c r="Q25" s="3" t="s">
        <v>67</v>
      </c>
      <c r="R25" s="3" t="s">
        <v>26</v>
      </c>
      <c r="S25" s="3" t="s">
        <v>26</v>
      </c>
      <c r="T25" s="3" t="s">
        <v>26</v>
      </c>
      <c r="U25" s="3" t="s">
        <v>26</v>
      </c>
      <c r="V25" s="3" t="s">
        <v>26</v>
      </c>
      <c r="W25" s="3"/>
      <c r="X25" s="3">
        <v>0</v>
      </c>
      <c r="Y25" s="3"/>
      <c r="Z25" s="3" t="s">
        <v>67</v>
      </c>
      <c r="AA25" s="3" t="s">
        <v>67</v>
      </c>
      <c r="AB25" s="3" t="s">
        <v>67</v>
      </c>
      <c r="AC25" s="3" t="s">
        <v>67</v>
      </c>
      <c r="AD25" s="3" t="s">
        <v>67</v>
      </c>
      <c r="AE25" s="3" t="s">
        <v>67</v>
      </c>
    </row>
    <row r="26" spans="1:31">
      <c r="A26" s="2" t="s">
        <v>29</v>
      </c>
      <c r="B26" s="3" t="s">
        <v>30</v>
      </c>
      <c r="C26" s="9">
        <v>43508</v>
      </c>
      <c r="D26" s="2"/>
      <c r="E26" s="3" t="s">
        <v>67</v>
      </c>
      <c r="F26" s="3" t="s">
        <v>67</v>
      </c>
      <c r="G26" s="3" t="s">
        <v>67</v>
      </c>
      <c r="H26" s="3" t="s">
        <v>26</v>
      </c>
      <c r="I26" s="3" t="s">
        <v>26</v>
      </c>
      <c r="J26" s="3" t="s">
        <v>26</v>
      </c>
      <c r="K26" s="3" t="s">
        <v>26</v>
      </c>
      <c r="L26" s="3" t="s">
        <v>26</v>
      </c>
      <c r="M26" s="3" t="s">
        <v>26</v>
      </c>
      <c r="N26" s="3"/>
      <c r="O26" s="3" t="s">
        <v>67</v>
      </c>
      <c r="P26" s="3" t="s">
        <v>67</v>
      </c>
      <c r="Q26" s="3" t="s">
        <v>67</v>
      </c>
      <c r="R26" s="10">
        <v>36</v>
      </c>
      <c r="S26" s="10">
        <v>180</v>
      </c>
      <c r="T26" s="10">
        <v>65</v>
      </c>
      <c r="U26" s="3" t="s">
        <v>26</v>
      </c>
      <c r="V26" s="3" t="s">
        <v>26</v>
      </c>
      <c r="W26" s="3"/>
      <c r="X26" s="3">
        <v>281</v>
      </c>
      <c r="Y26" s="3"/>
      <c r="Z26" s="3" t="s">
        <v>67</v>
      </c>
      <c r="AA26" s="3" t="s">
        <v>67</v>
      </c>
      <c r="AB26" s="3" t="s">
        <v>67</v>
      </c>
      <c r="AC26" s="3" t="s">
        <v>67</v>
      </c>
      <c r="AD26" s="3" t="s">
        <v>67</v>
      </c>
      <c r="AE26" s="3" t="s">
        <v>67</v>
      </c>
    </row>
    <row r="27" spans="1:31">
      <c r="A27" s="2" t="s">
        <v>29</v>
      </c>
      <c r="B27" s="3" t="s">
        <v>53</v>
      </c>
      <c r="C27" s="9">
        <v>43523</v>
      </c>
      <c r="D27" s="2"/>
      <c r="E27" s="3" t="s">
        <v>67</v>
      </c>
      <c r="F27" s="3" t="s">
        <v>67</v>
      </c>
      <c r="G27" s="3" t="s">
        <v>67</v>
      </c>
      <c r="H27" s="3" t="s">
        <v>26</v>
      </c>
      <c r="I27" s="3" t="s">
        <v>26</v>
      </c>
      <c r="J27" s="3" t="s">
        <v>26</v>
      </c>
      <c r="K27" s="3" t="s">
        <v>26</v>
      </c>
      <c r="L27" s="3" t="s">
        <v>26</v>
      </c>
      <c r="M27" s="3" t="s">
        <v>26</v>
      </c>
      <c r="N27" s="3"/>
      <c r="O27" s="3" t="s">
        <v>67</v>
      </c>
      <c r="P27" s="3" t="s">
        <v>67</v>
      </c>
      <c r="Q27" s="3" t="s">
        <v>67</v>
      </c>
      <c r="R27" s="3" t="s">
        <v>26</v>
      </c>
      <c r="S27" s="10">
        <v>21</v>
      </c>
      <c r="T27" s="10">
        <v>15</v>
      </c>
      <c r="U27" s="10">
        <v>13</v>
      </c>
      <c r="V27" s="3" t="s">
        <v>26</v>
      </c>
      <c r="W27" s="3"/>
      <c r="X27" s="3">
        <v>49</v>
      </c>
      <c r="Y27" s="3"/>
      <c r="Z27" s="3" t="s">
        <v>67</v>
      </c>
      <c r="AA27" s="3" t="s">
        <v>67</v>
      </c>
      <c r="AB27" s="3" t="s">
        <v>67</v>
      </c>
      <c r="AC27" s="3" t="s">
        <v>67</v>
      </c>
      <c r="AD27" s="3" t="s">
        <v>67</v>
      </c>
      <c r="AE27" s="3" t="s">
        <v>67</v>
      </c>
    </row>
    <row r="28" spans="1:31">
      <c r="A28" s="2" t="s">
        <v>29</v>
      </c>
      <c r="B28" s="3">
        <v>7.48</v>
      </c>
      <c r="C28" s="9">
        <v>43788</v>
      </c>
      <c r="D28" s="2"/>
      <c r="E28" s="3" t="s">
        <v>67</v>
      </c>
      <c r="F28" s="3" t="s">
        <v>67</v>
      </c>
      <c r="G28" s="3" t="s">
        <v>67</v>
      </c>
      <c r="H28" s="3" t="s">
        <v>26</v>
      </c>
      <c r="I28" s="3" t="s">
        <v>26</v>
      </c>
      <c r="J28" s="3" t="s">
        <v>26</v>
      </c>
      <c r="K28" s="3" t="s">
        <v>26</v>
      </c>
      <c r="L28" s="3" t="s">
        <v>26</v>
      </c>
      <c r="M28" s="3" t="s">
        <v>26</v>
      </c>
      <c r="N28" s="3"/>
      <c r="O28" s="3" t="s">
        <v>67</v>
      </c>
      <c r="P28" s="3" t="s">
        <v>67</v>
      </c>
      <c r="Q28" s="3" t="s">
        <v>67</v>
      </c>
      <c r="R28" s="3" t="s">
        <v>26</v>
      </c>
      <c r="S28" s="10">
        <v>12</v>
      </c>
      <c r="T28" s="3" t="s">
        <v>26</v>
      </c>
      <c r="U28" s="3" t="s">
        <v>26</v>
      </c>
      <c r="V28" s="3" t="s">
        <v>26</v>
      </c>
      <c r="W28" s="3"/>
      <c r="X28" s="3">
        <v>12</v>
      </c>
      <c r="Y28" s="3"/>
      <c r="Z28" s="3" t="s">
        <v>67</v>
      </c>
      <c r="AA28" s="3" t="s">
        <v>67</v>
      </c>
      <c r="AB28" s="3" t="s">
        <v>67</v>
      </c>
      <c r="AC28" s="3" t="s">
        <v>67</v>
      </c>
      <c r="AD28" s="3" t="s">
        <v>67</v>
      </c>
      <c r="AE28" s="3" t="s">
        <v>67</v>
      </c>
    </row>
    <row r="29" spans="1:31">
      <c r="A29" s="2" t="s">
        <v>29</v>
      </c>
      <c r="B29" s="3" t="s">
        <v>70</v>
      </c>
      <c r="C29" s="9">
        <v>43879</v>
      </c>
      <c r="D29" s="2"/>
      <c r="E29" s="3" t="s">
        <v>67</v>
      </c>
      <c r="F29" s="3" t="s">
        <v>67</v>
      </c>
      <c r="G29" s="3" t="s">
        <v>67</v>
      </c>
      <c r="H29" s="3" t="s">
        <v>26</v>
      </c>
      <c r="I29" s="3" t="s">
        <v>26</v>
      </c>
      <c r="J29" s="3" t="s">
        <v>26</v>
      </c>
      <c r="K29" s="3" t="s">
        <v>26</v>
      </c>
      <c r="L29" s="3" t="s">
        <v>26</v>
      </c>
      <c r="M29" s="3" t="s">
        <v>26</v>
      </c>
      <c r="N29" s="3"/>
      <c r="O29" s="3" t="s">
        <v>67</v>
      </c>
      <c r="P29" s="3" t="s">
        <v>67</v>
      </c>
      <c r="Q29" s="3" t="s">
        <v>67</v>
      </c>
      <c r="R29" s="3" t="s">
        <v>26</v>
      </c>
      <c r="S29" s="10">
        <v>53</v>
      </c>
      <c r="T29" s="10">
        <v>60</v>
      </c>
      <c r="U29" s="3" t="s">
        <v>26</v>
      </c>
      <c r="V29" s="3" t="s">
        <v>26</v>
      </c>
      <c r="W29" s="3"/>
      <c r="X29" s="3">
        <v>113</v>
      </c>
      <c r="Y29" s="3"/>
      <c r="Z29" s="3" t="s">
        <v>67</v>
      </c>
      <c r="AA29" s="3" t="s">
        <v>67</v>
      </c>
      <c r="AB29" s="3" t="s">
        <v>67</v>
      </c>
      <c r="AC29" s="3" t="s">
        <v>67</v>
      </c>
      <c r="AD29" s="3" t="s">
        <v>67</v>
      </c>
      <c r="AE29" s="3" t="s">
        <v>67</v>
      </c>
    </row>
    <row r="30" spans="1:31">
      <c r="A30" s="2" t="s">
        <v>29</v>
      </c>
      <c r="B30" s="3" t="s">
        <v>70</v>
      </c>
      <c r="C30" s="9">
        <v>43990</v>
      </c>
      <c r="D30" s="2"/>
      <c r="E30" s="3" t="s">
        <v>67</v>
      </c>
      <c r="F30" s="3" t="s">
        <v>67</v>
      </c>
      <c r="G30" s="3" t="s">
        <v>67</v>
      </c>
      <c r="H30" s="3" t="s">
        <v>26</v>
      </c>
      <c r="I30" s="3" t="s">
        <v>26</v>
      </c>
      <c r="J30" s="3" t="s">
        <v>26</v>
      </c>
      <c r="K30" s="3" t="s">
        <v>26</v>
      </c>
      <c r="L30" s="3" t="s">
        <v>26</v>
      </c>
      <c r="M30" s="3" t="s">
        <v>26</v>
      </c>
      <c r="N30" s="3"/>
      <c r="O30" s="3" t="s">
        <v>67</v>
      </c>
      <c r="P30" s="3" t="s">
        <v>67</v>
      </c>
      <c r="Q30" s="3" t="s">
        <v>67</v>
      </c>
      <c r="R30" s="3" t="s">
        <v>26</v>
      </c>
      <c r="S30" s="3" t="s">
        <v>26</v>
      </c>
      <c r="T30" s="3" t="s">
        <v>26</v>
      </c>
      <c r="U30" s="3" t="s">
        <v>26</v>
      </c>
      <c r="V30" s="3" t="s">
        <v>26</v>
      </c>
      <c r="W30" s="3"/>
      <c r="X30" s="3">
        <v>0</v>
      </c>
      <c r="Y30" s="3"/>
      <c r="Z30" s="3" t="s">
        <v>67</v>
      </c>
      <c r="AA30" s="3" t="s">
        <v>67</v>
      </c>
      <c r="AB30" s="3" t="s">
        <v>67</v>
      </c>
      <c r="AC30" s="3" t="s">
        <v>67</v>
      </c>
      <c r="AD30" s="3" t="s">
        <v>67</v>
      </c>
      <c r="AE30" s="3" t="s">
        <v>67</v>
      </c>
    </row>
    <row r="31" spans="1:31">
      <c r="A31" s="2" t="s">
        <v>32</v>
      </c>
      <c r="B31" s="3" t="s">
        <v>33</v>
      </c>
      <c r="C31" s="9">
        <v>43508</v>
      </c>
      <c r="D31" s="2"/>
      <c r="E31" s="3" t="s">
        <v>67</v>
      </c>
      <c r="F31" s="3" t="s">
        <v>67</v>
      </c>
      <c r="G31" s="3" t="s">
        <v>67</v>
      </c>
      <c r="H31" s="3" t="s">
        <v>26</v>
      </c>
      <c r="I31" s="3" t="s">
        <v>26</v>
      </c>
      <c r="J31" s="3" t="s">
        <v>26</v>
      </c>
      <c r="K31" s="3" t="s">
        <v>26</v>
      </c>
      <c r="L31" s="3" t="s">
        <v>26</v>
      </c>
      <c r="M31" s="3" t="s">
        <v>26</v>
      </c>
      <c r="N31" s="3"/>
      <c r="O31" s="3" t="s">
        <v>67</v>
      </c>
      <c r="P31" s="10">
        <v>6.8</v>
      </c>
      <c r="Q31" s="10">
        <v>220</v>
      </c>
      <c r="R31" s="12">
        <v>1400</v>
      </c>
      <c r="S31" s="12">
        <v>2900</v>
      </c>
      <c r="T31" s="12">
        <v>2300</v>
      </c>
      <c r="U31" s="3">
        <v>150</v>
      </c>
      <c r="V31" s="3" t="s">
        <v>26</v>
      </c>
      <c r="W31" s="3"/>
      <c r="X31" s="11">
        <v>6976.8</v>
      </c>
      <c r="Y31" s="11"/>
      <c r="Z31" s="3" t="s">
        <v>67</v>
      </c>
      <c r="AA31" s="10">
        <v>6.8</v>
      </c>
      <c r="AB31" s="11">
        <v>51.7</v>
      </c>
      <c r="AC31" s="11">
        <v>56.7</v>
      </c>
      <c r="AD31" s="11">
        <v>23.8</v>
      </c>
      <c r="AE31" s="3" t="s">
        <v>67</v>
      </c>
    </row>
    <row r="32" spans="1:31">
      <c r="A32" s="2" t="s">
        <v>32</v>
      </c>
      <c r="B32" s="3" t="s">
        <v>61</v>
      </c>
      <c r="C32" s="9">
        <v>43524</v>
      </c>
      <c r="D32" s="2"/>
      <c r="E32" s="3" t="s">
        <v>67</v>
      </c>
      <c r="F32" s="3" t="s">
        <v>67</v>
      </c>
      <c r="G32" s="3" t="s">
        <v>67</v>
      </c>
      <c r="H32" s="3" t="s">
        <v>26</v>
      </c>
      <c r="I32" s="3" t="s">
        <v>26</v>
      </c>
      <c r="J32" s="3" t="s">
        <v>26</v>
      </c>
      <c r="K32" s="3" t="s">
        <v>26</v>
      </c>
      <c r="L32" s="3" t="s">
        <v>26</v>
      </c>
      <c r="M32" s="3" t="s">
        <v>26</v>
      </c>
      <c r="N32" s="3"/>
      <c r="O32" s="3" t="s">
        <v>67</v>
      </c>
      <c r="P32" s="3" t="s">
        <v>67</v>
      </c>
      <c r="Q32" s="10">
        <v>85</v>
      </c>
      <c r="R32" s="12">
        <v>1100</v>
      </c>
      <c r="S32" s="12">
        <v>2800</v>
      </c>
      <c r="T32" s="12">
        <v>1400</v>
      </c>
      <c r="U32" s="3" t="s">
        <v>26</v>
      </c>
      <c r="V32" s="3" t="s">
        <v>26</v>
      </c>
      <c r="W32" s="3"/>
      <c r="X32" s="11">
        <v>5385</v>
      </c>
      <c r="Y32" s="11"/>
      <c r="Z32" s="3" t="s">
        <v>67</v>
      </c>
      <c r="AA32" s="3" t="s">
        <v>67</v>
      </c>
      <c r="AB32" s="10">
        <v>4.5999999999999996</v>
      </c>
      <c r="AC32" s="10">
        <v>17.100000000000001</v>
      </c>
      <c r="AD32" s="3">
        <v>10</v>
      </c>
      <c r="AE32" s="3" t="s">
        <v>67</v>
      </c>
    </row>
    <row r="33" spans="1:31">
      <c r="A33" s="2" t="s">
        <v>32</v>
      </c>
      <c r="B33" s="3">
        <v>7.85</v>
      </c>
      <c r="C33" s="9">
        <v>43788</v>
      </c>
      <c r="D33" s="2"/>
      <c r="E33" s="3" t="s">
        <v>67</v>
      </c>
      <c r="F33" s="3" t="s">
        <v>67</v>
      </c>
      <c r="G33" s="3" t="s">
        <v>67</v>
      </c>
      <c r="H33" s="3" t="s">
        <v>26</v>
      </c>
      <c r="I33" s="3" t="s">
        <v>26</v>
      </c>
      <c r="J33" s="3" t="s">
        <v>26</v>
      </c>
      <c r="K33" s="3" t="s">
        <v>26</v>
      </c>
      <c r="L33" s="3" t="s">
        <v>26</v>
      </c>
      <c r="M33" s="3" t="s">
        <v>26</v>
      </c>
      <c r="N33" s="3"/>
      <c r="O33" s="3" t="s">
        <v>67</v>
      </c>
      <c r="P33" s="3" t="s">
        <v>67</v>
      </c>
      <c r="Q33" s="3" t="s">
        <v>67</v>
      </c>
      <c r="R33" s="10">
        <v>58</v>
      </c>
      <c r="S33" s="11">
        <v>240</v>
      </c>
      <c r="T33" s="11">
        <v>210</v>
      </c>
      <c r="U33" s="11">
        <v>210</v>
      </c>
      <c r="V33" s="3" t="s">
        <v>26</v>
      </c>
      <c r="W33" s="3"/>
      <c r="X33" s="10">
        <v>718</v>
      </c>
      <c r="Y33" s="10"/>
      <c r="Z33" s="3" t="s">
        <v>67</v>
      </c>
      <c r="AA33" s="3" t="s">
        <v>67</v>
      </c>
      <c r="AB33" s="3" t="s">
        <v>67</v>
      </c>
      <c r="AC33" s="3" t="s">
        <v>67</v>
      </c>
      <c r="AD33" s="3" t="s">
        <v>67</v>
      </c>
      <c r="AE33" s="3" t="s">
        <v>67</v>
      </c>
    </row>
    <row r="34" spans="1:31">
      <c r="A34" s="2" t="s">
        <v>32</v>
      </c>
      <c r="B34" s="3" t="s">
        <v>70</v>
      </c>
      <c r="C34" s="9">
        <v>43879</v>
      </c>
      <c r="D34" s="2"/>
      <c r="E34" s="3" t="s">
        <v>67</v>
      </c>
      <c r="F34" s="3" t="s">
        <v>67</v>
      </c>
      <c r="G34" s="3" t="s">
        <v>67</v>
      </c>
      <c r="H34" s="3" t="s">
        <v>26</v>
      </c>
      <c r="I34" s="3" t="s">
        <v>26</v>
      </c>
      <c r="J34" s="3" t="s">
        <v>26</v>
      </c>
      <c r="K34" s="3" t="s">
        <v>26</v>
      </c>
      <c r="L34" s="3" t="s">
        <v>26</v>
      </c>
      <c r="M34" s="3" t="s">
        <v>26</v>
      </c>
      <c r="N34" s="3"/>
      <c r="O34" s="3" t="s">
        <v>67</v>
      </c>
      <c r="P34" s="3" t="s">
        <v>67</v>
      </c>
      <c r="Q34" s="3" t="s">
        <v>67</v>
      </c>
      <c r="R34" s="10">
        <v>40</v>
      </c>
      <c r="S34" s="10">
        <v>80</v>
      </c>
      <c r="T34" s="10">
        <v>50</v>
      </c>
      <c r="U34" s="3" t="s">
        <v>26</v>
      </c>
      <c r="V34" s="3" t="s">
        <v>26</v>
      </c>
      <c r="W34" s="3"/>
      <c r="X34" s="3">
        <v>170</v>
      </c>
      <c r="Y34" s="3"/>
      <c r="Z34" s="3" t="s">
        <v>67</v>
      </c>
      <c r="AA34" s="3" t="s">
        <v>67</v>
      </c>
      <c r="AB34" s="3" t="s">
        <v>67</v>
      </c>
      <c r="AC34" s="3" t="s">
        <v>67</v>
      </c>
      <c r="AD34" s="3" t="s">
        <v>67</v>
      </c>
      <c r="AE34" s="3" t="s">
        <v>67</v>
      </c>
    </row>
    <row r="35" spans="1:31">
      <c r="A35" s="2" t="s">
        <v>32</v>
      </c>
      <c r="B35" s="3" t="s">
        <v>70</v>
      </c>
      <c r="C35" s="9">
        <v>43990</v>
      </c>
      <c r="D35" s="2"/>
      <c r="E35" s="3" t="s">
        <v>67</v>
      </c>
      <c r="F35" s="3" t="s">
        <v>67</v>
      </c>
      <c r="G35" s="3" t="s">
        <v>67</v>
      </c>
      <c r="H35" s="3" t="s">
        <v>26</v>
      </c>
      <c r="I35" s="3" t="s">
        <v>26</v>
      </c>
      <c r="J35" s="3" t="s">
        <v>26</v>
      </c>
      <c r="K35" s="3" t="s">
        <v>26</v>
      </c>
      <c r="L35" s="3" t="s">
        <v>26</v>
      </c>
      <c r="M35" s="3" t="s">
        <v>26</v>
      </c>
      <c r="N35" s="3"/>
      <c r="O35" s="3" t="s">
        <v>67</v>
      </c>
      <c r="P35" s="3" t="s">
        <v>67</v>
      </c>
      <c r="Q35" s="3" t="s">
        <v>67</v>
      </c>
      <c r="R35" s="10">
        <v>230</v>
      </c>
      <c r="S35" s="10">
        <v>65</v>
      </c>
      <c r="T35" s="10">
        <v>12</v>
      </c>
      <c r="U35" s="3" t="s">
        <v>26</v>
      </c>
      <c r="V35" s="3" t="s">
        <v>26</v>
      </c>
      <c r="W35" s="3"/>
      <c r="X35" s="10">
        <v>307</v>
      </c>
      <c r="Y35" s="10"/>
      <c r="Z35" s="3" t="s">
        <v>67</v>
      </c>
      <c r="AA35" s="3" t="s">
        <v>67</v>
      </c>
      <c r="AB35" s="3" t="s">
        <v>67</v>
      </c>
      <c r="AC35" s="3" t="s">
        <v>67</v>
      </c>
      <c r="AD35" s="3" t="s">
        <v>67</v>
      </c>
      <c r="AE35" s="3" t="s">
        <v>67</v>
      </c>
    </row>
    <row r="36" spans="1:31">
      <c r="A36" s="2" t="s">
        <v>34</v>
      </c>
      <c r="B36" s="3" t="s">
        <v>35</v>
      </c>
      <c r="C36" s="9">
        <v>43509</v>
      </c>
      <c r="D36" s="2"/>
      <c r="E36" s="3" t="s">
        <v>67</v>
      </c>
      <c r="F36" s="3" t="s">
        <v>67</v>
      </c>
      <c r="G36" s="3" t="s">
        <v>67</v>
      </c>
      <c r="H36" s="3" t="s">
        <v>26</v>
      </c>
      <c r="I36" s="3" t="s">
        <v>26</v>
      </c>
      <c r="J36" s="3" t="s">
        <v>26</v>
      </c>
      <c r="K36" s="3" t="s">
        <v>26</v>
      </c>
      <c r="L36" s="3" t="s">
        <v>26</v>
      </c>
      <c r="M36" s="3" t="s">
        <v>26</v>
      </c>
      <c r="N36" s="3"/>
      <c r="O36" s="3" t="s">
        <v>67</v>
      </c>
      <c r="P36" s="3" t="s">
        <v>67</v>
      </c>
      <c r="Q36" s="3" t="s">
        <v>67</v>
      </c>
      <c r="R36" s="10">
        <v>40</v>
      </c>
      <c r="S36" s="10">
        <v>95</v>
      </c>
      <c r="T36" s="11">
        <v>130</v>
      </c>
      <c r="U36" s="3" t="s">
        <v>26</v>
      </c>
      <c r="V36" s="3" t="s">
        <v>26</v>
      </c>
      <c r="W36" s="3"/>
      <c r="X36" s="10">
        <v>265</v>
      </c>
      <c r="Y36" s="10"/>
      <c r="Z36" s="3" t="s">
        <v>67</v>
      </c>
      <c r="AA36" s="3" t="s">
        <v>67</v>
      </c>
      <c r="AB36" s="3" t="s">
        <v>67</v>
      </c>
      <c r="AC36" s="3" t="s">
        <v>67</v>
      </c>
      <c r="AD36" s="3" t="s">
        <v>67</v>
      </c>
      <c r="AE36" s="3" t="s">
        <v>67</v>
      </c>
    </row>
    <row r="37" spans="1:31">
      <c r="A37" s="2" t="s">
        <v>34</v>
      </c>
      <c r="B37" s="3" t="s">
        <v>62</v>
      </c>
      <c r="C37" s="9">
        <v>43524</v>
      </c>
      <c r="D37" s="2"/>
      <c r="E37" s="3" t="s">
        <v>67</v>
      </c>
      <c r="F37" s="3" t="s">
        <v>67</v>
      </c>
      <c r="G37" s="3" t="s">
        <v>67</v>
      </c>
      <c r="H37" s="3" t="s">
        <v>26</v>
      </c>
      <c r="I37" s="3" t="s">
        <v>26</v>
      </c>
      <c r="J37" s="3" t="s">
        <v>26</v>
      </c>
      <c r="K37" s="3" t="s">
        <v>26</v>
      </c>
      <c r="L37" s="3" t="s">
        <v>26</v>
      </c>
      <c r="M37" s="3" t="s">
        <v>26</v>
      </c>
      <c r="N37" s="3"/>
      <c r="O37" s="3" t="s">
        <v>67</v>
      </c>
      <c r="P37" s="3" t="s">
        <v>67</v>
      </c>
      <c r="Q37" s="3" t="s">
        <v>67</v>
      </c>
      <c r="R37" s="10">
        <v>30</v>
      </c>
      <c r="S37" s="10">
        <v>50</v>
      </c>
      <c r="T37" s="10">
        <v>40</v>
      </c>
      <c r="U37" s="3" t="s">
        <v>26</v>
      </c>
      <c r="V37" s="3" t="s">
        <v>26</v>
      </c>
      <c r="W37" s="3"/>
      <c r="X37" s="3">
        <v>120</v>
      </c>
      <c r="Y37" s="3"/>
      <c r="Z37" s="3" t="s">
        <v>67</v>
      </c>
      <c r="AA37" s="3" t="s">
        <v>67</v>
      </c>
      <c r="AB37" s="3" t="s">
        <v>67</v>
      </c>
      <c r="AC37" s="3" t="s">
        <v>67</v>
      </c>
      <c r="AD37" s="3" t="s">
        <v>67</v>
      </c>
      <c r="AE37" s="3" t="s">
        <v>67</v>
      </c>
    </row>
    <row r="38" spans="1:31">
      <c r="A38" s="2" t="s">
        <v>34</v>
      </c>
      <c r="B38" s="3">
        <v>4.62</v>
      </c>
      <c r="C38" s="9">
        <v>43788</v>
      </c>
      <c r="D38" s="2"/>
      <c r="E38" s="3" t="s">
        <v>67</v>
      </c>
      <c r="F38" s="3" t="s">
        <v>67</v>
      </c>
      <c r="G38" s="3" t="s">
        <v>67</v>
      </c>
      <c r="H38" s="3" t="s">
        <v>26</v>
      </c>
      <c r="I38" s="3" t="s">
        <v>26</v>
      </c>
      <c r="J38" s="3" t="s">
        <v>26</v>
      </c>
      <c r="K38" s="3" t="s">
        <v>26</v>
      </c>
      <c r="L38" s="3" t="s">
        <v>26</v>
      </c>
      <c r="M38" s="3" t="s">
        <v>26</v>
      </c>
      <c r="N38" s="3"/>
      <c r="O38" s="3" t="s">
        <v>67</v>
      </c>
      <c r="P38" s="3" t="s">
        <v>67</v>
      </c>
      <c r="Q38" s="3" t="s">
        <v>67</v>
      </c>
      <c r="R38" s="3" t="s">
        <v>26</v>
      </c>
      <c r="S38" s="3" t="s">
        <v>26</v>
      </c>
      <c r="T38" s="3" t="s">
        <v>26</v>
      </c>
      <c r="U38" s="3" t="s">
        <v>26</v>
      </c>
      <c r="V38" s="3" t="s">
        <v>26</v>
      </c>
      <c r="W38" s="3"/>
      <c r="X38" s="3">
        <v>0</v>
      </c>
      <c r="Y38" s="3"/>
      <c r="Z38" s="3" t="s">
        <v>67</v>
      </c>
      <c r="AA38" s="3" t="s">
        <v>67</v>
      </c>
      <c r="AB38" s="3" t="s">
        <v>67</v>
      </c>
      <c r="AC38" s="3" t="s">
        <v>67</v>
      </c>
      <c r="AD38" s="3" t="s">
        <v>67</v>
      </c>
      <c r="AE38" s="3" t="s">
        <v>67</v>
      </c>
    </row>
    <row r="39" spans="1:31">
      <c r="A39" s="2" t="s">
        <v>34</v>
      </c>
      <c r="B39" s="3" t="s">
        <v>70</v>
      </c>
      <c r="C39" s="9">
        <v>43879</v>
      </c>
      <c r="D39" s="2"/>
      <c r="E39" s="3" t="s">
        <v>67</v>
      </c>
      <c r="F39" s="3" t="s">
        <v>67</v>
      </c>
      <c r="G39" s="3" t="s">
        <v>67</v>
      </c>
      <c r="H39" s="3" t="s">
        <v>26</v>
      </c>
      <c r="I39" s="3" t="s">
        <v>26</v>
      </c>
      <c r="J39" s="3" t="s">
        <v>26</v>
      </c>
      <c r="K39" s="3" t="s">
        <v>26</v>
      </c>
      <c r="L39" s="3" t="s">
        <v>26</v>
      </c>
      <c r="M39" s="3" t="s">
        <v>26</v>
      </c>
      <c r="N39" s="3"/>
      <c r="O39" s="3" t="s">
        <v>67</v>
      </c>
      <c r="P39" s="3" t="s">
        <v>67</v>
      </c>
      <c r="Q39" s="3" t="s">
        <v>67</v>
      </c>
      <c r="R39" s="3" t="s">
        <v>26</v>
      </c>
      <c r="S39" s="3" t="s">
        <v>26</v>
      </c>
      <c r="T39" s="3" t="s">
        <v>26</v>
      </c>
      <c r="U39" s="3" t="s">
        <v>26</v>
      </c>
      <c r="V39" s="3" t="s">
        <v>26</v>
      </c>
      <c r="W39" s="3"/>
      <c r="X39" s="3">
        <v>0</v>
      </c>
      <c r="Y39" s="3"/>
      <c r="Z39" s="3" t="s">
        <v>67</v>
      </c>
      <c r="AA39" s="3" t="s">
        <v>67</v>
      </c>
      <c r="AB39" s="3" t="s">
        <v>67</v>
      </c>
      <c r="AC39" s="3" t="s">
        <v>67</v>
      </c>
      <c r="AD39" s="3" t="s">
        <v>67</v>
      </c>
      <c r="AE39" s="3" t="s">
        <v>67</v>
      </c>
    </row>
    <row r="40" spans="1:31">
      <c r="A40" s="2" t="s">
        <v>34</v>
      </c>
      <c r="B40" s="3" t="s">
        <v>70</v>
      </c>
      <c r="C40" s="9">
        <v>43990</v>
      </c>
      <c r="D40" s="2"/>
      <c r="E40" s="3" t="s">
        <v>67</v>
      </c>
      <c r="F40" s="3" t="s">
        <v>67</v>
      </c>
      <c r="G40" s="3" t="s">
        <v>67</v>
      </c>
      <c r="H40" s="3" t="s">
        <v>26</v>
      </c>
      <c r="I40" s="3" t="s">
        <v>26</v>
      </c>
      <c r="J40" s="3" t="s">
        <v>26</v>
      </c>
      <c r="K40" s="3" t="s">
        <v>26</v>
      </c>
      <c r="L40" s="3" t="s">
        <v>26</v>
      </c>
      <c r="M40" s="3" t="s">
        <v>26</v>
      </c>
      <c r="N40" s="3"/>
      <c r="O40" s="3" t="s">
        <v>67</v>
      </c>
      <c r="P40" s="3" t="s">
        <v>67</v>
      </c>
      <c r="Q40" s="3" t="s">
        <v>67</v>
      </c>
      <c r="R40" s="3" t="s">
        <v>26</v>
      </c>
      <c r="S40" s="3" t="s">
        <v>26</v>
      </c>
      <c r="T40" s="3" t="s">
        <v>26</v>
      </c>
      <c r="U40" s="3" t="s">
        <v>26</v>
      </c>
      <c r="V40" s="3" t="s">
        <v>26</v>
      </c>
      <c r="W40" s="3"/>
      <c r="X40" s="3">
        <v>0</v>
      </c>
      <c r="Y40" s="3"/>
      <c r="Z40" s="3" t="s">
        <v>67</v>
      </c>
      <c r="AA40" s="3" t="s">
        <v>67</v>
      </c>
      <c r="AB40" s="3" t="s">
        <v>67</v>
      </c>
      <c r="AC40" s="3" t="s">
        <v>67</v>
      </c>
      <c r="AD40" s="3" t="s">
        <v>67</v>
      </c>
      <c r="AE40" s="3" t="s">
        <v>67</v>
      </c>
    </row>
    <row r="41" spans="1:31">
      <c r="A41" s="2" t="s">
        <v>36</v>
      </c>
      <c r="B41" s="3" t="s">
        <v>37</v>
      </c>
      <c r="C41" s="9">
        <v>43509</v>
      </c>
      <c r="D41" s="2"/>
      <c r="E41" s="3" t="s">
        <v>67</v>
      </c>
      <c r="F41" s="3" t="s">
        <v>67</v>
      </c>
      <c r="G41" s="3" t="s">
        <v>67</v>
      </c>
      <c r="H41" s="3" t="s">
        <v>26</v>
      </c>
      <c r="I41" s="3" t="s">
        <v>26</v>
      </c>
      <c r="J41" s="3" t="s">
        <v>26</v>
      </c>
      <c r="K41" s="3" t="s">
        <v>26</v>
      </c>
      <c r="L41" s="3" t="s">
        <v>26</v>
      </c>
      <c r="M41" s="3" t="s">
        <v>26</v>
      </c>
      <c r="N41" s="3"/>
      <c r="O41" s="3" t="s">
        <v>67</v>
      </c>
      <c r="P41" s="3" t="s">
        <v>67</v>
      </c>
      <c r="Q41" s="3" t="s">
        <v>67</v>
      </c>
      <c r="R41" s="10">
        <v>25</v>
      </c>
      <c r="S41" s="3" t="s">
        <v>26</v>
      </c>
      <c r="T41" s="3" t="s">
        <v>26</v>
      </c>
      <c r="U41" s="3" t="s">
        <v>26</v>
      </c>
      <c r="V41" s="3" t="s">
        <v>26</v>
      </c>
      <c r="W41" s="3"/>
      <c r="X41" s="3">
        <v>25</v>
      </c>
      <c r="Y41" s="3"/>
      <c r="Z41" s="3" t="s">
        <v>67</v>
      </c>
      <c r="AA41" s="3" t="s">
        <v>67</v>
      </c>
      <c r="AB41" s="3" t="s">
        <v>67</v>
      </c>
      <c r="AC41" s="3" t="s">
        <v>67</v>
      </c>
      <c r="AD41" s="3" t="s">
        <v>67</v>
      </c>
      <c r="AE41" s="3" t="s">
        <v>67</v>
      </c>
    </row>
    <row r="42" spans="1:31">
      <c r="A42" s="2" t="s">
        <v>36</v>
      </c>
      <c r="B42" s="3" t="s">
        <v>54</v>
      </c>
      <c r="C42" s="9">
        <v>43523</v>
      </c>
      <c r="D42" s="2"/>
      <c r="E42" s="3" t="s">
        <v>67</v>
      </c>
      <c r="F42" s="3" t="s">
        <v>67</v>
      </c>
      <c r="G42" s="3" t="s">
        <v>67</v>
      </c>
      <c r="H42" s="3" t="s">
        <v>26</v>
      </c>
      <c r="I42" s="3" t="s">
        <v>26</v>
      </c>
      <c r="J42" s="3" t="s">
        <v>26</v>
      </c>
      <c r="K42" s="3" t="s">
        <v>26</v>
      </c>
      <c r="L42" s="3" t="s">
        <v>26</v>
      </c>
      <c r="M42" s="3" t="s">
        <v>26</v>
      </c>
      <c r="N42" s="3"/>
      <c r="O42" s="3" t="s">
        <v>67</v>
      </c>
      <c r="P42" s="3" t="s">
        <v>67</v>
      </c>
      <c r="Q42" s="3" t="s">
        <v>67</v>
      </c>
      <c r="R42" s="3" t="s">
        <v>26</v>
      </c>
      <c r="S42" s="3" t="s">
        <v>26</v>
      </c>
      <c r="T42" s="3" t="s">
        <v>26</v>
      </c>
      <c r="U42" s="3" t="s">
        <v>26</v>
      </c>
      <c r="V42" s="3" t="s">
        <v>26</v>
      </c>
      <c r="W42" s="3"/>
      <c r="X42" s="3">
        <v>0</v>
      </c>
      <c r="Y42" s="3"/>
      <c r="Z42" s="3" t="s">
        <v>67</v>
      </c>
      <c r="AA42" s="3" t="s">
        <v>67</v>
      </c>
      <c r="AB42" s="3" t="s">
        <v>67</v>
      </c>
      <c r="AC42" s="3" t="s">
        <v>67</v>
      </c>
      <c r="AD42" s="3" t="s">
        <v>67</v>
      </c>
      <c r="AE42" s="3" t="s">
        <v>67</v>
      </c>
    </row>
    <row r="43" spans="1:31">
      <c r="A43" s="2" t="s">
        <v>36</v>
      </c>
      <c r="B43" s="3">
        <v>3.55</v>
      </c>
      <c r="C43" s="9">
        <v>43788</v>
      </c>
      <c r="D43" s="2"/>
      <c r="E43" s="3" t="s">
        <v>67</v>
      </c>
      <c r="F43" s="3" t="s">
        <v>67</v>
      </c>
      <c r="G43" s="3" t="s">
        <v>67</v>
      </c>
      <c r="H43" s="3" t="s">
        <v>26</v>
      </c>
      <c r="I43" s="3" t="s">
        <v>26</v>
      </c>
      <c r="J43" s="3" t="s">
        <v>26</v>
      </c>
      <c r="K43" s="3" t="s">
        <v>26</v>
      </c>
      <c r="L43" s="3" t="s">
        <v>26</v>
      </c>
      <c r="M43" s="3" t="s">
        <v>26</v>
      </c>
      <c r="N43" s="3"/>
      <c r="O43" s="3" t="s">
        <v>67</v>
      </c>
      <c r="P43" s="3" t="s">
        <v>67</v>
      </c>
      <c r="Q43" s="3" t="s">
        <v>67</v>
      </c>
      <c r="R43" s="3" t="s">
        <v>26</v>
      </c>
      <c r="S43" s="3" t="s">
        <v>26</v>
      </c>
      <c r="T43" s="3" t="s">
        <v>26</v>
      </c>
      <c r="U43" s="3" t="s">
        <v>26</v>
      </c>
      <c r="V43" s="3" t="s">
        <v>26</v>
      </c>
      <c r="W43" s="3"/>
      <c r="X43" s="3">
        <v>0</v>
      </c>
      <c r="Y43" s="3"/>
      <c r="Z43" s="3" t="s">
        <v>67</v>
      </c>
      <c r="AA43" s="3" t="s">
        <v>67</v>
      </c>
      <c r="AB43" s="3" t="s">
        <v>67</v>
      </c>
      <c r="AC43" s="3" t="s">
        <v>67</v>
      </c>
      <c r="AD43" s="3" t="s">
        <v>67</v>
      </c>
      <c r="AE43" s="3" t="s">
        <v>67</v>
      </c>
    </row>
    <row r="44" spans="1:31">
      <c r="A44" s="2" t="s">
        <v>36</v>
      </c>
      <c r="B44" s="3" t="s">
        <v>70</v>
      </c>
      <c r="C44" s="9">
        <v>43879</v>
      </c>
      <c r="D44" s="2"/>
      <c r="E44" s="3" t="s">
        <v>67</v>
      </c>
      <c r="F44" s="3" t="s">
        <v>67</v>
      </c>
      <c r="G44" s="3" t="s">
        <v>67</v>
      </c>
      <c r="H44" s="3" t="s">
        <v>26</v>
      </c>
      <c r="I44" s="3" t="s">
        <v>26</v>
      </c>
      <c r="J44" s="3" t="s">
        <v>26</v>
      </c>
      <c r="K44" s="3" t="s">
        <v>26</v>
      </c>
      <c r="L44" s="3" t="s">
        <v>26</v>
      </c>
      <c r="M44" s="3" t="s">
        <v>26</v>
      </c>
      <c r="N44" s="3"/>
      <c r="O44" s="3" t="s">
        <v>67</v>
      </c>
      <c r="P44" s="3" t="s">
        <v>67</v>
      </c>
      <c r="Q44" s="3" t="s">
        <v>67</v>
      </c>
      <c r="R44" s="3" t="s">
        <v>26</v>
      </c>
      <c r="S44" s="3" t="s">
        <v>26</v>
      </c>
      <c r="T44" s="3" t="s">
        <v>26</v>
      </c>
      <c r="U44" s="3" t="s">
        <v>26</v>
      </c>
      <c r="V44" s="3" t="s">
        <v>26</v>
      </c>
      <c r="W44" s="3"/>
      <c r="X44" s="3">
        <v>0</v>
      </c>
      <c r="Y44" s="3"/>
      <c r="Z44" s="3" t="s">
        <v>67</v>
      </c>
      <c r="AA44" s="3" t="s">
        <v>67</v>
      </c>
      <c r="AB44" s="3" t="s">
        <v>67</v>
      </c>
      <c r="AC44" s="3" t="s">
        <v>67</v>
      </c>
      <c r="AD44" s="3" t="s">
        <v>67</v>
      </c>
      <c r="AE44" s="3" t="s">
        <v>67</v>
      </c>
    </row>
    <row r="45" spans="1:31">
      <c r="A45" s="2" t="s">
        <v>36</v>
      </c>
      <c r="B45" s="3" t="s">
        <v>70</v>
      </c>
      <c r="C45" s="9">
        <v>43991</v>
      </c>
      <c r="D45" s="2"/>
      <c r="E45" s="3" t="s">
        <v>67</v>
      </c>
      <c r="F45" s="3" t="s">
        <v>67</v>
      </c>
      <c r="G45" s="3" t="s">
        <v>67</v>
      </c>
      <c r="H45" s="3" t="s">
        <v>26</v>
      </c>
      <c r="I45" s="3" t="s">
        <v>26</v>
      </c>
      <c r="J45" s="3" t="s">
        <v>26</v>
      </c>
      <c r="K45" s="3" t="s">
        <v>26</v>
      </c>
      <c r="L45" s="3" t="s">
        <v>26</v>
      </c>
      <c r="M45" s="3" t="s">
        <v>26</v>
      </c>
      <c r="N45" s="3"/>
      <c r="O45" s="3" t="s">
        <v>67</v>
      </c>
      <c r="P45" s="3" t="s">
        <v>67</v>
      </c>
      <c r="Q45" s="3" t="s">
        <v>67</v>
      </c>
      <c r="R45" s="3" t="s">
        <v>26</v>
      </c>
      <c r="S45" s="3" t="s">
        <v>26</v>
      </c>
      <c r="T45" s="3" t="s">
        <v>26</v>
      </c>
      <c r="U45" s="3" t="s">
        <v>26</v>
      </c>
      <c r="V45" s="3" t="s">
        <v>26</v>
      </c>
      <c r="W45" s="3"/>
      <c r="X45" s="3">
        <v>0</v>
      </c>
      <c r="Y45" s="3"/>
      <c r="Z45" s="3" t="s">
        <v>67</v>
      </c>
      <c r="AA45" s="3" t="s">
        <v>67</v>
      </c>
      <c r="AB45" s="3" t="s">
        <v>67</v>
      </c>
      <c r="AC45" s="3" t="s">
        <v>67</v>
      </c>
      <c r="AD45" s="3" t="s">
        <v>67</v>
      </c>
      <c r="AE45" s="3" t="s">
        <v>67</v>
      </c>
    </row>
    <row r="46" spans="1:31">
      <c r="A46" s="2" t="s">
        <v>39</v>
      </c>
      <c r="B46" s="3" t="s">
        <v>40</v>
      </c>
      <c r="C46" s="9">
        <v>43509</v>
      </c>
      <c r="D46" s="2"/>
      <c r="E46" s="3" t="s">
        <v>67</v>
      </c>
      <c r="F46" s="3" t="s">
        <v>67</v>
      </c>
      <c r="G46" s="3" t="s">
        <v>67</v>
      </c>
      <c r="H46" s="3" t="s">
        <v>26</v>
      </c>
      <c r="I46" s="3" t="s">
        <v>26</v>
      </c>
      <c r="J46" s="3" t="s">
        <v>26</v>
      </c>
      <c r="K46" s="3" t="s">
        <v>26</v>
      </c>
      <c r="L46" s="3" t="s">
        <v>26</v>
      </c>
      <c r="M46" s="3" t="s">
        <v>26</v>
      </c>
      <c r="N46" s="3"/>
      <c r="O46" s="3" t="s">
        <v>67</v>
      </c>
      <c r="P46" s="3" t="s">
        <v>67</v>
      </c>
      <c r="Q46" s="3" t="s">
        <v>67</v>
      </c>
      <c r="R46" s="3" t="s">
        <v>26</v>
      </c>
      <c r="S46" s="3" t="s">
        <v>26</v>
      </c>
      <c r="T46" s="3" t="s">
        <v>26</v>
      </c>
      <c r="U46" s="3" t="s">
        <v>26</v>
      </c>
      <c r="V46" s="3" t="s">
        <v>26</v>
      </c>
      <c r="W46" s="3"/>
      <c r="X46" s="3">
        <v>0</v>
      </c>
      <c r="Y46" s="3"/>
      <c r="Z46" s="3" t="s">
        <v>67</v>
      </c>
      <c r="AA46" s="3" t="s">
        <v>67</v>
      </c>
      <c r="AB46" s="3" t="s">
        <v>67</v>
      </c>
      <c r="AC46" s="3" t="s">
        <v>67</v>
      </c>
      <c r="AD46" s="3" t="s">
        <v>67</v>
      </c>
      <c r="AE46" s="3" t="s">
        <v>67</v>
      </c>
    </row>
    <row r="47" spans="1:31">
      <c r="A47" s="2" t="s">
        <v>39</v>
      </c>
      <c r="B47" s="3" t="s">
        <v>55</v>
      </c>
      <c r="C47" s="9">
        <v>43523</v>
      </c>
      <c r="D47" s="2"/>
      <c r="E47" s="3" t="s">
        <v>67</v>
      </c>
      <c r="F47" s="3" t="s">
        <v>67</v>
      </c>
      <c r="G47" s="3" t="s">
        <v>67</v>
      </c>
      <c r="H47" s="3" t="s">
        <v>26</v>
      </c>
      <c r="I47" s="3" t="s">
        <v>26</v>
      </c>
      <c r="J47" s="3" t="s">
        <v>26</v>
      </c>
      <c r="K47" s="3" t="s">
        <v>26</v>
      </c>
      <c r="L47" s="3" t="s">
        <v>26</v>
      </c>
      <c r="M47" s="3" t="s">
        <v>26</v>
      </c>
      <c r="N47" s="3"/>
      <c r="O47" s="3" t="s">
        <v>67</v>
      </c>
      <c r="P47" s="3" t="s">
        <v>67</v>
      </c>
      <c r="Q47" s="3" t="s">
        <v>67</v>
      </c>
      <c r="R47" s="3" t="s">
        <v>26</v>
      </c>
      <c r="S47" s="3" t="s">
        <v>26</v>
      </c>
      <c r="T47" s="3" t="s">
        <v>26</v>
      </c>
      <c r="U47" s="3" t="s">
        <v>26</v>
      </c>
      <c r="V47" s="3" t="s">
        <v>26</v>
      </c>
      <c r="W47" s="3"/>
      <c r="X47" s="3">
        <v>0</v>
      </c>
      <c r="Y47" s="3"/>
      <c r="Z47" s="3" t="s">
        <v>67</v>
      </c>
      <c r="AA47" s="3" t="s">
        <v>67</v>
      </c>
      <c r="AB47" s="3" t="s">
        <v>67</v>
      </c>
      <c r="AC47" s="3" t="s">
        <v>67</v>
      </c>
      <c r="AD47" s="3" t="s">
        <v>67</v>
      </c>
      <c r="AE47" s="3" t="s">
        <v>67</v>
      </c>
    </row>
    <row r="48" spans="1:31">
      <c r="A48" s="2" t="s">
        <v>39</v>
      </c>
      <c r="B48" s="3">
        <v>5.12</v>
      </c>
      <c r="C48" s="9">
        <v>43788</v>
      </c>
      <c r="D48" s="2"/>
      <c r="E48" s="3" t="s">
        <v>67</v>
      </c>
      <c r="F48" s="3" t="s">
        <v>67</v>
      </c>
      <c r="G48" s="3" t="s">
        <v>67</v>
      </c>
      <c r="H48" s="3" t="s">
        <v>26</v>
      </c>
      <c r="I48" s="3" t="s">
        <v>26</v>
      </c>
      <c r="J48" s="3" t="s">
        <v>26</v>
      </c>
      <c r="K48" s="3" t="s">
        <v>26</v>
      </c>
      <c r="L48" s="3" t="s">
        <v>26</v>
      </c>
      <c r="M48" s="3" t="s">
        <v>26</v>
      </c>
      <c r="N48" s="3"/>
      <c r="O48" s="3" t="s">
        <v>67</v>
      </c>
      <c r="P48" s="3" t="s">
        <v>67</v>
      </c>
      <c r="Q48" s="3" t="s">
        <v>67</v>
      </c>
      <c r="R48" s="3" t="s">
        <v>26</v>
      </c>
      <c r="S48" s="3" t="s">
        <v>26</v>
      </c>
      <c r="T48" s="3" t="s">
        <v>26</v>
      </c>
      <c r="U48" s="3" t="s">
        <v>26</v>
      </c>
      <c r="V48" s="3" t="s">
        <v>26</v>
      </c>
      <c r="W48" s="3"/>
      <c r="X48" s="3">
        <v>0</v>
      </c>
      <c r="Y48" s="3"/>
      <c r="Z48" s="3" t="s">
        <v>67</v>
      </c>
      <c r="AA48" s="3" t="s">
        <v>67</v>
      </c>
      <c r="AB48" s="3" t="s">
        <v>67</v>
      </c>
      <c r="AC48" s="3" t="s">
        <v>67</v>
      </c>
      <c r="AD48" s="3" t="s">
        <v>67</v>
      </c>
      <c r="AE48" s="3" t="s">
        <v>67</v>
      </c>
    </row>
    <row r="49" spans="1:31">
      <c r="A49" s="2" t="s">
        <v>39</v>
      </c>
      <c r="B49" s="3" t="s">
        <v>70</v>
      </c>
      <c r="C49" s="9">
        <v>43879</v>
      </c>
      <c r="D49" s="2"/>
      <c r="E49" s="3" t="s">
        <v>67</v>
      </c>
      <c r="F49" s="3" t="s">
        <v>67</v>
      </c>
      <c r="G49" s="3" t="s">
        <v>67</v>
      </c>
      <c r="H49" s="3" t="s">
        <v>26</v>
      </c>
      <c r="I49" s="3" t="s">
        <v>26</v>
      </c>
      <c r="J49" s="3" t="s">
        <v>26</v>
      </c>
      <c r="K49" s="3" t="s">
        <v>26</v>
      </c>
      <c r="L49" s="3" t="s">
        <v>26</v>
      </c>
      <c r="M49" s="3" t="s">
        <v>26</v>
      </c>
      <c r="N49" s="3"/>
      <c r="O49" s="3" t="s">
        <v>67</v>
      </c>
      <c r="P49" s="3" t="s">
        <v>67</v>
      </c>
      <c r="Q49" s="3" t="s">
        <v>67</v>
      </c>
      <c r="R49" s="3" t="s">
        <v>26</v>
      </c>
      <c r="S49" s="3" t="s">
        <v>26</v>
      </c>
      <c r="T49" s="3" t="s">
        <v>26</v>
      </c>
      <c r="U49" s="3" t="s">
        <v>26</v>
      </c>
      <c r="V49" s="3" t="s">
        <v>26</v>
      </c>
      <c r="W49" s="3"/>
      <c r="X49" s="3">
        <v>0</v>
      </c>
      <c r="Y49" s="3"/>
      <c r="Z49" s="3" t="s">
        <v>67</v>
      </c>
      <c r="AA49" s="3" t="s">
        <v>67</v>
      </c>
      <c r="AB49" s="3" t="s">
        <v>67</v>
      </c>
      <c r="AC49" s="3" t="s">
        <v>67</v>
      </c>
      <c r="AD49" s="3" t="s">
        <v>67</v>
      </c>
      <c r="AE49" s="3" t="s">
        <v>67</v>
      </c>
    </row>
    <row r="50" spans="1:31">
      <c r="A50" s="2" t="s">
        <v>41</v>
      </c>
      <c r="B50" s="3" t="s">
        <v>42</v>
      </c>
      <c r="C50" s="9">
        <v>43509</v>
      </c>
      <c r="D50" s="2"/>
      <c r="E50" s="3" t="s">
        <v>67</v>
      </c>
      <c r="F50" s="3" t="s">
        <v>67</v>
      </c>
      <c r="G50" s="3" t="s">
        <v>67</v>
      </c>
      <c r="H50" s="3" t="s">
        <v>26</v>
      </c>
      <c r="I50" s="3" t="s">
        <v>26</v>
      </c>
      <c r="J50" s="3" t="s">
        <v>26</v>
      </c>
      <c r="K50" s="3" t="s">
        <v>26</v>
      </c>
      <c r="L50" s="3" t="s">
        <v>26</v>
      </c>
      <c r="M50" s="3" t="s">
        <v>26</v>
      </c>
      <c r="N50" s="3"/>
      <c r="O50" s="3" t="s">
        <v>67</v>
      </c>
      <c r="P50" s="3" t="s">
        <v>67</v>
      </c>
      <c r="Q50" s="3" t="s">
        <v>67</v>
      </c>
      <c r="R50" s="3" t="s">
        <v>26</v>
      </c>
      <c r="S50" s="3" t="s">
        <v>26</v>
      </c>
      <c r="T50" s="3" t="s">
        <v>26</v>
      </c>
      <c r="U50" s="3" t="s">
        <v>26</v>
      </c>
      <c r="V50" s="3" t="s">
        <v>26</v>
      </c>
      <c r="W50" s="3"/>
      <c r="X50" s="3">
        <v>0</v>
      </c>
      <c r="Y50" s="3"/>
      <c r="Z50" s="3" t="s">
        <v>67</v>
      </c>
      <c r="AA50" s="3" t="s">
        <v>67</v>
      </c>
      <c r="AB50" s="3" t="s">
        <v>67</v>
      </c>
      <c r="AC50" s="3" t="s">
        <v>67</v>
      </c>
      <c r="AD50" s="3" t="s">
        <v>67</v>
      </c>
      <c r="AE50" s="3" t="s">
        <v>67</v>
      </c>
    </row>
    <row r="51" spans="1:31">
      <c r="A51" s="2" t="s">
        <v>41</v>
      </c>
      <c r="B51" s="3" t="s">
        <v>56</v>
      </c>
      <c r="C51" s="9">
        <v>43523</v>
      </c>
      <c r="D51" s="2"/>
      <c r="E51" s="3" t="s">
        <v>67</v>
      </c>
      <c r="F51" s="3" t="s">
        <v>67</v>
      </c>
      <c r="G51" s="3" t="s">
        <v>67</v>
      </c>
      <c r="H51" s="3" t="s">
        <v>26</v>
      </c>
      <c r="I51" s="3" t="s">
        <v>26</v>
      </c>
      <c r="J51" s="3" t="s">
        <v>26</v>
      </c>
      <c r="K51" s="3" t="s">
        <v>26</v>
      </c>
      <c r="L51" s="3" t="s">
        <v>26</v>
      </c>
      <c r="M51" s="3" t="s">
        <v>26</v>
      </c>
      <c r="N51" s="3"/>
      <c r="O51" s="3" t="s">
        <v>67</v>
      </c>
      <c r="P51" s="3" t="s">
        <v>67</v>
      </c>
      <c r="Q51" s="3" t="s">
        <v>67</v>
      </c>
      <c r="R51" s="3" t="s">
        <v>26</v>
      </c>
      <c r="S51" s="3" t="s">
        <v>26</v>
      </c>
      <c r="T51" s="3" t="s">
        <v>26</v>
      </c>
      <c r="U51" s="3" t="s">
        <v>26</v>
      </c>
      <c r="V51" s="3" t="s">
        <v>26</v>
      </c>
      <c r="W51" s="3"/>
      <c r="X51" s="3">
        <v>0</v>
      </c>
      <c r="Y51" s="3"/>
      <c r="Z51" s="3" t="s">
        <v>67</v>
      </c>
      <c r="AA51" s="3" t="s">
        <v>67</v>
      </c>
      <c r="AB51" s="3" t="s">
        <v>67</v>
      </c>
      <c r="AC51" s="3" t="s">
        <v>67</v>
      </c>
      <c r="AD51" s="3" t="s">
        <v>67</v>
      </c>
      <c r="AE51" s="3" t="s">
        <v>67</v>
      </c>
    </row>
    <row r="52" spans="1:31">
      <c r="A52" s="2" t="s">
        <v>41</v>
      </c>
      <c r="B52" s="3">
        <v>4.6500000000000004</v>
      </c>
      <c r="C52" s="9">
        <v>43788</v>
      </c>
      <c r="D52" s="2"/>
      <c r="E52" s="3" t="s">
        <v>67</v>
      </c>
      <c r="F52" s="3" t="s">
        <v>67</v>
      </c>
      <c r="G52" s="3" t="s">
        <v>67</v>
      </c>
      <c r="H52" s="3" t="s">
        <v>26</v>
      </c>
      <c r="I52" s="3" t="s">
        <v>26</v>
      </c>
      <c r="J52" s="3" t="s">
        <v>26</v>
      </c>
      <c r="K52" s="3" t="s">
        <v>26</v>
      </c>
      <c r="L52" s="3" t="s">
        <v>26</v>
      </c>
      <c r="M52" s="3" t="s">
        <v>26</v>
      </c>
      <c r="N52" s="3"/>
      <c r="O52" s="3" t="s">
        <v>67</v>
      </c>
      <c r="P52" s="3" t="s">
        <v>67</v>
      </c>
      <c r="Q52" s="3" t="s">
        <v>67</v>
      </c>
      <c r="R52" s="3" t="s">
        <v>26</v>
      </c>
      <c r="S52" s="3" t="s">
        <v>26</v>
      </c>
      <c r="T52" s="3" t="s">
        <v>26</v>
      </c>
      <c r="U52" s="3" t="s">
        <v>26</v>
      </c>
      <c r="V52" s="3" t="s">
        <v>26</v>
      </c>
      <c r="W52" s="3"/>
      <c r="X52" s="3">
        <v>0</v>
      </c>
      <c r="Y52" s="3"/>
      <c r="Z52" s="3" t="s">
        <v>67</v>
      </c>
      <c r="AA52" s="3" t="s">
        <v>67</v>
      </c>
      <c r="AB52" s="3" t="s">
        <v>67</v>
      </c>
      <c r="AC52" s="3" t="s">
        <v>67</v>
      </c>
      <c r="AD52" s="3" t="s">
        <v>67</v>
      </c>
      <c r="AE52" s="3" t="s">
        <v>67</v>
      </c>
    </row>
    <row r="53" spans="1:31">
      <c r="A53" s="2" t="s">
        <v>41</v>
      </c>
      <c r="B53" s="3" t="s">
        <v>70</v>
      </c>
      <c r="C53" s="9">
        <v>43879</v>
      </c>
      <c r="D53" s="2"/>
      <c r="E53" s="3" t="s">
        <v>67</v>
      </c>
      <c r="F53" s="3" t="s">
        <v>67</v>
      </c>
      <c r="G53" s="3" t="s">
        <v>67</v>
      </c>
      <c r="H53" s="3" t="s">
        <v>26</v>
      </c>
      <c r="I53" s="3" t="s">
        <v>26</v>
      </c>
      <c r="J53" s="3" t="s">
        <v>26</v>
      </c>
      <c r="K53" s="3" t="s">
        <v>26</v>
      </c>
      <c r="L53" s="3" t="s">
        <v>26</v>
      </c>
      <c r="M53" s="3" t="s">
        <v>26</v>
      </c>
      <c r="N53" s="3"/>
      <c r="O53" s="3" t="s">
        <v>67</v>
      </c>
      <c r="P53" s="3" t="s">
        <v>67</v>
      </c>
      <c r="Q53" s="3" t="s">
        <v>67</v>
      </c>
      <c r="R53" s="3" t="s">
        <v>26</v>
      </c>
      <c r="S53" s="3" t="s">
        <v>26</v>
      </c>
      <c r="T53" s="3" t="s">
        <v>26</v>
      </c>
      <c r="U53" s="3" t="s">
        <v>26</v>
      </c>
      <c r="V53" s="3" t="s">
        <v>26</v>
      </c>
      <c r="W53" s="3"/>
      <c r="X53" s="3">
        <v>0</v>
      </c>
      <c r="Y53" s="3"/>
      <c r="Z53" s="3" t="s">
        <v>67</v>
      </c>
      <c r="AA53" s="3" t="s">
        <v>67</v>
      </c>
      <c r="AB53" s="3" t="s">
        <v>67</v>
      </c>
      <c r="AC53" s="3" t="s">
        <v>67</v>
      </c>
      <c r="AD53" s="3" t="s">
        <v>67</v>
      </c>
      <c r="AE53" s="3" t="s">
        <v>67</v>
      </c>
    </row>
    <row r="54" spans="1:31">
      <c r="A54" s="2" t="s">
        <v>41</v>
      </c>
      <c r="B54" s="3" t="s">
        <v>70</v>
      </c>
      <c r="C54" s="9">
        <v>43991</v>
      </c>
      <c r="D54" s="2"/>
      <c r="E54" s="3" t="s">
        <v>67</v>
      </c>
      <c r="F54" s="3" t="s">
        <v>67</v>
      </c>
      <c r="G54" s="3" t="s">
        <v>67</v>
      </c>
      <c r="H54" s="3" t="s">
        <v>26</v>
      </c>
      <c r="I54" s="3" t="s">
        <v>26</v>
      </c>
      <c r="J54" s="3" t="s">
        <v>26</v>
      </c>
      <c r="K54" s="3" t="s">
        <v>26</v>
      </c>
      <c r="L54" s="3" t="s">
        <v>26</v>
      </c>
      <c r="M54" s="3" t="s">
        <v>26</v>
      </c>
      <c r="N54" s="3"/>
      <c r="O54" s="3" t="s">
        <v>67</v>
      </c>
      <c r="P54" s="3" t="s">
        <v>67</v>
      </c>
      <c r="Q54" s="3" t="s">
        <v>67</v>
      </c>
      <c r="R54" s="3" t="s">
        <v>26</v>
      </c>
      <c r="S54" s="3" t="s">
        <v>26</v>
      </c>
      <c r="T54" s="3" t="s">
        <v>26</v>
      </c>
      <c r="U54" s="3" t="s">
        <v>26</v>
      </c>
      <c r="V54" s="3" t="s">
        <v>26</v>
      </c>
      <c r="W54" s="3"/>
      <c r="X54" s="3">
        <v>0</v>
      </c>
      <c r="Y54" s="3"/>
      <c r="Z54" s="3" t="s">
        <v>67</v>
      </c>
      <c r="AA54" s="3" t="s">
        <v>67</v>
      </c>
      <c r="AB54" s="3" t="s">
        <v>67</v>
      </c>
      <c r="AC54" s="3" t="s">
        <v>67</v>
      </c>
      <c r="AD54" s="3" t="s">
        <v>67</v>
      </c>
      <c r="AE54" s="3" t="s">
        <v>67</v>
      </c>
    </row>
    <row r="55" spans="1:31">
      <c r="A55" s="2" t="s">
        <v>43</v>
      </c>
      <c r="B55" s="3" t="s">
        <v>44</v>
      </c>
      <c r="C55" s="9">
        <v>43509</v>
      </c>
      <c r="D55" s="2"/>
      <c r="E55" s="3" t="s">
        <v>67</v>
      </c>
      <c r="F55" s="3" t="s">
        <v>67</v>
      </c>
      <c r="G55" s="3" t="s">
        <v>67</v>
      </c>
      <c r="H55" s="3" t="s">
        <v>26</v>
      </c>
      <c r="I55" s="3" t="s">
        <v>26</v>
      </c>
      <c r="J55" s="3" t="s">
        <v>26</v>
      </c>
      <c r="K55" s="3" t="s">
        <v>26</v>
      </c>
      <c r="L55" s="3" t="s">
        <v>26</v>
      </c>
      <c r="M55" s="3" t="s">
        <v>26</v>
      </c>
      <c r="N55" s="3"/>
      <c r="O55" s="3" t="s">
        <v>67</v>
      </c>
      <c r="P55" s="3" t="s">
        <v>67</v>
      </c>
      <c r="Q55" s="3" t="s">
        <v>67</v>
      </c>
      <c r="R55" s="3" t="s">
        <v>26</v>
      </c>
      <c r="S55" s="3" t="s">
        <v>26</v>
      </c>
      <c r="T55" s="3" t="s">
        <v>26</v>
      </c>
      <c r="U55" s="3" t="s">
        <v>26</v>
      </c>
      <c r="V55" s="3" t="s">
        <v>26</v>
      </c>
      <c r="W55" s="3"/>
      <c r="X55" s="3">
        <v>0</v>
      </c>
      <c r="Y55" s="3"/>
      <c r="Z55" s="3" t="s">
        <v>67</v>
      </c>
      <c r="AA55" s="3" t="s">
        <v>67</v>
      </c>
      <c r="AB55" s="3" t="s">
        <v>67</v>
      </c>
      <c r="AC55" s="3" t="s">
        <v>67</v>
      </c>
      <c r="AD55" s="3" t="s">
        <v>67</v>
      </c>
      <c r="AE55" s="3" t="s">
        <v>67</v>
      </c>
    </row>
    <row r="56" spans="1:31">
      <c r="A56" s="2" t="s">
        <v>43</v>
      </c>
      <c r="B56" s="3" t="s">
        <v>57</v>
      </c>
      <c r="C56" s="9">
        <v>43523</v>
      </c>
      <c r="D56" s="2"/>
      <c r="E56" s="3" t="s">
        <v>67</v>
      </c>
      <c r="F56" s="3" t="s">
        <v>67</v>
      </c>
      <c r="G56" s="3" t="s">
        <v>67</v>
      </c>
      <c r="H56" s="3" t="s">
        <v>26</v>
      </c>
      <c r="I56" s="3" t="s">
        <v>26</v>
      </c>
      <c r="J56" s="3" t="s">
        <v>26</v>
      </c>
      <c r="K56" s="10">
        <v>180</v>
      </c>
      <c r="L56" s="10">
        <v>180</v>
      </c>
      <c r="M56" s="3" t="s">
        <v>26</v>
      </c>
      <c r="N56" s="3"/>
      <c r="O56" s="3" t="s">
        <v>67</v>
      </c>
      <c r="P56" s="3" t="s">
        <v>67</v>
      </c>
      <c r="Q56" s="3" t="s">
        <v>67</v>
      </c>
      <c r="R56" s="3" t="s">
        <v>26</v>
      </c>
      <c r="S56" s="3" t="s">
        <v>26</v>
      </c>
      <c r="T56" s="3" t="s">
        <v>26</v>
      </c>
      <c r="U56" s="3" t="s">
        <v>26</v>
      </c>
      <c r="V56" s="3" t="s">
        <v>26</v>
      </c>
      <c r="W56" s="3"/>
      <c r="X56" s="10">
        <v>360</v>
      </c>
      <c r="Y56" s="10"/>
      <c r="Z56" s="3" t="s">
        <v>67</v>
      </c>
      <c r="AA56" s="3" t="s">
        <v>67</v>
      </c>
      <c r="AB56" s="3" t="s">
        <v>67</v>
      </c>
      <c r="AC56" s="3" t="s">
        <v>67</v>
      </c>
      <c r="AD56" s="3" t="s">
        <v>67</v>
      </c>
      <c r="AE56" s="3" t="s">
        <v>67</v>
      </c>
    </row>
    <row r="57" spans="1:31">
      <c r="A57" s="2" t="s">
        <v>46</v>
      </c>
      <c r="B57" s="3" t="s">
        <v>47</v>
      </c>
      <c r="C57" s="9">
        <v>43509</v>
      </c>
      <c r="D57" s="2"/>
      <c r="E57" s="3" t="s">
        <v>67</v>
      </c>
      <c r="F57" s="3" t="s">
        <v>67</v>
      </c>
      <c r="G57" s="3" t="s">
        <v>67</v>
      </c>
      <c r="H57" s="3" t="s">
        <v>26</v>
      </c>
      <c r="I57" s="3" t="s">
        <v>26</v>
      </c>
      <c r="J57" s="3" t="s">
        <v>26</v>
      </c>
      <c r="K57" s="3" t="s">
        <v>26</v>
      </c>
      <c r="L57" s="3" t="s">
        <v>26</v>
      </c>
      <c r="M57" s="3" t="s">
        <v>26</v>
      </c>
      <c r="N57" s="3"/>
      <c r="O57" s="3" t="s">
        <v>67</v>
      </c>
      <c r="P57" s="3" t="s">
        <v>67</v>
      </c>
      <c r="Q57" s="3" t="s">
        <v>67</v>
      </c>
      <c r="R57" s="10">
        <v>19</v>
      </c>
      <c r="S57" s="3" t="s">
        <v>26</v>
      </c>
      <c r="T57" s="3" t="s">
        <v>26</v>
      </c>
      <c r="U57" s="3" t="s">
        <v>26</v>
      </c>
      <c r="V57" s="3" t="s">
        <v>26</v>
      </c>
      <c r="W57" s="3"/>
      <c r="X57" s="3">
        <v>19</v>
      </c>
      <c r="Y57" s="3"/>
      <c r="Z57" s="3" t="s">
        <v>67</v>
      </c>
      <c r="AA57" s="3" t="s">
        <v>67</v>
      </c>
      <c r="AB57" s="3" t="s">
        <v>67</v>
      </c>
      <c r="AC57" s="3" t="s">
        <v>67</v>
      </c>
      <c r="AD57" s="3" t="s">
        <v>67</v>
      </c>
      <c r="AE57" s="3" t="s">
        <v>67</v>
      </c>
    </row>
    <row r="58" spans="1:31">
      <c r="A58" s="2" t="s">
        <v>46</v>
      </c>
      <c r="B58" s="3" t="s">
        <v>58</v>
      </c>
      <c r="C58" s="9">
        <v>43523</v>
      </c>
      <c r="D58" s="2"/>
      <c r="E58" s="3" t="s">
        <v>67</v>
      </c>
      <c r="F58" s="3" t="s">
        <v>67</v>
      </c>
      <c r="G58" s="3" t="s">
        <v>67</v>
      </c>
      <c r="H58" s="3" t="s">
        <v>26</v>
      </c>
      <c r="I58" s="3" t="s">
        <v>26</v>
      </c>
      <c r="J58" s="3" t="s">
        <v>26</v>
      </c>
      <c r="K58" s="3" t="s">
        <v>26</v>
      </c>
      <c r="L58" s="3" t="s">
        <v>26</v>
      </c>
      <c r="M58" s="3" t="s">
        <v>26</v>
      </c>
      <c r="N58" s="3"/>
      <c r="O58" s="3" t="s">
        <v>67</v>
      </c>
      <c r="P58" s="3" t="s">
        <v>67</v>
      </c>
      <c r="Q58" s="3" t="s">
        <v>67</v>
      </c>
      <c r="R58" s="3" t="s">
        <v>26</v>
      </c>
      <c r="S58" s="3" t="s">
        <v>26</v>
      </c>
      <c r="T58" s="3" t="s">
        <v>26</v>
      </c>
      <c r="U58" s="3" t="s">
        <v>26</v>
      </c>
      <c r="V58" s="3" t="s">
        <v>26</v>
      </c>
      <c r="W58" s="3"/>
      <c r="X58" s="3">
        <v>0</v>
      </c>
      <c r="Y58" s="3"/>
      <c r="Z58" s="3" t="s">
        <v>67</v>
      </c>
      <c r="AA58" s="3" t="s">
        <v>67</v>
      </c>
      <c r="AB58" s="3" t="s">
        <v>67</v>
      </c>
      <c r="AC58" s="3" t="s">
        <v>67</v>
      </c>
      <c r="AD58" s="3" t="s">
        <v>67</v>
      </c>
      <c r="AE58" s="3" t="s">
        <v>67</v>
      </c>
    </row>
    <row r="59" spans="1:31">
      <c r="A59" s="2" t="s">
        <v>46</v>
      </c>
      <c r="B59" s="3">
        <v>5.13</v>
      </c>
      <c r="C59" s="9">
        <v>43788</v>
      </c>
      <c r="D59" s="2"/>
      <c r="E59" s="3" t="s">
        <v>67</v>
      </c>
      <c r="F59" s="3" t="s">
        <v>67</v>
      </c>
      <c r="G59" s="3" t="s">
        <v>67</v>
      </c>
      <c r="H59" s="3" t="s">
        <v>26</v>
      </c>
      <c r="I59" s="3" t="s">
        <v>26</v>
      </c>
      <c r="J59" s="3" t="s">
        <v>26</v>
      </c>
      <c r="K59" s="3" t="s">
        <v>26</v>
      </c>
      <c r="L59" s="3" t="s">
        <v>26</v>
      </c>
      <c r="M59" s="3" t="s">
        <v>26</v>
      </c>
      <c r="N59" s="3"/>
      <c r="O59" s="3" t="s">
        <v>67</v>
      </c>
      <c r="P59" s="3" t="s">
        <v>67</v>
      </c>
      <c r="Q59" s="3" t="s">
        <v>67</v>
      </c>
      <c r="R59" s="3" t="s">
        <v>26</v>
      </c>
      <c r="S59" s="3" t="s">
        <v>26</v>
      </c>
      <c r="T59" s="3" t="s">
        <v>26</v>
      </c>
      <c r="U59" s="3" t="s">
        <v>26</v>
      </c>
      <c r="V59" s="3" t="s">
        <v>26</v>
      </c>
      <c r="W59" s="3"/>
      <c r="X59" s="3">
        <v>0</v>
      </c>
      <c r="Y59" s="3"/>
      <c r="Z59" s="3" t="s">
        <v>67</v>
      </c>
      <c r="AA59" s="3" t="s">
        <v>67</v>
      </c>
      <c r="AB59" s="3" t="s">
        <v>67</v>
      </c>
      <c r="AC59" s="3" t="s">
        <v>67</v>
      </c>
      <c r="AD59" s="3" t="s">
        <v>67</v>
      </c>
      <c r="AE59" s="3" t="s">
        <v>67</v>
      </c>
    </row>
    <row r="60" spans="1:31">
      <c r="A60" s="2" t="s">
        <v>46</v>
      </c>
      <c r="B60" s="3" t="s">
        <v>70</v>
      </c>
      <c r="C60" s="9">
        <v>43879</v>
      </c>
      <c r="D60" s="2"/>
      <c r="E60" s="3" t="s">
        <v>67</v>
      </c>
      <c r="F60" s="3" t="s">
        <v>67</v>
      </c>
      <c r="G60" s="3" t="s">
        <v>67</v>
      </c>
      <c r="H60" s="3" t="s">
        <v>26</v>
      </c>
      <c r="I60" s="3" t="s">
        <v>26</v>
      </c>
      <c r="J60" s="3" t="s">
        <v>26</v>
      </c>
      <c r="K60" s="3" t="s">
        <v>26</v>
      </c>
      <c r="L60" s="3" t="s">
        <v>26</v>
      </c>
      <c r="M60" s="3" t="s">
        <v>26</v>
      </c>
      <c r="N60" s="3"/>
      <c r="O60" s="3" t="s">
        <v>67</v>
      </c>
      <c r="P60" s="3" t="s">
        <v>67</v>
      </c>
      <c r="Q60" s="3" t="s">
        <v>67</v>
      </c>
      <c r="R60" s="3" t="s">
        <v>26</v>
      </c>
      <c r="S60" s="3" t="s">
        <v>26</v>
      </c>
      <c r="T60" s="3" t="s">
        <v>26</v>
      </c>
      <c r="U60" s="3" t="s">
        <v>26</v>
      </c>
      <c r="V60" s="3" t="s">
        <v>26</v>
      </c>
      <c r="W60" s="3"/>
      <c r="X60" s="3">
        <v>0</v>
      </c>
      <c r="Y60" s="3"/>
      <c r="Z60" s="3" t="s">
        <v>67</v>
      </c>
      <c r="AA60" s="3" t="s">
        <v>67</v>
      </c>
      <c r="AB60" s="3" t="s">
        <v>67</v>
      </c>
      <c r="AC60" s="3" t="s">
        <v>67</v>
      </c>
      <c r="AD60" s="3" t="s">
        <v>67</v>
      </c>
      <c r="AE60" s="3" t="s">
        <v>67</v>
      </c>
    </row>
    <row r="61" spans="1:31">
      <c r="A61" s="2" t="s">
        <v>46</v>
      </c>
      <c r="B61" s="3" t="s">
        <v>70</v>
      </c>
      <c r="C61" s="9">
        <v>43991</v>
      </c>
      <c r="D61" s="2"/>
      <c r="E61" s="3" t="s">
        <v>67</v>
      </c>
      <c r="F61" s="3" t="s">
        <v>67</v>
      </c>
      <c r="G61" s="3" t="s">
        <v>67</v>
      </c>
      <c r="H61" s="3" t="s">
        <v>26</v>
      </c>
      <c r="I61" s="3" t="s">
        <v>26</v>
      </c>
      <c r="J61" s="3" t="s">
        <v>26</v>
      </c>
      <c r="K61" s="3" t="s">
        <v>26</v>
      </c>
      <c r="L61" s="3" t="s">
        <v>26</v>
      </c>
      <c r="M61" s="3" t="s">
        <v>26</v>
      </c>
      <c r="N61" s="3"/>
      <c r="O61" s="3" t="s">
        <v>67</v>
      </c>
      <c r="P61" s="3" t="s">
        <v>67</v>
      </c>
      <c r="Q61" s="3" t="s">
        <v>67</v>
      </c>
      <c r="R61" s="3" t="s">
        <v>26</v>
      </c>
      <c r="S61" s="3" t="s">
        <v>26</v>
      </c>
      <c r="T61" s="3" t="s">
        <v>26</v>
      </c>
      <c r="U61" s="3" t="s">
        <v>26</v>
      </c>
      <c r="V61" s="3" t="s">
        <v>26</v>
      </c>
      <c r="W61" s="3"/>
      <c r="X61" s="3">
        <v>0</v>
      </c>
      <c r="Y61" s="3"/>
      <c r="Z61" s="3" t="s">
        <v>67</v>
      </c>
      <c r="AA61" s="3" t="s">
        <v>67</v>
      </c>
      <c r="AB61" s="3" t="s">
        <v>67</v>
      </c>
      <c r="AC61" s="3" t="s">
        <v>67</v>
      </c>
      <c r="AD61" s="3" t="s">
        <v>67</v>
      </c>
      <c r="AE61" s="3" t="s">
        <v>67</v>
      </c>
    </row>
    <row r="62" spans="1:31">
      <c r="A62" s="2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>
      <c r="A63" s="13" t="s">
        <v>168</v>
      </c>
      <c r="B63" s="3"/>
      <c r="C63" s="3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>
      <c r="A64" s="2" t="s">
        <v>169</v>
      </c>
      <c r="B64" s="14" t="s">
        <v>170</v>
      </c>
      <c r="C64" s="9">
        <v>43508</v>
      </c>
      <c r="D64" s="2"/>
      <c r="E64" s="3" t="s">
        <v>67</v>
      </c>
      <c r="F64" s="3" t="s">
        <v>67</v>
      </c>
      <c r="G64" s="3" t="s">
        <v>67</v>
      </c>
      <c r="H64" s="3" t="s">
        <v>26</v>
      </c>
      <c r="I64" s="3" t="s">
        <v>26</v>
      </c>
      <c r="J64" s="3" t="s">
        <v>26</v>
      </c>
      <c r="K64" s="11">
        <v>3000</v>
      </c>
      <c r="L64" s="11">
        <v>3000</v>
      </c>
      <c r="M64" s="3" t="s">
        <v>26</v>
      </c>
      <c r="N64" s="3"/>
      <c r="O64" s="3" t="s">
        <v>67</v>
      </c>
      <c r="P64" s="3" t="s">
        <v>67</v>
      </c>
      <c r="Q64" s="3" t="s">
        <v>67</v>
      </c>
      <c r="R64" s="3" t="s">
        <v>26</v>
      </c>
      <c r="S64" s="3" t="s">
        <v>26</v>
      </c>
      <c r="T64" s="3" t="s">
        <v>26</v>
      </c>
      <c r="U64" s="3" t="s">
        <v>26</v>
      </c>
      <c r="V64" s="3" t="s">
        <v>26</v>
      </c>
      <c r="W64" s="3"/>
      <c r="X64" s="11">
        <v>6000</v>
      </c>
      <c r="Y64" s="11"/>
      <c r="Z64" s="3" t="s">
        <v>67</v>
      </c>
      <c r="AA64" s="3" t="s">
        <v>67</v>
      </c>
      <c r="AB64" s="3" t="s">
        <v>67</v>
      </c>
      <c r="AC64" s="3" t="s">
        <v>67</v>
      </c>
      <c r="AD64" s="3" t="s">
        <v>67</v>
      </c>
      <c r="AE64" s="3" t="s">
        <v>67</v>
      </c>
    </row>
    <row r="65" spans="1:31">
      <c r="A65" s="2" t="s">
        <v>169</v>
      </c>
      <c r="B65" s="14" t="s">
        <v>171</v>
      </c>
      <c r="C65" s="9">
        <v>43525</v>
      </c>
      <c r="D65" s="2"/>
      <c r="E65" s="3" t="s">
        <v>67</v>
      </c>
      <c r="F65" s="3" t="s">
        <v>67</v>
      </c>
      <c r="G65" s="3" t="s">
        <v>67</v>
      </c>
      <c r="H65" s="3" t="s">
        <v>26</v>
      </c>
      <c r="I65" s="3" t="s">
        <v>26</v>
      </c>
      <c r="J65" s="3" t="s">
        <v>26</v>
      </c>
      <c r="K65" s="11">
        <v>2400</v>
      </c>
      <c r="L65" s="11">
        <v>2400</v>
      </c>
      <c r="M65" s="3" t="s">
        <v>26</v>
      </c>
      <c r="N65" s="3"/>
      <c r="O65" s="3" t="s">
        <v>67</v>
      </c>
      <c r="P65" s="3" t="s">
        <v>67</v>
      </c>
      <c r="Q65" s="3" t="s">
        <v>67</v>
      </c>
      <c r="R65" s="3" t="s">
        <v>26</v>
      </c>
      <c r="S65" s="3" t="s">
        <v>26</v>
      </c>
      <c r="T65" s="3" t="s">
        <v>26</v>
      </c>
      <c r="U65" s="3" t="s">
        <v>26</v>
      </c>
      <c r="V65" s="3" t="s">
        <v>26</v>
      </c>
      <c r="W65" s="3"/>
      <c r="X65" s="11">
        <v>4800</v>
      </c>
      <c r="Y65" s="11"/>
      <c r="Z65" s="3" t="s">
        <v>67</v>
      </c>
      <c r="AA65" s="3" t="s">
        <v>67</v>
      </c>
      <c r="AB65" s="3" t="s">
        <v>67</v>
      </c>
      <c r="AC65" s="3" t="s">
        <v>67</v>
      </c>
      <c r="AD65" s="3" t="s">
        <v>67</v>
      </c>
      <c r="AE65" s="3" t="s">
        <v>67</v>
      </c>
    </row>
    <row r="66" spans="1:31">
      <c r="A66" s="2" t="s">
        <v>169</v>
      </c>
      <c r="B66" s="14">
        <v>24.06</v>
      </c>
      <c r="C66" s="9">
        <v>43788</v>
      </c>
      <c r="D66" s="2"/>
      <c r="E66" s="3" t="s">
        <v>67</v>
      </c>
      <c r="F66" s="3" t="s">
        <v>67</v>
      </c>
      <c r="G66" s="3" t="s">
        <v>67</v>
      </c>
      <c r="H66" s="3" t="s">
        <v>26</v>
      </c>
      <c r="I66" s="3" t="s">
        <v>26</v>
      </c>
      <c r="J66" s="3" t="s">
        <v>26</v>
      </c>
      <c r="K66" s="3" t="s">
        <v>26</v>
      </c>
      <c r="L66" s="3" t="s">
        <v>26</v>
      </c>
      <c r="M66" s="3" t="s">
        <v>26</v>
      </c>
      <c r="N66" s="3"/>
      <c r="O66" s="3" t="s">
        <v>67</v>
      </c>
      <c r="P66" s="3" t="s">
        <v>67</v>
      </c>
      <c r="Q66" s="3" t="s">
        <v>67</v>
      </c>
      <c r="R66" s="3" t="s">
        <v>26</v>
      </c>
      <c r="S66" s="3" t="s">
        <v>26</v>
      </c>
      <c r="T66" s="3" t="s">
        <v>26</v>
      </c>
      <c r="U66" s="3" t="s">
        <v>26</v>
      </c>
      <c r="V66" s="3" t="s">
        <v>26</v>
      </c>
      <c r="W66" s="3"/>
      <c r="X66" s="3">
        <v>0</v>
      </c>
      <c r="Y66" s="3"/>
      <c r="Z66" s="3" t="s">
        <v>67</v>
      </c>
      <c r="AA66" s="3" t="s">
        <v>67</v>
      </c>
      <c r="AB66" s="3" t="s">
        <v>67</v>
      </c>
      <c r="AC66" s="3" t="s">
        <v>67</v>
      </c>
      <c r="AD66" s="3" t="s">
        <v>67</v>
      </c>
      <c r="AE66" s="3" t="s">
        <v>67</v>
      </c>
    </row>
    <row r="67" spans="1:31">
      <c r="A67" s="2" t="s">
        <v>169</v>
      </c>
      <c r="B67" s="14" t="s">
        <v>70</v>
      </c>
      <c r="C67" s="9">
        <v>43879</v>
      </c>
      <c r="D67" s="2"/>
      <c r="E67" s="3" t="s">
        <v>67</v>
      </c>
      <c r="F67" s="3" t="s">
        <v>67</v>
      </c>
      <c r="G67" s="3" t="s">
        <v>67</v>
      </c>
      <c r="H67" s="3" t="s">
        <v>26</v>
      </c>
      <c r="I67" s="3" t="s">
        <v>26</v>
      </c>
      <c r="J67" s="3" t="s">
        <v>26</v>
      </c>
      <c r="K67" s="3" t="s">
        <v>26</v>
      </c>
      <c r="L67" s="3" t="s">
        <v>26</v>
      </c>
      <c r="M67" s="3" t="s">
        <v>26</v>
      </c>
      <c r="N67" s="3"/>
      <c r="O67" s="3" t="s">
        <v>67</v>
      </c>
      <c r="P67" s="3" t="s">
        <v>67</v>
      </c>
      <c r="Q67" s="3" t="s">
        <v>67</v>
      </c>
      <c r="R67" s="3" t="s">
        <v>26</v>
      </c>
      <c r="S67" s="3" t="s">
        <v>26</v>
      </c>
      <c r="T67" s="3" t="s">
        <v>26</v>
      </c>
      <c r="U67" s="3" t="s">
        <v>26</v>
      </c>
      <c r="V67" s="3" t="s">
        <v>26</v>
      </c>
      <c r="W67" s="3"/>
      <c r="X67" s="3">
        <v>0</v>
      </c>
      <c r="Y67" s="3"/>
      <c r="Z67" s="3" t="s">
        <v>67</v>
      </c>
      <c r="AA67" s="3" t="s">
        <v>67</v>
      </c>
      <c r="AB67" s="3" t="s">
        <v>67</v>
      </c>
      <c r="AC67" s="3" t="s">
        <v>67</v>
      </c>
      <c r="AD67" s="3" t="s">
        <v>67</v>
      </c>
      <c r="AE67" s="3" t="s">
        <v>67</v>
      </c>
    </row>
    <row r="68" spans="1:31">
      <c r="A68" s="2" t="s">
        <v>172</v>
      </c>
      <c r="B68" s="14" t="s">
        <v>173</v>
      </c>
      <c r="C68" s="9">
        <v>43523</v>
      </c>
      <c r="D68" s="2"/>
      <c r="E68" s="3" t="s">
        <v>67</v>
      </c>
      <c r="F68" s="3" t="s">
        <v>67</v>
      </c>
      <c r="G68" s="3" t="s">
        <v>67</v>
      </c>
      <c r="H68" s="3" t="s">
        <v>26</v>
      </c>
      <c r="I68" s="3" t="s">
        <v>26</v>
      </c>
      <c r="J68" s="3" t="s">
        <v>26</v>
      </c>
      <c r="K68" s="10">
        <v>200</v>
      </c>
      <c r="L68" s="10">
        <v>200</v>
      </c>
      <c r="M68" s="3" t="s">
        <v>26</v>
      </c>
      <c r="N68" s="3"/>
      <c r="O68" s="3" t="s">
        <v>67</v>
      </c>
      <c r="P68" s="3" t="s">
        <v>67</v>
      </c>
      <c r="Q68" s="3" t="s">
        <v>67</v>
      </c>
      <c r="R68" s="3" t="s">
        <v>26</v>
      </c>
      <c r="S68" s="3" t="s">
        <v>26</v>
      </c>
      <c r="T68" s="3" t="s">
        <v>26</v>
      </c>
      <c r="U68" s="3" t="s">
        <v>26</v>
      </c>
      <c r="V68" s="3" t="s">
        <v>26</v>
      </c>
      <c r="W68" s="3"/>
      <c r="X68" s="10">
        <v>400</v>
      </c>
      <c r="Y68" s="10"/>
      <c r="Z68" s="3" t="s">
        <v>67</v>
      </c>
      <c r="AA68" s="3" t="s">
        <v>67</v>
      </c>
      <c r="AB68" s="3" t="s">
        <v>67</v>
      </c>
      <c r="AC68" s="3" t="s">
        <v>67</v>
      </c>
      <c r="AD68" s="3" t="s">
        <v>67</v>
      </c>
      <c r="AE68" s="3" t="s">
        <v>67</v>
      </c>
    </row>
    <row r="69" spans="1:31">
      <c r="A69" s="2" t="s">
        <v>172</v>
      </c>
      <c r="B69" s="14">
        <v>11.72</v>
      </c>
      <c r="C69" s="9">
        <v>43788</v>
      </c>
      <c r="D69" s="2"/>
      <c r="E69" s="3" t="s">
        <v>67</v>
      </c>
      <c r="F69" s="3" t="s">
        <v>67</v>
      </c>
      <c r="G69" s="3" t="s">
        <v>67</v>
      </c>
      <c r="H69" s="3" t="s">
        <v>26</v>
      </c>
      <c r="I69" s="3" t="s">
        <v>26</v>
      </c>
      <c r="J69" s="3" t="s">
        <v>26</v>
      </c>
      <c r="K69" s="3" t="s">
        <v>26</v>
      </c>
      <c r="L69" s="3" t="s">
        <v>26</v>
      </c>
      <c r="M69" s="3" t="s">
        <v>26</v>
      </c>
      <c r="N69" s="3"/>
      <c r="O69" s="3" t="s">
        <v>67</v>
      </c>
      <c r="P69" s="3" t="s">
        <v>67</v>
      </c>
      <c r="Q69" s="3" t="s">
        <v>67</v>
      </c>
      <c r="R69" s="3" t="s">
        <v>26</v>
      </c>
      <c r="S69" s="3" t="s">
        <v>26</v>
      </c>
      <c r="T69" s="3" t="s">
        <v>26</v>
      </c>
      <c r="U69" s="3" t="s">
        <v>26</v>
      </c>
      <c r="V69" s="3" t="s">
        <v>26</v>
      </c>
      <c r="W69" s="3"/>
      <c r="X69" s="3">
        <v>0</v>
      </c>
      <c r="Y69" s="3"/>
      <c r="Z69" s="3" t="s">
        <v>67</v>
      </c>
      <c r="AA69" s="3" t="s">
        <v>67</v>
      </c>
      <c r="AB69" s="3" t="s">
        <v>67</v>
      </c>
      <c r="AC69" s="3" t="s">
        <v>67</v>
      </c>
      <c r="AD69" s="3" t="s">
        <v>67</v>
      </c>
      <c r="AE69" s="3" t="s">
        <v>67</v>
      </c>
    </row>
    <row r="70" spans="1:31">
      <c r="A70" s="2" t="s">
        <v>172</v>
      </c>
      <c r="B70" s="14" t="s">
        <v>70</v>
      </c>
      <c r="C70" s="9">
        <v>43879</v>
      </c>
      <c r="D70" s="2"/>
      <c r="E70" s="3" t="s">
        <v>67</v>
      </c>
      <c r="F70" s="3" t="s">
        <v>67</v>
      </c>
      <c r="G70" s="3" t="s">
        <v>67</v>
      </c>
      <c r="H70" s="3" t="s">
        <v>26</v>
      </c>
      <c r="I70" s="3" t="s">
        <v>26</v>
      </c>
      <c r="J70" s="3" t="s">
        <v>26</v>
      </c>
      <c r="K70" s="3" t="s">
        <v>26</v>
      </c>
      <c r="L70" s="3" t="s">
        <v>26</v>
      </c>
      <c r="M70" s="3" t="s">
        <v>26</v>
      </c>
      <c r="N70" s="3"/>
      <c r="O70" s="3" t="s">
        <v>67</v>
      </c>
      <c r="P70" s="3" t="s">
        <v>67</v>
      </c>
      <c r="Q70" s="3" t="s">
        <v>67</v>
      </c>
      <c r="R70" s="3" t="s">
        <v>26</v>
      </c>
      <c r="S70" s="3" t="s">
        <v>26</v>
      </c>
      <c r="T70" s="3" t="s">
        <v>26</v>
      </c>
      <c r="U70" s="3" t="s">
        <v>26</v>
      </c>
      <c r="V70" s="3" t="s">
        <v>26</v>
      </c>
      <c r="W70" s="3"/>
      <c r="X70" s="3">
        <v>0</v>
      </c>
      <c r="Y70" s="3"/>
      <c r="Z70" s="3" t="s">
        <v>67</v>
      </c>
      <c r="AA70" s="3" t="s">
        <v>67</v>
      </c>
      <c r="AB70" s="3" t="s">
        <v>67</v>
      </c>
      <c r="AC70" s="3" t="s">
        <v>67</v>
      </c>
      <c r="AD70" s="3" t="s">
        <v>67</v>
      </c>
      <c r="AE70" s="3" t="s">
        <v>67</v>
      </c>
    </row>
    <row r="71" spans="1:31">
      <c r="A71" s="2" t="s">
        <v>172</v>
      </c>
      <c r="B71" s="14" t="s">
        <v>70</v>
      </c>
      <c r="C71" s="9">
        <v>43991</v>
      </c>
      <c r="D71" s="2"/>
      <c r="E71" s="3" t="s">
        <v>67</v>
      </c>
      <c r="F71" s="3" t="s">
        <v>67</v>
      </c>
      <c r="G71" s="3" t="s">
        <v>67</v>
      </c>
      <c r="H71" s="3" t="s">
        <v>26</v>
      </c>
      <c r="I71" s="3" t="s">
        <v>26</v>
      </c>
      <c r="J71" s="3" t="s">
        <v>26</v>
      </c>
      <c r="K71" s="3" t="s">
        <v>26</v>
      </c>
      <c r="L71" s="3" t="s">
        <v>26</v>
      </c>
      <c r="M71" s="3" t="s">
        <v>26</v>
      </c>
      <c r="N71" s="3"/>
      <c r="O71" s="3" t="s">
        <v>67</v>
      </c>
      <c r="P71" s="3" t="s">
        <v>67</v>
      </c>
      <c r="Q71" s="3" t="s">
        <v>67</v>
      </c>
      <c r="R71" s="3" t="s">
        <v>26</v>
      </c>
      <c r="S71" s="3" t="s">
        <v>26</v>
      </c>
      <c r="T71" s="3" t="s">
        <v>26</v>
      </c>
      <c r="U71" s="3" t="s">
        <v>26</v>
      </c>
      <c r="V71" s="3" t="s">
        <v>26</v>
      </c>
      <c r="W71" s="3"/>
      <c r="X71" s="3">
        <v>0</v>
      </c>
      <c r="Y71" s="3"/>
      <c r="Z71" s="3" t="s">
        <v>67</v>
      </c>
      <c r="AA71" s="3" t="s">
        <v>67</v>
      </c>
      <c r="AB71" s="3" t="s">
        <v>67</v>
      </c>
      <c r="AC71" s="3" t="s">
        <v>67</v>
      </c>
      <c r="AD71" s="3" t="s">
        <v>67</v>
      </c>
      <c r="AE71" s="3" t="s">
        <v>67</v>
      </c>
    </row>
    <row r="72" spans="1:31">
      <c r="A72" s="2" t="s">
        <v>174</v>
      </c>
      <c r="B72" s="14" t="s">
        <v>175</v>
      </c>
      <c r="C72" s="9">
        <v>43509</v>
      </c>
      <c r="D72" s="2"/>
      <c r="E72" s="3" t="s">
        <v>67</v>
      </c>
      <c r="F72" s="3" t="s">
        <v>67</v>
      </c>
      <c r="G72" s="3" t="s">
        <v>67</v>
      </c>
      <c r="H72" s="3" t="s">
        <v>26</v>
      </c>
      <c r="I72" s="3" t="s">
        <v>26</v>
      </c>
      <c r="J72" s="3" t="s">
        <v>26</v>
      </c>
      <c r="K72" s="3" t="s">
        <v>26</v>
      </c>
      <c r="L72" s="3" t="s">
        <v>26</v>
      </c>
      <c r="M72" s="3" t="s">
        <v>26</v>
      </c>
      <c r="N72" s="3"/>
      <c r="O72" s="3" t="s">
        <v>67</v>
      </c>
      <c r="P72" s="3" t="s">
        <v>67</v>
      </c>
      <c r="Q72" s="3" t="s">
        <v>67</v>
      </c>
      <c r="R72" s="10">
        <v>28</v>
      </c>
      <c r="S72" s="10">
        <v>78</v>
      </c>
      <c r="T72" s="11">
        <v>110</v>
      </c>
      <c r="U72" s="3" t="s">
        <v>26</v>
      </c>
      <c r="V72" s="3" t="s">
        <v>26</v>
      </c>
      <c r="W72" s="3"/>
      <c r="X72" s="10">
        <v>216</v>
      </c>
      <c r="Y72" s="10"/>
      <c r="Z72" s="3" t="s">
        <v>67</v>
      </c>
      <c r="AA72" s="3" t="s">
        <v>67</v>
      </c>
      <c r="AB72" s="3" t="s">
        <v>67</v>
      </c>
      <c r="AC72" s="3" t="s">
        <v>67</v>
      </c>
      <c r="AD72" s="3" t="s">
        <v>67</v>
      </c>
      <c r="AE72" s="3" t="s">
        <v>67</v>
      </c>
    </row>
    <row r="73" spans="1:31">
      <c r="A73" s="2" t="s">
        <v>174</v>
      </c>
      <c r="B73" s="14" t="s">
        <v>176</v>
      </c>
      <c r="C73" s="9">
        <v>43524</v>
      </c>
      <c r="D73" s="2"/>
      <c r="E73" s="3" t="s">
        <v>67</v>
      </c>
      <c r="F73" s="3" t="s">
        <v>67</v>
      </c>
      <c r="G73" s="3" t="s">
        <v>67</v>
      </c>
      <c r="H73" s="3" t="s">
        <v>26</v>
      </c>
      <c r="I73" s="3" t="s">
        <v>26</v>
      </c>
      <c r="J73" s="3" t="s">
        <v>26</v>
      </c>
      <c r="K73" s="3" t="s">
        <v>26</v>
      </c>
      <c r="L73" s="3" t="s">
        <v>26</v>
      </c>
      <c r="M73" s="3" t="s">
        <v>26</v>
      </c>
      <c r="N73" s="3"/>
      <c r="O73" s="3" t="s">
        <v>67</v>
      </c>
      <c r="P73" s="3" t="s">
        <v>67</v>
      </c>
      <c r="Q73" s="3" t="s">
        <v>67</v>
      </c>
      <c r="R73" s="10">
        <v>23</v>
      </c>
      <c r="S73" s="3">
        <v>10</v>
      </c>
      <c r="T73" s="3" t="s">
        <v>26</v>
      </c>
      <c r="U73" s="3" t="s">
        <v>26</v>
      </c>
      <c r="V73" s="3" t="s">
        <v>26</v>
      </c>
      <c r="W73" s="3"/>
      <c r="X73" s="3">
        <v>33</v>
      </c>
      <c r="Y73" s="3"/>
      <c r="Z73" s="3" t="s">
        <v>67</v>
      </c>
      <c r="AA73" s="3" t="s">
        <v>67</v>
      </c>
      <c r="AB73" s="3" t="s">
        <v>67</v>
      </c>
      <c r="AC73" s="3" t="s">
        <v>67</v>
      </c>
      <c r="AD73" s="3" t="s">
        <v>67</v>
      </c>
      <c r="AE73" s="3" t="s">
        <v>67</v>
      </c>
    </row>
    <row r="74" spans="1:31">
      <c r="A74" s="2" t="s">
        <v>174</v>
      </c>
      <c r="B74" s="14">
        <v>7.57</v>
      </c>
      <c r="C74" s="9">
        <v>43788</v>
      </c>
      <c r="D74" s="2"/>
      <c r="E74" s="3" t="s">
        <v>67</v>
      </c>
      <c r="F74" s="3" t="s">
        <v>67</v>
      </c>
      <c r="G74" s="3" t="s">
        <v>67</v>
      </c>
      <c r="H74" s="3" t="s">
        <v>26</v>
      </c>
      <c r="I74" s="3" t="s">
        <v>26</v>
      </c>
      <c r="J74" s="3" t="s">
        <v>26</v>
      </c>
      <c r="K74" s="3" t="s">
        <v>26</v>
      </c>
      <c r="L74" s="3" t="s">
        <v>26</v>
      </c>
      <c r="M74" s="3" t="s">
        <v>26</v>
      </c>
      <c r="N74" s="3"/>
      <c r="O74" s="3" t="s">
        <v>67</v>
      </c>
      <c r="P74" s="3" t="s">
        <v>67</v>
      </c>
      <c r="Q74" s="3" t="s">
        <v>67</v>
      </c>
      <c r="R74" s="3" t="s">
        <v>26</v>
      </c>
      <c r="S74" s="3" t="s">
        <v>26</v>
      </c>
      <c r="T74" s="3" t="s">
        <v>26</v>
      </c>
      <c r="U74" s="3" t="s">
        <v>26</v>
      </c>
      <c r="V74" s="3" t="s">
        <v>26</v>
      </c>
      <c r="W74" s="3"/>
      <c r="X74" s="3">
        <v>0</v>
      </c>
      <c r="Y74" s="3"/>
      <c r="Z74" s="3" t="s">
        <v>67</v>
      </c>
      <c r="AA74" s="3" t="s">
        <v>67</v>
      </c>
      <c r="AB74" s="3" t="s">
        <v>67</v>
      </c>
      <c r="AC74" s="3" t="s">
        <v>67</v>
      </c>
      <c r="AD74" s="3" t="s">
        <v>67</v>
      </c>
      <c r="AE74" s="3" t="s">
        <v>67</v>
      </c>
    </row>
    <row r="75" spans="1:31">
      <c r="A75" s="2" t="s">
        <v>174</v>
      </c>
      <c r="B75" s="14" t="s">
        <v>70</v>
      </c>
      <c r="C75" s="9">
        <v>43879</v>
      </c>
      <c r="D75" s="2"/>
      <c r="E75" s="3" t="s">
        <v>67</v>
      </c>
      <c r="F75" s="3" t="s">
        <v>67</v>
      </c>
      <c r="G75" s="3" t="s">
        <v>67</v>
      </c>
      <c r="H75" s="3" t="s">
        <v>26</v>
      </c>
      <c r="I75" s="3" t="s">
        <v>26</v>
      </c>
      <c r="J75" s="3" t="s">
        <v>26</v>
      </c>
      <c r="K75" s="3" t="s">
        <v>26</v>
      </c>
      <c r="L75" s="3" t="s">
        <v>26</v>
      </c>
      <c r="M75" s="3" t="s">
        <v>26</v>
      </c>
      <c r="N75" s="3"/>
      <c r="O75" s="3" t="s">
        <v>67</v>
      </c>
      <c r="P75" s="3" t="s">
        <v>67</v>
      </c>
      <c r="Q75" s="3" t="s">
        <v>67</v>
      </c>
      <c r="R75" s="3" t="s">
        <v>26</v>
      </c>
      <c r="S75" s="10">
        <v>20</v>
      </c>
      <c r="T75" s="10">
        <v>15</v>
      </c>
      <c r="U75" s="3" t="s">
        <v>26</v>
      </c>
      <c r="V75" s="3" t="s">
        <v>26</v>
      </c>
      <c r="W75" s="3"/>
      <c r="X75" s="3">
        <v>35</v>
      </c>
      <c r="Y75" s="3"/>
      <c r="Z75" s="3" t="s">
        <v>67</v>
      </c>
      <c r="AA75" s="3" t="s">
        <v>67</v>
      </c>
      <c r="AB75" s="3" t="s">
        <v>67</v>
      </c>
      <c r="AC75" s="3" t="s">
        <v>67</v>
      </c>
      <c r="AD75" s="3" t="s">
        <v>67</v>
      </c>
      <c r="AE75" s="3" t="s">
        <v>67</v>
      </c>
    </row>
    <row r="76" spans="1:31">
      <c r="A76" s="2" t="s">
        <v>174</v>
      </c>
      <c r="B76" s="14" t="s">
        <v>70</v>
      </c>
      <c r="C76" s="9">
        <v>43990</v>
      </c>
      <c r="D76" s="2"/>
      <c r="E76" s="3" t="s">
        <v>67</v>
      </c>
      <c r="F76" s="3" t="s">
        <v>67</v>
      </c>
      <c r="G76" s="3" t="s">
        <v>67</v>
      </c>
      <c r="H76" s="3" t="s">
        <v>26</v>
      </c>
      <c r="I76" s="3" t="s">
        <v>26</v>
      </c>
      <c r="J76" s="3" t="s">
        <v>26</v>
      </c>
      <c r="K76" s="3" t="s">
        <v>26</v>
      </c>
      <c r="L76" s="3" t="s">
        <v>26</v>
      </c>
      <c r="M76" s="3" t="s">
        <v>26</v>
      </c>
      <c r="N76" s="3"/>
      <c r="O76" s="3" t="s">
        <v>67</v>
      </c>
      <c r="P76" s="3" t="s">
        <v>67</v>
      </c>
      <c r="Q76" s="3" t="s">
        <v>67</v>
      </c>
      <c r="R76" s="3" t="s">
        <v>26</v>
      </c>
      <c r="S76" s="11">
        <v>100</v>
      </c>
      <c r="T76" s="11">
        <v>190</v>
      </c>
      <c r="U76" s="10">
        <v>42</v>
      </c>
      <c r="V76" s="3" t="s">
        <v>26</v>
      </c>
      <c r="W76" s="3"/>
      <c r="X76" s="10">
        <v>332</v>
      </c>
      <c r="Y76" s="10"/>
      <c r="Z76" s="3" t="s">
        <v>67</v>
      </c>
      <c r="AA76" s="3" t="s">
        <v>67</v>
      </c>
      <c r="AB76" s="3" t="s">
        <v>67</v>
      </c>
      <c r="AC76" s="3" t="s">
        <v>67</v>
      </c>
      <c r="AD76" s="3" t="s">
        <v>67</v>
      </c>
      <c r="AE76" s="3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1932-9D55-487A-B852-F89040AF8EF2}">
  <dimension ref="A1:T76"/>
  <sheetViews>
    <sheetView workbookViewId="0">
      <selection activeCell="W35" sqref="W35"/>
    </sheetView>
  </sheetViews>
  <sheetFormatPr defaultRowHeight="15"/>
  <cols>
    <col min="1" max="1" width="10.42578125" customWidth="1"/>
    <col min="2" max="2" width="12.140625" style="1" customWidth="1"/>
    <col min="3" max="3" width="11.28515625" style="1" customWidth="1"/>
    <col min="4" max="4" width="18.28515625" customWidth="1"/>
    <col min="5" max="6" width="3.7109375" customWidth="1"/>
    <col min="7" max="11" width="8.85546875" style="1"/>
    <col min="13" max="13" width="3.7109375" style="1" customWidth="1"/>
    <col min="14" max="14" width="5.85546875" style="1" customWidth="1"/>
    <col min="15" max="20" width="8.85546875" style="1"/>
  </cols>
  <sheetData>
    <row r="1" spans="1:20" ht="103.9" customHeight="1">
      <c r="A1" s="23" t="s">
        <v>1</v>
      </c>
      <c r="B1" s="24" t="s">
        <v>2</v>
      </c>
      <c r="C1" s="24" t="s">
        <v>3</v>
      </c>
      <c r="D1" s="23" t="s">
        <v>4</v>
      </c>
      <c r="E1" s="42" t="s">
        <v>286</v>
      </c>
      <c r="F1" s="42" t="s">
        <v>287</v>
      </c>
      <c r="G1" s="33" t="s">
        <v>288</v>
      </c>
      <c r="H1" s="33" t="s">
        <v>289</v>
      </c>
      <c r="I1" s="33" t="s">
        <v>290</v>
      </c>
      <c r="J1" s="33" t="s">
        <v>291</v>
      </c>
      <c r="K1" s="33" t="s">
        <v>292</v>
      </c>
      <c r="M1" s="33" t="s">
        <v>293</v>
      </c>
      <c r="N1" s="33" t="s">
        <v>294</v>
      </c>
      <c r="O1" s="33" t="s">
        <v>295</v>
      </c>
      <c r="P1" s="33" t="s">
        <v>296</v>
      </c>
      <c r="Q1" s="41" t="s">
        <v>297</v>
      </c>
      <c r="R1" s="33" t="s">
        <v>298</v>
      </c>
      <c r="S1" s="33" t="s">
        <v>299</v>
      </c>
      <c r="T1" s="33" t="s">
        <v>300</v>
      </c>
    </row>
    <row r="2" spans="1:20">
      <c r="D2" t="s">
        <v>141</v>
      </c>
      <c r="G2" s="1" t="s">
        <v>144</v>
      </c>
      <c r="H2" s="1" t="s">
        <v>144</v>
      </c>
      <c r="I2" s="1" t="s">
        <v>144</v>
      </c>
      <c r="J2" s="1" t="s">
        <v>144</v>
      </c>
      <c r="O2" s="1" t="s">
        <v>144</v>
      </c>
      <c r="P2" s="1" t="s">
        <v>144</v>
      </c>
      <c r="Q2" s="1" t="s">
        <v>144</v>
      </c>
      <c r="R2" s="1" t="s">
        <v>144</v>
      </c>
      <c r="S2" s="1" t="s">
        <v>144</v>
      </c>
    </row>
    <row r="3" spans="1:20">
      <c r="D3" t="s">
        <v>147</v>
      </c>
      <c r="G3" s="1">
        <v>1</v>
      </c>
      <c r="H3" s="1">
        <v>1</v>
      </c>
      <c r="I3" s="1">
        <v>1</v>
      </c>
      <c r="J3" s="1">
        <v>1</v>
      </c>
      <c r="O3" s="1">
        <v>0.05</v>
      </c>
      <c r="P3" s="1">
        <v>0.05</v>
      </c>
      <c r="Q3" s="1">
        <v>0.05</v>
      </c>
      <c r="R3" s="1">
        <v>0.05</v>
      </c>
      <c r="S3" s="1">
        <v>0.05</v>
      </c>
    </row>
    <row r="4" spans="1:20">
      <c r="D4" t="s">
        <v>150</v>
      </c>
      <c r="G4" s="1" t="s">
        <v>151</v>
      </c>
      <c r="H4" s="1" t="s">
        <v>151</v>
      </c>
      <c r="I4" s="1" t="s">
        <v>151</v>
      </c>
      <c r="J4" s="1" t="s">
        <v>151</v>
      </c>
      <c r="O4" s="1" t="s">
        <v>152</v>
      </c>
      <c r="P4" s="1" t="s">
        <v>152</v>
      </c>
      <c r="Q4" s="1" t="s">
        <v>152</v>
      </c>
      <c r="R4" s="1" t="s">
        <v>152</v>
      </c>
      <c r="S4" s="1" t="s">
        <v>152</v>
      </c>
    </row>
    <row r="5" spans="1:20">
      <c r="A5" s="25" t="s">
        <v>153</v>
      </c>
      <c r="B5" s="26"/>
      <c r="C5" s="26"/>
      <c r="D5" s="25"/>
      <c r="E5" s="25"/>
      <c r="F5" s="25"/>
      <c r="G5" s="26"/>
      <c r="H5" s="26"/>
      <c r="I5" s="26"/>
      <c r="J5" s="26"/>
      <c r="M5" s="26"/>
      <c r="N5" s="26"/>
      <c r="O5" s="26"/>
      <c r="P5" s="26"/>
      <c r="Q5" s="26"/>
      <c r="R5" s="26">
        <v>200</v>
      </c>
      <c r="S5" s="26"/>
    </row>
    <row r="6" spans="1:20">
      <c r="A6" s="25" t="s">
        <v>155</v>
      </c>
      <c r="B6" s="26"/>
      <c r="C6" s="26"/>
      <c r="D6" s="25"/>
      <c r="E6" s="25"/>
      <c r="F6" s="25"/>
      <c r="G6" s="26"/>
      <c r="H6" s="26"/>
      <c r="I6" s="26"/>
      <c r="J6" s="26"/>
      <c r="M6" s="26"/>
      <c r="N6" s="26"/>
      <c r="O6" s="26"/>
      <c r="P6" s="26"/>
      <c r="Q6" s="26"/>
      <c r="R6" s="26"/>
      <c r="S6" s="26"/>
    </row>
    <row r="7" spans="1:20">
      <c r="A7" s="25" t="s">
        <v>156</v>
      </c>
      <c r="B7" s="26"/>
      <c r="C7" s="26"/>
      <c r="D7" s="25"/>
      <c r="E7" s="25"/>
      <c r="F7" s="25"/>
      <c r="G7" s="26"/>
      <c r="H7" s="26"/>
      <c r="I7" s="26"/>
      <c r="J7" s="26"/>
      <c r="M7" s="26"/>
      <c r="N7" s="26"/>
      <c r="O7" s="26"/>
      <c r="P7" s="26"/>
      <c r="Q7" s="26">
        <v>7.3</v>
      </c>
      <c r="R7" s="26"/>
      <c r="S7" s="26"/>
    </row>
    <row r="8" spans="1:20">
      <c r="A8" s="25" t="s">
        <v>157</v>
      </c>
      <c r="B8" s="26"/>
      <c r="C8" s="26"/>
      <c r="D8" s="25"/>
      <c r="E8" s="25"/>
      <c r="F8" s="25"/>
      <c r="G8" s="26"/>
      <c r="H8" s="26"/>
      <c r="I8" s="26"/>
      <c r="J8" s="26"/>
      <c r="M8" s="26"/>
      <c r="N8" s="26"/>
      <c r="O8" s="26"/>
      <c r="P8" s="26"/>
      <c r="Q8" s="26"/>
      <c r="R8" s="26"/>
      <c r="S8" s="26"/>
    </row>
    <row r="9" spans="1:20">
      <c r="A9" s="25" t="s">
        <v>162</v>
      </c>
      <c r="B9" s="26"/>
      <c r="C9" s="26"/>
      <c r="D9" s="25"/>
      <c r="E9" s="25"/>
      <c r="F9" s="25"/>
      <c r="G9" s="26"/>
      <c r="H9" s="26"/>
      <c r="I9" s="26"/>
      <c r="J9" s="26"/>
      <c r="M9" s="26"/>
      <c r="N9" s="26"/>
      <c r="O9" s="26"/>
      <c r="P9" s="26"/>
      <c r="Q9" s="26"/>
      <c r="R9" s="26"/>
      <c r="S9" s="26"/>
    </row>
    <row r="10" spans="1:20">
      <c r="A10" s="27" t="s">
        <v>163</v>
      </c>
      <c r="B10" s="28"/>
      <c r="C10" s="28"/>
      <c r="D10" s="27"/>
      <c r="E10" s="27"/>
      <c r="F10" s="27"/>
      <c r="G10" s="28">
        <v>2.2000000000000002</v>
      </c>
      <c r="H10" s="28">
        <v>15.5</v>
      </c>
      <c r="I10" s="28">
        <v>37.9</v>
      </c>
      <c r="J10" s="28">
        <v>2.1</v>
      </c>
      <c r="K10" s="43" t="s">
        <v>301</v>
      </c>
      <c r="M10" s="28"/>
      <c r="N10" s="28"/>
      <c r="O10" s="28">
        <f t="shared" ref="O10:S10" si="0">MIN(O14:O61)</f>
        <v>2.8</v>
      </c>
      <c r="P10" s="28">
        <f t="shared" si="0"/>
        <v>0.22</v>
      </c>
      <c r="Q10" s="28">
        <f t="shared" si="0"/>
        <v>0.4</v>
      </c>
      <c r="R10" s="28">
        <f t="shared" si="0"/>
        <v>0</v>
      </c>
      <c r="S10" s="28">
        <f t="shared" si="0"/>
        <v>0.56999999999999995</v>
      </c>
      <c r="T10" s="43" t="s">
        <v>301</v>
      </c>
    </row>
    <row r="11" spans="1:20">
      <c r="A11" s="27" t="s">
        <v>164</v>
      </c>
      <c r="B11" s="28"/>
      <c r="C11" s="28"/>
      <c r="D11" s="27"/>
      <c r="E11" s="27"/>
      <c r="F11" s="27"/>
      <c r="G11" s="28">
        <v>2.2000000000000002</v>
      </c>
      <c r="H11" s="28">
        <v>26.7</v>
      </c>
      <c r="I11" s="28">
        <v>52</v>
      </c>
      <c r="J11" s="28">
        <v>2.1</v>
      </c>
      <c r="K11" s="43" t="s">
        <v>301</v>
      </c>
      <c r="M11" s="28"/>
      <c r="N11" s="28"/>
      <c r="O11" s="28">
        <f t="shared" ref="O11:S11" si="1">MAX(O14:O61)</f>
        <v>2.8</v>
      </c>
      <c r="P11" s="28">
        <f t="shared" si="1"/>
        <v>240</v>
      </c>
      <c r="Q11" s="28">
        <f t="shared" si="1"/>
        <v>430</v>
      </c>
      <c r="R11" s="28">
        <f t="shared" si="1"/>
        <v>0</v>
      </c>
      <c r="S11" s="28">
        <f t="shared" si="1"/>
        <v>170</v>
      </c>
      <c r="T11" s="43" t="s">
        <v>301</v>
      </c>
    </row>
    <row r="12" spans="1:20">
      <c r="A12" s="27" t="s">
        <v>165</v>
      </c>
      <c r="B12" s="28"/>
      <c r="C12" s="28"/>
      <c r="D12" s="27"/>
      <c r="E12" s="27"/>
      <c r="F12" s="27"/>
      <c r="G12" s="28"/>
      <c r="H12" s="28"/>
      <c r="I12" s="28"/>
      <c r="J12" s="28"/>
      <c r="M12" s="28"/>
      <c r="N12" s="28"/>
      <c r="O12" s="28"/>
      <c r="P12" s="28"/>
      <c r="Q12" s="28"/>
      <c r="R12" s="28"/>
      <c r="S12" s="28"/>
    </row>
    <row r="13" spans="1:20">
      <c r="A13" s="29" t="s">
        <v>166</v>
      </c>
      <c r="B13" s="28"/>
      <c r="C13" s="28"/>
      <c r="D13" s="27"/>
      <c r="E13" s="27"/>
      <c r="F13" s="27"/>
      <c r="G13" s="28"/>
      <c r="H13" s="28"/>
      <c r="I13" s="28"/>
      <c r="J13" s="28"/>
      <c r="M13" s="28"/>
      <c r="N13" s="28"/>
      <c r="O13" s="28"/>
      <c r="P13" s="28"/>
      <c r="Q13" s="28"/>
      <c r="R13" s="28"/>
      <c r="S13" s="28"/>
    </row>
    <row r="14" spans="1:20">
      <c r="A14" t="s">
        <v>23</v>
      </c>
      <c r="B14" s="1" t="s">
        <v>24</v>
      </c>
      <c r="C14" s="30">
        <v>43508</v>
      </c>
      <c r="G14" s="1" t="s">
        <v>67</v>
      </c>
      <c r="H14" s="1" t="s">
        <v>67</v>
      </c>
      <c r="I14" s="1" t="s">
        <v>67</v>
      </c>
      <c r="J14" s="1" t="s">
        <v>67</v>
      </c>
      <c r="K14" s="1" t="s">
        <v>301</v>
      </c>
      <c r="O14" s="1" t="s">
        <v>221</v>
      </c>
      <c r="P14" s="1" t="s">
        <v>221</v>
      </c>
      <c r="Q14" s="1" t="s">
        <v>221</v>
      </c>
      <c r="R14" s="1" t="s">
        <v>221</v>
      </c>
      <c r="S14" s="1" t="s">
        <v>221</v>
      </c>
      <c r="T14" s="1" t="s">
        <v>301</v>
      </c>
    </row>
    <row r="15" spans="1:20">
      <c r="A15" t="s">
        <v>23</v>
      </c>
      <c r="B15" s="1" t="s">
        <v>63</v>
      </c>
      <c r="C15" s="30">
        <v>43525</v>
      </c>
      <c r="G15" s="1" t="s">
        <v>67</v>
      </c>
      <c r="H15" s="1" t="s">
        <v>67</v>
      </c>
      <c r="I15" s="1" t="s">
        <v>67</v>
      </c>
      <c r="J15" s="1" t="s">
        <v>67</v>
      </c>
      <c r="K15" s="1" t="s">
        <v>301</v>
      </c>
    </row>
    <row r="16" spans="1:20">
      <c r="A16" t="s">
        <v>23</v>
      </c>
      <c r="B16" s="1">
        <v>5.6</v>
      </c>
      <c r="C16" s="30">
        <v>43788</v>
      </c>
    </row>
    <row r="17" spans="1:20">
      <c r="A17" t="s">
        <v>23</v>
      </c>
      <c r="B17" s="1" t="s">
        <v>70</v>
      </c>
      <c r="C17" s="30">
        <v>43879</v>
      </c>
      <c r="G17" s="1" t="s">
        <v>67</v>
      </c>
      <c r="H17" s="1" t="s">
        <v>67</v>
      </c>
      <c r="I17" s="1" t="s">
        <v>67</v>
      </c>
      <c r="J17" s="1" t="s">
        <v>67</v>
      </c>
      <c r="K17" s="1" t="s">
        <v>301</v>
      </c>
    </row>
    <row r="18" spans="1:20">
      <c r="A18" t="s">
        <v>48</v>
      </c>
      <c r="B18" s="1" t="s">
        <v>49</v>
      </c>
      <c r="C18" s="30">
        <v>43511</v>
      </c>
      <c r="G18" s="1" t="s">
        <v>67</v>
      </c>
      <c r="H18" s="1" t="s">
        <v>67</v>
      </c>
      <c r="I18" s="1" t="s">
        <v>67</v>
      </c>
      <c r="J18" s="1" t="s">
        <v>67</v>
      </c>
      <c r="K18" s="1" t="s">
        <v>301</v>
      </c>
      <c r="O18" s="1" t="s">
        <v>221</v>
      </c>
      <c r="P18" s="1" t="s">
        <v>221</v>
      </c>
      <c r="Q18" s="1" t="s">
        <v>221</v>
      </c>
      <c r="R18" s="1" t="s">
        <v>221</v>
      </c>
      <c r="S18" s="1" t="s">
        <v>221</v>
      </c>
      <c r="T18" s="1" t="s">
        <v>301</v>
      </c>
    </row>
    <row r="19" spans="1:20">
      <c r="A19" t="s">
        <v>48</v>
      </c>
      <c r="B19" s="1" t="s">
        <v>59</v>
      </c>
      <c r="C19" s="30">
        <v>43524</v>
      </c>
      <c r="G19" s="1" t="s">
        <v>67</v>
      </c>
      <c r="H19" s="1" t="s">
        <v>67</v>
      </c>
      <c r="I19" s="1" t="s">
        <v>67</v>
      </c>
      <c r="J19" s="1" t="s">
        <v>67</v>
      </c>
      <c r="K19" s="1" t="s">
        <v>301</v>
      </c>
    </row>
    <row r="20" spans="1:20">
      <c r="A20" t="s">
        <v>167</v>
      </c>
      <c r="B20" s="1">
        <v>6.2</v>
      </c>
      <c r="C20" s="30">
        <v>43788</v>
      </c>
    </row>
    <row r="21" spans="1:20">
      <c r="A21" t="s">
        <v>51</v>
      </c>
      <c r="B21" s="1" t="s">
        <v>52</v>
      </c>
      <c r="C21" s="30">
        <v>43511</v>
      </c>
      <c r="G21" s="1" t="s">
        <v>67</v>
      </c>
      <c r="H21" s="1" t="s">
        <v>67</v>
      </c>
      <c r="I21" s="1" t="s">
        <v>67</v>
      </c>
      <c r="J21" s="1" t="s">
        <v>67</v>
      </c>
      <c r="K21" s="1" t="s">
        <v>301</v>
      </c>
      <c r="O21" s="1" t="s">
        <v>221</v>
      </c>
      <c r="P21" s="1" t="s">
        <v>221</v>
      </c>
      <c r="Q21" s="1" t="s">
        <v>221</v>
      </c>
      <c r="R21" s="1" t="s">
        <v>221</v>
      </c>
      <c r="S21" s="1" t="s">
        <v>221</v>
      </c>
      <c r="T21" s="1" t="s">
        <v>301</v>
      </c>
    </row>
    <row r="22" spans="1:20">
      <c r="A22" t="s">
        <v>51</v>
      </c>
      <c r="B22" s="1" t="s">
        <v>60</v>
      </c>
      <c r="C22" s="30">
        <v>43524</v>
      </c>
      <c r="G22" s="1" t="s">
        <v>67</v>
      </c>
      <c r="H22" s="1" t="s">
        <v>67</v>
      </c>
      <c r="I22" s="1" t="s">
        <v>67</v>
      </c>
      <c r="J22" s="1" t="s">
        <v>67</v>
      </c>
      <c r="K22" s="1" t="s">
        <v>301</v>
      </c>
    </row>
    <row r="23" spans="1:20">
      <c r="A23" t="s">
        <v>64</v>
      </c>
      <c r="B23" s="1" t="s">
        <v>65</v>
      </c>
      <c r="C23" s="30">
        <v>43525</v>
      </c>
      <c r="G23" s="1" t="s">
        <v>67</v>
      </c>
      <c r="H23" s="1" t="s">
        <v>67</v>
      </c>
      <c r="I23" s="1" t="s">
        <v>67</v>
      </c>
      <c r="J23" s="1" t="s">
        <v>67</v>
      </c>
      <c r="K23" s="1" t="s">
        <v>301</v>
      </c>
    </row>
    <row r="24" spans="1:20">
      <c r="A24" t="s">
        <v>64</v>
      </c>
      <c r="B24" s="1">
        <v>7.4</v>
      </c>
      <c r="C24" s="30">
        <v>43788</v>
      </c>
    </row>
    <row r="25" spans="1:20">
      <c r="A25" t="s">
        <v>64</v>
      </c>
      <c r="B25" s="1" t="s">
        <v>70</v>
      </c>
      <c r="C25" s="30">
        <v>43879</v>
      </c>
      <c r="G25" s="1" t="s">
        <v>67</v>
      </c>
      <c r="H25" s="1" t="s">
        <v>67</v>
      </c>
      <c r="I25" s="1" t="s">
        <v>67</v>
      </c>
      <c r="J25" s="1" t="s">
        <v>67</v>
      </c>
      <c r="K25" s="1" t="s">
        <v>301</v>
      </c>
    </row>
    <row r="26" spans="1:20">
      <c r="A26" t="s">
        <v>29</v>
      </c>
      <c r="B26" s="1" t="s">
        <v>30</v>
      </c>
      <c r="C26" s="30">
        <v>43508</v>
      </c>
      <c r="G26" s="1" t="s">
        <v>67</v>
      </c>
      <c r="H26" s="1" t="s">
        <v>67</v>
      </c>
      <c r="I26" s="1" t="s">
        <v>67</v>
      </c>
      <c r="J26" s="1" t="s">
        <v>67</v>
      </c>
      <c r="K26" s="1" t="s">
        <v>301</v>
      </c>
      <c r="O26" s="1" t="s">
        <v>221</v>
      </c>
      <c r="P26" s="35">
        <v>0.22</v>
      </c>
      <c r="Q26" s="35">
        <v>2.1</v>
      </c>
      <c r="R26" s="1" t="s">
        <v>221</v>
      </c>
      <c r="S26" s="35">
        <v>0.56999999999999995</v>
      </c>
      <c r="T26" s="1" t="s">
        <v>301</v>
      </c>
    </row>
    <row r="27" spans="1:20">
      <c r="A27" t="s">
        <v>29</v>
      </c>
      <c r="B27" s="1" t="s">
        <v>53</v>
      </c>
      <c r="C27" s="30">
        <v>43523</v>
      </c>
      <c r="G27" s="1" t="s">
        <v>67</v>
      </c>
      <c r="H27" s="1" t="s">
        <v>67</v>
      </c>
      <c r="I27" s="1" t="s">
        <v>67</v>
      </c>
      <c r="J27" s="1" t="s">
        <v>67</v>
      </c>
      <c r="K27" s="1" t="s">
        <v>301</v>
      </c>
    </row>
    <row r="28" spans="1:20">
      <c r="A28" t="s">
        <v>29</v>
      </c>
      <c r="B28" s="1">
        <v>7.48</v>
      </c>
      <c r="C28" s="30">
        <v>43788</v>
      </c>
    </row>
    <row r="29" spans="1:20">
      <c r="A29" t="s">
        <v>29</v>
      </c>
      <c r="B29" s="1" t="s">
        <v>70</v>
      </c>
      <c r="C29" s="30">
        <v>43879</v>
      </c>
      <c r="G29" s="1" t="s">
        <v>67</v>
      </c>
      <c r="H29" s="1" t="s">
        <v>67</v>
      </c>
      <c r="I29" s="1" t="s">
        <v>67</v>
      </c>
      <c r="J29" s="1" t="s">
        <v>67</v>
      </c>
      <c r="K29" s="1" t="s">
        <v>301</v>
      </c>
    </row>
    <row r="30" spans="1:20">
      <c r="A30" t="s">
        <v>29</v>
      </c>
      <c r="B30" s="1" t="s">
        <v>70</v>
      </c>
      <c r="C30" s="30">
        <v>43990</v>
      </c>
      <c r="G30" s="1" t="s">
        <v>67</v>
      </c>
      <c r="H30" s="1" t="s">
        <v>67</v>
      </c>
      <c r="I30" s="1" t="s">
        <v>67</v>
      </c>
      <c r="J30" s="1" t="s">
        <v>67</v>
      </c>
      <c r="K30" s="1" t="s">
        <v>301</v>
      </c>
      <c r="O30" s="1">
        <v>2.8</v>
      </c>
      <c r="P30" s="1" t="s">
        <v>221</v>
      </c>
      <c r="Q30" s="1" t="s">
        <v>221</v>
      </c>
      <c r="R30" s="1" t="s">
        <v>221</v>
      </c>
      <c r="S30" s="1" t="s">
        <v>221</v>
      </c>
      <c r="T30" s="1" t="s">
        <v>301</v>
      </c>
    </row>
    <row r="31" spans="1:20">
      <c r="A31" t="s">
        <v>32</v>
      </c>
      <c r="B31" s="1" t="s">
        <v>33</v>
      </c>
      <c r="C31" s="30">
        <v>43508</v>
      </c>
      <c r="G31" s="35">
        <v>2.2000000000000002</v>
      </c>
      <c r="H31" s="35">
        <v>26.7</v>
      </c>
      <c r="I31" s="35">
        <v>52</v>
      </c>
      <c r="J31" s="1">
        <v>2.1</v>
      </c>
      <c r="K31" s="1" t="s">
        <v>301</v>
      </c>
      <c r="O31" s="1" t="s">
        <v>221</v>
      </c>
      <c r="P31" s="35">
        <v>240</v>
      </c>
      <c r="Q31" s="34">
        <v>430</v>
      </c>
      <c r="R31" s="1" t="s">
        <v>221</v>
      </c>
      <c r="S31" s="35">
        <v>170</v>
      </c>
      <c r="T31" s="1" t="s">
        <v>301</v>
      </c>
    </row>
    <row r="32" spans="1:20">
      <c r="A32" t="s">
        <v>32</v>
      </c>
      <c r="B32" s="1" t="s">
        <v>61</v>
      </c>
      <c r="C32" s="30">
        <v>43524</v>
      </c>
      <c r="G32" s="1" t="s">
        <v>67</v>
      </c>
      <c r="H32" s="35">
        <v>15.5</v>
      </c>
      <c r="I32" s="35">
        <v>37.9</v>
      </c>
      <c r="J32" s="1" t="s">
        <v>67</v>
      </c>
      <c r="K32" s="1" t="s">
        <v>301</v>
      </c>
    </row>
    <row r="33" spans="1:20">
      <c r="A33" t="s">
        <v>32</v>
      </c>
      <c r="B33" s="1">
        <v>7.85</v>
      </c>
      <c r="C33" s="30">
        <v>43788</v>
      </c>
    </row>
    <row r="34" spans="1:20">
      <c r="A34" t="s">
        <v>32</v>
      </c>
      <c r="B34" s="1" t="s">
        <v>70</v>
      </c>
      <c r="C34" s="30">
        <v>43879</v>
      </c>
      <c r="G34" s="1" t="s">
        <v>67</v>
      </c>
      <c r="H34" s="1" t="s">
        <v>67</v>
      </c>
      <c r="I34" s="1" t="s">
        <v>67</v>
      </c>
      <c r="J34" s="1" t="s">
        <v>67</v>
      </c>
      <c r="K34" s="1" t="s">
        <v>301</v>
      </c>
    </row>
    <row r="35" spans="1:20">
      <c r="A35" t="s">
        <v>32</v>
      </c>
      <c r="B35" s="1" t="s">
        <v>70</v>
      </c>
      <c r="C35" s="30">
        <v>43990</v>
      </c>
      <c r="G35" s="1" t="s">
        <v>67</v>
      </c>
      <c r="H35" s="1" t="s">
        <v>67</v>
      </c>
      <c r="I35" s="1" t="s">
        <v>67</v>
      </c>
      <c r="J35" s="1" t="s">
        <v>67</v>
      </c>
      <c r="K35" s="1" t="s">
        <v>301</v>
      </c>
      <c r="O35" s="1" t="s">
        <v>221</v>
      </c>
      <c r="P35" s="1" t="s">
        <v>221</v>
      </c>
      <c r="Q35" s="34">
        <v>20</v>
      </c>
      <c r="R35" s="1" t="s">
        <v>221</v>
      </c>
      <c r="S35" s="35">
        <v>19</v>
      </c>
      <c r="T35" s="1" t="s">
        <v>301</v>
      </c>
    </row>
    <row r="36" spans="1:20">
      <c r="A36" t="s">
        <v>34</v>
      </c>
      <c r="B36" s="1" t="s">
        <v>35</v>
      </c>
      <c r="C36" s="30">
        <v>43509</v>
      </c>
      <c r="G36" s="1" t="s">
        <v>67</v>
      </c>
      <c r="H36" s="1" t="s">
        <v>67</v>
      </c>
      <c r="I36" s="1" t="s">
        <v>67</v>
      </c>
      <c r="J36" s="1" t="s">
        <v>67</v>
      </c>
      <c r="K36" s="1" t="s">
        <v>301</v>
      </c>
      <c r="O36" s="1" t="s">
        <v>221</v>
      </c>
      <c r="P36" s="35">
        <v>5.3</v>
      </c>
      <c r="Q36" s="34">
        <v>14</v>
      </c>
      <c r="R36" s="1" t="s">
        <v>221</v>
      </c>
      <c r="S36" s="35">
        <v>1.8</v>
      </c>
      <c r="T36" s="1" t="s">
        <v>301</v>
      </c>
    </row>
    <row r="37" spans="1:20">
      <c r="A37" t="s">
        <v>34</v>
      </c>
      <c r="B37" s="1" t="s">
        <v>62</v>
      </c>
      <c r="C37" s="30">
        <v>43524</v>
      </c>
      <c r="G37" s="1" t="s">
        <v>67</v>
      </c>
      <c r="H37" s="1" t="s">
        <v>67</v>
      </c>
      <c r="I37" s="1" t="s">
        <v>67</v>
      </c>
      <c r="J37" s="1" t="s">
        <v>67</v>
      </c>
      <c r="K37" s="1" t="s">
        <v>301</v>
      </c>
    </row>
    <row r="38" spans="1:20">
      <c r="A38" t="s">
        <v>34</v>
      </c>
      <c r="B38" s="1">
        <v>4.62</v>
      </c>
      <c r="C38" s="30">
        <v>43788</v>
      </c>
    </row>
    <row r="39" spans="1:20">
      <c r="A39" t="s">
        <v>34</v>
      </c>
      <c r="B39" s="1" t="s">
        <v>70</v>
      </c>
      <c r="C39" s="30">
        <v>43879</v>
      </c>
      <c r="G39" s="1" t="s">
        <v>67</v>
      </c>
      <c r="H39" s="1" t="s">
        <v>67</v>
      </c>
      <c r="I39" s="1" t="s">
        <v>67</v>
      </c>
      <c r="J39" s="1" t="s">
        <v>67</v>
      </c>
      <c r="K39" s="1" t="s">
        <v>301</v>
      </c>
    </row>
    <row r="40" spans="1:20">
      <c r="A40" t="s">
        <v>34</v>
      </c>
      <c r="B40" s="1" t="s">
        <v>70</v>
      </c>
      <c r="C40" s="30">
        <v>43990</v>
      </c>
      <c r="G40" s="1" t="s">
        <v>67</v>
      </c>
      <c r="H40" s="1" t="s">
        <v>67</v>
      </c>
      <c r="I40" s="1" t="s">
        <v>67</v>
      </c>
      <c r="J40" s="1" t="s">
        <v>67</v>
      </c>
      <c r="K40" s="1" t="s">
        <v>301</v>
      </c>
      <c r="O40" s="1" t="s">
        <v>221</v>
      </c>
      <c r="P40" s="1" t="s">
        <v>221</v>
      </c>
      <c r="Q40" s="35">
        <v>1.4</v>
      </c>
      <c r="R40" s="1" t="s">
        <v>221</v>
      </c>
      <c r="S40" s="1" t="s">
        <v>221</v>
      </c>
      <c r="T40" s="1" t="s">
        <v>301</v>
      </c>
    </row>
    <row r="41" spans="1:20">
      <c r="A41" t="s">
        <v>36</v>
      </c>
      <c r="B41" s="1" t="s">
        <v>37</v>
      </c>
      <c r="C41" s="30">
        <v>43509</v>
      </c>
      <c r="G41" s="1" t="s">
        <v>67</v>
      </c>
      <c r="H41" s="1" t="s">
        <v>67</v>
      </c>
      <c r="I41" s="1" t="s">
        <v>67</v>
      </c>
      <c r="J41" s="1" t="s">
        <v>67</v>
      </c>
      <c r="K41" s="1" t="s">
        <v>301</v>
      </c>
      <c r="O41" s="1" t="s">
        <v>221</v>
      </c>
      <c r="P41" s="35">
        <v>3.1</v>
      </c>
      <c r="Q41" s="35">
        <v>2.9</v>
      </c>
      <c r="R41" s="1" t="s">
        <v>221</v>
      </c>
      <c r="S41" s="1" t="s">
        <v>221</v>
      </c>
      <c r="T41" s="1" t="s">
        <v>301</v>
      </c>
    </row>
    <row r="42" spans="1:20">
      <c r="A42" t="s">
        <v>36</v>
      </c>
      <c r="B42" s="1" t="s">
        <v>54</v>
      </c>
      <c r="C42" s="30">
        <v>43523</v>
      </c>
      <c r="G42" s="1" t="s">
        <v>67</v>
      </c>
      <c r="H42" s="1" t="s">
        <v>67</v>
      </c>
      <c r="I42" s="1" t="s">
        <v>67</v>
      </c>
      <c r="J42" s="1" t="s">
        <v>67</v>
      </c>
      <c r="K42" s="1" t="s">
        <v>301</v>
      </c>
    </row>
    <row r="43" spans="1:20">
      <c r="A43" t="s">
        <v>36</v>
      </c>
      <c r="B43" s="1">
        <v>3.55</v>
      </c>
      <c r="C43" s="30">
        <v>43788</v>
      </c>
    </row>
    <row r="44" spans="1:20">
      <c r="A44" t="s">
        <v>36</v>
      </c>
      <c r="B44" s="1" t="s">
        <v>70</v>
      </c>
      <c r="C44" s="30">
        <v>43879</v>
      </c>
      <c r="G44" s="1" t="s">
        <v>67</v>
      </c>
      <c r="H44" s="1" t="s">
        <v>67</v>
      </c>
      <c r="I44" s="1" t="s">
        <v>67</v>
      </c>
      <c r="J44" s="1" t="s">
        <v>67</v>
      </c>
      <c r="K44" s="1" t="s">
        <v>301</v>
      </c>
    </row>
    <row r="45" spans="1:20">
      <c r="A45" t="s">
        <v>36</v>
      </c>
      <c r="B45" s="1" t="s">
        <v>70</v>
      </c>
      <c r="C45" s="30">
        <v>43991</v>
      </c>
      <c r="G45" s="1" t="s">
        <v>67</v>
      </c>
      <c r="H45" s="1" t="s">
        <v>67</v>
      </c>
      <c r="I45" s="1" t="s">
        <v>67</v>
      </c>
      <c r="J45" s="1" t="s">
        <v>67</v>
      </c>
      <c r="K45" s="1" t="s">
        <v>301</v>
      </c>
      <c r="O45" s="1" t="s">
        <v>221</v>
      </c>
      <c r="P45" s="1" t="s">
        <v>221</v>
      </c>
      <c r="Q45" s="1" t="s">
        <v>221</v>
      </c>
      <c r="R45" s="1" t="s">
        <v>221</v>
      </c>
      <c r="S45" s="1" t="s">
        <v>221</v>
      </c>
      <c r="T45" s="1" t="s">
        <v>301</v>
      </c>
    </row>
    <row r="46" spans="1:20">
      <c r="A46" t="s">
        <v>39</v>
      </c>
      <c r="B46" s="1" t="s">
        <v>40</v>
      </c>
      <c r="C46" s="30">
        <v>43509</v>
      </c>
      <c r="G46" s="1" t="s">
        <v>67</v>
      </c>
      <c r="H46" s="1" t="s">
        <v>67</v>
      </c>
      <c r="I46" s="1" t="s">
        <v>67</v>
      </c>
      <c r="J46" s="1" t="s">
        <v>67</v>
      </c>
      <c r="K46" s="1" t="s">
        <v>301</v>
      </c>
      <c r="O46" s="1" t="s">
        <v>221</v>
      </c>
      <c r="P46" s="35">
        <v>1.1000000000000001</v>
      </c>
      <c r="Q46" s="35">
        <v>0.94</v>
      </c>
      <c r="R46" s="1" t="s">
        <v>221</v>
      </c>
      <c r="S46" s="1" t="s">
        <v>221</v>
      </c>
      <c r="T46" s="1" t="s">
        <v>301</v>
      </c>
    </row>
    <row r="47" spans="1:20">
      <c r="A47" t="s">
        <v>39</v>
      </c>
      <c r="B47" s="1" t="s">
        <v>55</v>
      </c>
      <c r="C47" s="30">
        <v>43523</v>
      </c>
      <c r="G47" s="1" t="s">
        <v>67</v>
      </c>
      <c r="H47" s="1" t="s">
        <v>67</v>
      </c>
      <c r="I47" s="1" t="s">
        <v>67</v>
      </c>
      <c r="J47" s="1" t="s">
        <v>67</v>
      </c>
      <c r="K47" s="1" t="s">
        <v>301</v>
      </c>
    </row>
    <row r="48" spans="1:20">
      <c r="A48" t="s">
        <v>39</v>
      </c>
      <c r="B48" s="1">
        <v>5.12</v>
      </c>
      <c r="C48" s="30">
        <v>43788</v>
      </c>
    </row>
    <row r="49" spans="1:20">
      <c r="A49" t="s">
        <v>39</v>
      </c>
      <c r="B49" s="1" t="s">
        <v>70</v>
      </c>
      <c r="C49" s="30">
        <v>43879</v>
      </c>
      <c r="G49" s="1" t="s">
        <v>67</v>
      </c>
      <c r="H49" s="1" t="s">
        <v>67</v>
      </c>
      <c r="I49" s="1" t="s">
        <v>67</v>
      </c>
      <c r="J49" s="1" t="s">
        <v>67</v>
      </c>
      <c r="K49" s="1" t="s">
        <v>301</v>
      </c>
    </row>
    <row r="50" spans="1:20">
      <c r="A50" t="s">
        <v>41</v>
      </c>
      <c r="B50" s="1" t="s">
        <v>42</v>
      </c>
      <c r="C50" s="30">
        <v>43509</v>
      </c>
      <c r="G50" s="1" t="s">
        <v>67</v>
      </c>
      <c r="H50" s="1" t="s">
        <v>67</v>
      </c>
      <c r="I50" s="1" t="s">
        <v>67</v>
      </c>
      <c r="J50" s="1" t="s">
        <v>67</v>
      </c>
      <c r="K50" s="1" t="s">
        <v>301</v>
      </c>
      <c r="O50" s="1" t="s">
        <v>221</v>
      </c>
      <c r="P50" s="35">
        <v>1.5</v>
      </c>
      <c r="Q50" s="35">
        <v>1.3</v>
      </c>
      <c r="R50" s="1" t="s">
        <v>221</v>
      </c>
      <c r="S50" s="1" t="s">
        <v>221</v>
      </c>
      <c r="T50" s="1" t="s">
        <v>301</v>
      </c>
    </row>
    <row r="51" spans="1:20">
      <c r="A51" t="s">
        <v>41</v>
      </c>
      <c r="B51" s="1" t="s">
        <v>56</v>
      </c>
      <c r="C51" s="30">
        <v>43523</v>
      </c>
      <c r="G51" s="1" t="s">
        <v>67</v>
      </c>
      <c r="H51" s="1" t="s">
        <v>67</v>
      </c>
      <c r="I51" s="1" t="s">
        <v>67</v>
      </c>
      <c r="J51" s="1" t="s">
        <v>67</v>
      </c>
      <c r="K51" s="1" t="s">
        <v>301</v>
      </c>
    </row>
    <row r="52" spans="1:20">
      <c r="A52" t="s">
        <v>41</v>
      </c>
      <c r="B52" s="1">
        <v>4.6500000000000004</v>
      </c>
      <c r="C52" s="30">
        <v>43788</v>
      </c>
    </row>
    <row r="53" spans="1:20">
      <c r="A53" t="s">
        <v>41</v>
      </c>
      <c r="B53" s="1" t="s">
        <v>70</v>
      </c>
      <c r="C53" s="30">
        <v>43879</v>
      </c>
      <c r="G53" s="1" t="s">
        <v>67</v>
      </c>
      <c r="H53" s="1" t="s">
        <v>67</v>
      </c>
      <c r="I53" s="1" t="s">
        <v>67</v>
      </c>
      <c r="J53" s="1" t="s">
        <v>67</v>
      </c>
      <c r="K53" s="1" t="s">
        <v>301</v>
      </c>
    </row>
    <row r="54" spans="1:20">
      <c r="A54" t="s">
        <v>41</v>
      </c>
      <c r="B54" s="1" t="s">
        <v>70</v>
      </c>
      <c r="C54" s="30">
        <v>43991</v>
      </c>
      <c r="G54" s="1" t="s">
        <v>67</v>
      </c>
      <c r="H54" s="1" t="s">
        <v>67</v>
      </c>
      <c r="I54" s="1" t="s">
        <v>67</v>
      </c>
      <c r="J54" s="1" t="s">
        <v>67</v>
      </c>
      <c r="K54" s="1" t="s">
        <v>301</v>
      </c>
      <c r="O54" s="1" t="s">
        <v>221</v>
      </c>
      <c r="P54" s="1" t="s">
        <v>221</v>
      </c>
      <c r="Q54" s="1" t="s">
        <v>221</v>
      </c>
      <c r="R54" s="1" t="s">
        <v>221</v>
      </c>
      <c r="S54" s="1" t="s">
        <v>221</v>
      </c>
      <c r="T54" s="1" t="s">
        <v>301</v>
      </c>
    </row>
    <row r="55" spans="1:20">
      <c r="A55" t="s">
        <v>43</v>
      </c>
      <c r="B55" s="1" t="s">
        <v>44</v>
      </c>
      <c r="C55" s="30">
        <v>43509</v>
      </c>
      <c r="G55" s="1" t="s">
        <v>67</v>
      </c>
      <c r="H55" s="1" t="s">
        <v>67</v>
      </c>
      <c r="I55" s="1" t="s">
        <v>67</v>
      </c>
      <c r="J55" s="1" t="s">
        <v>67</v>
      </c>
      <c r="K55" s="1" t="s">
        <v>301</v>
      </c>
      <c r="O55" s="1" t="s">
        <v>221</v>
      </c>
      <c r="P55" s="1" t="s">
        <v>221</v>
      </c>
      <c r="Q55" s="35">
        <v>0.4</v>
      </c>
      <c r="R55" s="1" t="s">
        <v>221</v>
      </c>
      <c r="S55" s="1" t="s">
        <v>221</v>
      </c>
      <c r="T55" s="1" t="s">
        <v>301</v>
      </c>
    </row>
    <row r="56" spans="1:20">
      <c r="A56" t="s">
        <v>43</v>
      </c>
      <c r="B56" s="1" t="s">
        <v>57</v>
      </c>
      <c r="C56" s="30">
        <v>43523</v>
      </c>
      <c r="G56" s="1" t="s">
        <v>67</v>
      </c>
      <c r="H56" s="1" t="s">
        <v>67</v>
      </c>
      <c r="I56" s="1" t="s">
        <v>67</v>
      </c>
      <c r="J56" s="1" t="s">
        <v>67</v>
      </c>
      <c r="K56" s="1" t="s">
        <v>301</v>
      </c>
    </row>
    <row r="57" spans="1:20">
      <c r="A57" t="s">
        <v>46</v>
      </c>
      <c r="B57" s="1" t="s">
        <v>47</v>
      </c>
      <c r="C57" s="30">
        <v>43509</v>
      </c>
      <c r="G57" s="1" t="s">
        <v>67</v>
      </c>
      <c r="H57" s="1" t="s">
        <v>67</v>
      </c>
      <c r="I57" s="1" t="s">
        <v>67</v>
      </c>
      <c r="J57" s="1" t="s">
        <v>67</v>
      </c>
      <c r="K57" s="1" t="s">
        <v>301</v>
      </c>
      <c r="O57" s="1" t="s">
        <v>221</v>
      </c>
      <c r="P57" s="35">
        <v>2.5</v>
      </c>
      <c r="Q57" s="35">
        <v>1.9</v>
      </c>
      <c r="R57" s="1" t="s">
        <v>221</v>
      </c>
      <c r="S57" s="1" t="s">
        <v>221</v>
      </c>
      <c r="T57" s="1" t="s">
        <v>301</v>
      </c>
    </row>
    <row r="58" spans="1:20">
      <c r="A58" t="s">
        <v>46</v>
      </c>
      <c r="B58" s="1" t="s">
        <v>58</v>
      </c>
      <c r="C58" s="30">
        <v>43523</v>
      </c>
      <c r="G58" s="1" t="s">
        <v>67</v>
      </c>
      <c r="H58" s="1" t="s">
        <v>67</v>
      </c>
      <c r="I58" s="1" t="s">
        <v>67</v>
      </c>
      <c r="J58" s="1" t="s">
        <v>67</v>
      </c>
      <c r="K58" s="1" t="s">
        <v>301</v>
      </c>
    </row>
    <row r="59" spans="1:20">
      <c r="A59" t="s">
        <v>46</v>
      </c>
      <c r="B59" s="1">
        <v>5.13</v>
      </c>
      <c r="C59" s="30">
        <v>43788</v>
      </c>
    </row>
    <row r="60" spans="1:20">
      <c r="A60" t="s">
        <v>46</v>
      </c>
      <c r="B60" s="1" t="s">
        <v>70</v>
      </c>
      <c r="C60" s="30">
        <v>43879</v>
      </c>
      <c r="G60" s="1" t="s">
        <v>67</v>
      </c>
      <c r="H60" s="1" t="s">
        <v>67</v>
      </c>
      <c r="I60" s="1" t="s">
        <v>67</v>
      </c>
      <c r="J60" s="1" t="s">
        <v>67</v>
      </c>
      <c r="K60" s="1" t="s">
        <v>301</v>
      </c>
    </row>
    <row r="61" spans="1:20">
      <c r="A61" t="s">
        <v>46</v>
      </c>
      <c r="B61" s="1" t="s">
        <v>70</v>
      </c>
      <c r="C61" s="30">
        <v>43991</v>
      </c>
      <c r="G61" s="1" t="s">
        <v>67</v>
      </c>
      <c r="H61" s="1" t="s">
        <v>67</v>
      </c>
      <c r="I61" s="1" t="s">
        <v>67</v>
      </c>
      <c r="J61" s="1" t="s">
        <v>67</v>
      </c>
      <c r="K61" s="1" t="s">
        <v>301</v>
      </c>
      <c r="O61" s="1" t="s">
        <v>221</v>
      </c>
      <c r="P61" s="1" t="s">
        <v>221</v>
      </c>
      <c r="Q61" s="1" t="s">
        <v>221</v>
      </c>
      <c r="R61" s="1" t="s">
        <v>221</v>
      </c>
      <c r="S61" s="1" t="s">
        <v>221</v>
      </c>
      <c r="T61" s="1" t="s">
        <v>301</v>
      </c>
    </row>
    <row r="63" spans="1:20">
      <c r="A63" s="31" t="s">
        <v>168</v>
      </c>
    </row>
    <row r="64" spans="1:20">
      <c r="A64" t="s">
        <v>169</v>
      </c>
      <c r="B64" s="32" t="s">
        <v>170</v>
      </c>
      <c r="C64" s="30">
        <v>43508</v>
      </c>
      <c r="G64" s="1" t="s">
        <v>67</v>
      </c>
      <c r="H64" s="1" t="s">
        <v>67</v>
      </c>
      <c r="I64" s="1" t="s">
        <v>67</v>
      </c>
      <c r="J64" s="1" t="s">
        <v>67</v>
      </c>
      <c r="K64" s="1" t="s">
        <v>301</v>
      </c>
      <c r="O64" s="1" t="s">
        <v>221</v>
      </c>
      <c r="P64" s="1" t="s">
        <v>221</v>
      </c>
      <c r="Q64" s="1" t="s">
        <v>221</v>
      </c>
      <c r="R64" s="1" t="s">
        <v>221</v>
      </c>
      <c r="S64" s="1" t="s">
        <v>221</v>
      </c>
      <c r="T64" s="1" t="s">
        <v>301</v>
      </c>
    </row>
    <row r="65" spans="1:20">
      <c r="A65" t="s">
        <v>169</v>
      </c>
      <c r="B65" s="32" t="s">
        <v>171</v>
      </c>
      <c r="C65" s="30">
        <v>43525</v>
      </c>
      <c r="G65" s="1" t="s">
        <v>67</v>
      </c>
      <c r="H65" s="1" t="s">
        <v>67</v>
      </c>
      <c r="I65" s="1" t="s">
        <v>67</v>
      </c>
      <c r="J65" s="1" t="s">
        <v>67</v>
      </c>
      <c r="K65" s="1" t="s">
        <v>301</v>
      </c>
    </row>
    <row r="66" spans="1:20">
      <c r="A66" t="s">
        <v>169</v>
      </c>
      <c r="B66" s="32">
        <v>24.06</v>
      </c>
      <c r="C66" s="30">
        <v>43788</v>
      </c>
    </row>
    <row r="67" spans="1:20">
      <c r="A67" t="s">
        <v>169</v>
      </c>
      <c r="B67" s="32" t="s">
        <v>70</v>
      </c>
      <c r="C67" s="30">
        <v>43879</v>
      </c>
      <c r="G67" s="1" t="s">
        <v>67</v>
      </c>
      <c r="H67" s="1" t="s">
        <v>67</v>
      </c>
      <c r="I67" s="1" t="s">
        <v>67</v>
      </c>
      <c r="J67" s="1" t="s">
        <v>67</v>
      </c>
      <c r="K67" s="1" t="s">
        <v>301</v>
      </c>
    </row>
    <row r="68" spans="1:20">
      <c r="A68" t="s">
        <v>172</v>
      </c>
      <c r="B68" s="32" t="s">
        <v>173</v>
      </c>
      <c r="C68" s="30">
        <v>43523</v>
      </c>
      <c r="G68" s="1" t="s">
        <v>67</v>
      </c>
      <c r="H68" s="1" t="s">
        <v>67</v>
      </c>
      <c r="I68" s="1" t="s">
        <v>67</v>
      </c>
      <c r="J68" s="1" t="s">
        <v>67</v>
      </c>
      <c r="K68" s="1" t="s">
        <v>301</v>
      </c>
    </row>
    <row r="69" spans="1:20">
      <c r="A69" t="s">
        <v>172</v>
      </c>
      <c r="B69" s="32">
        <v>11.72</v>
      </c>
      <c r="C69" s="30">
        <v>43788</v>
      </c>
    </row>
    <row r="70" spans="1:20">
      <c r="A70" t="s">
        <v>172</v>
      </c>
      <c r="B70" s="32" t="s">
        <v>70</v>
      </c>
      <c r="C70" s="30">
        <v>43879</v>
      </c>
      <c r="G70" s="1" t="s">
        <v>67</v>
      </c>
      <c r="H70" s="1" t="s">
        <v>67</v>
      </c>
      <c r="I70" s="1" t="s">
        <v>67</v>
      </c>
      <c r="J70" s="1" t="s">
        <v>67</v>
      </c>
      <c r="K70" s="1" t="s">
        <v>301</v>
      </c>
    </row>
    <row r="71" spans="1:20">
      <c r="A71" t="s">
        <v>172</v>
      </c>
      <c r="B71" s="32" t="s">
        <v>70</v>
      </c>
      <c r="C71" s="30">
        <v>43991</v>
      </c>
      <c r="G71" s="1" t="s">
        <v>67</v>
      </c>
      <c r="H71" s="1" t="s">
        <v>67</v>
      </c>
      <c r="I71" s="1" t="s">
        <v>67</v>
      </c>
      <c r="J71" s="1" t="s">
        <v>67</v>
      </c>
      <c r="K71" s="1" t="s">
        <v>301</v>
      </c>
      <c r="O71" s="1" t="s">
        <v>221</v>
      </c>
      <c r="P71" s="1" t="s">
        <v>221</v>
      </c>
      <c r="Q71" s="1" t="s">
        <v>221</v>
      </c>
      <c r="R71" s="1" t="s">
        <v>221</v>
      </c>
      <c r="S71" s="1" t="s">
        <v>221</v>
      </c>
      <c r="T71" s="1" t="s">
        <v>301</v>
      </c>
    </row>
    <row r="72" spans="1:20">
      <c r="A72" t="s">
        <v>174</v>
      </c>
      <c r="B72" s="32" t="s">
        <v>175</v>
      </c>
      <c r="C72" s="30">
        <v>43509</v>
      </c>
      <c r="G72" s="1" t="s">
        <v>67</v>
      </c>
      <c r="H72" s="1" t="s">
        <v>67</v>
      </c>
      <c r="I72" s="1" t="s">
        <v>67</v>
      </c>
      <c r="J72" s="1" t="s">
        <v>67</v>
      </c>
      <c r="K72" s="1" t="s">
        <v>301</v>
      </c>
      <c r="O72" s="1" t="s">
        <v>221</v>
      </c>
      <c r="P72" s="35">
        <v>4.2</v>
      </c>
      <c r="Q72" s="34">
        <v>7.1</v>
      </c>
      <c r="R72" s="1" t="s">
        <v>221</v>
      </c>
      <c r="S72" s="35">
        <v>0.71</v>
      </c>
      <c r="T72" s="1" t="s">
        <v>301</v>
      </c>
    </row>
    <row r="73" spans="1:20">
      <c r="A73" t="s">
        <v>174</v>
      </c>
      <c r="B73" s="32" t="s">
        <v>176</v>
      </c>
      <c r="C73" s="30">
        <v>43524</v>
      </c>
      <c r="G73" s="1" t="s">
        <v>67</v>
      </c>
      <c r="H73" s="1" t="s">
        <v>67</v>
      </c>
      <c r="I73" s="1" t="s">
        <v>67</v>
      </c>
      <c r="J73" s="1" t="s">
        <v>67</v>
      </c>
      <c r="K73" s="1" t="s">
        <v>301</v>
      </c>
    </row>
    <row r="74" spans="1:20">
      <c r="A74" t="s">
        <v>174</v>
      </c>
      <c r="B74" s="32">
        <v>7.57</v>
      </c>
      <c r="C74" s="30">
        <v>43788</v>
      </c>
    </row>
    <row r="75" spans="1:20">
      <c r="A75" t="s">
        <v>174</v>
      </c>
      <c r="B75" s="32" t="s">
        <v>70</v>
      </c>
      <c r="C75" s="30">
        <v>43879</v>
      </c>
      <c r="G75" s="1" t="s">
        <v>67</v>
      </c>
      <c r="H75" s="1" t="s">
        <v>67</v>
      </c>
      <c r="I75" s="1" t="s">
        <v>67</v>
      </c>
      <c r="J75" s="1" t="s">
        <v>67</v>
      </c>
      <c r="K75" s="1" t="s">
        <v>301</v>
      </c>
    </row>
    <row r="76" spans="1:20">
      <c r="A76" t="s">
        <v>174</v>
      </c>
      <c r="B76" s="32" t="s">
        <v>70</v>
      </c>
      <c r="C76" s="30">
        <v>43990</v>
      </c>
      <c r="G76" s="1" t="s">
        <v>67</v>
      </c>
      <c r="H76" s="1" t="s">
        <v>67</v>
      </c>
      <c r="I76" s="1" t="s">
        <v>67</v>
      </c>
      <c r="J76" s="1" t="s">
        <v>67</v>
      </c>
      <c r="K76" s="1" t="s">
        <v>301</v>
      </c>
      <c r="O76" s="1" t="s">
        <v>221</v>
      </c>
      <c r="P76" s="1" t="s">
        <v>221</v>
      </c>
      <c r="Q76" s="35">
        <v>0.9</v>
      </c>
      <c r="R76" s="1" t="s">
        <v>221</v>
      </c>
      <c r="S76" s="1" t="s">
        <v>221</v>
      </c>
      <c r="T76" s="1" t="s">
        <v>301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0CC09-28E6-4805-A7E0-88F9361CB6B3}">
  <dimension ref="A1:V62"/>
  <sheetViews>
    <sheetView workbookViewId="0">
      <selection activeCell="D45" sqref="D45"/>
    </sheetView>
  </sheetViews>
  <sheetFormatPr defaultRowHeight="15"/>
  <cols>
    <col min="3" max="3" width="15" customWidth="1"/>
  </cols>
  <sheetData>
    <row r="1" spans="1:22" ht="102.75">
      <c r="A1" s="20" t="s">
        <v>1</v>
      </c>
      <c r="B1" s="21" t="s">
        <v>2</v>
      </c>
      <c r="C1" s="21" t="s">
        <v>3</v>
      </c>
      <c r="D1" s="20" t="s">
        <v>4</v>
      </c>
      <c r="E1" s="22" t="s">
        <v>5</v>
      </c>
      <c r="F1" s="22" t="s">
        <v>124</v>
      </c>
      <c r="G1" s="22" t="s">
        <v>125</v>
      </c>
      <c r="H1" s="22" t="s">
        <v>126</v>
      </c>
      <c r="I1" s="22" t="s">
        <v>127</v>
      </c>
      <c r="J1" s="22" t="s">
        <v>128</v>
      </c>
      <c r="K1" s="22" t="s">
        <v>129</v>
      </c>
      <c r="L1" s="22" t="s">
        <v>130</v>
      </c>
      <c r="M1" s="22" t="s">
        <v>131</v>
      </c>
      <c r="N1" s="22" t="s">
        <v>132</v>
      </c>
      <c r="O1" s="22" t="s">
        <v>133</v>
      </c>
      <c r="P1" s="22" t="s">
        <v>134</v>
      </c>
      <c r="Q1" s="22" t="s">
        <v>135</v>
      </c>
      <c r="R1" s="22" t="s">
        <v>136</v>
      </c>
      <c r="S1" s="22" t="s">
        <v>137</v>
      </c>
      <c r="T1" s="22" t="s">
        <v>138</v>
      </c>
      <c r="U1" s="22" t="s">
        <v>139</v>
      </c>
      <c r="V1" s="22" t="s">
        <v>140</v>
      </c>
    </row>
    <row r="2" spans="1:22">
      <c r="A2" s="2"/>
      <c r="B2" s="3"/>
      <c r="C2" s="3"/>
      <c r="D2" s="2" t="s">
        <v>141</v>
      </c>
      <c r="E2" s="3" t="s">
        <v>142</v>
      </c>
      <c r="F2" s="3" t="s">
        <v>143</v>
      </c>
      <c r="G2" s="3" t="s">
        <v>144</v>
      </c>
      <c r="H2" s="3" t="s">
        <v>144</v>
      </c>
      <c r="I2" s="3" t="s">
        <v>144</v>
      </c>
      <c r="J2" s="4" t="s">
        <v>145</v>
      </c>
      <c r="K2" s="3" t="s">
        <v>144</v>
      </c>
      <c r="L2" s="3" t="s">
        <v>144</v>
      </c>
      <c r="M2" s="3" t="s">
        <v>144</v>
      </c>
      <c r="N2" s="3" t="s">
        <v>144</v>
      </c>
      <c r="O2" s="3" t="s">
        <v>145</v>
      </c>
      <c r="P2" s="4" t="s">
        <v>145</v>
      </c>
      <c r="Q2" s="4" t="s">
        <v>145</v>
      </c>
      <c r="R2" s="3" t="s">
        <v>144</v>
      </c>
      <c r="S2" s="3" t="s">
        <v>144</v>
      </c>
      <c r="T2" s="3" t="s">
        <v>146</v>
      </c>
      <c r="U2" s="3" t="s">
        <v>145</v>
      </c>
      <c r="V2" s="3" t="s">
        <v>144</v>
      </c>
    </row>
    <row r="3" spans="1:22">
      <c r="A3" s="2"/>
      <c r="B3" s="3"/>
      <c r="C3" s="3"/>
      <c r="D3" s="2" t="s">
        <v>147</v>
      </c>
      <c r="E3" s="3" t="s">
        <v>148</v>
      </c>
      <c r="F3" s="3">
        <v>10</v>
      </c>
      <c r="G3" s="3" t="s">
        <v>149</v>
      </c>
      <c r="H3" s="3" t="s">
        <v>149</v>
      </c>
      <c r="I3" s="3">
        <v>45</v>
      </c>
      <c r="J3" s="3">
        <v>0.15</v>
      </c>
      <c r="K3" s="3">
        <v>50</v>
      </c>
      <c r="L3" s="3">
        <v>15</v>
      </c>
      <c r="M3" s="3">
        <v>15</v>
      </c>
      <c r="N3" s="3">
        <v>15</v>
      </c>
      <c r="O3" s="3">
        <v>0.1</v>
      </c>
      <c r="P3" s="3">
        <v>0.01</v>
      </c>
      <c r="Q3" s="3">
        <v>0.05</v>
      </c>
      <c r="R3" s="3">
        <v>1</v>
      </c>
      <c r="S3" s="3">
        <v>5</v>
      </c>
      <c r="T3" s="3">
        <v>1</v>
      </c>
      <c r="U3" s="3">
        <v>2E-3</v>
      </c>
      <c r="V3" s="3">
        <v>0.5</v>
      </c>
    </row>
    <row r="4" spans="1:22">
      <c r="A4" s="2"/>
      <c r="B4" s="3"/>
      <c r="C4" s="3"/>
      <c r="D4" s="2" t="s">
        <v>150</v>
      </c>
      <c r="E4" s="3" t="s">
        <v>151</v>
      </c>
      <c r="F4" s="3" t="s">
        <v>151</v>
      </c>
      <c r="G4" s="3" t="s">
        <v>151</v>
      </c>
      <c r="H4" s="3" t="s">
        <v>151</v>
      </c>
      <c r="I4" s="3" t="s">
        <v>151</v>
      </c>
      <c r="J4" s="3" t="s">
        <v>151</v>
      </c>
      <c r="K4" s="3" t="s">
        <v>151</v>
      </c>
      <c r="L4" s="3" t="s">
        <v>151</v>
      </c>
      <c r="M4" s="3" t="s">
        <v>151</v>
      </c>
      <c r="N4" s="3" t="s">
        <v>151</v>
      </c>
      <c r="O4" s="3" t="s">
        <v>152</v>
      </c>
      <c r="P4" s="3" t="s">
        <v>151</v>
      </c>
      <c r="Q4" s="3" t="s">
        <v>151</v>
      </c>
      <c r="R4" s="3" t="s">
        <v>151</v>
      </c>
      <c r="S4" s="3" t="s">
        <v>151</v>
      </c>
      <c r="T4" s="3" t="s">
        <v>151</v>
      </c>
      <c r="U4" s="3" t="s">
        <v>151</v>
      </c>
      <c r="V4" s="3" t="s">
        <v>152</v>
      </c>
    </row>
    <row r="5" spans="1:22">
      <c r="A5" s="15" t="s">
        <v>153</v>
      </c>
      <c r="B5" s="16"/>
      <c r="C5" s="16"/>
      <c r="D5" s="15"/>
      <c r="E5" s="17" t="s">
        <v>154</v>
      </c>
      <c r="F5" s="15"/>
      <c r="G5" s="16">
        <v>1</v>
      </c>
      <c r="H5" s="16">
        <v>1</v>
      </c>
      <c r="I5" s="16">
        <v>400000</v>
      </c>
      <c r="J5" s="16">
        <v>250</v>
      </c>
      <c r="K5" s="16">
        <v>5000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>
        <v>7.7</v>
      </c>
    </row>
    <row r="6" spans="1:22">
      <c r="A6" s="15" t="s">
        <v>155</v>
      </c>
      <c r="B6" s="16"/>
      <c r="C6" s="16"/>
      <c r="D6" s="15"/>
      <c r="E6" s="17"/>
      <c r="F6" s="1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>
      <c r="A7" s="15" t="s">
        <v>156</v>
      </c>
      <c r="B7" s="16"/>
      <c r="C7" s="16"/>
      <c r="D7" s="15"/>
      <c r="E7" s="16"/>
      <c r="F7" s="16"/>
      <c r="G7" s="16"/>
      <c r="H7" s="16"/>
      <c r="I7" s="16"/>
      <c r="J7" s="16"/>
      <c r="K7" s="16"/>
      <c r="L7" s="16"/>
      <c r="M7" s="16"/>
      <c r="N7" s="16">
        <v>1000</v>
      </c>
      <c r="O7" s="16"/>
      <c r="P7" s="16"/>
      <c r="Q7" s="16"/>
      <c r="R7" s="16"/>
      <c r="S7" s="16"/>
      <c r="T7" s="16"/>
      <c r="U7" s="16"/>
      <c r="V7" s="16"/>
    </row>
    <row r="8" spans="1:22">
      <c r="A8" s="15" t="s">
        <v>157</v>
      </c>
      <c r="B8" s="16"/>
      <c r="C8" s="16"/>
      <c r="D8" s="15"/>
      <c r="E8" s="16"/>
      <c r="F8" s="16">
        <v>1880</v>
      </c>
      <c r="G8" s="16"/>
      <c r="H8" s="16"/>
      <c r="I8" s="16"/>
      <c r="J8" s="16"/>
      <c r="K8" s="16"/>
      <c r="L8" s="16" t="s">
        <v>158</v>
      </c>
      <c r="M8" s="16"/>
      <c r="N8" s="16" t="s">
        <v>159</v>
      </c>
      <c r="O8" s="16"/>
      <c r="P8" s="16"/>
      <c r="Q8" s="16" t="s">
        <v>160</v>
      </c>
      <c r="R8" s="16"/>
      <c r="S8" s="16"/>
      <c r="T8" s="16"/>
      <c r="U8" s="16">
        <v>7.4999999999999997E-3</v>
      </c>
      <c r="V8" s="16" t="s">
        <v>161</v>
      </c>
    </row>
    <row r="9" spans="1:22">
      <c r="A9" s="15" t="s">
        <v>162</v>
      </c>
      <c r="B9" s="16"/>
      <c r="C9" s="16"/>
      <c r="D9" s="15"/>
      <c r="E9" s="16"/>
      <c r="F9" s="16"/>
      <c r="G9" s="16">
        <v>50</v>
      </c>
      <c r="H9" s="16">
        <v>50</v>
      </c>
      <c r="I9" s="16"/>
      <c r="J9" s="16"/>
      <c r="K9" s="16"/>
      <c r="L9" s="16"/>
      <c r="M9" s="16"/>
      <c r="N9" s="16">
        <v>500</v>
      </c>
      <c r="O9" s="16"/>
      <c r="P9" s="16"/>
      <c r="Q9" s="16">
        <v>50</v>
      </c>
      <c r="R9" s="16"/>
      <c r="S9" s="16">
        <v>500</v>
      </c>
      <c r="T9" s="16"/>
      <c r="U9" s="16"/>
      <c r="V9" s="16"/>
    </row>
    <row r="10" spans="1:22">
      <c r="A10" s="18" t="s">
        <v>163</v>
      </c>
      <c r="B10" s="19"/>
      <c r="C10" s="19"/>
      <c r="D10" s="18"/>
      <c r="E10" s="19">
        <f t="shared" ref="E10:V10" si="0">MIN(E23:E61)</f>
        <v>6.8</v>
      </c>
      <c r="F10" s="19">
        <f t="shared" si="0"/>
        <v>870</v>
      </c>
      <c r="G10" s="19">
        <f t="shared" si="0"/>
        <v>1.6</v>
      </c>
      <c r="H10" s="19">
        <f t="shared" si="0"/>
        <v>2</v>
      </c>
      <c r="I10" s="19">
        <f t="shared" si="0"/>
        <v>46300</v>
      </c>
      <c r="J10" s="19">
        <f t="shared" si="0"/>
        <v>60</v>
      </c>
      <c r="K10" s="19">
        <f t="shared" si="0"/>
        <v>500</v>
      </c>
      <c r="L10" s="19">
        <f t="shared" si="0"/>
        <v>380</v>
      </c>
      <c r="M10" s="19">
        <f t="shared" si="0"/>
        <v>470</v>
      </c>
      <c r="N10" s="19">
        <f t="shared" si="0"/>
        <v>32</v>
      </c>
      <c r="O10" s="19">
        <f t="shared" si="0"/>
        <v>5.85</v>
      </c>
      <c r="P10" s="19">
        <f t="shared" si="0"/>
        <v>0.02</v>
      </c>
      <c r="Q10" s="19">
        <f t="shared" si="0"/>
        <v>0.11</v>
      </c>
      <c r="R10" s="19">
        <f t="shared" si="0"/>
        <v>1.7</v>
      </c>
      <c r="S10" s="19">
        <f t="shared" si="0"/>
        <v>5.6</v>
      </c>
      <c r="T10" s="19">
        <f t="shared" si="0"/>
        <v>342</v>
      </c>
      <c r="U10" s="19">
        <f t="shared" si="0"/>
        <v>0</v>
      </c>
      <c r="V10" s="19">
        <f t="shared" si="0"/>
        <v>1.1000000000000001</v>
      </c>
    </row>
    <row r="11" spans="1:22">
      <c r="A11" s="18" t="s">
        <v>164</v>
      </c>
      <c r="B11" s="19"/>
      <c r="C11" s="19"/>
      <c r="D11" s="18"/>
      <c r="E11" s="19">
        <f t="shared" ref="E11:V11" si="1">MAX(E23:E61)</f>
        <v>7.9</v>
      </c>
      <c r="F11" s="19">
        <f t="shared" si="1"/>
        <v>1800</v>
      </c>
      <c r="G11" s="19">
        <f t="shared" si="1"/>
        <v>16</v>
      </c>
      <c r="H11" s="19">
        <f t="shared" si="1"/>
        <v>2</v>
      </c>
      <c r="I11" s="19">
        <f t="shared" si="1"/>
        <v>731000</v>
      </c>
      <c r="J11" s="19">
        <f t="shared" si="1"/>
        <v>96</v>
      </c>
      <c r="K11" s="19">
        <f t="shared" si="1"/>
        <v>3100</v>
      </c>
      <c r="L11" s="19">
        <f t="shared" si="1"/>
        <v>18000</v>
      </c>
      <c r="M11" s="19">
        <f t="shared" si="1"/>
        <v>22000</v>
      </c>
      <c r="N11" s="19">
        <f t="shared" si="1"/>
        <v>24000</v>
      </c>
      <c r="O11" s="19">
        <f t="shared" si="1"/>
        <v>11.3</v>
      </c>
      <c r="P11" s="19">
        <f t="shared" si="1"/>
        <v>16.100000000000001</v>
      </c>
      <c r="Q11" s="19">
        <f t="shared" si="1"/>
        <v>71.099999999999994</v>
      </c>
      <c r="R11" s="19">
        <f t="shared" si="1"/>
        <v>550</v>
      </c>
      <c r="S11" s="19">
        <f t="shared" si="1"/>
        <v>1800</v>
      </c>
      <c r="T11" s="19">
        <f t="shared" si="1"/>
        <v>986</v>
      </c>
      <c r="U11" s="19">
        <f t="shared" si="1"/>
        <v>0</v>
      </c>
      <c r="V11" s="19">
        <f t="shared" si="1"/>
        <v>6.2</v>
      </c>
    </row>
    <row r="12" spans="1:22">
      <c r="A12" s="18" t="s">
        <v>165</v>
      </c>
      <c r="B12" s="19"/>
      <c r="C12" s="19"/>
      <c r="D12" s="18"/>
      <c r="E12" s="19">
        <f>AVERAGE(E23:E61)</f>
        <v>7.3025641025641033</v>
      </c>
      <c r="F12" s="19"/>
      <c r="G12" s="19"/>
      <c r="H12" s="19"/>
      <c r="I12" s="19"/>
      <c r="J12" s="19"/>
      <c r="K12" s="19"/>
      <c r="L12" s="19"/>
      <c r="M12" s="19"/>
      <c r="N12" s="19"/>
      <c r="O12" s="19">
        <f>MEDIAN(O23:O61)</f>
        <v>8.0949999999999989</v>
      </c>
      <c r="P12" s="19"/>
      <c r="Q12" s="19"/>
      <c r="R12" s="19"/>
      <c r="S12" s="19"/>
      <c r="T12" s="19"/>
      <c r="U12" s="19"/>
      <c r="V12" s="19"/>
    </row>
    <row r="13" spans="1:22">
      <c r="A13" s="8" t="s">
        <v>166</v>
      </c>
      <c r="B13" s="7"/>
      <c r="C13" s="7"/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>
      <c r="A14" s="2" t="s">
        <v>23</v>
      </c>
      <c r="B14" s="3" t="s">
        <v>24</v>
      </c>
      <c r="C14" s="9">
        <v>43508</v>
      </c>
      <c r="D14" s="2" t="s">
        <v>25</v>
      </c>
      <c r="E14" s="3">
        <v>7.3</v>
      </c>
      <c r="F14" s="3">
        <v>2300</v>
      </c>
      <c r="G14" s="3" t="s">
        <v>26</v>
      </c>
      <c r="H14" s="3" t="s">
        <v>26</v>
      </c>
      <c r="I14" s="3">
        <v>16400</v>
      </c>
      <c r="J14" s="3">
        <v>270</v>
      </c>
      <c r="K14" s="3">
        <v>760</v>
      </c>
      <c r="L14" s="3"/>
      <c r="M14" s="3"/>
      <c r="N14" s="3">
        <v>58000</v>
      </c>
      <c r="O14" s="3"/>
      <c r="P14" s="3">
        <v>0.45</v>
      </c>
      <c r="Q14" s="3">
        <v>2.0099999999999998</v>
      </c>
      <c r="R14" s="3">
        <v>28</v>
      </c>
      <c r="S14" s="3">
        <v>92</v>
      </c>
      <c r="T14" s="3">
        <v>872</v>
      </c>
      <c r="U14" s="3" t="s">
        <v>27</v>
      </c>
      <c r="V14" s="3" t="s">
        <v>28</v>
      </c>
    </row>
    <row r="15" spans="1:22">
      <c r="A15" s="2" t="s">
        <v>23</v>
      </c>
      <c r="B15" s="3" t="s">
        <v>63</v>
      </c>
      <c r="C15" s="9">
        <v>43525</v>
      </c>
      <c r="D15" s="2" t="s">
        <v>25</v>
      </c>
      <c r="E15" s="3">
        <v>7.1</v>
      </c>
      <c r="F15" s="3">
        <v>3000</v>
      </c>
      <c r="G15" s="3" t="s">
        <v>26</v>
      </c>
      <c r="H15" s="3" t="s">
        <v>26</v>
      </c>
      <c r="I15" s="3">
        <v>11700</v>
      </c>
      <c r="J15" s="3">
        <v>280</v>
      </c>
      <c r="K15" s="3">
        <v>640</v>
      </c>
      <c r="L15" s="3"/>
      <c r="M15" s="3"/>
      <c r="N15" s="3">
        <v>130000</v>
      </c>
      <c r="O15" s="3"/>
      <c r="P15" s="3">
        <v>0.51</v>
      </c>
      <c r="Q15" s="3">
        <v>2.2599999999999998</v>
      </c>
      <c r="R15" s="3">
        <v>7.3</v>
      </c>
      <c r="S15" s="3">
        <v>24</v>
      </c>
      <c r="T15" s="3">
        <v>917</v>
      </c>
      <c r="U15" s="3" t="s">
        <v>27</v>
      </c>
      <c r="V15" s="3" t="s">
        <v>28</v>
      </c>
    </row>
    <row r="16" spans="1:22">
      <c r="A16" s="2" t="s">
        <v>23</v>
      </c>
      <c r="B16" s="3">
        <v>5.6</v>
      </c>
      <c r="C16" s="9">
        <v>43788</v>
      </c>
      <c r="D16" s="2" t="s">
        <v>25</v>
      </c>
      <c r="E16" s="3">
        <v>7.1</v>
      </c>
      <c r="F16" s="3">
        <v>3800</v>
      </c>
      <c r="G16" s="3">
        <v>3.5</v>
      </c>
      <c r="H16" s="3" t="s">
        <v>66</v>
      </c>
      <c r="I16" s="3">
        <v>9470</v>
      </c>
      <c r="J16" s="3">
        <v>340</v>
      </c>
      <c r="K16" s="3">
        <v>670</v>
      </c>
      <c r="L16" s="3">
        <v>130000</v>
      </c>
      <c r="M16" s="3">
        <v>160000</v>
      </c>
      <c r="N16" s="3">
        <v>170000</v>
      </c>
      <c r="O16" s="3">
        <v>45</v>
      </c>
      <c r="P16" s="3">
        <v>0.48</v>
      </c>
      <c r="Q16" s="3">
        <v>2.13</v>
      </c>
      <c r="R16" s="3">
        <v>13</v>
      </c>
      <c r="S16" s="3">
        <v>41</v>
      </c>
      <c r="T16" s="3">
        <v>1140</v>
      </c>
      <c r="U16" s="3" t="s">
        <v>27</v>
      </c>
      <c r="V16" s="3">
        <v>6.7</v>
      </c>
    </row>
    <row r="17" spans="1:22">
      <c r="A17" s="2" t="s">
        <v>23</v>
      </c>
      <c r="B17" s="3" t="s">
        <v>70</v>
      </c>
      <c r="C17" s="9">
        <v>43879</v>
      </c>
      <c r="D17" s="2" t="s">
        <v>25</v>
      </c>
      <c r="E17" s="3">
        <v>7.1</v>
      </c>
      <c r="F17" s="3">
        <v>3200</v>
      </c>
      <c r="G17" s="3" t="s">
        <v>67</v>
      </c>
      <c r="H17" s="3">
        <v>2</v>
      </c>
      <c r="I17" s="3">
        <v>23500</v>
      </c>
      <c r="J17" s="3">
        <v>260</v>
      </c>
      <c r="K17" s="3">
        <v>1200</v>
      </c>
      <c r="L17" s="3">
        <v>93000</v>
      </c>
      <c r="M17" s="3">
        <v>110000</v>
      </c>
      <c r="N17" s="3">
        <v>120000</v>
      </c>
      <c r="O17" s="3">
        <v>38.9</v>
      </c>
      <c r="P17" s="3">
        <v>0.22</v>
      </c>
      <c r="Q17" s="3">
        <v>0.96</v>
      </c>
      <c r="R17" s="3">
        <v>14</v>
      </c>
      <c r="S17" s="3">
        <v>46</v>
      </c>
      <c r="T17" s="3">
        <v>920</v>
      </c>
      <c r="U17" s="3" t="s">
        <v>27</v>
      </c>
      <c r="V17" s="3" t="s">
        <v>67</v>
      </c>
    </row>
    <row r="18" spans="1:22" s="47" customFormat="1">
      <c r="A18" s="44" t="s">
        <v>48</v>
      </c>
      <c r="B18" s="45" t="s">
        <v>49</v>
      </c>
      <c r="C18" s="46">
        <v>43511</v>
      </c>
      <c r="D18" s="44" t="s">
        <v>50</v>
      </c>
      <c r="E18" s="45">
        <v>7.2</v>
      </c>
      <c r="F18" s="45">
        <v>1300</v>
      </c>
      <c r="G18" s="45" t="s">
        <v>26</v>
      </c>
      <c r="H18" s="45" t="s">
        <v>26</v>
      </c>
      <c r="I18" s="45">
        <v>137000</v>
      </c>
      <c r="J18" s="45">
        <v>73</v>
      </c>
      <c r="K18" s="45">
        <v>900</v>
      </c>
      <c r="L18" s="45"/>
      <c r="M18" s="45"/>
      <c r="N18" s="45">
        <v>25000</v>
      </c>
      <c r="O18" s="45"/>
      <c r="P18" s="45">
        <v>0.39</v>
      </c>
      <c r="Q18" s="45">
        <v>1.74</v>
      </c>
      <c r="R18" s="45">
        <v>53</v>
      </c>
      <c r="S18" s="45">
        <v>180</v>
      </c>
      <c r="T18" s="45">
        <v>569</v>
      </c>
      <c r="U18" s="45" t="s">
        <v>27</v>
      </c>
      <c r="V18" s="45" t="s">
        <v>28</v>
      </c>
    </row>
    <row r="19" spans="1:22" s="47" customFormat="1">
      <c r="A19" s="44" t="s">
        <v>48</v>
      </c>
      <c r="B19" s="45" t="s">
        <v>59</v>
      </c>
      <c r="C19" s="46">
        <v>43524</v>
      </c>
      <c r="D19" s="44" t="s">
        <v>50</v>
      </c>
      <c r="E19" s="45">
        <v>7.2</v>
      </c>
      <c r="F19" s="45">
        <v>1300</v>
      </c>
      <c r="G19" s="45" t="s">
        <v>26</v>
      </c>
      <c r="H19" s="45" t="s">
        <v>26</v>
      </c>
      <c r="I19" s="45">
        <v>127000</v>
      </c>
      <c r="J19" s="45">
        <v>64</v>
      </c>
      <c r="K19" s="45">
        <v>910</v>
      </c>
      <c r="L19" s="45"/>
      <c r="M19" s="45"/>
      <c r="N19" s="45">
        <v>25000</v>
      </c>
      <c r="O19" s="45"/>
      <c r="P19" s="45">
        <v>0.1</v>
      </c>
      <c r="Q19" s="45">
        <v>0.43</v>
      </c>
      <c r="R19" s="45">
        <v>4.0999999999999996</v>
      </c>
      <c r="S19" s="45">
        <v>13</v>
      </c>
      <c r="T19" s="45">
        <v>501</v>
      </c>
      <c r="U19" s="45" t="s">
        <v>27</v>
      </c>
      <c r="V19" s="45" t="s">
        <v>28</v>
      </c>
    </row>
    <row r="20" spans="1:22" s="47" customFormat="1">
      <c r="A20" s="44" t="s">
        <v>167</v>
      </c>
      <c r="B20" s="45">
        <v>6.2</v>
      </c>
      <c r="C20" s="46">
        <v>43788</v>
      </c>
      <c r="D20" s="44" t="s">
        <v>50</v>
      </c>
      <c r="E20" s="45">
        <v>7</v>
      </c>
      <c r="F20" s="45">
        <v>1300</v>
      </c>
      <c r="G20" s="45" t="s">
        <v>67</v>
      </c>
      <c r="H20" s="45" t="s">
        <v>66</v>
      </c>
      <c r="I20" s="45">
        <v>132000</v>
      </c>
      <c r="J20" s="45">
        <v>78</v>
      </c>
      <c r="K20" s="45">
        <v>750</v>
      </c>
      <c r="L20" s="45">
        <v>18000</v>
      </c>
      <c r="M20" s="45">
        <v>22000</v>
      </c>
      <c r="N20" s="45">
        <v>24000</v>
      </c>
      <c r="O20" s="45">
        <v>6.73</v>
      </c>
      <c r="P20" s="45">
        <v>0.36</v>
      </c>
      <c r="Q20" s="45">
        <v>1.6</v>
      </c>
      <c r="R20" s="45">
        <v>11</v>
      </c>
      <c r="S20" s="45">
        <v>35</v>
      </c>
      <c r="T20" s="45">
        <v>526</v>
      </c>
      <c r="U20" s="45" t="s">
        <v>27</v>
      </c>
      <c r="V20" s="45">
        <v>3.7</v>
      </c>
    </row>
    <row r="21" spans="1:22">
      <c r="A21" s="2" t="s">
        <v>51</v>
      </c>
      <c r="B21" s="3" t="s">
        <v>52</v>
      </c>
      <c r="C21" s="9">
        <v>43511</v>
      </c>
      <c r="D21" s="2" t="s">
        <v>50</v>
      </c>
      <c r="E21" s="3">
        <v>7.1</v>
      </c>
      <c r="F21" s="3">
        <v>1600</v>
      </c>
      <c r="G21" s="3" t="s">
        <v>26</v>
      </c>
      <c r="H21" s="3" t="s">
        <v>26</v>
      </c>
      <c r="I21" s="3">
        <v>251000</v>
      </c>
      <c r="J21" s="3">
        <v>79</v>
      </c>
      <c r="K21" s="3">
        <v>730</v>
      </c>
      <c r="L21" s="3"/>
      <c r="M21" s="3"/>
      <c r="N21" s="3">
        <v>13000</v>
      </c>
      <c r="O21" s="3"/>
      <c r="P21" s="3">
        <v>0.26</v>
      </c>
      <c r="Q21" s="3">
        <v>1.1399999999999999</v>
      </c>
      <c r="R21" s="3">
        <v>27</v>
      </c>
      <c r="S21" s="3">
        <v>88</v>
      </c>
      <c r="T21" s="3">
        <v>764</v>
      </c>
      <c r="U21" s="3" t="s">
        <v>27</v>
      </c>
      <c r="V21" s="3" t="s">
        <v>28</v>
      </c>
    </row>
    <row r="22" spans="1:22">
      <c r="A22" s="2" t="s">
        <v>51</v>
      </c>
      <c r="B22" s="3" t="s">
        <v>60</v>
      </c>
      <c r="C22" s="9">
        <v>43524</v>
      </c>
      <c r="D22" s="2" t="s">
        <v>50</v>
      </c>
      <c r="E22" s="3">
        <v>7</v>
      </c>
      <c r="F22" s="3">
        <v>1500</v>
      </c>
      <c r="G22" s="3" t="s">
        <v>26</v>
      </c>
      <c r="H22" s="3" t="s">
        <v>26</v>
      </c>
      <c r="I22" s="3">
        <v>217000</v>
      </c>
      <c r="J22" s="3">
        <v>69</v>
      </c>
      <c r="K22" s="3">
        <v>700</v>
      </c>
      <c r="L22" s="3"/>
      <c r="M22" s="3"/>
      <c r="N22" s="3">
        <v>13000</v>
      </c>
      <c r="O22" s="3"/>
      <c r="P22" s="3">
        <v>0.06</v>
      </c>
      <c r="Q22" s="3">
        <v>0.27</v>
      </c>
      <c r="R22" s="3">
        <v>18</v>
      </c>
      <c r="S22" s="3">
        <v>58</v>
      </c>
      <c r="T22" s="3">
        <v>696</v>
      </c>
      <c r="U22" s="3" t="s">
        <v>27</v>
      </c>
      <c r="V22" s="3" t="s">
        <v>28</v>
      </c>
    </row>
    <row r="23" spans="1:22">
      <c r="A23" s="2" t="s">
        <v>64</v>
      </c>
      <c r="B23" s="3" t="s">
        <v>65</v>
      </c>
      <c r="C23" s="9">
        <v>43525</v>
      </c>
      <c r="D23" s="2" t="s">
        <v>31</v>
      </c>
      <c r="E23" s="3">
        <v>7.2</v>
      </c>
      <c r="F23" s="3">
        <v>1200</v>
      </c>
      <c r="G23" s="3" t="s">
        <v>26</v>
      </c>
      <c r="H23" s="3" t="s">
        <v>26</v>
      </c>
      <c r="I23" s="3">
        <v>99600</v>
      </c>
      <c r="J23" s="3">
        <v>65</v>
      </c>
      <c r="K23" s="3">
        <v>750</v>
      </c>
      <c r="L23" s="3"/>
      <c r="M23" s="3"/>
      <c r="N23" s="11">
        <v>15000</v>
      </c>
      <c r="O23" s="3"/>
      <c r="P23" s="3">
        <v>0.35</v>
      </c>
      <c r="Q23" s="3">
        <v>1.56</v>
      </c>
      <c r="R23" s="3">
        <v>27</v>
      </c>
      <c r="S23" s="3">
        <v>87</v>
      </c>
      <c r="T23" s="3">
        <v>432</v>
      </c>
      <c r="U23" s="3" t="s">
        <v>27</v>
      </c>
      <c r="V23" s="3" t="s">
        <v>28</v>
      </c>
    </row>
    <row r="24" spans="1:22">
      <c r="A24" s="2" t="s">
        <v>64</v>
      </c>
      <c r="B24" s="3">
        <v>7.4</v>
      </c>
      <c r="C24" s="9">
        <v>43788</v>
      </c>
      <c r="D24" s="2" t="s">
        <v>31</v>
      </c>
      <c r="E24" s="3">
        <v>7.3</v>
      </c>
      <c r="F24" s="3">
        <v>1300</v>
      </c>
      <c r="G24" s="3" t="s">
        <v>67</v>
      </c>
      <c r="H24" s="3" t="s">
        <v>66</v>
      </c>
      <c r="I24" s="3">
        <v>107000</v>
      </c>
      <c r="J24" s="3">
        <v>78</v>
      </c>
      <c r="K24" s="3">
        <v>750</v>
      </c>
      <c r="L24" s="3">
        <v>9600</v>
      </c>
      <c r="M24" s="3">
        <v>12000</v>
      </c>
      <c r="N24" s="11">
        <v>12000</v>
      </c>
      <c r="O24" s="3">
        <v>6.38</v>
      </c>
      <c r="P24" s="3">
        <v>0.34</v>
      </c>
      <c r="Q24" s="3">
        <v>1.49</v>
      </c>
      <c r="R24" s="3">
        <v>13</v>
      </c>
      <c r="S24" s="3">
        <v>44</v>
      </c>
      <c r="T24" s="3">
        <v>467</v>
      </c>
      <c r="U24" s="3" t="s">
        <v>27</v>
      </c>
      <c r="V24" s="3">
        <v>4.7</v>
      </c>
    </row>
    <row r="25" spans="1:22">
      <c r="A25" s="2" t="s">
        <v>64</v>
      </c>
      <c r="B25" s="3" t="s">
        <v>70</v>
      </c>
      <c r="C25" s="9">
        <v>43879</v>
      </c>
      <c r="D25" s="2" t="s">
        <v>31</v>
      </c>
      <c r="E25" s="3">
        <v>7</v>
      </c>
      <c r="F25" s="3">
        <v>1400</v>
      </c>
      <c r="G25" s="3" t="s">
        <v>67</v>
      </c>
      <c r="H25" s="3" t="s">
        <v>66</v>
      </c>
      <c r="I25" s="3">
        <v>151000</v>
      </c>
      <c r="J25" s="3">
        <v>73</v>
      </c>
      <c r="K25" s="3">
        <v>1200</v>
      </c>
      <c r="L25" s="3">
        <v>18000</v>
      </c>
      <c r="M25" s="3">
        <v>22000</v>
      </c>
      <c r="N25" s="11">
        <v>24000</v>
      </c>
      <c r="O25" s="3">
        <v>9.3800000000000008</v>
      </c>
      <c r="P25" s="3">
        <v>0.06</v>
      </c>
      <c r="Q25" s="3">
        <v>0.27</v>
      </c>
      <c r="R25" s="3">
        <v>15</v>
      </c>
      <c r="S25" s="3">
        <v>50</v>
      </c>
      <c r="T25" s="3">
        <v>560</v>
      </c>
      <c r="U25" s="3" t="s">
        <v>27</v>
      </c>
      <c r="V25" s="3">
        <v>1.1000000000000001</v>
      </c>
    </row>
    <row r="26" spans="1:22">
      <c r="A26" s="44" t="s">
        <v>29</v>
      </c>
      <c r="B26" s="45" t="s">
        <v>30</v>
      </c>
      <c r="C26" s="46">
        <v>43508</v>
      </c>
      <c r="D26" s="44" t="s">
        <v>31</v>
      </c>
      <c r="E26" s="45">
        <v>7.2</v>
      </c>
      <c r="F26" s="45">
        <v>1000</v>
      </c>
      <c r="G26" s="45" t="s">
        <v>26</v>
      </c>
      <c r="H26" s="45" t="s">
        <v>26</v>
      </c>
      <c r="I26" s="45">
        <v>85400</v>
      </c>
      <c r="J26" s="45">
        <v>74</v>
      </c>
      <c r="K26" s="45">
        <v>940</v>
      </c>
      <c r="L26" s="45"/>
      <c r="M26" s="45"/>
      <c r="N26" s="45">
        <v>17000</v>
      </c>
      <c r="O26" s="45"/>
      <c r="P26" s="45">
        <v>0.45</v>
      </c>
      <c r="Q26" s="45">
        <v>2.0099999999999998</v>
      </c>
      <c r="R26" s="45">
        <v>38</v>
      </c>
      <c r="S26" s="45">
        <v>120</v>
      </c>
      <c r="T26" s="45">
        <v>435</v>
      </c>
      <c r="U26" s="45" t="s">
        <v>27</v>
      </c>
      <c r="V26" s="45" t="s">
        <v>28</v>
      </c>
    </row>
    <row r="27" spans="1:22">
      <c r="A27" s="44" t="s">
        <v>29</v>
      </c>
      <c r="B27" s="45" t="s">
        <v>53</v>
      </c>
      <c r="C27" s="46">
        <v>43523</v>
      </c>
      <c r="D27" s="44" t="s">
        <v>31</v>
      </c>
      <c r="E27" s="45">
        <v>7.2</v>
      </c>
      <c r="F27" s="45">
        <v>870</v>
      </c>
      <c r="G27" s="45" t="s">
        <v>26</v>
      </c>
      <c r="H27" s="45" t="s">
        <v>26</v>
      </c>
      <c r="I27" s="45">
        <v>75400</v>
      </c>
      <c r="J27" s="45">
        <v>76</v>
      </c>
      <c r="K27" s="45">
        <v>810</v>
      </c>
      <c r="L27" s="45"/>
      <c r="M27" s="45"/>
      <c r="N27" s="45">
        <v>16000</v>
      </c>
      <c r="O27" s="45"/>
      <c r="P27" s="45">
        <v>0.81</v>
      </c>
      <c r="Q27" s="45">
        <v>3.6</v>
      </c>
      <c r="R27" s="45">
        <v>15</v>
      </c>
      <c r="S27" s="45">
        <v>49</v>
      </c>
      <c r="T27" s="45">
        <v>342</v>
      </c>
      <c r="U27" s="45" t="s">
        <v>27</v>
      </c>
      <c r="V27" s="45" t="s">
        <v>28</v>
      </c>
    </row>
    <row r="28" spans="1:22">
      <c r="A28" s="44" t="s">
        <v>29</v>
      </c>
      <c r="B28" s="45">
        <v>7.48</v>
      </c>
      <c r="C28" s="46">
        <v>43788</v>
      </c>
      <c r="D28" s="44" t="s">
        <v>31</v>
      </c>
      <c r="E28" s="45">
        <v>7.2</v>
      </c>
      <c r="F28" s="45">
        <v>1100</v>
      </c>
      <c r="G28" s="45" t="s">
        <v>67</v>
      </c>
      <c r="H28" s="45" t="s">
        <v>66</v>
      </c>
      <c r="I28" s="45">
        <v>46300</v>
      </c>
      <c r="J28" s="45">
        <v>85</v>
      </c>
      <c r="K28" s="45">
        <v>860</v>
      </c>
      <c r="L28" s="45">
        <v>14000</v>
      </c>
      <c r="M28" s="45">
        <v>17000</v>
      </c>
      <c r="N28" s="45">
        <v>18000</v>
      </c>
      <c r="O28" s="45">
        <v>9.7100000000000009</v>
      </c>
      <c r="P28" s="45">
        <v>0.28999999999999998</v>
      </c>
      <c r="Q28" s="45">
        <v>1.28</v>
      </c>
      <c r="R28" s="45">
        <v>8.4</v>
      </c>
      <c r="S28" s="45">
        <v>28</v>
      </c>
      <c r="T28" s="45">
        <v>381</v>
      </c>
      <c r="U28" s="45" t="s">
        <v>27</v>
      </c>
      <c r="V28" s="45">
        <v>3.8</v>
      </c>
    </row>
    <row r="29" spans="1:22">
      <c r="A29" s="44" t="s">
        <v>29</v>
      </c>
      <c r="B29" s="45" t="s">
        <v>70</v>
      </c>
      <c r="C29" s="46">
        <v>43879</v>
      </c>
      <c r="D29" s="44" t="s">
        <v>31</v>
      </c>
      <c r="E29" s="45">
        <v>7.2</v>
      </c>
      <c r="F29" s="45">
        <v>1100</v>
      </c>
      <c r="G29" s="45" t="s">
        <v>67</v>
      </c>
      <c r="H29" s="45" t="s">
        <v>66</v>
      </c>
      <c r="I29" s="45">
        <v>80600</v>
      </c>
      <c r="J29" s="45">
        <v>75</v>
      </c>
      <c r="K29" s="45">
        <v>1300</v>
      </c>
      <c r="L29" s="45">
        <v>15000</v>
      </c>
      <c r="M29" s="45">
        <v>18000</v>
      </c>
      <c r="N29" s="45">
        <v>19000</v>
      </c>
      <c r="O29" s="45">
        <v>7.4</v>
      </c>
      <c r="P29" s="45">
        <v>0.11</v>
      </c>
      <c r="Q29" s="45">
        <v>0.48</v>
      </c>
      <c r="R29" s="45">
        <v>7.8</v>
      </c>
      <c r="S29" s="45">
        <v>26</v>
      </c>
      <c r="T29" s="45">
        <v>374</v>
      </c>
      <c r="U29" s="45" t="s">
        <v>27</v>
      </c>
      <c r="V29" s="45">
        <v>1.5</v>
      </c>
    </row>
    <row r="30" spans="1:22">
      <c r="A30" s="44" t="s">
        <v>29</v>
      </c>
      <c r="B30" s="45" t="s">
        <v>70</v>
      </c>
      <c r="C30" s="46">
        <v>43990</v>
      </c>
      <c r="D30" s="44" t="s">
        <v>31</v>
      </c>
      <c r="E30" s="45">
        <v>7.3</v>
      </c>
      <c r="F30" s="45">
        <v>1100</v>
      </c>
      <c r="G30" s="45" t="s">
        <v>67</v>
      </c>
      <c r="H30" s="45" t="s">
        <v>66</v>
      </c>
      <c r="I30" s="45">
        <v>75100</v>
      </c>
      <c r="J30" s="45">
        <v>74</v>
      </c>
      <c r="K30" s="45">
        <v>1900</v>
      </c>
      <c r="L30" s="45">
        <v>17000</v>
      </c>
      <c r="M30" s="45">
        <v>20000</v>
      </c>
      <c r="N30" s="45">
        <v>21000</v>
      </c>
      <c r="O30" s="45">
        <v>10.4</v>
      </c>
      <c r="P30" s="45">
        <v>0.1</v>
      </c>
      <c r="Q30" s="45">
        <v>0.44</v>
      </c>
      <c r="R30" s="45">
        <v>12</v>
      </c>
      <c r="S30" s="45">
        <v>39</v>
      </c>
      <c r="T30" s="45">
        <v>402</v>
      </c>
      <c r="U30" s="45" t="s">
        <v>27</v>
      </c>
      <c r="V30" s="45">
        <v>5.2</v>
      </c>
    </row>
    <row r="31" spans="1:22">
      <c r="A31" s="2" t="s">
        <v>32</v>
      </c>
      <c r="B31" s="3" t="s">
        <v>33</v>
      </c>
      <c r="C31" s="9">
        <v>43508</v>
      </c>
      <c r="D31" s="2" t="s">
        <v>31</v>
      </c>
      <c r="E31" s="3">
        <v>7.1</v>
      </c>
      <c r="F31" s="3">
        <v>1200</v>
      </c>
      <c r="G31" s="3" t="s">
        <v>26</v>
      </c>
      <c r="H31" s="3" t="s">
        <v>26</v>
      </c>
      <c r="I31" s="3">
        <v>188000</v>
      </c>
      <c r="J31" s="3">
        <v>73</v>
      </c>
      <c r="K31" s="3">
        <v>750</v>
      </c>
      <c r="L31" s="3"/>
      <c r="M31" s="3"/>
      <c r="N31" s="11">
        <v>10000</v>
      </c>
      <c r="O31" s="3"/>
      <c r="P31" s="3">
        <v>0.44</v>
      </c>
      <c r="Q31" s="3">
        <v>1.96</v>
      </c>
      <c r="R31" s="3">
        <v>67</v>
      </c>
      <c r="S31" s="3">
        <v>220</v>
      </c>
      <c r="T31" s="3">
        <v>579</v>
      </c>
      <c r="U31" s="3" t="s">
        <v>27</v>
      </c>
      <c r="V31" s="3" t="s">
        <v>28</v>
      </c>
    </row>
    <row r="32" spans="1:22">
      <c r="A32" s="2" t="s">
        <v>32</v>
      </c>
      <c r="B32" s="3" t="s">
        <v>61</v>
      </c>
      <c r="C32" s="9">
        <v>43524</v>
      </c>
      <c r="D32" s="2" t="s">
        <v>31</v>
      </c>
      <c r="E32" s="3">
        <v>7.2</v>
      </c>
      <c r="F32" s="3">
        <v>1100</v>
      </c>
      <c r="G32" s="3" t="s">
        <v>26</v>
      </c>
      <c r="H32" s="3" t="s">
        <v>26</v>
      </c>
      <c r="I32" s="3">
        <v>184000</v>
      </c>
      <c r="J32" s="3">
        <v>62</v>
      </c>
      <c r="K32" s="3">
        <v>780</v>
      </c>
      <c r="L32" s="3"/>
      <c r="M32" s="3"/>
      <c r="N32" s="11">
        <v>11000</v>
      </c>
      <c r="O32" s="3"/>
      <c r="P32" s="3">
        <v>0.21</v>
      </c>
      <c r="Q32" s="3">
        <v>0.91</v>
      </c>
      <c r="R32" s="3">
        <v>24</v>
      </c>
      <c r="S32" s="3">
        <v>80</v>
      </c>
      <c r="T32" s="3">
        <v>484</v>
      </c>
      <c r="U32" s="3" t="s">
        <v>27</v>
      </c>
      <c r="V32" s="3" t="s">
        <v>28</v>
      </c>
    </row>
    <row r="33" spans="1:22">
      <c r="A33" s="2" t="s">
        <v>32</v>
      </c>
      <c r="B33" s="3">
        <v>7.85</v>
      </c>
      <c r="C33" s="9">
        <v>43788</v>
      </c>
      <c r="D33" s="2" t="s">
        <v>31</v>
      </c>
      <c r="E33" s="3">
        <v>7.2</v>
      </c>
      <c r="F33" s="3">
        <v>1300</v>
      </c>
      <c r="G33" s="3" t="s">
        <v>67</v>
      </c>
      <c r="H33" s="3" t="s">
        <v>66</v>
      </c>
      <c r="I33" s="3">
        <v>233000</v>
      </c>
      <c r="J33" s="3">
        <v>75</v>
      </c>
      <c r="K33" s="3">
        <v>750</v>
      </c>
      <c r="L33" s="3">
        <v>7100</v>
      </c>
      <c r="M33" s="3">
        <v>8600</v>
      </c>
      <c r="N33" s="11">
        <v>9100</v>
      </c>
      <c r="O33" s="3">
        <v>6.52</v>
      </c>
      <c r="P33" s="3">
        <v>0.26</v>
      </c>
      <c r="Q33" s="3">
        <v>1.17</v>
      </c>
      <c r="R33" s="3">
        <v>3.6</v>
      </c>
      <c r="S33" s="3">
        <v>12</v>
      </c>
      <c r="T33" s="3">
        <v>610</v>
      </c>
      <c r="U33" s="3" t="s">
        <v>27</v>
      </c>
      <c r="V33" s="3">
        <v>6.1</v>
      </c>
    </row>
    <row r="34" spans="1:22">
      <c r="A34" s="2" t="s">
        <v>32</v>
      </c>
      <c r="B34" s="3" t="s">
        <v>70</v>
      </c>
      <c r="C34" s="9">
        <v>43879</v>
      </c>
      <c r="D34" s="2" t="s">
        <v>31</v>
      </c>
      <c r="E34" s="3">
        <v>6.8</v>
      </c>
      <c r="F34" s="3">
        <v>1000</v>
      </c>
      <c r="G34" s="3" t="s">
        <v>67</v>
      </c>
      <c r="H34" s="3" t="s">
        <v>66</v>
      </c>
      <c r="I34" s="3">
        <v>87100</v>
      </c>
      <c r="J34" s="3">
        <v>70</v>
      </c>
      <c r="K34" s="3">
        <v>1100</v>
      </c>
      <c r="L34" s="3">
        <v>10000</v>
      </c>
      <c r="M34" s="3">
        <v>12000</v>
      </c>
      <c r="N34" s="11">
        <v>13000</v>
      </c>
      <c r="O34" s="3">
        <v>7.37</v>
      </c>
      <c r="P34" s="3">
        <v>7.0000000000000007E-2</v>
      </c>
      <c r="Q34" s="3">
        <v>0.32</v>
      </c>
      <c r="R34" s="3">
        <v>33</v>
      </c>
      <c r="S34" s="3">
        <v>110</v>
      </c>
      <c r="T34" s="3">
        <v>370</v>
      </c>
      <c r="U34" s="3" t="s">
        <v>27</v>
      </c>
      <c r="V34" s="3">
        <v>4.9000000000000004</v>
      </c>
    </row>
    <row r="35" spans="1:22">
      <c r="A35" s="2" t="s">
        <v>32</v>
      </c>
      <c r="B35" s="3" t="s">
        <v>70</v>
      </c>
      <c r="C35" s="9">
        <v>43990</v>
      </c>
      <c r="D35" s="2" t="s">
        <v>31</v>
      </c>
      <c r="E35" s="3">
        <v>7.2</v>
      </c>
      <c r="F35" s="3">
        <v>1100</v>
      </c>
      <c r="G35" s="10">
        <v>1.9</v>
      </c>
      <c r="H35" s="3" t="s">
        <v>66</v>
      </c>
      <c r="I35" s="3">
        <v>102000</v>
      </c>
      <c r="J35" s="3">
        <v>76</v>
      </c>
      <c r="K35" s="3">
        <v>1700</v>
      </c>
      <c r="L35" s="3">
        <v>10000</v>
      </c>
      <c r="M35" s="3">
        <v>12000</v>
      </c>
      <c r="N35" s="11">
        <v>13000</v>
      </c>
      <c r="O35" s="3">
        <v>9.3000000000000007</v>
      </c>
      <c r="P35" s="3">
        <v>0.06</v>
      </c>
      <c r="Q35" s="3">
        <v>0.24</v>
      </c>
      <c r="R35" s="3">
        <v>18</v>
      </c>
      <c r="S35" s="3">
        <v>59</v>
      </c>
      <c r="T35" s="3">
        <v>418</v>
      </c>
      <c r="U35" s="3" t="s">
        <v>27</v>
      </c>
      <c r="V35" s="3">
        <v>6.2</v>
      </c>
    </row>
    <row r="36" spans="1:22">
      <c r="A36" s="44" t="s">
        <v>34</v>
      </c>
      <c r="B36" s="45" t="s">
        <v>35</v>
      </c>
      <c r="C36" s="46">
        <v>43509</v>
      </c>
      <c r="D36" s="44" t="s">
        <v>31</v>
      </c>
      <c r="E36" s="45">
        <v>7.3</v>
      </c>
      <c r="F36" s="45">
        <v>1400</v>
      </c>
      <c r="G36" s="45" t="s">
        <v>26</v>
      </c>
      <c r="H36" s="45" t="s">
        <v>26</v>
      </c>
      <c r="I36" s="45">
        <v>449000</v>
      </c>
      <c r="J36" s="45">
        <v>63</v>
      </c>
      <c r="K36" s="45">
        <v>600</v>
      </c>
      <c r="L36" s="45"/>
      <c r="M36" s="45"/>
      <c r="N36" s="45">
        <v>1900</v>
      </c>
      <c r="O36" s="45"/>
      <c r="P36" s="45">
        <v>0.52</v>
      </c>
      <c r="Q36" s="45">
        <v>2.2799999999999998</v>
      </c>
      <c r="R36" s="45">
        <v>42</v>
      </c>
      <c r="S36" s="45">
        <v>140</v>
      </c>
      <c r="T36" s="45">
        <v>725</v>
      </c>
      <c r="U36" s="45" t="s">
        <v>27</v>
      </c>
      <c r="V36" s="45" t="s">
        <v>28</v>
      </c>
    </row>
    <row r="37" spans="1:22">
      <c r="A37" s="44" t="s">
        <v>34</v>
      </c>
      <c r="B37" s="45" t="s">
        <v>62</v>
      </c>
      <c r="C37" s="46">
        <v>43524</v>
      </c>
      <c r="D37" s="44" t="s">
        <v>31</v>
      </c>
      <c r="E37" s="45">
        <v>7.3</v>
      </c>
      <c r="F37" s="45">
        <v>1500</v>
      </c>
      <c r="G37" s="45" t="s">
        <v>26</v>
      </c>
      <c r="H37" s="45" t="s">
        <v>26</v>
      </c>
      <c r="I37" s="45">
        <v>532000</v>
      </c>
      <c r="J37" s="45">
        <v>61</v>
      </c>
      <c r="K37" s="45">
        <v>650</v>
      </c>
      <c r="L37" s="45"/>
      <c r="M37" s="45"/>
      <c r="N37" s="45">
        <v>1900</v>
      </c>
      <c r="O37" s="45"/>
      <c r="P37" s="45">
        <v>0.28000000000000003</v>
      </c>
      <c r="Q37" s="45">
        <v>1.24</v>
      </c>
      <c r="R37" s="45">
        <v>19</v>
      </c>
      <c r="S37" s="45">
        <v>62</v>
      </c>
      <c r="T37" s="45">
        <v>751</v>
      </c>
      <c r="U37" s="45" t="s">
        <v>27</v>
      </c>
      <c r="V37" s="45" t="s">
        <v>28</v>
      </c>
    </row>
    <row r="38" spans="1:22">
      <c r="A38" s="44" t="s">
        <v>34</v>
      </c>
      <c r="B38" s="45">
        <v>4.62</v>
      </c>
      <c r="C38" s="46">
        <v>43788</v>
      </c>
      <c r="D38" s="44" t="s">
        <v>31</v>
      </c>
      <c r="E38" s="45">
        <v>7.1</v>
      </c>
      <c r="F38" s="45">
        <v>1700</v>
      </c>
      <c r="G38" s="45">
        <v>3.4</v>
      </c>
      <c r="H38" s="45" t="s">
        <v>66</v>
      </c>
      <c r="I38" s="45">
        <v>466000</v>
      </c>
      <c r="J38" s="45">
        <v>74</v>
      </c>
      <c r="K38" s="45">
        <v>540</v>
      </c>
      <c r="L38" s="45">
        <v>1400</v>
      </c>
      <c r="M38" s="45">
        <v>1700</v>
      </c>
      <c r="N38" s="45">
        <v>1800</v>
      </c>
      <c r="O38" s="45">
        <v>9.92</v>
      </c>
      <c r="P38" s="45">
        <v>0.28999999999999998</v>
      </c>
      <c r="Q38" s="45">
        <v>1.28</v>
      </c>
      <c r="R38" s="45">
        <v>7.3</v>
      </c>
      <c r="S38" s="45">
        <v>24</v>
      </c>
      <c r="T38" s="45">
        <v>971</v>
      </c>
      <c r="U38" s="45" t="s">
        <v>27</v>
      </c>
      <c r="V38" s="45">
        <v>4.4000000000000004</v>
      </c>
    </row>
    <row r="39" spans="1:22">
      <c r="A39" s="44" t="s">
        <v>34</v>
      </c>
      <c r="B39" s="45" t="s">
        <v>70</v>
      </c>
      <c r="C39" s="46">
        <v>43879</v>
      </c>
      <c r="D39" s="44" t="s">
        <v>31</v>
      </c>
      <c r="E39" s="45">
        <v>7.2</v>
      </c>
      <c r="F39" s="45">
        <v>1700</v>
      </c>
      <c r="G39" s="45" t="s">
        <v>67</v>
      </c>
      <c r="H39" s="45" t="s">
        <v>66</v>
      </c>
      <c r="I39" s="45">
        <v>495000</v>
      </c>
      <c r="J39" s="45">
        <v>70</v>
      </c>
      <c r="K39" s="45">
        <v>890</v>
      </c>
      <c r="L39" s="45">
        <v>1300</v>
      </c>
      <c r="M39" s="45">
        <v>1600</v>
      </c>
      <c r="N39" s="45">
        <v>1700</v>
      </c>
      <c r="O39" s="45">
        <v>10.4</v>
      </c>
      <c r="P39" s="45">
        <v>0.11</v>
      </c>
      <c r="Q39" s="45">
        <v>0.48</v>
      </c>
      <c r="R39" s="45">
        <v>7.2</v>
      </c>
      <c r="S39" s="45">
        <v>24</v>
      </c>
      <c r="T39" s="45">
        <v>809</v>
      </c>
      <c r="U39" s="45" t="s">
        <v>27</v>
      </c>
      <c r="V39" s="45" t="s">
        <v>67</v>
      </c>
    </row>
    <row r="40" spans="1:22">
      <c r="A40" s="44" t="s">
        <v>34</v>
      </c>
      <c r="B40" s="45" t="s">
        <v>70</v>
      </c>
      <c r="C40" s="46">
        <v>43990</v>
      </c>
      <c r="D40" s="44" t="s">
        <v>31</v>
      </c>
      <c r="E40" s="45">
        <v>7.4</v>
      </c>
      <c r="F40" s="45">
        <v>1700</v>
      </c>
      <c r="G40" s="45">
        <v>5.0999999999999996</v>
      </c>
      <c r="H40" s="45" t="s">
        <v>66</v>
      </c>
      <c r="I40" s="45">
        <v>499000</v>
      </c>
      <c r="J40" s="45">
        <v>65</v>
      </c>
      <c r="K40" s="45">
        <v>1100</v>
      </c>
      <c r="L40" s="45">
        <v>2300</v>
      </c>
      <c r="M40" s="45">
        <v>2900</v>
      </c>
      <c r="N40" s="45">
        <v>3000</v>
      </c>
      <c r="O40" s="45">
        <v>11.3</v>
      </c>
      <c r="P40" s="45">
        <v>0.09</v>
      </c>
      <c r="Q40" s="45">
        <v>0.39</v>
      </c>
      <c r="R40" s="45">
        <v>18</v>
      </c>
      <c r="S40" s="45">
        <v>60</v>
      </c>
      <c r="T40" s="45">
        <v>760</v>
      </c>
      <c r="U40" s="45" t="s">
        <v>27</v>
      </c>
      <c r="V40" s="45">
        <v>3.8</v>
      </c>
    </row>
    <row r="41" spans="1:22">
      <c r="A41" s="44" t="s">
        <v>39</v>
      </c>
      <c r="B41" s="45" t="s">
        <v>40</v>
      </c>
      <c r="C41" s="46">
        <v>43509</v>
      </c>
      <c r="D41" s="44" t="s">
        <v>31</v>
      </c>
      <c r="E41" s="45">
        <v>7.1</v>
      </c>
      <c r="F41" s="45">
        <v>1500</v>
      </c>
      <c r="G41" s="45" t="s">
        <v>26</v>
      </c>
      <c r="H41" s="45" t="s">
        <v>26</v>
      </c>
      <c r="I41" s="45">
        <v>202000</v>
      </c>
      <c r="J41" s="45">
        <v>92</v>
      </c>
      <c r="K41" s="45">
        <v>740</v>
      </c>
      <c r="L41" s="45"/>
      <c r="M41" s="45"/>
      <c r="N41" s="45">
        <v>11000</v>
      </c>
      <c r="O41" s="45"/>
      <c r="P41" s="45">
        <v>0.26</v>
      </c>
      <c r="Q41" s="45">
        <v>1.1399999999999999</v>
      </c>
      <c r="R41" s="45">
        <v>69</v>
      </c>
      <c r="S41" s="45">
        <v>230</v>
      </c>
      <c r="T41" s="45">
        <v>700</v>
      </c>
      <c r="U41" s="45" t="s">
        <v>27</v>
      </c>
      <c r="V41" s="45" t="s">
        <v>28</v>
      </c>
    </row>
    <row r="42" spans="1:22">
      <c r="A42" s="44" t="s">
        <v>39</v>
      </c>
      <c r="B42" s="45" t="s">
        <v>55</v>
      </c>
      <c r="C42" s="46">
        <v>43523</v>
      </c>
      <c r="D42" s="44" t="s">
        <v>31</v>
      </c>
      <c r="E42" s="45">
        <v>7.3</v>
      </c>
      <c r="F42" s="45">
        <v>1600</v>
      </c>
      <c r="G42" s="45" t="s">
        <v>26</v>
      </c>
      <c r="H42" s="45" t="s">
        <v>26</v>
      </c>
      <c r="I42" s="45">
        <v>313000</v>
      </c>
      <c r="J42" s="45">
        <v>89</v>
      </c>
      <c r="K42" s="45">
        <v>850</v>
      </c>
      <c r="L42" s="45"/>
      <c r="M42" s="45"/>
      <c r="N42" s="45">
        <v>5500</v>
      </c>
      <c r="O42" s="45"/>
      <c r="P42" s="45">
        <v>1.1000000000000001</v>
      </c>
      <c r="Q42" s="45">
        <v>4.8899999999999997</v>
      </c>
      <c r="R42" s="45">
        <v>11</v>
      </c>
      <c r="S42" s="45">
        <v>36</v>
      </c>
      <c r="T42" s="45">
        <v>736</v>
      </c>
      <c r="U42" s="45" t="s">
        <v>27</v>
      </c>
      <c r="V42" s="45" t="s">
        <v>28</v>
      </c>
    </row>
    <row r="43" spans="1:22">
      <c r="A43" s="44" t="s">
        <v>39</v>
      </c>
      <c r="B43" s="45">
        <v>5.12</v>
      </c>
      <c r="C43" s="46">
        <v>43788</v>
      </c>
      <c r="D43" s="44" t="s">
        <v>31</v>
      </c>
      <c r="E43" s="45">
        <v>7.2</v>
      </c>
      <c r="F43" s="45">
        <v>1400</v>
      </c>
      <c r="G43" s="45" t="s">
        <v>67</v>
      </c>
      <c r="H43" s="45" t="s">
        <v>66</v>
      </c>
      <c r="I43" s="45">
        <v>182000</v>
      </c>
      <c r="J43" s="45">
        <v>82</v>
      </c>
      <c r="K43" s="45">
        <v>870</v>
      </c>
      <c r="L43" s="45">
        <v>6400</v>
      </c>
      <c r="M43" s="45">
        <v>7800</v>
      </c>
      <c r="N43" s="45">
        <v>8300</v>
      </c>
      <c r="O43" s="45">
        <v>7.3</v>
      </c>
      <c r="P43" s="45">
        <v>0.38</v>
      </c>
      <c r="Q43" s="45">
        <v>1.7</v>
      </c>
      <c r="R43" s="45">
        <v>3.8</v>
      </c>
      <c r="S43" s="45">
        <v>13</v>
      </c>
      <c r="T43" s="45">
        <v>637</v>
      </c>
      <c r="U43" s="45" t="s">
        <v>27</v>
      </c>
      <c r="V43" s="45">
        <v>4.7</v>
      </c>
    </row>
    <row r="44" spans="1:22">
      <c r="A44" s="44" t="s">
        <v>39</v>
      </c>
      <c r="B44" s="45" t="s">
        <v>70</v>
      </c>
      <c r="C44" s="46">
        <v>43879</v>
      </c>
      <c r="D44" s="44" t="s">
        <v>31</v>
      </c>
      <c r="E44" s="45">
        <v>7.3</v>
      </c>
      <c r="F44" s="45">
        <v>1500</v>
      </c>
      <c r="G44" s="45" t="s">
        <v>67</v>
      </c>
      <c r="H44" s="45" t="s">
        <v>66</v>
      </c>
      <c r="I44" s="45">
        <v>276000</v>
      </c>
      <c r="J44" s="45">
        <v>74</v>
      </c>
      <c r="K44" s="45">
        <v>1500</v>
      </c>
      <c r="L44" s="45">
        <v>6200</v>
      </c>
      <c r="M44" s="45">
        <v>7500</v>
      </c>
      <c r="N44" s="45">
        <v>7900</v>
      </c>
      <c r="O44" s="45">
        <v>6.52</v>
      </c>
      <c r="P44" s="45">
        <v>1.38</v>
      </c>
      <c r="Q44" s="45">
        <v>6.13</v>
      </c>
      <c r="R44" s="45">
        <v>94</v>
      </c>
      <c r="S44" s="45">
        <v>310</v>
      </c>
      <c r="T44" s="45">
        <v>594</v>
      </c>
      <c r="U44" s="45" t="s">
        <v>27</v>
      </c>
      <c r="V44" s="45" t="s">
        <v>67</v>
      </c>
    </row>
    <row r="45" spans="1:22">
      <c r="A45" s="2" t="s">
        <v>41</v>
      </c>
      <c r="B45" s="3" t="s">
        <v>42</v>
      </c>
      <c r="C45" s="9">
        <v>43509</v>
      </c>
      <c r="D45" s="2" t="s">
        <v>31</v>
      </c>
      <c r="E45" s="3">
        <v>7.2</v>
      </c>
      <c r="F45" s="3">
        <v>1700</v>
      </c>
      <c r="G45" s="3" t="s">
        <v>26</v>
      </c>
      <c r="H45" s="3" t="s">
        <v>26</v>
      </c>
      <c r="I45" s="3">
        <v>337000</v>
      </c>
      <c r="J45" s="3">
        <v>96</v>
      </c>
      <c r="K45" s="3">
        <v>670</v>
      </c>
      <c r="L45" s="3"/>
      <c r="M45" s="3"/>
      <c r="N45" s="11">
        <v>8400</v>
      </c>
      <c r="O45" s="3"/>
      <c r="P45" s="3">
        <v>0.18</v>
      </c>
      <c r="Q45" s="3">
        <v>0.82</v>
      </c>
      <c r="R45" s="3">
        <v>33</v>
      </c>
      <c r="S45" s="3">
        <v>110</v>
      </c>
      <c r="T45" s="3">
        <v>957</v>
      </c>
      <c r="U45" s="3" t="s">
        <v>27</v>
      </c>
      <c r="V45" s="3" t="s">
        <v>28</v>
      </c>
    </row>
    <row r="46" spans="1:22">
      <c r="A46" s="2" t="s">
        <v>41</v>
      </c>
      <c r="B46" s="3" t="s">
        <v>56</v>
      </c>
      <c r="C46" s="9">
        <v>43523</v>
      </c>
      <c r="D46" s="2" t="s">
        <v>31</v>
      </c>
      <c r="E46" s="3">
        <v>7.1</v>
      </c>
      <c r="F46" s="3">
        <v>1600</v>
      </c>
      <c r="G46" s="3" t="s">
        <v>26</v>
      </c>
      <c r="H46" s="3" t="s">
        <v>26</v>
      </c>
      <c r="I46" s="3">
        <v>262000</v>
      </c>
      <c r="J46" s="3">
        <v>93</v>
      </c>
      <c r="K46" s="3">
        <v>500</v>
      </c>
      <c r="L46" s="3"/>
      <c r="M46" s="3"/>
      <c r="N46" s="11">
        <v>12000</v>
      </c>
      <c r="O46" s="3"/>
      <c r="P46" s="3">
        <v>0.55000000000000004</v>
      </c>
      <c r="Q46" s="3">
        <v>2.42</v>
      </c>
      <c r="R46" s="3">
        <v>3.6</v>
      </c>
      <c r="S46" s="3">
        <v>12</v>
      </c>
      <c r="T46" s="3">
        <v>767</v>
      </c>
      <c r="U46" s="3" t="s">
        <v>27</v>
      </c>
      <c r="V46" s="3" t="s">
        <v>28</v>
      </c>
    </row>
    <row r="47" spans="1:22">
      <c r="A47" s="2" t="s">
        <v>41</v>
      </c>
      <c r="B47" s="3">
        <v>4.6500000000000004</v>
      </c>
      <c r="C47" s="9">
        <v>43788</v>
      </c>
      <c r="D47" s="2" t="s">
        <v>31</v>
      </c>
      <c r="E47" s="3">
        <v>7.2</v>
      </c>
      <c r="F47" s="3">
        <v>1800</v>
      </c>
      <c r="G47" s="10">
        <v>1.8</v>
      </c>
      <c r="H47" s="3" t="s">
        <v>66</v>
      </c>
      <c r="I47" s="3">
        <v>327000</v>
      </c>
      <c r="J47" s="3">
        <v>85</v>
      </c>
      <c r="K47" s="3">
        <v>740</v>
      </c>
      <c r="L47" s="3">
        <v>6200</v>
      </c>
      <c r="M47" s="3">
        <v>7500</v>
      </c>
      <c r="N47" s="11">
        <v>7900</v>
      </c>
      <c r="O47" s="3">
        <v>8.08</v>
      </c>
      <c r="P47" s="3">
        <v>0.31</v>
      </c>
      <c r="Q47" s="3">
        <v>1.38</v>
      </c>
      <c r="R47" s="3" t="s">
        <v>67</v>
      </c>
      <c r="S47" s="3" t="s">
        <v>68</v>
      </c>
      <c r="T47" s="3">
        <v>767</v>
      </c>
      <c r="U47" s="3" t="s">
        <v>27</v>
      </c>
      <c r="V47" s="3">
        <v>4.9000000000000004</v>
      </c>
    </row>
    <row r="48" spans="1:22">
      <c r="A48" s="2" t="s">
        <v>41</v>
      </c>
      <c r="B48" s="3" t="s">
        <v>70</v>
      </c>
      <c r="C48" s="9">
        <v>43879</v>
      </c>
      <c r="D48" s="2" t="s">
        <v>31</v>
      </c>
      <c r="E48" s="3">
        <v>7.2</v>
      </c>
      <c r="F48" s="3">
        <v>1800</v>
      </c>
      <c r="G48" s="3" t="s">
        <v>67</v>
      </c>
      <c r="H48" s="3" t="s">
        <v>66</v>
      </c>
      <c r="I48" s="11">
        <v>409000</v>
      </c>
      <c r="J48" s="3">
        <v>79</v>
      </c>
      <c r="K48" s="3">
        <v>990</v>
      </c>
      <c r="L48" s="3">
        <v>6300</v>
      </c>
      <c r="M48" s="3">
        <v>7600</v>
      </c>
      <c r="N48" s="11">
        <v>8100</v>
      </c>
      <c r="O48" s="3">
        <v>9.18</v>
      </c>
      <c r="P48" s="3">
        <v>0.02</v>
      </c>
      <c r="Q48" s="3">
        <v>0.11</v>
      </c>
      <c r="R48" s="3">
        <v>10</v>
      </c>
      <c r="S48" s="3">
        <v>34</v>
      </c>
      <c r="T48" s="3">
        <v>784</v>
      </c>
      <c r="U48" s="3" t="s">
        <v>27</v>
      </c>
      <c r="V48" s="3" t="s">
        <v>67</v>
      </c>
    </row>
    <row r="49" spans="1:22">
      <c r="A49" s="2" t="s">
        <v>41</v>
      </c>
      <c r="B49" s="3" t="s">
        <v>70</v>
      </c>
      <c r="C49" s="9">
        <v>43991</v>
      </c>
      <c r="D49" s="2" t="s">
        <v>31</v>
      </c>
      <c r="E49" s="3">
        <v>7.3</v>
      </c>
      <c r="F49" s="3">
        <v>1800</v>
      </c>
      <c r="G49" s="10">
        <v>4.7</v>
      </c>
      <c r="H49" s="3" t="s">
        <v>66</v>
      </c>
      <c r="I49" s="11">
        <v>424000</v>
      </c>
      <c r="J49" s="3">
        <v>76</v>
      </c>
      <c r="K49" s="3">
        <v>1500</v>
      </c>
      <c r="L49" s="3">
        <v>6800</v>
      </c>
      <c r="M49" s="3">
        <v>8300</v>
      </c>
      <c r="N49" s="11">
        <v>8800</v>
      </c>
      <c r="O49" s="3">
        <v>9.14</v>
      </c>
      <c r="P49" s="3">
        <v>0.12</v>
      </c>
      <c r="Q49" s="3">
        <v>0.54</v>
      </c>
      <c r="R49" s="3">
        <v>14</v>
      </c>
      <c r="S49" s="3">
        <v>45</v>
      </c>
      <c r="T49" s="3">
        <v>739</v>
      </c>
      <c r="U49" s="3" t="s">
        <v>27</v>
      </c>
      <c r="V49" s="3">
        <v>2.7</v>
      </c>
    </row>
    <row r="50" spans="1:22" s="47" customFormat="1">
      <c r="A50" s="44" t="s">
        <v>36</v>
      </c>
      <c r="B50" s="45" t="s">
        <v>37</v>
      </c>
      <c r="C50" s="46">
        <v>43509</v>
      </c>
      <c r="D50" s="44" t="s">
        <v>38</v>
      </c>
      <c r="E50" s="45">
        <v>7.8</v>
      </c>
      <c r="F50" s="45">
        <v>1600</v>
      </c>
      <c r="G50" s="45" t="s">
        <v>26</v>
      </c>
      <c r="H50" s="45" t="s">
        <v>26</v>
      </c>
      <c r="I50" s="45">
        <v>599000</v>
      </c>
      <c r="J50" s="45">
        <v>82</v>
      </c>
      <c r="K50" s="45">
        <v>1500</v>
      </c>
      <c r="L50" s="45"/>
      <c r="M50" s="45"/>
      <c r="N50" s="45">
        <v>1200</v>
      </c>
      <c r="O50" s="45"/>
      <c r="P50" s="45">
        <v>0.43</v>
      </c>
      <c r="Q50" s="45">
        <v>1.9</v>
      </c>
      <c r="R50" s="45">
        <v>40</v>
      </c>
      <c r="S50" s="45">
        <v>130</v>
      </c>
      <c r="T50" s="45">
        <v>916</v>
      </c>
      <c r="U50" s="45" t="s">
        <v>27</v>
      </c>
      <c r="V50" s="45" t="s">
        <v>28</v>
      </c>
    </row>
    <row r="51" spans="1:22" s="47" customFormat="1">
      <c r="A51" s="44" t="s">
        <v>36</v>
      </c>
      <c r="B51" s="45" t="s">
        <v>54</v>
      </c>
      <c r="C51" s="46">
        <v>43523</v>
      </c>
      <c r="D51" s="44" t="s">
        <v>38</v>
      </c>
      <c r="E51" s="45">
        <v>7.7</v>
      </c>
      <c r="F51" s="45">
        <v>1600</v>
      </c>
      <c r="G51" s="45" t="s">
        <v>26</v>
      </c>
      <c r="H51" s="45" t="s">
        <v>26</v>
      </c>
      <c r="I51" s="45">
        <v>566000</v>
      </c>
      <c r="J51" s="45">
        <v>86</v>
      </c>
      <c r="K51" s="45">
        <v>1500</v>
      </c>
      <c r="L51" s="45"/>
      <c r="M51" s="45"/>
      <c r="N51" s="45">
        <v>1100</v>
      </c>
      <c r="O51" s="45"/>
      <c r="P51" s="45">
        <v>0.27</v>
      </c>
      <c r="Q51" s="45">
        <v>1.18</v>
      </c>
      <c r="R51" s="45">
        <v>3.1</v>
      </c>
      <c r="S51" s="45">
        <v>10</v>
      </c>
      <c r="T51" s="45">
        <v>816</v>
      </c>
      <c r="U51" s="45" t="s">
        <v>27</v>
      </c>
      <c r="V51" s="45" t="s">
        <v>28</v>
      </c>
    </row>
    <row r="52" spans="1:22" s="47" customFormat="1">
      <c r="A52" s="44" t="s">
        <v>36</v>
      </c>
      <c r="B52" s="45">
        <v>3.55</v>
      </c>
      <c r="C52" s="46">
        <v>43788</v>
      </c>
      <c r="D52" s="44" t="s">
        <v>38</v>
      </c>
      <c r="E52" s="45">
        <v>7.9</v>
      </c>
      <c r="F52" s="45">
        <v>1500</v>
      </c>
      <c r="G52" s="45">
        <v>2.5</v>
      </c>
      <c r="H52" s="45" t="s">
        <v>66</v>
      </c>
      <c r="I52" s="45">
        <v>731000</v>
      </c>
      <c r="J52" s="45">
        <v>80</v>
      </c>
      <c r="K52" s="45">
        <v>2100</v>
      </c>
      <c r="L52" s="45">
        <v>900</v>
      </c>
      <c r="M52" s="45">
        <v>1100</v>
      </c>
      <c r="N52" s="45">
        <v>1200</v>
      </c>
      <c r="O52" s="45">
        <v>7.23</v>
      </c>
      <c r="P52" s="45">
        <v>0.28000000000000003</v>
      </c>
      <c r="Q52" s="45">
        <v>1.22</v>
      </c>
      <c r="R52" s="45">
        <v>1.7</v>
      </c>
      <c r="S52" s="45">
        <v>5.6</v>
      </c>
      <c r="T52" s="45">
        <v>640</v>
      </c>
      <c r="U52" s="45" t="s">
        <v>27</v>
      </c>
      <c r="V52" s="45">
        <v>4.8</v>
      </c>
    </row>
    <row r="53" spans="1:22" s="47" customFormat="1">
      <c r="A53" s="44" t="s">
        <v>36</v>
      </c>
      <c r="B53" s="45" t="s">
        <v>70</v>
      </c>
      <c r="C53" s="46">
        <v>43879</v>
      </c>
      <c r="D53" s="44" t="s">
        <v>38</v>
      </c>
      <c r="E53" s="45">
        <v>7.9</v>
      </c>
      <c r="F53" s="45">
        <v>1500</v>
      </c>
      <c r="G53" s="45">
        <v>3.4</v>
      </c>
      <c r="H53" s="45">
        <v>2</v>
      </c>
      <c r="I53" s="45">
        <v>697000</v>
      </c>
      <c r="J53" s="45">
        <v>73</v>
      </c>
      <c r="K53" s="45">
        <v>2800</v>
      </c>
      <c r="L53" s="45">
        <v>380</v>
      </c>
      <c r="M53" s="45">
        <v>470</v>
      </c>
      <c r="N53" s="45">
        <v>490</v>
      </c>
      <c r="O53" s="45">
        <v>6.84</v>
      </c>
      <c r="P53" s="45">
        <v>5.39</v>
      </c>
      <c r="Q53" s="45">
        <v>23.9</v>
      </c>
      <c r="R53" s="45">
        <v>230</v>
      </c>
      <c r="S53" s="45">
        <v>770</v>
      </c>
      <c r="T53" s="45">
        <v>633</v>
      </c>
      <c r="U53" s="45" t="s">
        <v>27</v>
      </c>
      <c r="V53" s="45" t="s">
        <v>67</v>
      </c>
    </row>
    <row r="54" spans="1:22" s="47" customFormat="1">
      <c r="A54" s="44" t="s">
        <v>36</v>
      </c>
      <c r="B54" s="45" t="s">
        <v>70</v>
      </c>
      <c r="C54" s="46">
        <v>43991</v>
      </c>
      <c r="D54" s="44" t="s">
        <v>38</v>
      </c>
      <c r="E54" s="45">
        <v>7.9</v>
      </c>
      <c r="F54" s="45">
        <v>1700</v>
      </c>
      <c r="G54" s="45">
        <v>16</v>
      </c>
      <c r="H54" s="45" t="s">
        <v>66</v>
      </c>
      <c r="I54" s="45">
        <v>692000</v>
      </c>
      <c r="J54" s="45">
        <v>61</v>
      </c>
      <c r="K54" s="45">
        <v>3100</v>
      </c>
      <c r="L54" s="45">
        <v>570</v>
      </c>
      <c r="M54" s="45">
        <v>700</v>
      </c>
      <c r="N54" s="45">
        <v>740</v>
      </c>
      <c r="O54" s="45">
        <v>8.19</v>
      </c>
      <c r="P54" s="45">
        <v>14.8</v>
      </c>
      <c r="Q54" s="45">
        <v>65.400000000000006</v>
      </c>
      <c r="R54" s="45">
        <v>57</v>
      </c>
      <c r="S54" s="45">
        <v>190</v>
      </c>
      <c r="T54" s="45">
        <v>745</v>
      </c>
      <c r="U54" s="45" t="s">
        <v>27</v>
      </c>
      <c r="V54" s="45">
        <v>3.2</v>
      </c>
    </row>
    <row r="55" spans="1:22">
      <c r="A55" s="2" t="s">
        <v>43</v>
      </c>
      <c r="B55" s="3" t="s">
        <v>44</v>
      </c>
      <c r="C55" s="9">
        <v>43509</v>
      </c>
      <c r="D55" s="2" t="s">
        <v>45</v>
      </c>
      <c r="E55" s="3">
        <v>7.5</v>
      </c>
      <c r="F55" s="3">
        <v>1500</v>
      </c>
      <c r="G55" s="3" t="s">
        <v>26</v>
      </c>
      <c r="H55" s="3" t="s">
        <v>26</v>
      </c>
      <c r="I55" s="3">
        <v>370000</v>
      </c>
      <c r="J55" s="3">
        <v>77</v>
      </c>
      <c r="K55" s="3">
        <v>1200</v>
      </c>
      <c r="L55" s="3"/>
      <c r="M55" s="3"/>
      <c r="N55" s="3">
        <v>540</v>
      </c>
      <c r="O55" s="3"/>
      <c r="P55" s="3">
        <v>4.18</v>
      </c>
      <c r="Q55" s="3">
        <v>18.5</v>
      </c>
      <c r="R55" s="3">
        <v>430</v>
      </c>
      <c r="S55" s="3">
        <v>1400</v>
      </c>
      <c r="T55" s="3">
        <v>674</v>
      </c>
      <c r="U55" s="3" t="s">
        <v>27</v>
      </c>
      <c r="V55" s="3" t="s">
        <v>28</v>
      </c>
    </row>
    <row r="56" spans="1:22">
      <c r="A56" s="2" t="s">
        <v>43</v>
      </c>
      <c r="B56" s="3" t="s">
        <v>57</v>
      </c>
      <c r="C56" s="9">
        <v>43523</v>
      </c>
      <c r="D56" s="2" t="s">
        <v>45</v>
      </c>
      <c r="E56" s="3">
        <v>7.6</v>
      </c>
      <c r="F56" s="3">
        <v>1500</v>
      </c>
      <c r="G56" s="3" t="s">
        <v>26</v>
      </c>
      <c r="H56" s="3" t="s">
        <v>26</v>
      </c>
      <c r="I56" s="3">
        <v>443000</v>
      </c>
      <c r="J56" s="3">
        <v>75</v>
      </c>
      <c r="K56" s="3">
        <v>1100</v>
      </c>
      <c r="L56" s="3"/>
      <c r="M56" s="3"/>
      <c r="N56" s="3">
        <v>770</v>
      </c>
      <c r="O56" s="3"/>
      <c r="P56" s="3">
        <v>8.59</v>
      </c>
      <c r="Q56" s="3">
        <v>38.1</v>
      </c>
      <c r="R56" s="3">
        <v>550</v>
      </c>
      <c r="S56" s="3">
        <v>1800</v>
      </c>
      <c r="T56" s="3">
        <v>651</v>
      </c>
      <c r="U56" s="3" t="s">
        <v>27</v>
      </c>
      <c r="V56" s="3" t="s">
        <v>28</v>
      </c>
    </row>
    <row r="57" spans="1:22">
      <c r="A57" s="2" t="s">
        <v>46</v>
      </c>
      <c r="B57" s="3" t="s">
        <v>47</v>
      </c>
      <c r="C57" s="9">
        <v>43509</v>
      </c>
      <c r="D57" s="44" t="s">
        <v>45</v>
      </c>
      <c r="E57" s="3">
        <v>7.3</v>
      </c>
      <c r="F57" s="3">
        <v>1600</v>
      </c>
      <c r="G57" s="3" t="s">
        <v>26</v>
      </c>
      <c r="H57" s="3" t="s">
        <v>26</v>
      </c>
      <c r="I57" s="3">
        <v>369000</v>
      </c>
      <c r="J57" s="3">
        <v>75</v>
      </c>
      <c r="K57" s="3">
        <v>1500</v>
      </c>
      <c r="L57" s="3"/>
      <c r="M57" s="3"/>
      <c r="N57" s="3">
        <v>100</v>
      </c>
      <c r="O57" s="3"/>
      <c r="P57" s="3">
        <v>14.1</v>
      </c>
      <c r="Q57" s="11">
        <v>62.3</v>
      </c>
      <c r="R57" s="3">
        <v>130</v>
      </c>
      <c r="S57" s="3">
        <v>420</v>
      </c>
      <c r="T57" s="3">
        <v>864</v>
      </c>
      <c r="U57" s="3" t="s">
        <v>27</v>
      </c>
      <c r="V57" s="3" t="s">
        <v>28</v>
      </c>
    </row>
    <row r="58" spans="1:22" s="47" customFormat="1">
      <c r="A58" s="44" t="s">
        <v>46</v>
      </c>
      <c r="B58" s="45" t="s">
        <v>58</v>
      </c>
      <c r="C58" s="46">
        <v>43523</v>
      </c>
      <c r="D58" s="44" t="s">
        <v>45</v>
      </c>
      <c r="E58" s="45">
        <v>7.1</v>
      </c>
      <c r="F58" s="45">
        <v>1600</v>
      </c>
      <c r="G58" s="45" t="s">
        <v>26</v>
      </c>
      <c r="H58" s="45" t="s">
        <v>26</v>
      </c>
      <c r="I58" s="45">
        <v>432000</v>
      </c>
      <c r="J58" s="45">
        <v>74</v>
      </c>
      <c r="K58" s="45">
        <v>1400</v>
      </c>
      <c r="L58" s="45"/>
      <c r="M58" s="45"/>
      <c r="N58" s="45">
        <v>32</v>
      </c>
      <c r="O58" s="45"/>
      <c r="P58" s="45">
        <v>15.1</v>
      </c>
      <c r="Q58" s="45">
        <v>66.7</v>
      </c>
      <c r="R58" s="45">
        <v>150</v>
      </c>
      <c r="S58" s="45">
        <v>500</v>
      </c>
      <c r="T58" s="45">
        <v>805</v>
      </c>
      <c r="U58" s="45" t="s">
        <v>27</v>
      </c>
      <c r="V58" s="45" t="s">
        <v>28</v>
      </c>
    </row>
    <row r="59" spans="1:22" s="47" customFormat="1">
      <c r="A59" s="44" t="s">
        <v>46</v>
      </c>
      <c r="B59" s="45">
        <v>5.13</v>
      </c>
      <c r="C59" s="46">
        <v>43788</v>
      </c>
      <c r="D59" s="44" t="s">
        <v>45</v>
      </c>
      <c r="E59" s="45">
        <v>7.3</v>
      </c>
      <c r="F59" s="45">
        <v>1500</v>
      </c>
      <c r="G59" s="45">
        <v>1.6</v>
      </c>
      <c r="H59" s="45" t="s">
        <v>66</v>
      </c>
      <c r="I59" s="45">
        <v>325000</v>
      </c>
      <c r="J59" s="45">
        <v>74</v>
      </c>
      <c r="K59" s="45">
        <v>1300</v>
      </c>
      <c r="L59" s="45" t="s">
        <v>69</v>
      </c>
      <c r="M59" s="45" t="s">
        <v>69</v>
      </c>
      <c r="N59" s="45" t="s">
        <v>69</v>
      </c>
      <c r="O59" s="45">
        <v>5.85</v>
      </c>
      <c r="P59" s="45">
        <v>3.63</v>
      </c>
      <c r="Q59" s="45">
        <v>16.100000000000001</v>
      </c>
      <c r="R59" s="45">
        <v>280</v>
      </c>
      <c r="S59" s="45">
        <v>930</v>
      </c>
      <c r="T59" s="45">
        <v>660</v>
      </c>
      <c r="U59" s="45" t="s">
        <v>27</v>
      </c>
      <c r="V59" s="45">
        <v>4.5</v>
      </c>
    </row>
    <row r="60" spans="1:22" s="47" customFormat="1">
      <c r="A60" s="44" t="s">
        <v>46</v>
      </c>
      <c r="B60" s="45" t="s">
        <v>70</v>
      </c>
      <c r="C60" s="46">
        <v>43879</v>
      </c>
      <c r="D60" s="44" t="s">
        <v>45</v>
      </c>
      <c r="E60" s="45">
        <v>7.1</v>
      </c>
      <c r="F60" s="45">
        <v>1700</v>
      </c>
      <c r="G60" s="45" t="s">
        <v>67</v>
      </c>
      <c r="H60" s="45" t="s">
        <v>66</v>
      </c>
      <c r="I60" s="45">
        <v>525000</v>
      </c>
      <c r="J60" s="45">
        <v>66</v>
      </c>
      <c r="K60" s="45">
        <v>1900</v>
      </c>
      <c r="L60" s="45" t="s">
        <v>69</v>
      </c>
      <c r="M60" s="45" t="s">
        <v>69</v>
      </c>
      <c r="N60" s="45" t="s">
        <v>69</v>
      </c>
      <c r="O60" s="45">
        <v>6.33</v>
      </c>
      <c r="P60" s="45">
        <v>16.100000000000001</v>
      </c>
      <c r="Q60" s="45">
        <v>71.099999999999994</v>
      </c>
      <c r="R60" s="45">
        <v>190</v>
      </c>
      <c r="S60" s="45">
        <v>620</v>
      </c>
      <c r="T60" s="45">
        <v>749</v>
      </c>
      <c r="U60" s="45" t="s">
        <v>27</v>
      </c>
      <c r="V60" s="45" t="s">
        <v>67</v>
      </c>
    </row>
    <row r="61" spans="1:22" s="47" customFormat="1">
      <c r="A61" s="44" t="s">
        <v>46</v>
      </c>
      <c r="B61" s="45" t="s">
        <v>70</v>
      </c>
      <c r="C61" s="46">
        <v>43991</v>
      </c>
      <c r="D61" s="44" t="s">
        <v>45</v>
      </c>
      <c r="E61" s="45">
        <v>7.4</v>
      </c>
      <c r="F61" s="45">
        <v>1800</v>
      </c>
      <c r="G61" s="45">
        <v>4.2</v>
      </c>
      <c r="H61" s="45" t="s">
        <v>66</v>
      </c>
      <c r="I61" s="45">
        <v>678000</v>
      </c>
      <c r="J61" s="45">
        <v>60</v>
      </c>
      <c r="K61" s="45">
        <v>2800</v>
      </c>
      <c r="L61" s="45">
        <v>520</v>
      </c>
      <c r="M61" s="45">
        <v>630</v>
      </c>
      <c r="N61" s="45">
        <v>670</v>
      </c>
      <c r="O61" s="45">
        <v>8.11</v>
      </c>
      <c r="P61" s="45">
        <v>14.7</v>
      </c>
      <c r="Q61" s="45">
        <v>64.900000000000006</v>
      </c>
      <c r="R61" s="45">
        <v>260</v>
      </c>
      <c r="S61" s="45">
        <v>870</v>
      </c>
      <c r="T61" s="45">
        <v>986</v>
      </c>
      <c r="U61" s="45" t="s">
        <v>27</v>
      </c>
      <c r="V61" s="45">
        <v>2.5</v>
      </c>
    </row>
    <row r="62" spans="1:22">
      <c r="A62" s="2"/>
      <c r="B62" s="3"/>
      <c r="C62" s="3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</sheetData>
  <sortState xmlns:xlrd2="http://schemas.microsoft.com/office/spreadsheetml/2017/richdata2" ref="A23:V61">
    <sortCondition ref="D23:D61"/>
  </sortState>
  <conditionalFormatting sqref="F14:F61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{C4B2475E-AC0C-4B2E-9DA0-89B7A25FE9DC}</x14:id>
        </ext>
      </extLst>
    </cfRule>
  </conditionalFormatting>
  <conditionalFormatting sqref="G14:G61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{FB5CF567-0A9C-4F00-BCD5-302A4B1CA189}</x14:id>
        </ext>
      </extLst>
    </cfRule>
  </conditionalFormatting>
  <conditionalFormatting sqref="H14:H61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{0C735567-744E-49A7-8C25-D1A37D6F3276}</x14:id>
        </ext>
      </extLst>
    </cfRule>
  </conditionalFormatting>
  <conditionalFormatting sqref="I14:I61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{79CC07A5-5587-4355-9CD3-556CFC2B194A}</x14:id>
        </ext>
      </extLst>
    </cfRule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:J61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{DC16B3C4-657A-493F-AA36-E6CBB52112A9}</x14:id>
        </ext>
      </extLst>
    </cfRule>
  </conditionalFormatting>
  <conditionalFormatting sqref="J14:J6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6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{5DE426F7-FD46-4949-9D4A-58C27A818E02}</x14:id>
        </ext>
      </extLst>
    </cfRule>
  </conditionalFormatting>
  <conditionalFormatting sqref="L14:L61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{785B919D-8353-40FD-84FA-26AECCCCB95B}</x14:id>
        </ext>
      </extLst>
    </cfRule>
  </conditionalFormatting>
  <conditionalFormatting sqref="M14:M61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{191727C6-624E-4870-B442-F89A5351951A}</x14:id>
        </ext>
      </extLst>
    </cfRule>
  </conditionalFormatting>
  <conditionalFormatting sqref="N14:N61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{944E1ADA-A747-464C-BC51-DF3C07E3B716}</x14:id>
        </ext>
      </extLst>
    </cfRule>
  </conditionalFormatting>
  <conditionalFormatting sqref="O14:O6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{00A512D4-14F7-4DAE-A3FF-A89D2647D2A3}</x14:id>
        </ext>
      </extLst>
    </cfRule>
  </conditionalFormatting>
  <conditionalFormatting sqref="P14:P61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{D33B9ED9-7933-4DF3-876D-0575A383889C}</x14:id>
        </ext>
      </extLst>
    </cfRule>
  </conditionalFormatting>
  <conditionalFormatting sqref="Q14:Q61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{F79E7AE8-E793-475E-AE9D-DC32FFFA7E1D}</x14:id>
        </ext>
      </extLst>
    </cfRule>
  </conditionalFormatting>
  <conditionalFormatting sqref="T14:T6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{37D951A3-5633-46C6-963E-94E5CC71E2D7}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B2475E-AC0C-4B2E-9DA0-89B7A25FE9D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F14:F61</xm:sqref>
        </x14:conditionalFormatting>
        <x14:conditionalFormatting xmlns:xm="http://schemas.microsoft.com/office/excel/2006/main">
          <x14:cfRule type="dataBar" id="{FB5CF567-0A9C-4F00-BCD5-302A4B1CA1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G14:G61</xm:sqref>
        </x14:conditionalFormatting>
        <x14:conditionalFormatting xmlns:xm="http://schemas.microsoft.com/office/excel/2006/main">
          <x14:cfRule type="dataBar" id="{0C735567-744E-49A7-8C25-D1A37D6F32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H14:H61</xm:sqref>
        </x14:conditionalFormatting>
        <x14:conditionalFormatting xmlns:xm="http://schemas.microsoft.com/office/excel/2006/main">
          <x14:cfRule type="dataBar" id="{79CC07A5-5587-4355-9CD3-556CFC2B194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I14:I61</xm:sqref>
        </x14:conditionalFormatting>
        <x14:conditionalFormatting xmlns:xm="http://schemas.microsoft.com/office/excel/2006/main">
          <x14:cfRule type="dataBar" id="{DC16B3C4-657A-493F-AA36-E6CBB52112A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J14:J61</xm:sqref>
        </x14:conditionalFormatting>
        <x14:conditionalFormatting xmlns:xm="http://schemas.microsoft.com/office/excel/2006/main">
          <x14:cfRule type="dataBar" id="{5DE426F7-FD46-4949-9D4A-58C27A818E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K14:K61</xm:sqref>
        </x14:conditionalFormatting>
        <x14:conditionalFormatting xmlns:xm="http://schemas.microsoft.com/office/excel/2006/main">
          <x14:cfRule type="dataBar" id="{785B919D-8353-40FD-84FA-26AECCCCB9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L14:L61</xm:sqref>
        </x14:conditionalFormatting>
        <x14:conditionalFormatting xmlns:xm="http://schemas.microsoft.com/office/excel/2006/main">
          <x14:cfRule type="dataBar" id="{191727C6-624E-4870-B442-F89A535195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M14:M61</xm:sqref>
        </x14:conditionalFormatting>
        <x14:conditionalFormatting xmlns:xm="http://schemas.microsoft.com/office/excel/2006/main">
          <x14:cfRule type="dataBar" id="{944E1ADA-A747-464C-BC51-DF3C07E3B7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N14:N61</xm:sqref>
        </x14:conditionalFormatting>
        <x14:conditionalFormatting xmlns:xm="http://schemas.microsoft.com/office/excel/2006/main">
          <x14:cfRule type="dataBar" id="{00A512D4-14F7-4DAE-A3FF-A89D2647D2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O14:O61</xm:sqref>
        </x14:conditionalFormatting>
        <x14:conditionalFormatting xmlns:xm="http://schemas.microsoft.com/office/excel/2006/main">
          <x14:cfRule type="dataBar" id="{D33B9ED9-7933-4DF3-876D-0575A383889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P14:P61</xm:sqref>
        </x14:conditionalFormatting>
        <x14:conditionalFormatting xmlns:xm="http://schemas.microsoft.com/office/excel/2006/main">
          <x14:cfRule type="dataBar" id="{F79E7AE8-E793-475E-AE9D-DC32FFFA7E1D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Q14:Q61</xm:sqref>
        </x14:conditionalFormatting>
        <x14:conditionalFormatting xmlns:xm="http://schemas.microsoft.com/office/excel/2006/main">
          <x14:cfRule type="dataBar" id="{37D951A3-5633-46C6-963E-94E5CC71E2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T14:T61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3AABF5B2DBBC844D96D8DDC7C5B45685" ma:contentTypeVersion="42" ma:contentTypeDescription="Create a new document." ma:contentTypeScope="" ma:versionID="0168d84c5be60d41049c99890cd0265a">
  <xsd:schema xmlns:xsd="http://www.w3.org/2001/XMLSchema" xmlns:xs="http://www.w3.org/2001/XMLSchema" xmlns:p="http://schemas.microsoft.com/office/2006/metadata/properties" xmlns:ns2="dbe221e7-66db-4bdb-a92c-aa517c005f15" xmlns:ns3="662745e8-e224-48e8-a2e3-254862b8c2f5" xmlns:ns4="eebef177-55b5-4448-a5fb-28ea454417ee" xmlns:ns5="5ffd8e36-f429-4edc-ab50-c5be84842779" xmlns:ns6="0a6acde7-f8d2-45c7-a1f6-65f49a3b67d5" targetNamespace="http://schemas.microsoft.com/office/2006/metadata/properties" ma:root="true" ma:fieldsID="8a87270a46d4e5dc51326208ecfaff1c" ns2:_="" ns3:_="" ns4:_="" ns5:_="" ns6:_="">
    <xsd:import namespace="dbe221e7-66db-4bdb-a92c-aa517c005f15"/>
    <xsd:import namespace="662745e8-e224-48e8-a2e3-254862b8c2f5"/>
    <xsd:import namespace="eebef177-55b5-4448-a5fb-28ea454417ee"/>
    <xsd:import namespace="5ffd8e36-f429-4edc-ab50-c5be84842779"/>
    <xsd:import namespace="0a6acde7-f8d2-45c7-a1f6-65f49a3b67d5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SearchProperties" minOccurs="0"/>
                <xsd:element ref="ns6:MediaServiceObjectDetectorVersions" minOccurs="0"/>
                <xsd:element ref="ns6:lcf76f155ced4ddcb4097134ff3c332f" minOccurs="0"/>
                <xsd:element ref="ns6:MediaServiceDateTaken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Location" minOccurs="0"/>
                <xsd:element ref="ns6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221e7-66db-4bdb-a92c-aa517c005f15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1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48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43e4e61-1be0-4b06-bd98-8598df83c830}" ma:internalName="TaxCatchAll" ma:showField="CatchAllData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43e4e61-1be0-4b06-bd98-8598df83c830}" ma:internalName="TaxCatchAllLabel" ma:readOnly="true" ma:showField="CatchAllDataLabel" ma:web="dbe221e7-66db-4bdb-a92c-aa517c005f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dexed="true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dexed="tru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acde7-f8d2-45c7-a1f6-65f49a3b67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5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5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53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5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5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5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5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6acde7-f8d2-45c7-a1f6-65f49a3b67d5">
      <Terms xmlns="http://schemas.microsoft.com/office/infopath/2007/PartnerControls"/>
    </lcf76f155ced4ddcb4097134ff3c332f>
    <TaxCatchAll xmlns="662745e8-e224-48e8-a2e3-254862b8c2f5">
      <Value>41</Value>
      <Value>40</Value>
      <Value>11</Value>
      <Value>32</Value>
      <Value>14</Value>
    </TaxCatchAll>
    <EAReceivedDate xmlns="eebef177-55b5-4448-a5fb-28ea454417ee">2025-07-08T23:00:00+00:00</EAReceivedDate>
    <ga477587807b4e8dbd9d142e03c014fa xmlns="dbe221e7-66db-4bdb-a92c-aa517c005f15">
      <Terms xmlns="http://schemas.microsoft.com/office/infopath/2007/PartnerControls"/>
    </ga477587807b4e8dbd9d142e03c014fa>
    <PermitNumber xmlns="eebef177-55b5-4448-a5fb-28ea454417ee">EPR-VP3821SV</PermitNumber>
    <bf174f8632e04660b372cf372c1956fe xmlns="dbe221e7-66db-4bdb-a92c-aa517c005f15">
      <Terms xmlns="http://schemas.microsoft.com/office/infopath/2007/PartnerControls"/>
    </bf174f8632e04660b372cf372c1956fe>
    <CessationDate xmlns="eebef177-55b5-4448-a5fb-28ea454417ee" xsi:nil="true"/>
    <NationalSecurity xmlns="eebef177-55b5-4448-a5fb-28ea454417ee">No</NationalSecurity>
    <OtherReference xmlns="eebef177-55b5-4448-a5fb-28ea454417ee" xsi:nil="true"/>
    <EventLink xmlns="5ffd8e36-f429-4edc-ab50-c5be84842779" xsi:nil="true"/>
    <Customer_x002f_OperatorName xmlns="eebef177-55b5-4448-a5fb-28ea454417ee">The Wave Group Limited</Customer_x002f_OperatorName>
    <m63bd5d2e6554c968a3f4ff9289590fe xmlns="dbe221e7-66db-4bdb-a92c-aa517c005f15">
      <Terms xmlns="http://schemas.microsoft.com/office/infopath/2007/PartnerControls"/>
    </m63bd5d2e6554c968a3f4ff9289590fe>
    <ncb1594ff73b435992550f571a78c184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22401b98bfe4ec6b8dacbec81c66a1e xmlns="dbe221e7-66db-4bdb-a92c-aa517c005f15">
      <Terms xmlns="http://schemas.microsoft.com/office/infopath/2007/PartnerControls"/>
    </d22401b98bfe4ec6b8dacbec81c66a1e>
    <DocumentDate xmlns="eebef177-55b5-4448-a5fb-28ea454417ee">2025-07-08T23:00:00+00:00</DocumentDate>
    <CurrentPermit xmlns="eebef177-55b5-4448-a5fb-28ea454417ee">N/A - Do not select for New Permits</CurrentPermit>
    <c52c737aaa794145b5e1ab0b33580095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f91636ce86a943e5a85e589048b494b2 xmlns="dbe221e7-66db-4bdb-a92c-aa517c005f15">
      <Terms xmlns="http://schemas.microsoft.com/office/infopath/2007/PartnerControls"/>
    </f91636ce86a943e5a85e589048b494b2>
    <mb0b523b12654e57a98fd73f451222f6 xmlns="dbe221e7-66db-4bdb-a92c-aa517c005f15">
      <Terms xmlns="http://schemas.microsoft.com/office/infopath/2007/PartnerControls"/>
    </mb0b523b12654e57a98fd73f451222f6>
    <d3564be703db47eda46ec138bc1ba091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EPRNumber xmlns="eebef177-55b5-4448-a5fb-28ea454417ee" xsi:nil="true"/>
    <FacilityAddressPostcode xmlns="eebef177-55b5-4448-a5fb-28ea454417ee">N9 0AR</FacilityAddressPostcode>
    <ed3cfd1978f244c4af5dc9d642a18018 xmlns="dbe221e7-66db-4bdb-a92c-aa517c005f15">
      <Terms xmlns="http://schemas.microsoft.com/office/infopath/2007/PartnerControls"/>
    </ed3cfd1978f244c4af5dc9d642a18018>
    <ExternalAuthor xmlns="eebef177-55b5-4448-a5fb-28ea454417ee"/>
    <SiteName xmlns="eebef177-55b5-4448-a5fb-28ea454417ee">The Wave London</SiteName>
    <p517ccc45a7e4674ae144f9410147bb3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Waste Operations</TermName>
          <TermId xmlns="http://schemas.microsoft.com/office/infopath/2007/PartnerControls">dc63c9b7-da6e-463c-b2cf-265b08d49156</TermId>
        </TermInfo>
      </Terms>
    </p517ccc45a7e4674ae144f9410147bb3>
    <FacilityAddress xmlns="eebef177-55b5-4448-a5fb-28ea454417ee">61 Meridian Way, Edmonton, Enfield, N9 0AR</FacilityAddress>
    <la34db7254a948be973d9738b9f07ba7 xmlns="dbe221e7-66db-4bdb-a92c-aa517c005f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Bespoke</TermName>
          <TermId xmlns="http://schemas.microsoft.com/office/infopath/2007/PartnerControls">743fbb82-64b4-442a-8bac-afa632175399</TermId>
        </TermInfo>
      </Terms>
    </la34db7254a948be973d9738b9f07ba7>
  </documentManagement>
</p:properties>
</file>

<file path=customXml/itemProps1.xml><?xml version="1.0" encoding="utf-8"?>
<ds:datastoreItem xmlns:ds="http://schemas.openxmlformats.org/officeDocument/2006/customXml" ds:itemID="{D5A89E35-4B6E-4661-B17C-B2E424B768E4}"/>
</file>

<file path=customXml/itemProps2.xml><?xml version="1.0" encoding="utf-8"?>
<ds:datastoreItem xmlns:ds="http://schemas.openxmlformats.org/officeDocument/2006/customXml" ds:itemID="{66D748C7-B26E-4BBB-93FA-65A8186BF91A}"/>
</file>

<file path=customXml/itemProps3.xml><?xml version="1.0" encoding="utf-8"?>
<ds:datastoreItem xmlns:ds="http://schemas.openxmlformats.org/officeDocument/2006/customXml" ds:itemID="{3EDF37EE-DB67-49A1-AE7F-88D7618745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 Taylor</dc:creator>
  <cp:keywords/>
  <dc:description/>
  <cp:lastModifiedBy/>
  <cp:revision/>
  <dcterms:created xsi:type="dcterms:W3CDTF">2015-06-05T18:17:20Z</dcterms:created>
  <dcterms:modified xsi:type="dcterms:W3CDTF">2025-07-15T15:14:31Z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0x0101000E9AD557692E154F9D2697C8C6432F76003AABF5B2DBBC844D96D8DDC7C5B45685</vt:lpwstr>
  </property>
  <property fmtid="{D5CDD505-2E9C-101B-9397-08002B2CF9AE}" pid="3" name="PermitDocumentType">
    <vt:lpwstr/>
  </property>
  <property fmtid="{D5CDD505-2E9C-101B-9397-08002B2CF9AE}" pid="4" name="MediaServiceImageTags">
    <vt:lpwstr/>
  </property>
  <property fmtid="{D5CDD505-2E9C-101B-9397-08002B2CF9AE}" pid="5" name="TypeofPermit">
    <vt:lpwstr>32;#Bespoke|743fbb82-64b4-442a-8bac-afa632175399</vt:lpwstr>
  </property>
  <property fmtid="{D5CDD505-2E9C-101B-9397-08002B2CF9AE}" pid="6" name="DisclosureStatus">
    <vt:lpwstr>41;#Public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14;#Application ＆ Associated Docs|5eadfd3c-6deb-44e1-b7e1-16accd427bec</vt:lpwstr>
  </property>
  <property fmtid="{D5CDD505-2E9C-101B-9397-08002B2CF9AE}" pid="9" name="RegulatedActivityClass">
    <vt:lpwstr>40;#Waste Operations|dc63c9b7-da6e-463c-b2cf-265b08d49156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11;#EPR|0e5af97d-1a8c-4d8f-a20b-528a11cab1f6</vt:lpwstr>
  </property>
  <property fmtid="{D5CDD505-2E9C-101B-9397-08002B2CF9AE}" pid="15" name="RegulatedActivitySub_x002d_Class">
    <vt:lpwstr/>
  </property>
  <property fmtid="{D5CDD505-2E9C-101B-9397-08002B2CF9AE}" pid="16" name="RegulatedActivitySub-Class">
    <vt:lpwstr/>
  </property>
</Properties>
</file>