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NPS\REGIME\WASTE\PERMITS IN PROGRESS\Anna Gribben\Smith Aggregates Limited\"/>
    </mc:Choice>
  </mc:AlternateContent>
  <bookViews>
    <workbookView xWindow="0" yWindow="0" windowWidth="20490" windowHeight="7155"/>
  </bookViews>
  <sheets>
    <sheet name="Standard Permit GRA1" sheetId="1" r:id="rId1"/>
    <sheet name="Sheet1" sheetId="2" r:id="rId2"/>
  </sheets>
  <definedNames>
    <definedName name="_xlnm.Print_Titles" localSheetId="0">'Standard Permit GRA1'!$20:$22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3" i="1" l="1"/>
  <c r="I73" i="1"/>
  <c r="J73" i="1" s="1"/>
  <c r="K73" i="1" s="1"/>
  <c r="H72" i="1"/>
  <c r="I72" i="1"/>
  <c r="H71" i="1"/>
  <c r="I71" i="1"/>
  <c r="H70" i="1"/>
  <c r="I70" i="1"/>
  <c r="H69" i="1"/>
  <c r="I69" i="1"/>
  <c r="H68" i="1"/>
  <c r="I68" i="1"/>
  <c r="J68" i="1" s="1"/>
  <c r="K68" i="1" s="1"/>
  <c r="H67" i="1"/>
  <c r="I67" i="1"/>
  <c r="H66" i="1"/>
  <c r="I66" i="1"/>
  <c r="H65" i="1"/>
  <c r="I65" i="1"/>
  <c r="J65" i="1" s="1"/>
  <c r="K65" i="1" s="1"/>
  <c r="H64" i="1"/>
  <c r="I64" i="1"/>
  <c r="J64" i="1" s="1"/>
  <c r="K64" i="1" s="1"/>
  <c r="H63" i="1"/>
  <c r="I63" i="1"/>
  <c r="H62" i="1"/>
  <c r="J62" i="1"/>
  <c r="K62" i="1" s="1"/>
  <c r="I62" i="1"/>
  <c r="H61" i="1"/>
  <c r="I61" i="1"/>
  <c r="H60" i="1"/>
  <c r="I60" i="1"/>
  <c r="H59" i="1"/>
  <c r="I59" i="1"/>
  <c r="H58" i="1"/>
  <c r="J58" i="1" s="1"/>
  <c r="K58" i="1" s="1"/>
  <c r="I58" i="1"/>
  <c r="I57" i="1"/>
  <c r="H57" i="1"/>
  <c r="J57" i="1" s="1"/>
  <c r="K57" i="1" s="1"/>
  <c r="I56" i="1"/>
  <c r="H56" i="1"/>
  <c r="J56" i="1" s="1"/>
  <c r="K56" i="1" s="1"/>
  <c r="H55" i="1"/>
  <c r="I55" i="1"/>
  <c r="H54" i="1"/>
  <c r="I54" i="1"/>
  <c r="J59" i="1" l="1"/>
  <c r="K59" i="1" s="1"/>
  <c r="J63" i="1"/>
  <c r="K63" i="1" s="1"/>
  <c r="J66" i="1"/>
  <c r="K66" i="1" s="1"/>
  <c r="J70" i="1"/>
  <c r="K70" i="1" s="1"/>
  <c r="J54" i="1"/>
  <c r="K54" i="1" s="1"/>
  <c r="J55" i="1"/>
  <c r="K55" i="1" s="1"/>
  <c r="J72" i="1"/>
  <c r="K72" i="1" s="1"/>
  <c r="J60" i="1"/>
  <c r="K60" i="1" s="1"/>
  <c r="J67" i="1"/>
  <c r="K67" i="1" s="1"/>
  <c r="J69" i="1"/>
  <c r="K69" i="1" s="1"/>
  <c r="J71" i="1"/>
  <c r="K71" i="1" s="1"/>
  <c r="J61" i="1"/>
  <c r="K61" i="1" s="1"/>
</calcChain>
</file>

<file path=xl/comments1.xml><?xml version="1.0" encoding="utf-8"?>
<comments xmlns="http://schemas.openxmlformats.org/spreadsheetml/2006/main">
  <authors>
    <author>Roger Yearsley</author>
  </authors>
  <commentList>
    <comment ref="B21" authorId="0" shapeId="0">
      <text>
        <r>
          <rPr>
            <b/>
            <sz val="10"/>
            <color indexed="81"/>
            <rFont val="Arial"/>
            <family val="2"/>
          </rPr>
          <t xml:space="preserve">Receptors </t>
        </r>
        <r>
          <rPr>
            <sz val="10"/>
            <color indexed="81"/>
            <rFont val="Arial"/>
            <family val="2"/>
          </rPr>
          <t>to consider should include: atmosphere, land, surface waters, groundwater, humans, wildlife and their habitats. A single receptor may be at risk from several different sources and all must be addressed.</t>
        </r>
        <r>
          <rPr>
            <sz val="8"/>
            <color indexed="81"/>
            <rFont val="Tahoma"/>
          </rPr>
          <t xml:space="preserve">
</t>
        </r>
      </text>
    </comment>
    <comment ref="C21" authorId="0" shapeId="0">
      <text>
        <r>
          <rPr>
            <sz val="10"/>
            <color indexed="81"/>
            <rFont val="Arial"/>
            <family val="2"/>
          </rPr>
          <t xml:space="preserve">The </t>
        </r>
        <r>
          <rPr>
            <b/>
            <sz val="10"/>
            <color indexed="81"/>
            <rFont val="Arial"/>
            <family val="2"/>
          </rPr>
          <t>Source</t>
        </r>
        <r>
          <rPr>
            <sz val="10"/>
            <color indexed="81"/>
            <rFont val="Arial"/>
            <family val="2"/>
          </rPr>
          <t xml:space="preserve"> of hazard will be the activity or operation taking place for which a particular hazard may arise.</t>
        </r>
      </text>
    </comment>
    <comment ref="D21" authorId="0" shapeId="0">
      <text>
        <r>
          <rPr>
            <b/>
            <sz val="10"/>
            <color indexed="81"/>
            <rFont val="Arial"/>
            <family val="2"/>
          </rPr>
          <t xml:space="preserve">Harm </t>
        </r>
        <r>
          <rPr>
            <sz val="10"/>
            <color indexed="81"/>
            <rFont val="Arial"/>
            <family val="2"/>
          </rPr>
          <t>may arise when a specific hazard is realised.</t>
        </r>
      </text>
    </comment>
    <comment ref="E21" authorId="0" shapeId="0">
      <text>
        <r>
          <rPr>
            <b/>
            <sz val="10"/>
            <color indexed="81"/>
            <rFont val="Arial"/>
            <family val="2"/>
          </rPr>
          <t>Pathways</t>
        </r>
        <r>
          <rPr>
            <sz val="10"/>
            <color indexed="81"/>
            <rFont val="Arial"/>
            <family val="2"/>
          </rPr>
          <t xml:space="preserve"> are the routes or means by which defined hazards may potentially realise their consequences at the receptors.</t>
        </r>
        <r>
          <rPr>
            <sz val="8"/>
            <color indexed="81"/>
            <rFont val="Tahoma"/>
          </rPr>
          <t xml:space="preserve">
</t>
        </r>
      </text>
    </comment>
    <comment ref="F21" authorId="0" shapeId="0">
      <text>
        <r>
          <rPr>
            <b/>
            <sz val="10"/>
            <color indexed="81"/>
            <rFont val="Arial"/>
            <family val="2"/>
          </rPr>
          <t>Probability of  exposure</t>
        </r>
        <r>
          <rPr>
            <sz val="10"/>
            <color indexed="81"/>
            <rFont val="Arial"/>
            <family val="2"/>
          </rPr>
          <t xml:space="preserve"> is the likelihood of the receptors being exposed to the hazard.  Example definitions:
</t>
        </r>
        <r>
          <rPr>
            <b/>
            <sz val="10"/>
            <color indexed="81"/>
            <rFont val="Arial"/>
            <family val="2"/>
          </rPr>
          <t xml:space="preserve">High </t>
        </r>
        <r>
          <rPr>
            <sz val="10"/>
            <color indexed="81"/>
            <rFont val="Arial"/>
            <family val="2"/>
          </rPr>
          <t xml:space="preserve">– exposure is probable: direct exposure likely with no / few barriers between hazard source and receptor;
</t>
        </r>
        <r>
          <rPr>
            <b/>
            <sz val="10"/>
            <color indexed="81"/>
            <rFont val="Arial"/>
            <family val="2"/>
          </rPr>
          <t>Medium</t>
        </r>
        <r>
          <rPr>
            <sz val="10"/>
            <color indexed="81"/>
            <rFont val="Arial"/>
            <family val="2"/>
          </rPr>
          <t xml:space="preserve">  – exposure is fairly probable: feasible exposure possible - barriers to exposure less controllable;
</t>
        </r>
        <r>
          <rPr>
            <b/>
            <sz val="10"/>
            <color indexed="81"/>
            <rFont val="Arial"/>
            <family val="2"/>
          </rPr>
          <t>Low</t>
        </r>
        <r>
          <rPr>
            <sz val="10"/>
            <color indexed="81"/>
            <rFont val="Arial"/>
            <family val="2"/>
          </rPr>
          <t xml:space="preserve"> – exposure is unlikely: several barriers exist between hazards source and receptors to mitigate against exposure:
</t>
        </r>
        <r>
          <rPr>
            <b/>
            <sz val="10"/>
            <color indexed="81"/>
            <rFont val="Arial"/>
            <family val="2"/>
          </rPr>
          <t xml:space="preserve">Very Low </t>
        </r>
        <r>
          <rPr>
            <sz val="10"/>
            <color indexed="81"/>
            <rFont val="Arial"/>
            <family val="2"/>
          </rPr>
          <t>– exposure is very unlikely: effective, multiple barriers in place to mitigate against exposure.</t>
        </r>
        <r>
          <rPr>
            <sz val="8"/>
            <color indexed="81"/>
            <rFont val="Tahoma"/>
          </rPr>
          <t xml:space="preserve">
</t>
        </r>
      </text>
    </comment>
    <comment ref="G21" authorId="0" shapeId="0">
      <text>
        <r>
          <rPr>
            <sz val="10"/>
            <color indexed="81"/>
            <rFont val="Arial"/>
            <family val="2"/>
          </rPr>
          <t xml:space="preserve">The </t>
        </r>
        <r>
          <rPr>
            <b/>
            <sz val="10"/>
            <color indexed="81"/>
            <rFont val="Arial"/>
            <family val="2"/>
          </rPr>
          <t xml:space="preserve">consequences </t>
        </r>
        <r>
          <rPr>
            <sz val="10"/>
            <color indexed="81"/>
            <rFont val="Arial"/>
            <family val="2"/>
          </rPr>
          <t>of a hazard being realised may be actual or potential harm.  
This will include be on a high/medium/low/very low score using attributes and scaling to consider 'harm'.</t>
        </r>
        <r>
          <rPr>
            <sz val="8"/>
            <color indexed="81"/>
            <rFont val="Tahoma"/>
          </rPr>
          <t xml:space="preserve">
</t>
        </r>
      </text>
    </comment>
    <comment ref="H21" authorId="0" shapeId="0">
      <text>
        <r>
          <rPr>
            <b/>
            <sz val="10"/>
            <color indexed="81"/>
            <rFont val="Arial"/>
            <family val="2"/>
          </rPr>
          <t>Magnitude of the risk</t>
        </r>
        <r>
          <rPr>
            <sz val="10"/>
            <color indexed="81"/>
            <rFont val="Arial"/>
            <family val="2"/>
          </rPr>
          <t xml:space="preserve"> is determined by combining the probability with the magnitude of the potential consequences</t>
        </r>
        <r>
          <rPr>
            <sz val="8"/>
            <color indexed="81"/>
            <rFont val="Tahoma"/>
          </rPr>
          <t xml:space="preserve">
</t>
        </r>
        <r>
          <rPr>
            <b/>
            <sz val="10"/>
            <color indexed="81"/>
            <rFont val="Arial"/>
            <family val="2"/>
          </rPr>
          <t>High risks</t>
        </r>
        <r>
          <rPr>
            <sz val="10"/>
            <color indexed="81"/>
            <rFont val="Arial"/>
            <family val="2"/>
          </rPr>
          <t xml:space="preserve"> require additional assessment and active management
</t>
        </r>
        <r>
          <rPr>
            <b/>
            <sz val="10"/>
            <color indexed="81"/>
            <rFont val="Arial"/>
            <family val="2"/>
          </rPr>
          <t>Medium risks</t>
        </r>
        <r>
          <rPr>
            <sz val="10"/>
            <color indexed="81"/>
            <rFont val="Arial"/>
            <family val="2"/>
          </rPr>
          <t xml:space="preserve"> require additional assessment and may require active management/monitoring 
</t>
        </r>
        <r>
          <rPr>
            <b/>
            <sz val="10"/>
            <color indexed="81"/>
            <rFont val="Arial"/>
            <family val="2"/>
          </rPr>
          <t>Low and very low risks</t>
        </r>
        <r>
          <rPr>
            <sz val="10"/>
            <color indexed="81"/>
            <rFont val="Arial"/>
            <family val="2"/>
          </rPr>
          <t xml:space="preserve"> require periodic review.</t>
        </r>
      </text>
    </comment>
    <comment ref="J21" authorId="0" shapeId="0">
      <text>
        <r>
          <rPr>
            <b/>
            <sz val="10"/>
            <color indexed="81"/>
            <rFont val="Arial"/>
            <family val="2"/>
          </rPr>
          <t xml:space="preserve">Risk management </t>
        </r>
        <r>
          <rPr>
            <sz val="10"/>
            <color indexed="81"/>
            <rFont val="Arial"/>
            <family val="2"/>
          </rPr>
          <t xml:space="preserve">involves breaking or limiting the source-pathway-receptor linkage to reduce risk.  
</t>
        </r>
        <r>
          <rPr>
            <sz val="8"/>
            <color indexed="81"/>
            <rFont val="Tahoma"/>
          </rPr>
          <t xml:space="preserve">
</t>
        </r>
      </text>
    </comment>
  </commentList>
</comments>
</file>

<file path=xl/sharedStrings.xml><?xml version="1.0" encoding="utf-8"?>
<sst xmlns="http://schemas.openxmlformats.org/spreadsheetml/2006/main" count="252" uniqueCount="137">
  <si>
    <t>Location:</t>
  </si>
  <si>
    <t>Risk assessment carried out by:</t>
  </si>
  <si>
    <t>Date:</t>
  </si>
  <si>
    <t>Data and information</t>
  </si>
  <si>
    <t>Judgement</t>
  </si>
  <si>
    <t>Receptor</t>
  </si>
  <si>
    <t>Source</t>
  </si>
  <si>
    <t>Harm</t>
  </si>
  <si>
    <t>Pathway</t>
  </si>
  <si>
    <t>Probability of exposure</t>
  </si>
  <si>
    <t>Consequence</t>
  </si>
  <si>
    <t>Magnitude of risk</t>
  </si>
  <si>
    <t>Justification for magnitude</t>
  </si>
  <si>
    <t>Risk management</t>
  </si>
  <si>
    <t>Residual risk</t>
  </si>
  <si>
    <t>What is at risk?           What do I wish to protect?</t>
  </si>
  <si>
    <t>What is the agent or process with potential to cause harm?</t>
  </si>
  <si>
    <t>How  might the receptor come into contact with the source?</t>
  </si>
  <si>
    <t>How likely is this contact?</t>
  </si>
  <si>
    <t>How severe will the consequences be if this occurs?</t>
  </si>
  <si>
    <t>What is the overall magnitude of the risk?</t>
  </si>
  <si>
    <t>On what did I base my judgement?</t>
  </si>
  <si>
    <t>How can I best manage the risk to reduce the magnitude?</t>
  </si>
  <si>
    <t>Very low</t>
  </si>
  <si>
    <t>Low</t>
  </si>
  <si>
    <t>Medium</t>
  </si>
  <si>
    <t>High</t>
  </si>
  <si>
    <t xml:space="preserve">Notes: </t>
  </si>
  <si>
    <t xml:space="preserve">Red triangle indicates comment containing supporting information </t>
  </si>
  <si>
    <t xml:space="preserve">Yellow columns contain drop down menus that allow automatic evaluation of risk in green column </t>
  </si>
  <si>
    <t>Action (by permitting)</t>
  </si>
  <si>
    <t>What is the magnitude of the risk after management? (This residual risk will be controlled by Compliance Assessment).</t>
  </si>
  <si>
    <t>Direct run-off from site across ground surface, via surface water drains, ditches etc.</t>
  </si>
  <si>
    <t>Groundwater</t>
  </si>
  <si>
    <t>Any</t>
  </si>
  <si>
    <t>Air transport then inhalation.</t>
  </si>
  <si>
    <t>Transport through soil/groundwater then extraction at borehole.</t>
  </si>
  <si>
    <t>Nuisance, loss of amenity, loss of sleep.</t>
  </si>
  <si>
    <t xml:space="preserve">Noise through the air and vibration through the ground. </t>
  </si>
  <si>
    <t>Local human population and local environment.</t>
  </si>
  <si>
    <t>Harm to human health - respiratory irritation and illness.</t>
  </si>
  <si>
    <t>Chronic effects: contamination of groundwater, requiring treatment of water or closure of borehole.</t>
  </si>
  <si>
    <t>All surface waters close to and downstream of site.</t>
  </si>
  <si>
    <t xml:space="preserve">What are the harmful consequences if things go wrong?  </t>
  </si>
  <si>
    <t>Spillage of liquids, including oil.</t>
  </si>
  <si>
    <t>Local human population.</t>
  </si>
  <si>
    <t>Air transport then deposition.</t>
  </si>
  <si>
    <t>Nuisance - dust on cars, clothing etc.</t>
  </si>
  <si>
    <t xml:space="preserve">Waste types if compliant with the rules should have a low risk of litter from contraries in the waste. </t>
  </si>
  <si>
    <t>Tracked on tyres of vehicles entering and leaving the site and from loads which are not properly contained.</t>
  </si>
  <si>
    <t xml:space="preserve">Waste types are typically ones that will produce mud especially during wet weather. </t>
  </si>
  <si>
    <t>Air transport and over land.</t>
  </si>
  <si>
    <t xml:space="preserve">Harm to human health. Nuisance, loss of amenity. </t>
  </si>
  <si>
    <t xml:space="preserve">Air transport and overland. </t>
  </si>
  <si>
    <t>Surface waters, leachate from infiltration through the waste</t>
  </si>
  <si>
    <t xml:space="preserve">All on-site hazards, wastes, machinery and vehicles. </t>
  </si>
  <si>
    <t xml:space="preserve">Arson and/ or vandalism causing the release of polluting materials to air (smoke or fumes) and firewater or spillage of polluting liquids to water or land. </t>
  </si>
  <si>
    <t xml:space="preserve">Respiratory irritation, illness and nuisance to local population. Injury to staff, fire fighters or arsonists/ vandals. Pollution of water or land. </t>
  </si>
  <si>
    <t xml:space="preserve">Air transport of smoke. Spillages and contaminated firewater by direct run-off from and via surface water drains and ditches. </t>
  </si>
  <si>
    <t xml:space="preserve">Permitted waste types are inert so very low-risk of combustion. Site machinery and fuels and oils are more of a risk but quantities would typically be low. </t>
  </si>
  <si>
    <t xml:space="preserve">Accidental fire causing realease of polluting materials to air (smoke or fumes), water or land. </t>
  </si>
  <si>
    <t xml:space="preserve">Respiratory irritation, illness and nuisance to local population. Injury to staff, fire fighters. Pollution of water or land. </t>
  </si>
  <si>
    <t>Leachate from waste and contaminated rainwater run-off from waste e.g. Suspended solids.</t>
  </si>
  <si>
    <t>Harm to protected sites through  contamination, smothering, disturbance etc.</t>
  </si>
  <si>
    <t xml:space="preserve">Emissions to air may cause harm to and deterioration of nature conservation sites. Vehicles moving on and around site causing disturbance through noise. Potential for run-off and siltation of habitats etc. </t>
  </si>
  <si>
    <t xml:space="preserve">Nuisance, loss of amenity. </t>
  </si>
  <si>
    <t>Air transport.</t>
  </si>
  <si>
    <t xml:space="preserve">Very Low </t>
  </si>
  <si>
    <t xml:space="preserve">Dust, noise, contaminated run-off leachate etc. </t>
  </si>
  <si>
    <t>Very Low</t>
  </si>
  <si>
    <t xml:space="preserve">Waste Recovery Operation: Use of waste in a deposit for recovery operation involving construction and/or reclamation, restoration or improvement of land </t>
  </si>
  <si>
    <t xml:space="preserve">Respiratory irritation, illness and nuisance to local population. Risk of explosion and injury to stafff and local population. </t>
  </si>
  <si>
    <t>Build up and emissions of gas from old waste deposits on the permitted site</t>
  </si>
  <si>
    <t>Permitted activities - The storage and recovery of waste (R5, R10, R13)</t>
  </si>
  <si>
    <t>Air transport of smoke. Spillages and contaminated firewater by direct run-off from and via surface water drains and ditches.</t>
  </si>
  <si>
    <t>Leachate from waste and contaminated rainwater run-off from waste e.g. suspended solids.</t>
  </si>
  <si>
    <t xml:space="preserve">Permitted waste types are mainly inert and have a low potential to produce bioaerosols. The activities may produce dust from movement of vehicles and tipping operations especially in dry and also windy weather. </t>
  </si>
  <si>
    <t>Permitted waste types are mainly inert. The activities may produce dust from movement of vehicles and tipping operations especially in dry and also windy weather.</t>
  </si>
  <si>
    <t>Wastes are limited to mainly inert wastes that are not normally attractive to animals and birds.</t>
  </si>
  <si>
    <t xml:space="preserve">Permitted waste types are mainly inert so very low-risk of combustion. Site machinery and fuels and oils are more of a risk but quantities would typically be low. </t>
  </si>
  <si>
    <t xml:space="preserve">Wastes are solid and mainly inert. Potential for spillage from any fuel and oil storage for machinery or directly from machinery operating on the site. </t>
  </si>
  <si>
    <t xml:space="preserve">Permitted waste types are mainly inert so any waste washed off site will add to the volume of local post-flood clean up workload rather than the hazard. However they may cause increased siltation and need for dredging in water courses. Increased suspended solids. </t>
  </si>
  <si>
    <t>Releases of particulate matter (dust) .</t>
  </si>
  <si>
    <t>If waste contaminated water is washed off site it may contaminate watercourses and natural habitats leading to chronic effects: and deterioration of water quality.</t>
  </si>
  <si>
    <t>Acute effects: fish and invertebrate kill .</t>
  </si>
  <si>
    <t>Local human population and the environment.</t>
  </si>
  <si>
    <t xml:space="preserve">Local human population and /or livestock gaining unauthorised access to the waste operation. </t>
  </si>
  <si>
    <t>Bodily injury.</t>
  </si>
  <si>
    <t>Direct physical contact .</t>
  </si>
  <si>
    <t>Flood waters .</t>
  </si>
  <si>
    <t>If waste contaminated water is washed off site it may contaminate buildings, gardens, watercourses and natural habitats.</t>
  </si>
  <si>
    <t xml:space="preserve">Flooding of site. </t>
  </si>
  <si>
    <t>Pests (e.g.) flies.</t>
  </si>
  <si>
    <t>Scavenging animals and scavenging birds.</t>
  </si>
  <si>
    <t>Harm to human health from waste carried off site and faeces. Nuisance and loss of amenity .</t>
  </si>
  <si>
    <t>Noise and vibration.</t>
  </si>
  <si>
    <t>Local human population .</t>
  </si>
  <si>
    <t>Odour .</t>
  </si>
  <si>
    <t>Nuisance, loss of amenity, road traffic accidents.</t>
  </si>
  <si>
    <t>Mud and waste on road.</t>
  </si>
  <si>
    <t>Litter.</t>
  </si>
  <si>
    <t>Nuisance, loss of amenity and harm to animal health.</t>
  </si>
  <si>
    <t>Wastes are limited to mainly inert wastes that are not normally likely to encourage pest infestations.</t>
  </si>
  <si>
    <t xml:space="preserve">Permitted waste types are mainly inert and therefore should not be odorous. </t>
  </si>
  <si>
    <t xml:space="preserve">Permitted waste types are mainly inert with limited uses of road planings and organic wastes so any waste should not contain hazardous substances or non-hazardous pollutants in quantities that pose a risk to groundwater. </t>
  </si>
  <si>
    <t>Chemical Compliance Services Ltd  - Tony Slade</t>
  </si>
  <si>
    <t>Generic risk assessment for Bespoke Recovery Permit - EPR/JB3608FR/A001</t>
  </si>
  <si>
    <t>The scope of the permit and associated limitations are defined by the following risk criteria:</t>
  </si>
  <si>
    <t>Limitation 1</t>
  </si>
  <si>
    <t>Limtiation 2</t>
  </si>
  <si>
    <t>Permitted wastes - Inert wastes and natural material as listed in the table of wastes</t>
  </si>
  <si>
    <t>Limtiation 3</t>
  </si>
  <si>
    <t>Land North of Lathbury, accessed off Sherrington Road, Lathbury, Nr Newport Pagnell -  (NGR) SP 87500 45600</t>
  </si>
  <si>
    <t>Activities shall be managed and operated in accordance with a management system that includes measures to prevent and reduce risk of dust being produced and where it is produced from leaving the site boundaries. See Site Management Plan and Dust Management section of the WRP</t>
  </si>
  <si>
    <t>Bespoke Facility:</t>
  </si>
  <si>
    <t>Permitted waste types are inert therefore only a low risk from the actual waste. However there could be stockpiles that people could climb or void spaces that people could fall into and wastes have a higher risk in wet conditions where deep mud could form.</t>
  </si>
  <si>
    <t xml:space="preserve">The Site Management Plan and associated RAMS identifies and minimises risks from unauthorised access and site security measures identified to prevent such access. </t>
  </si>
  <si>
    <t>Activities are not permitted within a specified air quality management area (AQMA) for particulate matter of 10 microns or less (PM10).  Activities shall be managed and operated in accordance with a management system that includes measures to prevent and reduce risk of dust being produced and where it is produced from leaving the site boundaries.  See Site Management Plan and associated RAMS.</t>
  </si>
  <si>
    <t>There are protocols and checks in place to control waste acceptance. The management system has procedures to remove and contain any litter to prevent it being deposited at the site or to leave the site boundaries. See Site Management Plan and associated RAMS.</t>
  </si>
  <si>
    <t>The risk is limited by the permitted waste types and good onsite management practices detailed in the site management plan, including of non-conforming waste reporting, toolbox talks and associated RAMS.</t>
  </si>
  <si>
    <t>The Site Management Plan contains procedures to prevent non-permitted wastes being deposited at site and to deal with rogue loads if they do occur. By the inert nature of the material accepted to site, malodour is not anticipated. Waste Inspections are carried out at intervals prior to deposit and at the point of infilling. See Site Management Plan, Toolbox Talks and associated RAMS.</t>
  </si>
  <si>
    <t xml:space="preserve">Local residents often sensitive to noise and vibration but there is usually low potential for exposure. </t>
  </si>
  <si>
    <t>Bunds are installed to localise any noise and vibration produced. See Site Management Plan and associated RAMS.</t>
  </si>
  <si>
    <t>Maximum quantity of waste shall be limited to 398,800 cubic metres or less</t>
  </si>
  <si>
    <t xml:space="preserve">Discharge to the River Great Ouse is to be controlled and monitored via a Surface Water drainage point to the North of the site, downstream of Ash Spinney - See ESSD - 3.5.  The Site Management Plan and associated RAMS identifies and minimises risks of pollution, including those arising from operations, maintenance, accidents, incidents and non-conformances. </t>
  </si>
  <si>
    <t>Permitted waste types are mainly inert so very low-risk of combustion and putresence.  There are no old waste deposits on site. Trapping of gas, increased pressure may cause gas to build up and migration. However distance criteria mean that the probability of exposure is low.</t>
  </si>
  <si>
    <t xml:space="preserve">Gas migrating laterally through waste deposit and building up in certain areas. </t>
  </si>
  <si>
    <t xml:space="preserve">Discharge to the River Great Ouse is to be controlled and monitored via a Surface Water drainage point to the North of the site, downstream of Ash Spinney - See ESSD - 3.5. All liquids shall be provided with secondary containment. The Site Management Plan contains procedures to prevent non-permitted wastes being deposited at site and to deal with rogue loads if they do occur. By the inert nature of the material accepted to site, emissions of contaminated liquid is not anticipated. </t>
  </si>
  <si>
    <t xml:space="preserve">The Management Plan contains procedures to minimise the risk of mud and waste being tracked out onto the highway. Although highly unlikely needed due to the length of internal site road, wheel-cleaning and road cleaning may be rwequired where site inspection deems appropriate. All vehicles have adequate containment such as sheeting to prevent waste spillage. </t>
  </si>
  <si>
    <t>The site is not located in a groundwater Source Protection Zones 1 or 2,  the nearest domestic extraction well is 1.1Km NW (see ESSD).  The Site Management Plan and associated RAMS identifies and minimises risks of pollution, including those arising from operations, maintenance, accidents, incidents and non-conformances. A CQA Basal and Sidewall lining system is installed prior to commencing recovery operations. The risks identified in the HRA are limited by the CQA linings, waste acceptance protocol and limited inert waste types and the good onsite management practices that are detailed in the site management plan.</t>
  </si>
  <si>
    <t>Permitted waste types are inert so any waste washed off site will not be chemically hazardous however they may cause increased siltation and need for dredging in water courses. It will also reduce water quality and may smother fish breeding grounds and invertebrate populations. The waste will not produce liquid in itself but rainwater percolating through the waste will produce a waste leachate which should still be very low in contamination. The direction that any percolated liquid will flow is controlled through the installation of a CQA approved geological barrier - See Combined Stability Risk Assessment &amp; CQA engineering plan.</t>
  </si>
  <si>
    <t>Discharge to the River Great Ouse is to be controlled and monitored via a Surface Water drainage point to the North of the site, downstream of Ash Spinney - See ESSD - 3.5.  The Site Management Plan and associated RAMS identifies and minimises risks of pollution, including those arising from operations, maintenance, accidents, incidents and non-conformances. Risk is limited by waste acceptance protocol and limits to permitted inert waste types, good onsite management practices are detailed in the site management plan for controlling and containing water and any leachate generated on the site. Also see CQA plan and SRA.</t>
  </si>
  <si>
    <t>The site setting is some distance from historic, closed or operational landfills. (see ESSD). The Site Management Plan contains procedures to prevent non-permitted wastes being deposited at site and to deal with rogue loads if they do occur. By the inert nature of the material accepted to site, emissions of gas and the build up of associated pressure are not largely anticipated. However, although unlikely to occur, a CQA Basal and Sidewall lining system is installed prior to commencing recovery operations to restrict any lateral gas migration.</t>
  </si>
  <si>
    <t>The risk is limited by the permitted waste types and good onsite management practices detailed in the Site Management Plan, including of non-conforming waste reporting, Toolbox Talks and associated RAMS.</t>
  </si>
  <si>
    <t>The site is not within 250 metres a known presence of Great Crested Newts where it is linked to the breeding ponds of the newts by good habitat; and 50 metres of a National Nature Reserve (NNR), Local Nature Reserves(LNR), Ancient  woodland or Scheduled Ancient Monument. Ash Spinney Deciduous Woodlnd spring flows are protected from run off waters by a discharge ditchcourse and French drain to the River Great Ouse. The ditchcourse will be controlled and monitored as a Surface Water drainage point to the North of the site.
The restoration works set to enhance the existing ecological value of the location. With repect to airbourne contaminants, the management system has procedures to remove and contain litter to prevent it being deposited at the site or to impact the Spinney area. A CQA Basal and Sidewall lining system is installed prior to commencing recovery operations. However unlikely to occur, these physical measures are designed to prevent any leachate or gas migrating to the receptor. See Site Management Plan,associated RAMS, Toolbox talks, SRA.</t>
  </si>
  <si>
    <t>Ash Spinney - deciduous woodland.</t>
  </si>
  <si>
    <t>15th October, 2021</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</si>
</sst>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name val="Arial"/>
    </font>
    <font>
      <b/>
      <sz val="10"/>
      <name val="Arial"/>
    </font>
    <font>
      <b/>
      <sz val="12"/>
      <name val="Arial"/>
      <family val="2"/>
    </font>
    <font>
      <sz val="12"/>
      <name val="Arial"/>
      <family val="2"/>
    </font>
    <font>
      <b/>
      <sz val="12"/>
      <name val="Arial"/>
    </font>
    <font>
      <b/>
      <sz val="14"/>
      <name val="Arial"/>
    </font>
    <font>
      <b/>
      <sz val="14"/>
      <name val="Arial"/>
      <family val="2"/>
    </font>
    <font>
      <sz val="8"/>
      <color indexed="81"/>
      <name val="Tahoma"/>
    </font>
    <font>
      <sz val="10"/>
      <color indexed="81"/>
      <name val="Arial"/>
      <family val="2"/>
    </font>
    <font>
      <b/>
      <sz val="10"/>
      <color indexed="81"/>
      <name val="Arial"/>
      <family val="2"/>
    </font>
    <font>
      <b/>
      <sz val="10"/>
      <name val="Arial"/>
      <family val="2"/>
    </font>
    <font>
      <sz val="10"/>
      <name val="Arial"/>
      <family val="2"/>
    </font>
    <font>
      <sz val="10"/>
      <name val="Arial"/>
    </font>
  </fonts>
  <fills count="11">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10"/>
        <bgColor indexed="64"/>
      </patternFill>
    </fill>
    <fill>
      <patternFill patternType="solid">
        <fgColor indexed="13"/>
        <bgColor indexed="64"/>
      </patternFill>
    </fill>
    <fill>
      <patternFill patternType="solid">
        <fgColor indexed="15"/>
        <bgColor indexed="64"/>
      </patternFill>
    </fill>
    <fill>
      <patternFill patternType="solid">
        <fgColor indexed="42"/>
        <bgColor indexed="64"/>
      </patternFill>
    </fill>
    <fill>
      <patternFill patternType="solid">
        <fgColor indexed="9"/>
        <bgColor indexed="64"/>
      </patternFill>
    </fill>
    <fill>
      <patternFill patternType="solid">
        <fgColor rgb="FFFFFF00"/>
        <bgColor indexed="64"/>
      </patternFill>
    </fill>
    <fill>
      <patternFill patternType="solid">
        <fgColor rgb="FF92D050"/>
        <bgColor indexed="64"/>
      </patternFill>
    </fill>
  </fills>
  <borders count="28">
    <border>
      <left/>
      <right/>
      <top/>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double">
        <color indexed="64"/>
      </top>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top/>
      <bottom style="dashed">
        <color indexed="64"/>
      </bottom>
      <diagonal/>
    </border>
    <border>
      <left/>
      <right/>
      <top/>
      <bottom style="dotted">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bottom style="thin">
        <color indexed="64"/>
      </bottom>
      <diagonal/>
    </border>
    <border>
      <left style="double">
        <color indexed="64"/>
      </left>
      <right style="thin">
        <color indexed="64"/>
      </right>
      <top/>
      <bottom/>
      <diagonal/>
    </border>
    <border>
      <left/>
      <right style="double">
        <color indexed="64"/>
      </right>
      <top/>
      <bottom/>
      <diagonal/>
    </border>
    <border>
      <left style="thin">
        <color indexed="64"/>
      </left>
      <right style="thin">
        <color indexed="64"/>
      </right>
      <top/>
      <bottom style="thin">
        <color indexed="64"/>
      </bottom>
      <diagonal/>
    </border>
    <border>
      <left style="double">
        <color indexed="64"/>
      </left>
      <right/>
      <top/>
      <bottom style="thin">
        <color indexed="64"/>
      </bottom>
      <diagonal/>
    </border>
    <border>
      <left style="thin">
        <color indexed="64"/>
      </left>
      <right style="thin">
        <color indexed="64"/>
      </right>
      <top/>
      <bottom/>
      <diagonal/>
    </border>
    <border>
      <left style="double">
        <color indexed="64"/>
      </left>
      <right/>
      <top/>
      <bottom/>
      <diagonal/>
    </border>
  </borders>
  <cellStyleXfs count="2">
    <xf numFmtId="0" fontId="0" fillId="0" borderId="0"/>
    <xf numFmtId="0" fontId="11" fillId="0" borderId="0"/>
  </cellStyleXfs>
  <cellXfs count="101">
    <xf numFmtId="0" fontId="0" fillId="0" borderId="0" xfId="0"/>
    <xf numFmtId="0" fontId="0" fillId="0" borderId="0" xfId="0" applyBorder="1"/>
    <xf numFmtId="0" fontId="0" fillId="0" borderId="1" xfId="0" applyBorder="1"/>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3" borderId="5" xfId="0" applyFont="1" applyFill="1" applyBorder="1" applyAlignment="1">
      <alignment vertical="top" wrapText="1"/>
    </xf>
    <xf numFmtId="0" fontId="1" fillId="3" borderId="6" xfId="0" applyFont="1" applyFill="1" applyBorder="1" applyAlignment="1">
      <alignment vertical="top" wrapText="1"/>
    </xf>
    <xf numFmtId="0" fontId="1" fillId="3" borderId="7" xfId="0" applyFont="1" applyFill="1" applyBorder="1" applyAlignment="1">
      <alignment vertical="top" wrapText="1"/>
    </xf>
    <xf numFmtId="0" fontId="0" fillId="0" borderId="0" xfId="0" applyBorder="1" applyAlignment="1">
      <alignment horizontal="center"/>
    </xf>
    <xf numFmtId="0" fontId="0" fillId="0" borderId="8" xfId="0" applyBorder="1"/>
    <xf numFmtId="0" fontId="0" fillId="0" borderId="8" xfId="0" applyFill="1" applyBorder="1"/>
    <xf numFmtId="0" fontId="0" fillId="0" borderId="0" xfId="0" applyFill="1" applyBorder="1"/>
    <xf numFmtId="0" fontId="0" fillId="0" borderId="0" xfId="0" applyFill="1"/>
    <xf numFmtId="0" fontId="0" fillId="2" borderId="9" xfId="0" applyFill="1" applyBorder="1" applyAlignment="1">
      <alignment horizontal="centerContinuous" vertical="top"/>
    </xf>
    <xf numFmtId="0" fontId="4" fillId="2" borderId="10" xfId="0" applyFont="1" applyFill="1" applyBorder="1" applyAlignment="1">
      <alignment vertical="center"/>
    </xf>
    <xf numFmtId="0" fontId="4" fillId="2" borderId="9" xfId="0" applyFont="1" applyFill="1" applyBorder="1" applyAlignment="1">
      <alignment horizontal="centerContinuous" vertical="center"/>
    </xf>
    <xf numFmtId="0" fontId="4" fillId="2" borderId="9" xfId="0" applyFont="1" applyFill="1" applyBorder="1" applyAlignment="1">
      <alignment vertical="center"/>
    </xf>
    <xf numFmtId="0" fontId="2" fillId="2" borderId="10" xfId="0" applyFont="1" applyFill="1" applyBorder="1" applyAlignment="1">
      <alignment horizontal="centerContinuous" vertical="center"/>
    </xf>
    <xf numFmtId="0" fontId="0" fillId="2" borderId="11" xfId="0" applyFill="1" applyBorder="1" applyAlignment="1">
      <alignment horizontal="centerContinuous" vertical="center"/>
    </xf>
    <xf numFmtId="0" fontId="0" fillId="3" borderId="0" xfId="0" applyFill="1" applyBorder="1"/>
    <xf numFmtId="0" fontId="0" fillId="4" borderId="0" xfId="0" applyFill="1" applyBorder="1"/>
    <xf numFmtId="0" fontId="0" fillId="4" borderId="0" xfId="0" applyFill="1"/>
    <xf numFmtId="0" fontId="0" fillId="5" borderId="0" xfId="0" applyFill="1" applyBorder="1"/>
    <xf numFmtId="0" fontId="0" fillId="5" borderId="0" xfId="0" applyFill="1"/>
    <xf numFmtId="0" fontId="0" fillId="6" borderId="0" xfId="0" applyFill="1" applyBorder="1"/>
    <xf numFmtId="0" fontId="0" fillId="6" borderId="0" xfId="0" applyFill="1"/>
    <xf numFmtId="2" fontId="0" fillId="0" borderId="0" xfId="0" applyNumberFormat="1" applyBorder="1"/>
    <xf numFmtId="0" fontId="0" fillId="0" borderId="0" xfId="0" applyAlignment="1">
      <alignment horizontal="center" vertical="top"/>
    </xf>
    <xf numFmtId="0" fontId="0" fillId="0" borderId="7" xfId="0" applyFill="1" applyBorder="1" applyAlignment="1" applyProtection="1">
      <alignment vertical="top" wrapText="1"/>
      <protection locked="0"/>
    </xf>
    <xf numFmtId="0" fontId="0" fillId="7" borderId="0" xfId="0" applyFill="1" applyProtection="1"/>
    <xf numFmtId="0" fontId="0" fillId="7" borderId="12" xfId="0" applyFill="1" applyBorder="1" applyProtection="1"/>
    <xf numFmtId="0" fontId="0" fillId="7" borderId="13" xfId="0" applyFill="1" applyBorder="1" applyProtection="1"/>
    <xf numFmtId="0" fontId="0" fillId="7" borderId="0" xfId="0" applyFill="1" applyBorder="1" applyProtection="1"/>
    <xf numFmtId="0" fontId="2" fillId="7" borderId="0" xfId="0" applyFont="1" applyFill="1" applyProtection="1"/>
    <xf numFmtId="0" fontId="2" fillId="7" borderId="0" xfId="0" applyFont="1" applyFill="1" applyBorder="1" applyProtection="1"/>
    <xf numFmtId="0" fontId="3" fillId="7" borderId="0" xfId="0" applyFont="1" applyFill="1" applyProtection="1"/>
    <xf numFmtId="0" fontId="3" fillId="7" borderId="0" xfId="0" applyFont="1" applyFill="1" applyBorder="1" applyProtection="1"/>
    <xf numFmtId="0" fontId="5" fillId="7" borderId="0" xfId="0" applyFont="1" applyFill="1" applyBorder="1" applyProtection="1"/>
    <xf numFmtId="0" fontId="4" fillId="7" borderId="0" xfId="0" applyFont="1" applyFill="1" applyBorder="1" applyProtection="1"/>
    <xf numFmtId="0" fontId="10" fillId="0" borderId="0" xfId="0" applyFont="1" applyFill="1" applyBorder="1"/>
    <xf numFmtId="0" fontId="10" fillId="0" borderId="0" xfId="0" applyFont="1" applyFill="1" applyBorder="1" applyAlignment="1">
      <alignment horizontal="left"/>
    </xf>
    <xf numFmtId="0" fontId="2" fillId="0" borderId="0" xfId="0" applyFont="1" applyFill="1" applyBorder="1" applyProtection="1"/>
    <xf numFmtId="0" fontId="0" fillId="0" borderId="0" xfId="0" applyFill="1" applyBorder="1" applyProtection="1"/>
    <xf numFmtId="0" fontId="10" fillId="0" borderId="0" xfId="0" applyFont="1" applyFill="1" applyBorder="1" applyProtection="1"/>
    <xf numFmtId="0" fontId="10" fillId="0" borderId="0" xfId="0" applyFont="1" applyFill="1" applyBorder="1" applyAlignment="1" applyProtection="1">
      <alignment horizontal="right"/>
    </xf>
    <xf numFmtId="0" fontId="1" fillId="2" borderId="14" xfId="0" applyFont="1" applyFill="1" applyBorder="1" applyAlignment="1">
      <alignment horizontal="center" vertical="top" wrapText="1"/>
    </xf>
    <xf numFmtId="0" fontId="1" fillId="3" borderId="15" xfId="0" applyFont="1" applyFill="1" applyBorder="1" applyAlignment="1">
      <alignment vertical="top" wrapText="1"/>
    </xf>
    <xf numFmtId="0" fontId="0" fillId="0" borderId="0" xfId="0" applyFill="1" applyBorder="1" applyAlignment="1" applyProtection="1">
      <alignment vertical="top" wrapText="1"/>
      <protection locked="0"/>
    </xf>
    <xf numFmtId="0" fontId="11" fillId="0" borderId="0" xfId="0" applyFont="1"/>
    <xf numFmtId="0" fontId="0" fillId="0" borderId="16" xfId="0" applyBorder="1" applyAlignment="1" applyProtection="1">
      <alignment vertical="top" wrapText="1"/>
      <protection locked="0"/>
    </xf>
    <xf numFmtId="0" fontId="0" fillId="0" borderId="17" xfId="0" applyBorder="1" applyAlignment="1" applyProtection="1">
      <alignment vertical="top" wrapText="1"/>
      <protection locked="0"/>
    </xf>
    <xf numFmtId="0" fontId="0" fillId="0" borderId="18" xfId="0" applyBorder="1" applyAlignment="1" applyProtection="1">
      <alignment vertical="top" wrapText="1"/>
      <protection locked="0"/>
    </xf>
    <xf numFmtId="0" fontId="11" fillId="0" borderId="0" xfId="0" applyFont="1" applyFill="1"/>
    <xf numFmtId="0" fontId="11" fillId="0" borderId="0" xfId="0" applyFont="1" applyFill="1" applyBorder="1" applyAlignment="1" applyProtection="1">
      <alignment vertical="top" wrapText="1"/>
      <protection locked="0"/>
    </xf>
    <xf numFmtId="0" fontId="11" fillId="0" borderId="19" xfId="0" applyFont="1" applyBorder="1" applyAlignment="1" applyProtection="1">
      <alignment vertical="top" wrapText="1"/>
      <protection locked="0"/>
    </xf>
    <xf numFmtId="0" fontId="11" fillId="0" borderId="20" xfId="0" applyFont="1" applyFill="1" applyBorder="1" applyAlignment="1" applyProtection="1">
      <alignment vertical="top" wrapText="1"/>
      <protection locked="0"/>
    </xf>
    <xf numFmtId="0" fontId="0" fillId="0" borderId="0" xfId="0" applyFill="1" applyAlignment="1">
      <alignment horizontal="center" vertical="top"/>
    </xf>
    <xf numFmtId="0" fontId="0" fillId="0" borderId="5" xfId="0" applyFill="1" applyBorder="1" applyAlignment="1" applyProtection="1">
      <alignment vertical="top" wrapText="1"/>
      <protection locked="0"/>
    </xf>
    <xf numFmtId="0" fontId="11" fillId="0" borderId="6" xfId="0" applyFont="1" applyFill="1" applyBorder="1" applyAlignment="1" applyProtection="1">
      <alignment vertical="top" wrapText="1"/>
      <protection locked="0"/>
    </xf>
    <xf numFmtId="0" fontId="0" fillId="0" borderId="6" xfId="0" applyFill="1" applyBorder="1" applyAlignment="1" applyProtection="1">
      <alignment vertical="top" wrapText="1"/>
      <protection locked="0"/>
    </xf>
    <xf numFmtId="0" fontId="11" fillId="0" borderId="7" xfId="0" applyFont="1" applyFill="1" applyBorder="1" applyAlignment="1" applyProtection="1">
      <alignment vertical="top" wrapText="1"/>
      <protection locked="0"/>
    </xf>
    <xf numFmtId="0" fontId="11" fillId="0" borderId="5" xfId="0" applyFont="1" applyFill="1" applyBorder="1" applyAlignment="1" applyProtection="1">
      <alignment vertical="top" wrapText="1"/>
      <protection locked="0"/>
    </xf>
    <xf numFmtId="0" fontId="0" fillId="0" borderId="21" xfId="0" applyFill="1" applyBorder="1" applyAlignment="1" applyProtection="1">
      <alignment vertical="top" wrapText="1"/>
      <protection locked="0"/>
    </xf>
    <xf numFmtId="0" fontId="11" fillId="0" borderId="21" xfId="0" applyFont="1" applyFill="1" applyBorder="1" applyAlignment="1" applyProtection="1">
      <alignment vertical="top" wrapText="1"/>
      <protection locked="0"/>
    </xf>
    <xf numFmtId="0" fontId="11" fillId="0" borderId="5" xfId="0" applyNumberFormat="1" applyFont="1" applyFill="1" applyBorder="1" applyAlignment="1" applyProtection="1">
      <alignment vertical="top" wrapText="1"/>
      <protection locked="0"/>
    </xf>
    <xf numFmtId="0" fontId="0" fillId="0" borderId="22" xfId="0" applyFill="1" applyBorder="1" applyAlignment="1" applyProtection="1">
      <alignment vertical="top" wrapText="1"/>
      <protection locked="0"/>
    </xf>
    <xf numFmtId="0" fontId="0" fillId="0" borderId="1" xfId="0" applyFill="1" applyBorder="1" applyAlignment="1" applyProtection="1">
      <alignment vertical="top" wrapText="1"/>
      <protection locked="0"/>
    </xf>
    <xf numFmtId="0" fontId="11" fillId="0" borderId="22" xfId="0" applyFont="1" applyFill="1" applyBorder="1" applyAlignment="1" applyProtection="1">
      <alignment vertical="top" wrapText="1"/>
      <protection locked="0"/>
    </xf>
    <xf numFmtId="0" fontId="0" fillId="0" borderId="23" xfId="0" applyFill="1" applyBorder="1" applyAlignment="1" applyProtection="1">
      <alignment vertical="top" wrapText="1"/>
      <protection locked="0"/>
    </xf>
    <xf numFmtId="0" fontId="11" fillId="9" borderId="24" xfId="0" applyFont="1" applyFill="1" applyBorder="1" applyAlignment="1" applyProtection="1">
      <alignment vertical="top" wrapText="1"/>
      <protection locked="0"/>
    </xf>
    <xf numFmtId="0" fontId="0" fillId="9" borderId="24" xfId="0" applyFill="1" applyBorder="1" applyAlignment="1" applyProtection="1">
      <alignment vertical="top" wrapText="1"/>
      <protection locked="0"/>
    </xf>
    <xf numFmtId="0" fontId="10" fillId="10" borderId="6" xfId="0" applyFont="1" applyFill="1" applyBorder="1" applyAlignment="1" applyProtection="1">
      <alignment vertical="top" wrapText="1"/>
      <protection locked="0"/>
    </xf>
    <xf numFmtId="0" fontId="11" fillId="9" borderId="25" xfId="0" applyFont="1" applyFill="1" applyBorder="1" applyAlignment="1" applyProtection="1">
      <alignment vertical="top" wrapText="1"/>
      <protection locked="0"/>
    </xf>
    <xf numFmtId="0" fontId="0" fillId="9" borderId="25" xfId="0" applyFill="1" applyBorder="1" applyAlignment="1" applyProtection="1">
      <alignment vertical="top" wrapText="1"/>
      <protection locked="0"/>
    </xf>
    <xf numFmtId="0" fontId="1" fillId="10" borderId="6" xfId="0" applyFont="1" applyFill="1" applyBorder="1" applyAlignment="1" applyProtection="1">
      <alignment vertical="top" wrapText="1"/>
      <protection locked="0"/>
    </xf>
    <xf numFmtId="0" fontId="0" fillId="9" borderId="26" xfId="0" applyFill="1" applyBorder="1" applyAlignment="1" applyProtection="1">
      <alignment vertical="top" wrapText="1"/>
      <protection locked="0"/>
    </xf>
    <xf numFmtId="0" fontId="10" fillId="10" borderId="19" xfId="0" applyFont="1" applyFill="1" applyBorder="1" applyAlignment="1" applyProtection="1">
      <alignment vertical="top" wrapText="1"/>
      <protection locked="0"/>
    </xf>
    <xf numFmtId="0" fontId="11" fillId="9" borderId="16" xfId="0" applyFont="1" applyFill="1" applyBorder="1" applyAlignment="1" applyProtection="1">
      <alignment vertical="top" wrapText="1"/>
      <protection locked="0"/>
    </xf>
    <xf numFmtId="0" fontId="12" fillId="0" borderId="0" xfId="1" applyFont="1" applyBorder="1"/>
    <xf numFmtId="0" fontId="10" fillId="0" borderId="0" xfId="1" applyFont="1" applyFill="1" applyBorder="1" applyAlignment="1">
      <alignment horizontal="left"/>
    </xf>
    <xf numFmtId="0" fontId="10" fillId="0" borderId="0" xfId="1" applyFont="1" applyFill="1" applyBorder="1"/>
    <xf numFmtId="0" fontId="12" fillId="6" borderId="0" xfId="1" applyFont="1" applyFill="1" applyBorder="1"/>
    <xf numFmtId="0" fontId="12" fillId="5" borderId="0" xfId="1" applyFont="1" applyFill="1" applyBorder="1"/>
    <xf numFmtId="0" fontId="12" fillId="4" borderId="0" xfId="1" applyFont="1" applyFill="1"/>
    <xf numFmtId="0" fontId="12" fillId="4" borderId="0" xfId="1" applyFont="1" applyFill="1" applyBorder="1"/>
    <xf numFmtId="0" fontId="12" fillId="5" borderId="0" xfId="1" applyFont="1" applyFill="1"/>
    <xf numFmtId="0" fontId="12" fillId="6" borderId="0" xfId="1" applyFont="1" applyFill="1"/>
    <xf numFmtId="0" fontId="12" fillId="0" borderId="0" xfId="1" applyFont="1" applyFill="1"/>
    <xf numFmtId="0" fontId="12" fillId="0" borderId="0" xfId="1" applyFont="1" applyFill="1" applyBorder="1"/>
    <xf numFmtId="0" fontId="0" fillId="9" borderId="19" xfId="0" applyFill="1" applyBorder="1" applyAlignment="1" applyProtection="1">
      <alignment vertical="top" wrapText="1"/>
      <protection locked="0"/>
    </xf>
    <xf numFmtId="0" fontId="0" fillId="9" borderId="27" xfId="0" applyFill="1" applyBorder="1" applyAlignment="1" applyProtection="1">
      <alignment vertical="top" wrapText="1"/>
      <protection locked="0"/>
    </xf>
    <xf numFmtId="0" fontId="1" fillId="10" borderId="1" xfId="0" applyFont="1" applyFill="1" applyBorder="1" applyAlignment="1" applyProtection="1">
      <alignment vertical="top" wrapText="1"/>
      <protection locked="0"/>
    </xf>
    <xf numFmtId="0" fontId="11" fillId="0" borderId="19" xfId="0" applyFont="1" applyFill="1" applyBorder="1" applyAlignment="1" applyProtection="1">
      <alignment vertical="top" wrapText="1"/>
      <protection locked="0"/>
    </xf>
    <xf numFmtId="0" fontId="6" fillId="0" borderId="0" xfId="0" applyFont="1" applyAlignment="1"/>
    <xf numFmtId="0" fontId="0" fillId="0" borderId="0" xfId="0" applyAlignment="1"/>
    <xf numFmtId="15" fontId="11" fillId="8" borderId="12" xfId="0" applyNumberFormat="1" applyFont="1" applyFill="1" applyBorder="1" applyAlignment="1" applyProtection="1">
      <alignment horizontal="left" vertical="top" wrapText="1"/>
      <protection locked="0"/>
    </xf>
    <xf numFmtId="0" fontId="11" fillId="0" borderId="12" xfId="0" applyFont="1" applyBorder="1" applyAlignment="1" applyProtection="1">
      <alignment horizontal="left" vertical="top" wrapText="1"/>
      <protection locked="0"/>
    </xf>
    <xf numFmtId="0" fontId="11" fillId="8" borderId="12" xfId="0" applyFont="1" applyFill="1" applyBorder="1" applyAlignment="1" applyProtection="1">
      <alignment vertical="top" wrapText="1"/>
      <protection locked="0"/>
    </xf>
    <xf numFmtId="0" fontId="0" fillId="8" borderId="12" xfId="0" applyFill="1" applyBorder="1" applyAlignment="1" applyProtection="1">
      <alignment vertical="top" wrapText="1"/>
      <protection locked="0"/>
    </xf>
    <xf numFmtId="0" fontId="0" fillId="8" borderId="13" xfId="0" applyFill="1" applyBorder="1" applyAlignment="1" applyProtection="1">
      <alignment vertical="top" wrapText="1"/>
      <protection locked="0"/>
    </xf>
  </cellXfs>
  <cellStyles count="2">
    <cellStyle name="Normal" xfId="0" builtinId="0"/>
    <cellStyle name="Normal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M111"/>
  <sheetViews>
    <sheetView tabSelected="1" topLeftCell="B1" zoomScale="90" zoomScaleNormal="90" workbookViewId="0">
      <selection activeCell="J13" sqref="J13"/>
    </sheetView>
  </sheetViews>
  <sheetFormatPr defaultRowHeight="12.75" x14ac:dyDescent="0.2"/>
  <cols>
    <col min="1" max="1" width="0" hidden="1" customWidth="1"/>
    <col min="2" max="2" width="16.7109375" customWidth="1"/>
    <col min="3" max="3" width="16.85546875" customWidth="1"/>
    <col min="4" max="4" width="16.7109375" customWidth="1"/>
    <col min="5" max="5" width="17.7109375" customWidth="1"/>
    <col min="6" max="6" width="14.85546875" customWidth="1"/>
    <col min="7" max="7" width="21.28515625" customWidth="1"/>
    <col min="8" max="8" width="13" customWidth="1"/>
    <col min="9" max="9" width="31" customWidth="1"/>
    <col min="10" max="10" width="36.42578125" customWidth="1"/>
    <col min="11" max="11" width="16.7109375" customWidth="1"/>
  </cols>
  <sheetData>
    <row r="2" spans="1:13" ht="18" x14ac:dyDescent="0.25">
      <c r="B2" s="94" t="s">
        <v>106</v>
      </c>
      <c r="C2" s="95"/>
      <c r="D2" s="95"/>
      <c r="E2" s="95"/>
      <c r="F2" s="95"/>
      <c r="G2" s="95"/>
      <c r="H2" s="95"/>
      <c r="I2" s="95"/>
    </row>
    <row r="3" spans="1:13" ht="12.75" customHeight="1" x14ac:dyDescent="0.25">
      <c r="B3" s="34"/>
      <c r="C3" s="34"/>
      <c r="D3" s="34"/>
      <c r="E3" s="36"/>
      <c r="F3" s="30"/>
      <c r="G3" s="30"/>
      <c r="H3" s="30"/>
      <c r="I3" s="30"/>
      <c r="J3" s="30"/>
      <c r="K3" s="30"/>
    </row>
    <row r="4" spans="1:13" ht="32.25" customHeight="1" x14ac:dyDescent="0.25">
      <c r="B4" s="35" t="s">
        <v>114</v>
      </c>
      <c r="C4" s="35"/>
      <c r="D4" s="35"/>
      <c r="E4" s="37"/>
      <c r="F4" s="98" t="s">
        <v>70</v>
      </c>
      <c r="G4" s="99"/>
      <c r="H4" s="99"/>
      <c r="I4" s="99"/>
      <c r="J4" s="99"/>
      <c r="K4" s="31"/>
    </row>
    <row r="5" spans="1:13" ht="9.75" customHeight="1" x14ac:dyDescent="0.25">
      <c r="B5" s="35"/>
      <c r="C5" s="35"/>
      <c r="D5" s="35"/>
      <c r="E5" s="37"/>
      <c r="F5" s="33"/>
      <c r="G5" s="33"/>
      <c r="H5" s="30"/>
      <c r="I5" s="30"/>
      <c r="J5" s="30"/>
      <c r="K5" s="30"/>
    </row>
    <row r="6" spans="1:13" ht="15.75" x14ac:dyDescent="0.25">
      <c r="B6" s="35" t="s">
        <v>0</v>
      </c>
      <c r="C6" s="37"/>
      <c r="D6" s="37"/>
      <c r="E6" s="37"/>
      <c r="F6" s="98" t="s">
        <v>112</v>
      </c>
      <c r="G6" s="98"/>
      <c r="H6" s="98"/>
      <c r="I6" s="98"/>
      <c r="J6" s="98"/>
      <c r="K6" s="31"/>
    </row>
    <row r="7" spans="1:13" ht="9.75" customHeight="1" x14ac:dyDescent="0.25">
      <c r="B7" s="38"/>
      <c r="C7" s="33"/>
      <c r="D7" s="33"/>
      <c r="E7" s="33"/>
      <c r="F7" s="33"/>
      <c r="G7" s="33"/>
      <c r="H7" s="30"/>
      <c r="I7" s="30"/>
      <c r="J7" s="30"/>
      <c r="K7" s="30"/>
    </row>
    <row r="8" spans="1:13" ht="15.75" x14ac:dyDescent="0.25">
      <c r="B8" s="39" t="s">
        <v>1</v>
      </c>
      <c r="C8" s="33"/>
      <c r="D8" s="33"/>
      <c r="E8" s="33"/>
      <c r="F8" s="100" t="s">
        <v>105</v>
      </c>
      <c r="G8" s="100"/>
      <c r="H8" s="100"/>
      <c r="I8" s="100"/>
      <c r="J8" s="100"/>
      <c r="K8" s="32"/>
    </row>
    <row r="9" spans="1:13" ht="11.25" customHeight="1" x14ac:dyDescent="0.25">
      <c r="B9" s="39"/>
      <c r="C9" s="33"/>
      <c r="D9" s="33"/>
      <c r="E9" s="33"/>
      <c r="F9" s="33"/>
      <c r="G9" s="33"/>
      <c r="H9" s="34"/>
      <c r="I9" s="30"/>
      <c r="J9" s="30"/>
      <c r="K9" s="30"/>
    </row>
    <row r="10" spans="1:13" ht="15.75" x14ac:dyDescent="0.25">
      <c r="B10" s="35" t="s">
        <v>2</v>
      </c>
      <c r="C10" s="33"/>
      <c r="D10" s="33"/>
      <c r="E10" s="33"/>
      <c r="F10" s="96" t="s">
        <v>136</v>
      </c>
      <c r="G10" s="97"/>
      <c r="H10" s="97"/>
      <c r="I10" s="97"/>
      <c r="J10" s="97"/>
      <c r="K10" s="31"/>
    </row>
    <row r="11" spans="1:13" ht="15.75" x14ac:dyDescent="0.25">
      <c r="B11" s="35"/>
      <c r="C11" s="33"/>
      <c r="D11" s="33"/>
      <c r="E11" s="33"/>
      <c r="F11" s="33"/>
      <c r="G11" s="33"/>
      <c r="H11" s="35"/>
      <c r="I11" s="33"/>
      <c r="J11" s="33"/>
      <c r="K11" s="33"/>
    </row>
    <row r="12" spans="1:13" ht="21.75" customHeight="1" x14ac:dyDescent="0.25">
      <c r="A12" s="13"/>
      <c r="B12" s="42"/>
      <c r="C12" s="43" t="s">
        <v>107</v>
      </c>
      <c r="D12" s="43"/>
      <c r="E12" s="43"/>
      <c r="F12" s="43"/>
      <c r="G12" s="43"/>
      <c r="H12" s="42"/>
      <c r="I12" s="43"/>
      <c r="J12" s="43"/>
      <c r="K12" s="43"/>
      <c r="L12" s="13"/>
      <c r="M12" s="13"/>
    </row>
    <row r="13" spans="1:13" ht="18.75" customHeight="1" x14ac:dyDescent="0.25">
      <c r="A13" s="13"/>
      <c r="B13" s="42"/>
      <c r="C13" t="s">
        <v>108</v>
      </c>
      <c r="D13" s="43" t="s">
        <v>73</v>
      </c>
      <c r="E13" s="43"/>
      <c r="F13" s="43"/>
      <c r="G13" s="43"/>
      <c r="H13" s="42"/>
      <c r="I13" s="43"/>
      <c r="J13" s="43"/>
      <c r="K13" s="43"/>
      <c r="L13" s="13"/>
      <c r="M13" s="13"/>
    </row>
    <row r="14" spans="1:13" ht="23.25" customHeight="1" x14ac:dyDescent="0.2">
      <c r="A14" s="13"/>
      <c r="C14" t="s">
        <v>109</v>
      </c>
      <c r="D14" s="49" t="s">
        <v>110</v>
      </c>
      <c r="K14" s="43"/>
      <c r="L14" s="13"/>
      <c r="M14" s="13"/>
    </row>
    <row r="15" spans="1:13" ht="19.5" customHeight="1" x14ac:dyDescent="0.2">
      <c r="A15" s="13"/>
      <c r="C15" t="s">
        <v>111</v>
      </c>
      <c r="D15" t="s">
        <v>123</v>
      </c>
      <c r="K15" s="43"/>
      <c r="L15" s="13"/>
      <c r="M15" s="13"/>
    </row>
    <row r="16" spans="1:13" ht="19.5" customHeight="1" x14ac:dyDescent="0.2">
      <c r="A16" s="13"/>
      <c r="D16" s="53"/>
      <c r="E16" s="13"/>
      <c r="F16" s="13"/>
      <c r="G16" s="13"/>
      <c r="H16" s="13"/>
      <c r="I16" s="13"/>
      <c r="K16" s="43"/>
      <c r="L16" s="13"/>
      <c r="M16" s="13"/>
    </row>
    <row r="19" spans="1:11" ht="13.5" thickBot="1" x14ac:dyDescent="0.25"/>
    <row r="20" spans="1:11" ht="28.5" customHeight="1" thickTop="1" x14ac:dyDescent="0.2">
      <c r="A20" s="2"/>
      <c r="B20" s="18" t="s">
        <v>3</v>
      </c>
      <c r="C20" s="14"/>
      <c r="D20" s="14"/>
      <c r="E20" s="14"/>
      <c r="F20" s="15"/>
      <c r="G20" s="16" t="s">
        <v>4</v>
      </c>
      <c r="H20" s="16"/>
      <c r="I20" s="17"/>
      <c r="J20" s="18" t="s">
        <v>30</v>
      </c>
      <c r="K20" s="19"/>
    </row>
    <row r="21" spans="1:11" ht="25.5" x14ac:dyDescent="0.2">
      <c r="A21" s="1"/>
      <c r="B21" s="3" t="s">
        <v>5</v>
      </c>
      <c r="C21" s="4" t="s">
        <v>6</v>
      </c>
      <c r="D21" s="4" t="s">
        <v>7</v>
      </c>
      <c r="E21" s="5" t="s">
        <v>8</v>
      </c>
      <c r="F21" s="3" t="s">
        <v>9</v>
      </c>
      <c r="G21" s="4" t="s">
        <v>10</v>
      </c>
      <c r="H21" s="4" t="s">
        <v>11</v>
      </c>
      <c r="I21" s="5" t="s">
        <v>12</v>
      </c>
      <c r="J21" s="3" t="s">
        <v>13</v>
      </c>
      <c r="K21" s="46" t="s">
        <v>14</v>
      </c>
    </row>
    <row r="22" spans="1:11" ht="121.5" customHeight="1" x14ac:dyDescent="0.2">
      <c r="A22" s="1"/>
      <c r="B22" s="6" t="s">
        <v>15</v>
      </c>
      <c r="C22" s="7" t="s">
        <v>16</v>
      </c>
      <c r="D22" s="7" t="s">
        <v>43</v>
      </c>
      <c r="E22" s="8" t="s">
        <v>17</v>
      </c>
      <c r="F22" s="6" t="s">
        <v>18</v>
      </c>
      <c r="G22" s="7" t="s">
        <v>19</v>
      </c>
      <c r="H22" s="7" t="s">
        <v>20</v>
      </c>
      <c r="I22" s="8" t="s">
        <v>21</v>
      </c>
      <c r="J22" s="6" t="s">
        <v>22</v>
      </c>
      <c r="K22" s="47" t="s">
        <v>31</v>
      </c>
    </row>
    <row r="23" spans="1:11" s="13" customFormat="1" ht="159.75" customHeight="1" x14ac:dyDescent="0.2">
      <c r="A23" s="57"/>
      <c r="B23" s="58" t="s">
        <v>45</v>
      </c>
      <c r="C23" s="59" t="s">
        <v>82</v>
      </c>
      <c r="D23" s="60" t="s">
        <v>40</v>
      </c>
      <c r="E23" s="29" t="s">
        <v>35</v>
      </c>
      <c r="F23" s="73" t="s">
        <v>25</v>
      </c>
      <c r="G23" s="70" t="s">
        <v>25</v>
      </c>
      <c r="H23" s="72" t="s">
        <v>25</v>
      </c>
      <c r="I23" s="61" t="s">
        <v>76</v>
      </c>
      <c r="J23" s="62" t="s">
        <v>117</v>
      </c>
      <c r="K23" s="63" t="s">
        <v>24</v>
      </c>
    </row>
    <row r="24" spans="1:11" s="13" customFormat="1" ht="138" customHeight="1" x14ac:dyDescent="0.2">
      <c r="A24" s="57"/>
      <c r="B24" s="58" t="s">
        <v>45</v>
      </c>
      <c r="C24" s="59" t="s">
        <v>82</v>
      </c>
      <c r="D24" s="60" t="s">
        <v>47</v>
      </c>
      <c r="E24" s="29" t="s">
        <v>46</v>
      </c>
      <c r="F24" s="74" t="s">
        <v>25</v>
      </c>
      <c r="G24" s="71" t="s">
        <v>24</v>
      </c>
      <c r="H24" s="72" t="s">
        <v>25</v>
      </c>
      <c r="I24" s="61" t="s">
        <v>77</v>
      </c>
      <c r="J24" s="62" t="s">
        <v>113</v>
      </c>
      <c r="K24" s="63" t="s">
        <v>24</v>
      </c>
    </row>
    <row r="25" spans="1:11" s="13" customFormat="1" ht="99.75" customHeight="1" x14ac:dyDescent="0.2">
      <c r="A25" s="57"/>
      <c r="B25" s="58" t="s">
        <v>45</v>
      </c>
      <c r="C25" s="59" t="s">
        <v>100</v>
      </c>
      <c r="D25" s="59" t="s">
        <v>101</v>
      </c>
      <c r="E25" s="61" t="s">
        <v>46</v>
      </c>
      <c r="F25" s="73" t="s">
        <v>24</v>
      </c>
      <c r="G25" s="70" t="s">
        <v>24</v>
      </c>
      <c r="H25" s="72" t="s">
        <v>24</v>
      </c>
      <c r="I25" s="61" t="s">
        <v>48</v>
      </c>
      <c r="J25" s="62" t="s">
        <v>118</v>
      </c>
      <c r="K25" s="64" t="s">
        <v>23</v>
      </c>
    </row>
    <row r="26" spans="1:11" s="13" customFormat="1" ht="153" customHeight="1" x14ac:dyDescent="0.2">
      <c r="A26" s="57"/>
      <c r="B26" s="62" t="s">
        <v>45</v>
      </c>
      <c r="C26" s="59" t="s">
        <v>99</v>
      </c>
      <c r="D26" s="59" t="s">
        <v>98</v>
      </c>
      <c r="E26" s="61" t="s">
        <v>49</v>
      </c>
      <c r="F26" s="73" t="s">
        <v>25</v>
      </c>
      <c r="G26" s="70" t="s">
        <v>25</v>
      </c>
      <c r="H26" s="72" t="s">
        <v>25</v>
      </c>
      <c r="I26" s="61" t="s">
        <v>50</v>
      </c>
      <c r="J26" s="62" t="s">
        <v>128</v>
      </c>
      <c r="K26" s="64" t="s">
        <v>24</v>
      </c>
    </row>
    <row r="27" spans="1:11" s="13" customFormat="1" ht="153.75" customHeight="1" x14ac:dyDescent="0.2">
      <c r="A27" s="57"/>
      <c r="B27" s="62" t="s">
        <v>96</v>
      </c>
      <c r="C27" s="59" t="s">
        <v>97</v>
      </c>
      <c r="D27" s="59" t="s">
        <v>65</v>
      </c>
      <c r="E27" s="61" t="s">
        <v>66</v>
      </c>
      <c r="F27" s="73" t="s">
        <v>23</v>
      </c>
      <c r="G27" s="70" t="s">
        <v>23</v>
      </c>
      <c r="H27" s="72" t="s">
        <v>23</v>
      </c>
      <c r="I27" s="61" t="s">
        <v>103</v>
      </c>
      <c r="J27" s="62" t="s">
        <v>120</v>
      </c>
      <c r="K27" s="64" t="s">
        <v>67</v>
      </c>
    </row>
    <row r="28" spans="1:11" s="13" customFormat="1" ht="130.5" customHeight="1" x14ac:dyDescent="0.2">
      <c r="A28" s="57"/>
      <c r="B28" s="62" t="s">
        <v>45</v>
      </c>
      <c r="C28" s="60" t="s">
        <v>95</v>
      </c>
      <c r="D28" s="60" t="s">
        <v>37</v>
      </c>
      <c r="E28" s="29" t="s">
        <v>38</v>
      </c>
      <c r="F28" s="73" t="s">
        <v>25</v>
      </c>
      <c r="G28" s="70" t="s">
        <v>25</v>
      </c>
      <c r="H28" s="72" t="s">
        <v>25</v>
      </c>
      <c r="I28" s="61" t="s">
        <v>121</v>
      </c>
      <c r="J28" s="62" t="s">
        <v>122</v>
      </c>
      <c r="K28" s="63" t="s">
        <v>24</v>
      </c>
    </row>
    <row r="29" spans="1:11" s="13" customFormat="1" ht="88.5" customHeight="1" x14ac:dyDescent="0.2">
      <c r="A29" s="57"/>
      <c r="B29" s="62" t="s">
        <v>45</v>
      </c>
      <c r="C29" s="59" t="s">
        <v>93</v>
      </c>
      <c r="D29" s="59" t="s">
        <v>94</v>
      </c>
      <c r="E29" s="61" t="s">
        <v>51</v>
      </c>
      <c r="F29" s="74" t="s">
        <v>24</v>
      </c>
      <c r="G29" s="71" t="s">
        <v>24</v>
      </c>
      <c r="H29" s="72" t="s">
        <v>23</v>
      </c>
      <c r="I29" s="61" t="s">
        <v>78</v>
      </c>
      <c r="J29" s="62" t="s">
        <v>133</v>
      </c>
      <c r="K29" s="64" t="s">
        <v>23</v>
      </c>
    </row>
    <row r="30" spans="1:11" s="13" customFormat="1" ht="118.5" customHeight="1" x14ac:dyDescent="0.2">
      <c r="A30" s="57"/>
      <c r="B30" s="58" t="s">
        <v>39</v>
      </c>
      <c r="C30" s="60" t="s">
        <v>92</v>
      </c>
      <c r="D30" s="60" t="s">
        <v>52</v>
      </c>
      <c r="E30" s="29" t="s">
        <v>53</v>
      </c>
      <c r="F30" s="74" t="s">
        <v>24</v>
      </c>
      <c r="G30" s="71" t="s">
        <v>25</v>
      </c>
      <c r="H30" s="72" t="s">
        <v>25</v>
      </c>
      <c r="I30" s="61" t="s">
        <v>102</v>
      </c>
      <c r="J30" s="62" t="s">
        <v>119</v>
      </c>
      <c r="K30" s="64" t="s">
        <v>24</v>
      </c>
    </row>
    <row r="31" spans="1:11" s="13" customFormat="1" ht="132" customHeight="1" x14ac:dyDescent="0.2">
      <c r="A31" s="57"/>
      <c r="B31" s="58" t="s">
        <v>39</v>
      </c>
      <c r="C31" s="60" t="s">
        <v>91</v>
      </c>
      <c r="D31" s="60" t="s">
        <v>90</v>
      </c>
      <c r="E31" s="29" t="s">
        <v>89</v>
      </c>
      <c r="F31" s="74" t="s">
        <v>24</v>
      </c>
      <c r="G31" s="71" t="s">
        <v>25</v>
      </c>
      <c r="H31" s="75" t="s">
        <v>25</v>
      </c>
      <c r="I31" s="61" t="s">
        <v>81</v>
      </c>
      <c r="J31" s="62" t="s">
        <v>124</v>
      </c>
      <c r="K31" s="63" t="s">
        <v>24</v>
      </c>
    </row>
    <row r="32" spans="1:11" s="13" customFormat="1" ht="135.75" customHeight="1" x14ac:dyDescent="0.2">
      <c r="A32" s="57"/>
      <c r="B32" s="58" t="s">
        <v>86</v>
      </c>
      <c r="C32" s="59" t="s">
        <v>55</v>
      </c>
      <c r="D32" s="59" t="s">
        <v>87</v>
      </c>
      <c r="E32" s="29" t="s">
        <v>88</v>
      </c>
      <c r="F32" s="73" t="s">
        <v>24</v>
      </c>
      <c r="G32" s="71" t="s">
        <v>26</v>
      </c>
      <c r="H32" s="72" t="s">
        <v>25</v>
      </c>
      <c r="I32" s="61" t="s">
        <v>115</v>
      </c>
      <c r="J32" s="62" t="s">
        <v>116</v>
      </c>
      <c r="K32" s="64" t="s">
        <v>24</v>
      </c>
    </row>
    <row r="33" spans="1:11" s="13" customFormat="1" ht="154.5" customHeight="1" x14ac:dyDescent="0.2">
      <c r="A33" s="57"/>
      <c r="B33" s="58" t="s">
        <v>85</v>
      </c>
      <c r="C33" s="60" t="s">
        <v>56</v>
      </c>
      <c r="D33" s="60" t="s">
        <v>57</v>
      </c>
      <c r="E33" s="29" t="s">
        <v>58</v>
      </c>
      <c r="F33" s="74" t="s">
        <v>24</v>
      </c>
      <c r="G33" s="70" t="s">
        <v>25</v>
      </c>
      <c r="H33" s="75" t="s">
        <v>24</v>
      </c>
      <c r="I33" s="61" t="s">
        <v>59</v>
      </c>
      <c r="J33" s="62" t="s">
        <v>116</v>
      </c>
      <c r="K33" s="64" t="s">
        <v>69</v>
      </c>
    </row>
    <row r="34" spans="1:11" s="13" customFormat="1" ht="135.75" customHeight="1" x14ac:dyDescent="0.2">
      <c r="A34" s="57"/>
      <c r="B34" s="62" t="s">
        <v>39</v>
      </c>
      <c r="C34" s="60" t="s">
        <v>60</v>
      </c>
      <c r="D34" s="59" t="s">
        <v>61</v>
      </c>
      <c r="E34" s="29" t="s">
        <v>74</v>
      </c>
      <c r="F34" s="74" t="s">
        <v>24</v>
      </c>
      <c r="G34" s="71" t="s">
        <v>25</v>
      </c>
      <c r="H34" s="75" t="s">
        <v>24</v>
      </c>
      <c r="I34" s="61" t="s">
        <v>79</v>
      </c>
      <c r="J34" s="62" t="s">
        <v>116</v>
      </c>
      <c r="K34" s="64" t="s">
        <v>23</v>
      </c>
    </row>
    <row r="35" spans="1:11" s="13" customFormat="1" ht="123.75" customHeight="1" x14ac:dyDescent="0.2">
      <c r="A35" s="57"/>
      <c r="B35" s="62" t="s">
        <v>39</v>
      </c>
      <c r="C35" s="59" t="s">
        <v>72</v>
      </c>
      <c r="D35" s="59" t="s">
        <v>71</v>
      </c>
      <c r="E35" s="61" t="s">
        <v>126</v>
      </c>
      <c r="F35" s="73" t="s">
        <v>24</v>
      </c>
      <c r="G35" s="71" t="s">
        <v>26</v>
      </c>
      <c r="H35" s="72" t="s">
        <v>25</v>
      </c>
      <c r="I35" s="61" t="s">
        <v>125</v>
      </c>
      <c r="J35" s="62" t="s">
        <v>132</v>
      </c>
      <c r="K35" s="64" t="s">
        <v>24</v>
      </c>
    </row>
    <row r="36" spans="1:11" s="13" customFormat="1" ht="165" customHeight="1" x14ac:dyDescent="0.2">
      <c r="A36" s="57"/>
      <c r="B36" s="58" t="s">
        <v>42</v>
      </c>
      <c r="C36" s="60" t="s">
        <v>44</v>
      </c>
      <c r="D36" s="60" t="s">
        <v>84</v>
      </c>
      <c r="E36" s="29" t="s">
        <v>32</v>
      </c>
      <c r="F36" s="74" t="s">
        <v>24</v>
      </c>
      <c r="G36" s="71" t="s">
        <v>25</v>
      </c>
      <c r="H36" s="72" t="s">
        <v>25</v>
      </c>
      <c r="I36" s="61" t="s">
        <v>80</v>
      </c>
      <c r="J36" s="65" t="s">
        <v>127</v>
      </c>
      <c r="K36" s="63" t="s">
        <v>24</v>
      </c>
    </row>
    <row r="37" spans="1:11" s="13" customFormat="1" ht="241.5" customHeight="1" x14ac:dyDescent="0.2">
      <c r="A37" s="57"/>
      <c r="B37" s="58" t="s">
        <v>42</v>
      </c>
      <c r="C37" s="59" t="s">
        <v>75</v>
      </c>
      <c r="D37" s="60" t="s">
        <v>83</v>
      </c>
      <c r="E37" s="29" t="s">
        <v>54</v>
      </c>
      <c r="F37" s="74" t="s">
        <v>25</v>
      </c>
      <c r="G37" s="71" t="s">
        <v>25</v>
      </c>
      <c r="H37" s="75" t="s">
        <v>25</v>
      </c>
      <c r="I37" s="61" t="s">
        <v>130</v>
      </c>
      <c r="J37" s="62" t="s">
        <v>131</v>
      </c>
      <c r="K37" s="64" t="s">
        <v>24</v>
      </c>
    </row>
    <row r="38" spans="1:11" s="13" customFormat="1" ht="224.25" customHeight="1" x14ac:dyDescent="0.2">
      <c r="A38" s="57"/>
      <c r="B38" s="66" t="s">
        <v>33</v>
      </c>
      <c r="C38" s="67" t="s">
        <v>62</v>
      </c>
      <c r="D38" s="67" t="s">
        <v>41</v>
      </c>
      <c r="E38" s="48" t="s">
        <v>36</v>
      </c>
      <c r="F38" s="91" t="s">
        <v>25</v>
      </c>
      <c r="G38" s="76" t="s">
        <v>25</v>
      </c>
      <c r="H38" s="92" t="s">
        <v>25</v>
      </c>
      <c r="I38" s="54" t="s">
        <v>104</v>
      </c>
      <c r="J38" s="68" t="s">
        <v>129</v>
      </c>
      <c r="K38" s="69" t="s">
        <v>24</v>
      </c>
    </row>
    <row r="39" spans="1:11" ht="226.5" customHeight="1" thickBot="1" x14ac:dyDescent="0.25">
      <c r="A39" s="28"/>
      <c r="B39" s="50" t="s">
        <v>135</v>
      </c>
      <c r="C39" s="55" t="s">
        <v>68</v>
      </c>
      <c r="D39" s="55" t="s">
        <v>63</v>
      </c>
      <c r="E39" s="51" t="s">
        <v>34</v>
      </c>
      <c r="F39" s="78" t="s">
        <v>24</v>
      </c>
      <c r="G39" s="90" t="s">
        <v>25</v>
      </c>
      <c r="H39" s="77" t="s">
        <v>25</v>
      </c>
      <c r="I39" s="56" t="s">
        <v>64</v>
      </c>
      <c r="J39" s="93" t="s">
        <v>134</v>
      </c>
      <c r="K39" s="52" t="s">
        <v>24</v>
      </c>
    </row>
    <row r="40" spans="1:11" ht="13.5" thickTop="1" x14ac:dyDescent="0.2">
      <c r="A40" s="9"/>
      <c r="B40" s="1"/>
      <c r="C40" s="10"/>
      <c r="D40" s="10"/>
      <c r="E40" s="10"/>
      <c r="F40" s="11"/>
      <c r="G40" s="11"/>
      <c r="H40" s="11"/>
      <c r="I40" s="11"/>
      <c r="J40" s="1"/>
      <c r="K40" s="10"/>
    </row>
    <row r="41" spans="1:11" ht="15.75" x14ac:dyDescent="0.25">
      <c r="A41" s="9"/>
      <c r="B41" s="45" t="s">
        <v>27</v>
      </c>
      <c r="C41" s="43" t="s">
        <v>28</v>
      </c>
      <c r="D41" s="43"/>
      <c r="E41" s="43"/>
      <c r="F41" s="43"/>
      <c r="G41" s="43"/>
      <c r="H41" s="42"/>
      <c r="I41" s="43"/>
      <c r="J41" s="43"/>
      <c r="K41" s="1"/>
    </row>
    <row r="42" spans="1:11" ht="15.75" x14ac:dyDescent="0.25">
      <c r="A42" s="9"/>
      <c r="B42" s="44"/>
      <c r="C42" s="43" t="s">
        <v>29</v>
      </c>
      <c r="D42" s="43"/>
      <c r="E42" s="43"/>
      <c r="F42" s="43"/>
      <c r="G42" s="43"/>
      <c r="H42" s="42"/>
      <c r="I42" s="43"/>
      <c r="J42" s="43"/>
      <c r="K42" s="1"/>
    </row>
    <row r="43" spans="1:11" ht="15.75" x14ac:dyDescent="0.25">
      <c r="A43" s="9"/>
      <c r="B43" s="44"/>
      <c r="C43" s="43"/>
      <c r="D43" s="43"/>
      <c r="E43" s="43"/>
      <c r="F43" s="43"/>
      <c r="G43" s="43"/>
      <c r="H43" s="42"/>
      <c r="I43" s="43"/>
      <c r="J43" s="43"/>
      <c r="K43" s="1"/>
    </row>
    <row r="44" spans="1:11" ht="15.75" hidden="1" x14ac:dyDescent="0.25">
      <c r="A44" s="9"/>
      <c r="B44" s="44"/>
      <c r="C44" s="43"/>
      <c r="D44" s="43"/>
      <c r="E44" s="43"/>
      <c r="F44" s="43"/>
      <c r="G44" s="43"/>
      <c r="H44" s="42"/>
      <c r="I44" s="43"/>
      <c r="J44" s="43"/>
      <c r="K44" s="1"/>
    </row>
    <row r="45" spans="1:11" hidden="1" x14ac:dyDescent="0.2">
      <c r="A45" s="9"/>
      <c r="B45" s="1"/>
      <c r="C45" s="1"/>
      <c r="D45" s="1"/>
      <c r="E45" s="1"/>
      <c r="F45" s="12"/>
      <c r="G45" s="12"/>
      <c r="H45" s="12"/>
      <c r="I45" s="12"/>
      <c r="J45" s="1"/>
      <c r="K45" s="1"/>
    </row>
    <row r="46" spans="1:11" hidden="1" x14ac:dyDescent="0.2">
      <c r="A46" s="9"/>
      <c r="B46" s="1"/>
      <c r="C46" s="41" t="s">
        <v>23</v>
      </c>
      <c r="D46" s="41" t="s">
        <v>24</v>
      </c>
      <c r="E46" s="41" t="s">
        <v>25</v>
      </c>
      <c r="F46" s="41" t="s">
        <v>26</v>
      </c>
      <c r="G46" s="12"/>
      <c r="H46" s="12"/>
      <c r="I46" s="12"/>
      <c r="J46" s="1"/>
      <c r="K46" s="1"/>
    </row>
    <row r="47" spans="1:11" hidden="1" x14ac:dyDescent="0.2">
      <c r="A47" s="9"/>
      <c r="B47" s="40" t="s">
        <v>26</v>
      </c>
      <c r="C47" s="25">
        <v>4</v>
      </c>
      <c r="D47" s="23">
        <v>8</v>
      </c>
      <c r="E47" s="22">
        <v>12</v>
      </c>
      <c r="F47" s="21">
        <v>16</v>
      </c>
      <c r="G47" s="12"/>
      <c r="H47" s="12"/>
      <c r="I47" s="12"/>
      <c r="J47" s="1"/>
      <c r="K47" s="1"/>
    </row>
    <row r="48" spans="1:11" hidden="1" x14ac:dyDescent="0.2">
      <c r="A48" s="9"/>
      <c r="B48" s="40" t="s">
        <v>25</v>
      </c>
      <c r="C48" s="25">
        <v>3</v>
      </c>
      <c r="D48" s="23">
        <v>6</v>
      </c>
      <c r="E48" s="24">
        <v>9</v>
      </c>
      <c r="F48" s="21">
        <v>12</v>
      </c>
      <c r="G48" s="12"/>
      <c r="H48" s="12"/>
      <c r="I48" s="12"/>
      <c r="J48" s="1"/>
      <c r="K48" s="1"/>
    </row>
    <row r="49" spans="1:11" hidden="1" x14ac:dyDescent="0.2">
      <c r="A49" s="9"/>
      <c r="B49" s="40" t="s">
        <v>24</v>
      </c>
      <c r="C49" s="25">
        <v>2</v>
      </c>
      <c r="D49" s="25">
        <v>4</v>
      </c>
      <c r="E49" s="24">
        <v>6</v>
      </c>
      <c r="F49" s="23">
        <v>8</v>
      </c>
      <c r="G49" s="12"/>
      <c r="H49" s="12"/>
      <c r="I49" s="12"/>
      <c r="J49" s="1"/>
      <c r="K49" s="1"/>
    </row>
    <row r="50" spans="1:11" hidden="1" x14ac:dyDescent="0.2">
      <c r="A50" s="9"/>
      <c r="B50" s="40" t="s">
        <v>23</v>
      </c>
      <c r="C50" s="25">
        <v>1</v>
      </c>
      <c r="D50" s="25">
        <v>2</v>
      </c>
      <c r="E50" s="26">
        <v>3</v>
      </c>
      <c r="F50" s="25">
        <v>4</v>
      </c>
      <c r="G50" s="12"/>
      <c r="H50" s="12"/>
      <c r="I50" s="12"/>
      <c r="J50" s="1"/>
      <c r="K50" s="1"/>
    </row>
    <row r="51" spans="1:11" hidden="1" x14ac:dyDescent="0.2">
      <c r="A51" s="9"/>
      <c r="B51" s="13"/>
      <c r="C51" s="12"/>
      <c r="D51" s="12"/>
      <c r="E51" s="13"/>
      <c r="F51" s="12"/>
      <c r="G51" s="12"/>
      <c r="H51" s="12"/>
      <c r="I51" s="12"/>
      <c r="J51" s="1"/>
      <c r="K51" s="1"/>
    </row>
    <row r="52" spans="1:11" hidden="1" x14ac:dyDescent="0.2">
      <c r="A52" s="9"/>
      <c r="B52" s="1"/>
      <c r="C52" s="1"/>
      <c r="D52" s="1"/>
      <c r="E52" s="1"/>
      <c r="F52" s="12"/>
      <c r="G52" s="12"/>
      <c r="H52" s="12"/>
      <c r="I52" s="12"/>
      <c r="J52" s="1"/>
      <c r="K52" s="1"/>
    </row>
    <row r="53" spans="1:11" hidden="1" x14ac:dyDescent="0.2">
      <c r="A53" s="9"/>
      <c r="B53" s="1"/>
      <c r="C53" s="1"/>
      <c r="D53" s="1"/>
      <c r="E53" s="1"/>
      <c r="F53" s="12"/>
      <c r="G53" s="12"/>
      <c r="H53" s="12"/>
      <c r="I53" s="12"/>
      <c r="J53" s="1"/>
      <c r="K53" s="1"/>
    </row>
    <row r="54" spans="1:11" hidden="1" x14ac:dyDescent="0.2">
      <c r="A54" s="9"/>
      <c r="B54" s="1"/>
      <c r="C54" s="1"/>
      <c r="D54" s="1"/>
      <c r="E54" s="1"/>
      <c r="F54" s="12" t="s">
        <v>23</v>
      </c>
      <c r="G54" s="12"/>
      <c r="H54" s="20" t="e">
        <f>IF(#REF!="",0,IF(#REF!="Very low",1,IF(#REF!="Low",2,IF(#REF!="Medium",3,IF(#REF!="High",4,#REF!)))))</f>
        <v>#REF!</v>
      </c>
      <c r="I54" s="20" t="e">
        <f>IF(#REF!="",0,IF(#REF!="Very low",1,IF(#REF!="Low",2,IF(#REF!="Medium",3,IF(#REF!="High",4,#REF!)))))</f>
        <v>#REF!</v>
      </c>
      <c r="J54" s="27" t="e">
        <f>IF(H54*I54=0,"",IF(H54*I54&gt;0.5,H54*I54))</f>
        <v>#REF!</v>
      </c>
      <c r="K54" s="1" t="e">
        <f>IF(J54="","",IF(J54&lt;5, "Low",IF(J54&lt;11,"Medium",IF(J54&gt;11,"High"))))</f>
        <v>#REF!</v>
      </c>
    </row>
    <row r="55" spans="1:11" hidden="1" x14ac:dyDescent="0.2">
      <c r="A55" s="9"/>
      <c r="B55" s="1"/>
      <c r="C55" s="1"/>
      <c r="D55" s="1"/>
      <c r="E55" s="1"/>
      <c r="F55" s="12" t="s">
        <v>24</v>
      </c>
      <c r="G55" s="12"/>
      <c r="H55" s="20" t="e">
        <f>IF(#REF!="",0,IF(#REF!="Very low",1,IF(#REF!="Low",2,IF(#REF!="Medium",3,IF(#REF!="High",4,#REF!)))))</f>
        <v>#REF!</v>
      </c>
      <c r="I55" s="20" t="e">
        <f>IF(#REF!="",0,IF(#REF!="Very low",1,IF(#REF!="Low",2,IF(#REF!="Medium",3,IF(#REF!="High",4,#REF!)))))</f>
        <v>#REF!</v>
      </c>
      <c r="J55" s="27" t="e">
        <f t="shared" ref="J55:J73" si="0">IF(H55*I55=0,"",IF(H55*I55&gt;0.5,H55*I55))</f>
        <v>#REF!</v>
      </c>
      <c r="K55" s="1" t="e">
        <f t="shared" ref="K55:K73" si="1">IF(J55="","",IF(J55&lt;5, "Low",IF(J55&lt;11,"Medium",IF(J55&gt;11,"High"))))</f>
        <v>#REF!</v>
      </c>
    </row>
    <row r="56" spans="1:11" hidden="1" x14ac:dyDescent="0.2">
      <c r="A56" s="9"/>
      <c r="B56" s="1"/>
      <c r="C56" s="1"/>
      <c r="D56" s="1"/>
      <c r="E56" s="1"/>
      <c r="F56" s="12" t="s">
        <v>25</v>
      </c>
      <c r="G56" s="12"/>
      <c r="H56" s="20" t="e">
        <f>IF(#REF!="",0,IF(#REF!="Very low",1,IF(#REF!="Low",2,IF(#REF!="Medium",3,IF(#REF!="High",4,F23)))))</f>
        <v>#REF!</v>
      </c>
      <c r="I56" s="20" t="e">
        <f>IF(#REF!="",0,IF(#REF!="Very low",1,IF(#REF!="Low",2,IF(#REF!="Medium",3,IF(#REF!="High",4,G23)))))</f>
        <v>#REF!</v>
      </c>
      <c r="J56" s="27" t="e">
        <f t="shared" si="0"/>
        <v>#REF!</v>
      </c>
      <c r="K56" s="1" t="e">
        <f t="shared" si="1"/>
        <v>#REF!</v>
      </c>
    </row>
    <row r="57" spans="1:11" hidden="1" x14ac:dyDescent="0.2">
      <c r="A57" s="9"/>
      <c r="B57" s="1"/>
      <c r="C57" s="1"/>
      <c r="D57" s="1"/>
      <c r="E57" s="1"/>
      <c r="F57" s="12" t="s">
        <v>26</v>
      </c>
      <c r="G57" s="12"/>
      <c r="H57" s="20">
        <f>IF(F23="",0,IF(F23="Very low",1,IF(F23="Low",2,IF(F23="Medium",3,IF(F23="High",4,F24)))))</f>
        <v>3</v>
      </c>
      <c r="I57" s="20">
        <f>IF(G23="",0,IF(G23="Very low",1,IF(G23="Low",2,IF(G23="Medium",3,IF(G23="High",4,G24)))))</f>
        <v>3</v>
      </c>
      <c r="J57" s="27">
        <f t="shared" si="0"/>
        <v>9</v>
      </c>
      <c r="K57" s="1" t="str">
        <f t="shared" si="1"/>
        <v>Medium</v>
      </c>
    </row>
    <row r="58" spans="1:11" hidden="1" x14ac:dyDescent="0.2">
      <c r="A58" s="9"/>
      <c r="B58" s="1"/>
      <c r="C58" s="1"/>
      <c r="D58" s="1"/>
      <c r="E58" s="1"/>
      <c r="F58" s="12"/>
      <c r="G58" s="12"/>
      <c r="H58" s="20">
        <f>IF(F24="",0,IF(F24="Very low",1,IF(F24="Low",2,IF(F24="Medium",3,IF(F24="High",4,#REF!)))))</f>
        <v>3</v>
      </c>
      <c r="I58" s="20">
        <f>IF(G24="",0,IF(G24="Very low",1,IF(G24="Low",2,IF(G24="Medium",3,IF(G24="High",4,#REF!)))))</f>
        <v>2</v>
      </c>
      <c r="J58" s="27">
        <f t="shared" si="0"/>
        <v>6</v>
      </c>
      <c r="K58" s="1" t="str">
        <f t="shared" si="1"/>
        <v>Medium</v>
      </c>
    </row>
    <row r="59" spans="1:11" hidden="1" x14ac:dyDescent="0.2">
      <c r="A59" s="9"/>
      <c r="B59" s="1"/>
      <c r="C59" s="1"/>
      <c r="D59" s="1"/>
      <c r="E59" s="1"/>
      <c r="F59" s="12"/>
      <c r="G59" s="12"/>
      <c r="H59" s="20" t="e">
        <f>IF(#REF!="",0,IF(#REF!="Very low",1,IF(#REF!="Low",2,IF(#REF!="Medium",3,IF(#REF!="High",4,#REF!)))))</f>
        <v>#REF!</v>
      </c>
      <c r="I59" s="20" t="e">
        <f>IF(#REF!="",0,IF(#REF!="Very low",1,IF(#REF!="Low",2,IF(#REF!="Medium",3,IF(#REF!="High",4,#REF!)))))</f>
        <v>#REF!</v>
      </c>
      <c r="J59" s="27" t="e">
        <f t="shared" si="0"/>
        <v>#REF!</v>
      </c>
      <c r="K59" s="1" t="e">
        <f t="shared" si="1"/>
        <v>#REF!</v>
      </c>
    </row>
    <row r="60" spans="1:11" hidden="1" x14ac:dyDescent="0.2">
      <c r="A60" s="9"/>
      <c r="B60" s="1"/>
      <c r="C60" s="1"/>
      <c r="D60" s="1"/>
      <c r="E60" s="1"/>
      <c r="F60" s="12"/>
      <c r="G60" s="12"/>
      <c r="H60" s="20" t="e">
        <f>IF(#REF!="",0,IF(#REF!="Very low",1,IF(#REF!="Low",2,IF(#REF!="Medium",3,IF(#REF!="High",4,#REF!)))))</f>
        <v>#REF!</v>
      </c>
      <c r="I60" s="20" t="e">
        <f>IF(#REF!="",0,IF(#REF!="Very low",1,IF(#REF!="Low",2,IF(#REF!="Medium",3,IF(#REF!="High",4,#REF!)))))</f>
        <v>#REF!</v>
      </c>
      <c r="J60" s="27" t="e">
        <f t="shared" si="0"/>
        <v>#REF!</v>
      </c>
      <c r="K60" s="1" t="e">
        <f t="shared" si="1"/>
        <v>#REF!</v>
      </c>
    </row>
    <row r="61" spans="1:11" hidden="1" x14ac:dyDescent="0.2">
      <c r="A61" s="9"/>
      <c r="B61" s="1"/>
      <c r="C61" s="1"/>
      <c r="D61" s="1"/>
      <c r="E61" s="1"/>
      <c r="F61" s="12"/>
      <c r="G61" s="12"/>
      <c r="H61" s="20" t="e">
        <f>IF(#REF!="",0,IF(#REF!="Very low",1,IF(#REF!="Low",2,IF(#REF!="Medium",3,IF(#REF!="High",4,#REF!)))))</f>
        <v>#REF!</v>
      </c>
      <c r="I61" s="20" t="e">
        <f>IF(#REF!="",0,IF(#REF!="Very low",1,IF(#REF!="Low",2,IF(#REF!="Medium",3,IF(#REF!="High",4,#REF!)))))</f>
        <v>#REF!</v>
      </c>
      <c r="J61" s="27" t="e">
        <f t="shared" si="0"/>
        <v>#REF!</v>
      </c>
      <c r="K61" s="1" t="e">
        <f t="shared" si="1"/>
        <v>#REF!</v>
      </c>
    </row>
    <row r="62" spans="1:11" hidden="1" x14ac:dyDescent="0.2">
      <c r="A62" s="9"/>
      <c r="B62" s="1"/>
      <c r="C62" s="12" t="s">
        <v>23</v>
      </c>
      <c r="D62" s="12" t="s">
        <v>24</v>
      </c>
      <c r="E62" s="12" t="s">
        <v>25</v>
      </c>
      <c r="F62" s="12" t="s">
        <v>26</v>
      </c>
      <c r="G62" s="12"/>
      <c r="H62" s="20" t="e">
        <f>IF(#REF!="",0,IF(#REF!="Very low",1,IF(#REF!="Low",2,IF(#REF!="Medium",3,IF(#REF!="High",4,#REF!)))))</f>
        <v>#REF!</v>
      </c>
      <c r="I62" s="20" t="e">
        <f>IF(#REF!="",0,IF(#REF!="Very low",1,IF(#REF!="Low",2,IF(#REF!="Medium",3,IF(#REF!="High",4,#REF!)))))</f>
        <v>#REF!</v>
      </c>
      <c r="J62" s="27" t="e">
        <f t="shared" si="0"/>
        <v>#REF!</v>
      </c>
      <c r="K62" s="1" t="e">
        <f t="shared" si="1"/>
        <v>#REF!</v>
      </c>
    </row>
    <row r="63" spans="1:11" hidden="1" x14ac:dyDescent="0.2">
      <c r="A63" s="9"/>
      <c r="B63" s="12" t="s">
        <v>23</v>
      </c>
      <c r="C63" s="25">
        <v>1</v>
      </c>
      <c r="D63" s="25">
        <v>2</v>
      </c>
      <c r="E63" s="26">
        <v>3</v>
      </c>
      <c r="F63" s="25">
        <v>4</v>
      </c>
      <c r="G63" s="12"/>
      <c r="H63" s="20" t="e">
        <f>IF(#REF!="",0,IF(#REF!="Very low",1,IF(#REF!="Low",2,IF(#REF!="Medium",3,IF(#REF!="High",4,#REF!)))))</f>
        <v>#REF!</v>
      </c>
      <c r="I63" s="20" t="e">
        <f>IF(#REF!="",0,IF(#REF!="Very low",1,IF(#REF!="Low",2,IF(#REF!="Medium",3,IF(#REF!="High",4,#REF!)))))</f>
        <v>#REF!</v>
      </c>
      <c r="J63" s="27" t="e">
        <f t="shared" si="0"/>
        <v>#REF!</v>
      </c>
      <c r="K63" s="1" t="e">
        <f t="shared" si="1"/>
        <v>#REF!</v>
      </c>
    </row>
    <row r="64" spans="1:11" hidden="1" x14ac:dyDescent="0.2">
      <c r="A64" s="9"/>
      <c r="B64" s="12" t="s">
        <v>24</v>
      </c>
      <c r="C64" s="25">
        <v>2</v>
      </c>
      <c r="D64" s="25">
        <v>4</v>
      </c>
      <c r="E64" s="24">
        <v>6</v>
      </c>
      <c r="F64" s="23">
        <v>8</v>
      </c>
      <c r="G64" s="12"/>
      <c r="H64" s="20" t="e">
        <f>IF(#REF!="",0,IF(#REF!="Very low",1,IF(#REF!="Low",2,IF(#REF!="Medium",3,IF(#REF!="High",4,#REF!)))))</f>
        <v>#REF!</v>
      </c>
      <c r="I64" s="20" t="e">
        <f>IF(#REF!="",0,IF(#REF!="Very low",1,IF(#REF!="Low",2,IF(#REF!="Medium",3,IF(#REF!="High",4,#REF!)))))</f>
        <v>#REF!</v>
      </c>
      <c r="J64" s="27" t="e">
        <f t="shared" si="0"/>
        <v>#REF!</v>
      </c>
      <c r="K64" s="1" t="e">
        <f t="shared" si="1"/>
        <v>#REF!</v>
      </c>
    </row>
    <row r="65" spans="1:11" hidden="1" x14ac:dyDescent="0.2">
      <c r="A65" s="9"/>
      <c r="B65" s="12" t="s">
        <v>25</v>
      </c>
      <c r="C65" s="25">
        <v>3</v>
      </c>
      <c r="D65" s="23">
        <v>6</v>
      </c>
      <c r="E65" s="24">
        <v>9</v>
      </c>
      <c r="F65" s="21">
        <v>12</v>
      </c>
      <c r="G65" s="12"/>
      <c r="H65" s="20" t="e">
        <f>IF(#REF!="",0,IF(#REF!="Very low",1,IF(#REF!="Low",2,IF(#REF!="Medium",3,IF(#REF!="High",4,#REF!)))))</f>
        <v>#REF!</v>
      </c>
      <c r="I65" s="20" t="e">
        <f>IF(#REF!="",0,IF(#REF!="Very low",1,IF(#REF!="Low",2,IF(#REF!="Medium",3,IF(#REF!="High",4,#REF!)))))</f>
        <v>#REF!</v>
      </c>
      <c r="J65" s="27" t="e">
        <f t="shared" si="0"/>
        <v>#REF!</v>
      </c>
      <c r="K65" s="1" t="e">
        <f t="shared" si="1"/>
        <v>#REF!</v>
      </c>
    </row>
    <row r="66" spans="1:11" hidden="1" x14ac:dyDescent="0.2">
      <c r="A66" s="9"/>
      <c r="B66" s="12" t="s">
        <v>26</v>
      </c>
      <c r="C66" s="25">
        <v>4</v>
      </c>
      <c r="D66" s="23">
        <v>8</v>
      </c>
      <c r="E66" s="22">
        <v>12</v>
      </c>
      <c r="F66" s="21">
        <v>16</v>
      </c>
      <c r="G66" s="12"/>
      <c r="H66" s="20" t="e">
        <f>IF(#REF!="",0,IF(#REF!="Very low",1,IF(#REF!="Low",2,IF(#REF!="Medium",3,IF(#REF!="High",4,#REF!)))))</f>
        <v>#REF!</v>
      </c>
      <c r="I66" s="20" t="e">
        <f>IF(#REF!="",0,IF(#REF!="Very low",1,IF(#REF!="Low",2,IF(#REF!="Medium",3,IF(#REF!="High",4,#REF!)))))</f>
        <v>#REF!</v>
      </c>
      <c r="J66" s="27" t="e">
        <f t="shared" si="0"/>
        <v>#REF!</v>
      </c>
      <c r="K66" s="1" t="e">
        <f t="shared" si="1"/>
        <v>#REF!</v>
      </c>
    </row>
    <row r="67" spans="1:11" hidden="1" x14ac:dyDescent="0.2">
      <c r="A67" s="9"/>
      <c r="B67" s="12"/>
      <c r="C67" s="12"/>
      <c r="D67" s="12"/>
      <c r="F67" s="12"/>
      <c r="G67" s="12"/>
      <c r="H67" s="20" t="e">
        <f>IF(#REF!="",0,IF(#REF!="Very low",1,IF(#REF!="Low",2,IF(#REF!="Medium",3,IF(#REF!="High",4,#REF!)))))</f>
        <v>#REF!</v>
      </c>
      <c r="I67" s="20" t="e">
        <f>IF(#REF!="",0,IF(#REF!="Very low",1,IF(#REF!="Low",2,IF(#REF!="Medium",3,IF(#REF!="High",4,#REF!)))))</f>
        <v>#REF!</v>
      </c>
      <c r="J67" s="27" t="e">
        <f t="shared" si="0"/>
        <v>#REF!</v>
      </c>
      <c r="K67" s="1" t="e">
        <f t="shared" si="1"/>
        <v>#REF!</v>
      </c>
    </row>
    <row r="68" spans="1:11" hidden="1" x14ac:dyDescent="0.2">
      <c r="A68" s="9"/>
      <c r="B68" s="1"/>
      <c r="C68" s="1"/>
      <c r="D68" s="1"/>
      <c r="E68" s="1"/>
      <c r="F68" s="12"/>
      <c r="G68" s="12"/>
      <c r="H68" s="20" t="e">
        <f>IF(#REF!="",0,IF(#REF!="Very low",1,IF(#REF!="Low",2,IF(#REF!="Medium",3,IF(#REF!="High",4,#REF!)))))</f>
        <v>#REF!</v>
      </c>
      <c r="I68" s="20" t="e">
        <f>IF(#REF!="",0,IF(#REF!="Very low",1,IF(#REF!="Low",2,IF(#REF!="Medium",3,IF(#REF!="High",4,#REF!)))))</f>
        <v>#REF!</v>
      </c>
      <c r="J68" s="27" t="e">
        <f t="shared" si="0"/>
        <v>#REF!</v>
      </c>
      <c r="K68" s="1" t="e">
        <f t="shared" si="1"/>
        <v>#REF!</v>
      </c>
    </row>
    <row r="69" spans="1:11" hidden="1" x14ac:dyDescent="0.2">
      <c r="A69" s="9"/>
      <c r="B69" s="1"/>
      <c r="C69" s="1"/>
      <c r="D69" s="1"/>
      <c r="E69" s="1"/>
      <c r="F69" s="12"/>
      <c r="G69" s="12"/>
      <c r="H69" s="20" t="e">
        <f>IF(#REF!="",0,IF(#REF!="Very low",1,IF(#REF!="Low",2,IF(#REF!="Medium",3,IF(#REF!="High",4,#REF!)))))</f>
        <v>#REF!</v>
      </c>
      <c r="I69" s="20" t="e">
        <f>IF(#REF!="",0,IF(#REF!="Very low",1,IF(#REF!="Low",2,IF(#REF!="Medium",3,IF(#REF!="High",4,#REF!)))))</f>
        <v>#REF!</v>
      </c>
      <c r="J69" s="27" t="e">
        <f t="shared" si="0"/>
        <v>#REF!</v>
      </c>
      <c r="K69" s="1" t="e">
        <f t="shared" si="1"/>
        <v>#REF!</v>
      </c>
    </row>
    <row r="70" spans="1:11" hidden="1" x14ac:dyDescent="0.2">
      <c r="A70" s="9"/>
      <c r="B70" s="1"/>
      <c r="C70" s="1"/>
      <c r="D70" s="1"/>
      <c r="E70" s="1"/>
      <c r="F70" s="12"/>
      <c r="G70" s="12"/>
      <c r="H70" s="20" t="e">
        <f>IF(#REF!="",0,IF(#REF!="Very low",1,IF(#REF!="Low",2,IF(#REF!="Medium",3,IF(#REF!="High",4,#REF!)))))</f>
        <v>#REF!</v>
      </c>
      <c r="I70" s="20" t="e">
        <f>IF(#REF!="",0,IF(#REF!="Very low",1,IF(#REF!="Low",2,IF(#REF!="Medium",3,IF(#REF!="High",4,#REF!)))))</f>
        <v>#REF!</v>
      </c>
      <c r="J70" s="27" t="e">
        <f t="shared" si="0"/>
        <v>#REF!</v>
      </c>
      <c r="K70" s="1" t="e">
        <f t="shared" si="1"/>
        <v>#REF!</v>
      </c>
    </row>
    <row r="71" spans="1:11" hidden="1" x14ac:dyDescent="0.2">
      <c r="A71" s="9"/>
      <c r="B71" s="1"/>
      <c r="C71" s="1"/>
      <c r="D71" s="1"/>
      <c r="E71" s="1"/>
      <c r="F71" s="12"/>
      <c r="G71" s="12"/>
      <c r="H71" s="20" t="e">
        <f>IF(#REF!="",0,IF(#REF!="Very low",1,IF(#REF!="Low",2,IF(#REF!="Medium",3,IF(#REF!="High",4,#REF!)))))</f>
        <v>#REF!</v>
      </c>
      <c r="I71" s="20" t="e">
        <f>IF(#REF!="",0,IF(#REF!="Very low",1,IF(#REF!="Low",2,IF(#REF!="Medium",3,IF(#REF!="High",4,#REF!)))))</f>
        <v>#REF!</v>
      </c>
      <c r="J71" s="27" t="e">
        <f t="shared" si="0"/>
        <v>#REF!</v>
      </c>
      <c r="K71" s="1" t="e">
        <f t="shared" si="1"/>
        <v>#REF!</v>
      </c>
    </row>
    <row r="72" spans="1:11" hidden="1" x14ac:dyDescent="0.2">
      <c r="A72" s="9"/>
      <c r="B72" s="1"/>
      <c r="C72" s="1"/>
      <c r="D72" s="1"/>
      <c r="E72" s="1"/>
      <c r="F72" s="12"/>
      <c r="G72" s="12"/>
      <c r="H72" s="20" t="e">
        <f>IF(#REF!="",0,IF(#REF!="Very low",1,IF(#REF!="Low",2,IF(#REF!="Medium",3,IF(#REF!="High",4,#REF!)))))</f>
        <v>#REF!</v>
      </c>
      <c r="I72" s="20" t="e">
        <f>IF(#REF!="",0,IF(#REF!="Very low",1,IF(#REF!="Low",2,IF(#REF!="Medium",3,IF(#REF!="High",4,#REF!)))))</f>
        <v>#REF!</v>
      </c>
      <c r="J72" s="27" t="e">
        <f t="shared" si="0"/>
        <v>#REF!</v>
      </c>
      <c r="K72" s="1" t="e">
        <f t="shared" si="1"/>
        <v>#REF!</v>
      </c>
    </row>
    <row r="73" spans="1:11" hidden="1" x14ac:dyDescent="0.2">
      <c r="A73" s="9"/>
      <c r="B73" s="1"/>
      <c r="C73" s="1"/>
      <c r="D73" s="1"/>
      <c r="E73" s="1"/>
      <c r="F73" s="12"/>
      <c r="G73" s="12"/>
      <c r="H73" s="20" t="e">
        <f>IF(#REF!="",0,IF(#REF!="Very low",1,IF(#REF!="Low",2,IF(#REF!="Medium",3,IF(#REF!="High",4,F40)))))</f>
        <v>#REF!</v>
      </c>
      <c r="I73" s="20" t="e">
        <f>IF(#REF!="",0,IF(#REF!="Very low",1,IF(#REF!="Low",2,IF(#REF!="Medium",3,IF(#REF!="High",4,G40)))))</f>
        <v>#REF!</v>
      </c>
      <c r="J73" s="27" t="e">
        <f t="shared" si="0"/>
        <v>#REF!</v>
      </c>
      <c r="K73" s="1" t="e">
        <f t="shared" si="1"/>
        <v>#REF!</v>
      </c>
    </row>
    <row r="74" spans="1:11" hidden="1" x14ac:dyDescent="0.2">
      <c r="A74" s="9"/>
      <c r="B74" s="1"/>
      <c r="C74" s="1"/>
      <c r="D74" s="1"/>
      <c r="E74" s="1"/>
      <c r="F74" s="12"/>
      <c r="G74" s="12"/>
      <c r="H74" s="12"/>
      <c r="I74" s="12"/>
      <c r="J74" s="1"/>
      <c r="K74" s="1"/>
    </row>
    <row r="75" spans="1:11" hidden="1" x14ac:dyDescent="0.2">
      <c r="A75" s="1"/>
      <c r="B75" s="1"/>
      <c r="C75" s="1"/>
      <c r="D75" s="1"/>
      <c r="E75" s="1"/>
      <c r="F75" s="12"/>
      <c r="G75" s="12"/>
      <c r="H75" s="12"/>
      <c r="I75" s="12"/>
      <c r="J75" s="1"/>
      <c r="K75" s="1"/>
    </row>
    <row r="76" spans="1:11" hidden="1" x14ac:dyDescent="0.2">
      <c r="A76" s="1"/>
      <c r="B76" s="1"/>
      <c r="C76" s="1"/>
      <c r="D76" s="1"/>
      <c r="E76" s="1"/>
      <c r="F76" s="12"/>
      <c r="G76" s="12"/>
      <c r="H76" s="12"/>
      <c r="I76" s="12"/>
      <c r="J76" s="1"/>
      <c r="K76" s="1"/>
    </row>
    <row r="77" spans="1:11" hidden="1" x14ac:dyDescent="0.2">
      <c r="A77" s="1"/>
      <c r="B77" s="1"/>
      <c r="C77" s="1"/>
      <c r="D77" s="1"/>
      <c r="E77" s="1"/>
      <c r="F77" s="12"/>
      <c r="G77" s="12"/>
      <c r="H77" s="12"/>
      <c r="I77" s="12"/>
      <c r="J77" s="1"/>
      <c r="K77" s="1"/>
    </row>
    <row r="82" spans="2:6" x14ac:dyDescent="0.2">
      <c r="B82" s="79"/>
      <c r="C82" s="80" t="s">
        <v>23</v>
      </c>
      <c r="D82" s="80" t="s">
        <v>24</v>
      </c>
      <c r="E82" s="80" t="s">
        <v>25</v>
      </c>
      <c r="F82" s="80" t="s">
        <v>26</v>
      </c>
    </row>
    <row r="83" spans="2:6" x14ac:dyDescent="0.2">
      <c r="B83" s="81" t="s">
        <v>26</v>
      </c>
      <c r="C83" s="82">
        <v>4</v>
      </c>
      <c r="D83" s="83">
        <v>8</v>
      </c>
      <c r="E83" s="84">
        <v>12</v>
      </c>
      <c r="F83" s="85">
        <v>16</v>
      </c>
    </row>
    <row r="84" spans="2:6" x14ac:dyDescent="0.2">
      <c r="B84" s="81" t="s">
        <v>25</v>
      </c>
      <c r="C84" s="82">
        <v>3</v>
      </c>
      <c r="D84" s="83">
        <v>6</v>
      </c>
      <c r="E84" s="86">
        <v>9</v>
      </c>
      <c r="F84" s="85">
        <v>12</v>
      </c>
    </row>
    <row r="85" spans="2:6" x14ac:dyDescent="0.2">
      <c r="B85" s="81" t="s">
        <v>24</v>
      </c>
      <c r="C85" s="82">
        <v>2</v>
      </c>
      <c r="D85" s="82">
        <v>4</v>
      </c>
      <c r="E85" s="86">
        <v>6</v>
      </c>
      <c r="F85" s="83">
        <v>8</v>
      </c>
    </row>
    <row r="86" spans="2:6" x14ac:dyDescent="0.2">
      <c r="B86" s="81" t="s">
        <v>23</v>
      </c>
      <c r="C86" s="82">
        <v>1</v>
      </c>
      <c r="D86" s="82">
        <v>2</v>
      </c>
      <c r="E86" s="87">
        <v>3</v>
      </c>
      <c r="F86" s="82">
        <v>4</v>
      </c>
    </row>
    <row r="87" spans="2:6" x14ac:dyDescent="0.2">
      <c r="B87" s="88"/>
      <c r="C87" s="89"/>
      <c r="D87" s="89"/>
      <c r="E87" s="88"/>
      <c r="F87" s="89"/>
    </row>
    <row r="88" spans="2:6" x14ac:dyDescent="0.2">
      <c r="B88" s="79"/>
      <c r="C88" s="79"/>
      <c r="D88" s="79"/>
      <c r="E88" s="79"/>
      <c r="F88" s="89"/>
    </row>
    <row r="89" spans="2:6" x14ac:dyDescent="0.2">
      <c r="B89" s="79"/>
      <c r="C89" s="79"/>
      <c r="D89" s="79"/>
      <c r="E89" s="79"/>
      <c r="F89" s="89"/>
    </row>
    <row r="90" spans="2:6" x14ac:dyDescent="0.2">
      <c r="B90" s="79"/>
      <c r="C90" s="79"/>
      <c r="D90" s="79"/>
      <c r="E90" s="79"/>
      <c r="F90" s="89" t="s">
        <v>23</v>
      </c>
    </row>
    <row r="91" spans="2:6" x14ac:dyDescent="0.2">
      <c r="B91" s="79"/>
      <c r="C91" s="79"/>
      <c r="D91" s="79"/>
      <c r="E91" s="79"/>
      <c r="F91" s="89" t="s">
        <v>24</v>
      </c>
    </row>
    <row r="92" spans="2:6" x14ac:dyDescent="0.2">
      <c r="B92" s="79"/>
      <c r="C92" s="79"/>
      <c r="D92" s="79"/>
      <c r="E92" s="79"/>
      <c r="F92" s="89" t="s">
        <v>25</v>
      </c>
    </row>
    <row r="93" spans="2:6" x14ac:dyDescent="0.2">
      <c r="B93" s="79"/>
      <c r="C93" s="79"/>
      <c r="D93" s="79"/>
      <c r="E93" s="79"/>
      <c r="F93" s="89" t="s">
        <v>26</v>
      </c>
    </row>
    <row r="94" spans="2:6" x14ac:dyDescent="0.2">
      <c r="B94" s="79"/>
      <c r="C94" s="79"/>
      <c r="D94" s="79"/>
      <c r="E94" s="79"/>
      <c r="F94" s="89"/>
    </row>
    <row r="95" spans="2:6" x14ac:dyDescent="0.2">
      <c r="B95" s="79"/>
      <c r="C95" s="79"/>
      <c r="D95" s="79"/>
      <c r="E95" s="79"/>
      <c r="F95" s="89"/>
    </row>
    <row r="96" spans="2:6" x14ac:dyDescent="0.2">
      <c r="B96" s="79"/>
      <c r="C96" s="79"/>
      <c r="D96" s="79"/>
      <c r="E96" s="79"/>
      <c r="F96" s="89"/>
    </row>
    <row r="97" spans="2:6" x14ac:dyDescent="0.2">
      <c r="B97" s="79"/>
      <c r="C97" s="79"/>
      <c r="D97" s="79"/>
      <c r="E97" s="79"/>
      <c r="F97" s="89"/>
    </row>
    <row r="98" spans="2:6" x14ac:dyDescent="0.2">
      <c r="B98" s="79"/>
      <c r="C98" s="89" t="s">
        <v>23</v>
      </c>
      <c r="D98" s="89" t="s">
        <v>24</v>
      </c>
      <c r="E98" s="89" t="s">
        <v>25</v>
      </c>
      <c r="F98" s="89" t="s">
        <v>26</v>
      </c>
    </row>
    <row r="99" spans="2:6" x14ac:dyDescent="0.2">
      <c r="B99" s="89" t="s">
        <v>23</v>
      </c>
      <c r="C99" s="82">
        <v>1</v>
      </c>
      <c r="D99" s="82">
        <v>2</v>
      </c>
      <c r="E99" s="87">
        <v>3</v>
      </c>
      <c r="F99" s="82">
        <v>4</v>
      </c>
    </row>
    <row r="100" spans="2:6" x14ac:dyDescent="0.2">
      <c r="B100" s="89" t="s">
        <v>24</v>
      </c>
      <c r="C100" s="82">
        <v>2</v>
      </c>
      <c r="D100" s="82">
        <v>4</v>
      </c>
      <c r="E100" s="86">
        <v>6</v>
      </c>
      <c r="F100" s="83">
        <v>8</v>
      </c>
    </row>
    <row r="101" spans="2:6" x14ac:dyDescent="0.2">
      <c r="B101" s="89" t="s">
        <v>25</v>
      </c>
      <c r="C101" s="82">
        <v>3</v>
      </c>
      <c r="D101" s="83">
        <v>6</v>
      </c>
      <c r="E101" s="86">
        <v>9</v>
      </c>
      <c r="F101" s="85">
        <v>12</v>
      </c>
    </row>
    <row r="102" spans="2:6" x14ac:dyDescent="0.2">
      <c r="B102" s="89" t="s">
        <v>26</v>
      </c>
      <c r="C102" s="82">
        <v>4</v>
      </c>
      <c r="D102" s="83">
        <v>8</v>
      </c>
      <c r="E102" s="84">
        <v>12</v>
      </c>
      <c r="F102" s="85">
        <v>16</v>
      </c>
    </row>
    <row r="111" spans="2:6" ht="13.5" customHeight="1" x14ac:dyDescent="0.2"/>
  </sheetData>
  <sheetProtection selectLockedCells="1"/>
  <mergeCells count="5">
    <mergeCell ref="B2:I2"/>
    <mergeCell ref="F10:J10"/>
    <mergeCell ref="F4:J4"/>
    <mergeCell ref="F6:J6"/>
    <mergeCell ref="F8:J8"/>
  </mergeCells>
  <phoneticPr fontId="0" type="noConversion"/>
  <dataValidations count="1">
    <dataValidation type="list" allowBlank="1" showInputMessage="1" showErrorMessage="1" sqref="F23:G39">
      <formula1>$F$54:$F$58</formula1>
    </dataValidation>
  </dataValidations>
  <pageMargins left="0.23622047244094491" right="0.23622047244094491" top="0.74803149606299213" bottom="0.74803149606299213" header="0.31496062992125984" footer="0.31496062992125984"/>
  <pageSetup paperSize="8" orientation="landscape" r:id="rId1"/>
  <headerFooter alignWithMargins="0">
    <oddHeader xml:space="preserve">&amp;CSmith </oddHeader>
    <oddFooter>&amp;CPage &amp;P</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ermit File" ma:contentTypeID="0x0101000E9AD557692E154F9D2697C8C6432F760013926598770DBF4CB72C093FA4E928F5" ma:contentTypeVersion="41" ma:contentTypeDescription="Create a new document." ma:contentTypeScope="" ma:versionID="4ad1e00bd6467ad35d40fb752de23735">
  <xsd:schema xmlns:xsd="http://www.w3.org/2001/XMLSchema" xmlns:xs="http://www.w3.org/2001/XMLSchema" xmlns:p="http://schemas.microsoft.com/office/2006/metadata/properties" xmlns:ns2="dbe221e7-66db-4bdb-a92c-aa517c005f15" xmlns:ns3="662745e8-e224-48e8-a2e3-254862b8c2f5" xmlns:ns4="eebef177-55b5-4448-a5fb-28ea454417ee" xmlns:ns5="5ffd8e36-f429-4edc-ab50-c5be84842779" xmlns:ns6="dbd757b6-d68b-4ba4-8951-7f47b71651d2" targetNamespace="http://schemas.microsoft.com/office/2006/metadata/properties" ma:root="true" ma:fieldsID="b2b6c25df52b43c1f43a1d5c7a863323" ns2:_="" ns3:_="" ns4:_="" ns5:_="" ns6:_="">
    <xsd:import namespace="dbe221e7-66db-4bdb-a92c-aa517c005f15"/>
    <xsd:import namespace="662745e8-e224-48e8-a2e3-254862b8c2f5"/>
    <xsd:import namespace="eebef177-55b5-4448-a5fb-28ea454417ee"/>
    <xsd:import namespace="5ffd8e36-f429-4edc-ab50-c5be84842779"/>
    <xsd:import namespace="dbd757b6-d68b-4ba4-8951-7f47b71651d2"/>
    <xsd:element name="properties">
      <xsd:complexType>
        <xsd:sequence>
          <xsd:element name="documentManagement">
            <xsd:complexType>
              <xsd:all>
                <xsd:element ref="ns2:d3564be703db47eda46ec138bc1ba091" minOccurs="0"/>
                <xsd:element ref="ns3:TaxCatchAll" minOccurs="0"/>
                <xsd:element ref="ns3:TaxCatchAllLabel" minOccurs="0"/>
                <xsd:element ref="ns4:DocumentDate"/>
                <xsd:element ref="ns4:EAReceivedDate"/>
                <xsd:element ref="ns4:ExternalAuthor"/>
                <xsd:element ref="ns2:c52c737aaa794145b5e1ab0b33580095" minOccurs="0"/>
                <xsd:element ref="ns2:ncb1594ff73b435992550f571a78c184" minOccurs="0"/>
                <xsd:element ref="ns2:p517ccc45a7e4674ae144f9410147bb3" minOccurs="0"/>
                <xsd:element ref="ns2:f91636ce86a943e5a85e589048b494b2" minOccurs="0"/>
                <xsd:element ref="ns4:PermitNumber"/>
                <xsd:element ref="ns4:OtherReference" minOccurs="0"/>
                <xsd:element ref="ns4:EPRNumber" minOccurs="0"/>
                <xsd:element ref="ns4:Customer_x002f_OperatorName"/>
                <xsd:element ref="ns4:SiteName"/>
                <xsd:element ref="ns4:FacilityAddress"/>
                <xsd:element ref="ns4:FacilityAddressPostcode"/>
                <xsd:element ref="ns2:ga477587807b4e8dbd9d142e03c014fa" minOccurs="0"/>
                <xsd:element ref="ns2:la34db7254a948be973d9738b9f07ba7" minOccurs="0"/>
                <xsd:element ref="ns2:bf174f8632e04660b372cf372c1956fe" minOccurs="0"/>
                <xsd:element ref="ns2:mb0b523b12654e57a98fd73f451222f6" minOccurs="0"/>
                <xsd:element ref="ns4:CessationDate" minOccurs="0"/>
                <xsd:element ref="ns4:NationalSecurity" minOccurs="0"/>
                <xsd:element ref="ns2:ed3cfd1978f244c4af5dc9d642a18018" minOccurs="0"/>
                <xsd:element ref="ns4:CurrentPermit" minOccurs="0"/>
                <xsd:element ref="ns5:EventLink" minOccurs="0"/>
                <xsd:element ref="ns2:m63bd5d2e6554c968a3f4ff9289590fe" minOccurs="0"/>
                <xsd:element ref="ns2:d22401b98bfe4ec6b8dacbec81c66a1e" minOccurs="0"/>
                <xsd:element ref="ns6:MediaServiceMetadata" minOccurs="0"/>
                <xsd:element ref="ns6:MediaServiceFastMetadata" minOccurs="0"/>
                <xsd:element ref="ns6:MediaServiceAutoKeyPoints" minOccurs="0"/>
                <xsd:element ref="ns6:MediaServiceKeyPoints" minOccurs="0"/>
                <xsd:element ref="ns6:MediaServiceAutoTags" minOccurs="0"/>
                <xsd:element ref="ns6:MediaServiceGenerationTime" minOccurs="0"/>
                <xsd:element ref="ns6:MediaServiceEventHashCode" minOccurs="0"/>
                <xsd:element ref="ns6:MediaServiceOCR" minOccurs="0"/>
                <xsd:element ref="ns6:MediaServiceDateTaken" minOccurs="0"/>
                <xsd:element ref="ns6:MediaServiceLocation" minOccurs="0"/>
                <xsd:element ref="ns6: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e221e7-66db-4bdb-a92c-aa517c005f15" elementFormDefault="qualified">
    <xsd:import namespace="http://schemas.microsoft.com/office/2006/documentManagement/types"/>
    <xsd:import namespace="http://schemas.microsoft.com/office/infopath/2007/PartnerControls"/>
    <xsd:element name="d3564be703db47eda46ec138bc1ba091" ma:index="8" ma:taxonomy="true" ma:internalName="d3564be703db47eda46ec138bc1ba091" ma:taxonomyFieldName="ActivityGrouping" ma:displayName="Activity Grouping" ma:default="8;#Unassigned|cb01650a-31a4-4ad3-af7c-01edd0cc5fa8" ma:fieldId="{d3564be7-03db-47ed-a46e-c138bc1ba091}" ma:sspId="d1117845-93f6-4da3-abaa-fcb4fa669c78" ma:termSetId="c26d6a6f-914d-4d0c-bc0a-7a709b431a10" ma:anchorId="00000000-0000-0000-0000-000000000000" ma:open="false" ma:isKeyword="false">
      <xsd:complexType>
        <xsd:sequence>
          <xsd:element ref="pc:Terms" minOccurs="0" maxOccurs="1"/>
        </xsd:sequence>
      </xsd:complexType>
    </xsd:element>
    <xsd:element name="c52c737aaa794145b5e1ab0b33580095" ma:index="15" ma:taxonomy="true" ma:internalName="c52c737aaa794145b5e1ab0b33580095" ma:taxonomyFieldName="DisclosureStatus" ma:displayName="Disclosure Status" ma:fieldId="{c52c737a-aa79-4145-b5e1-ab0b33580095}" ma:sspId="d1117845-93f6-4da3-abaa-fcb4fa669c78" ma:termSetId="be5a9b7f-442f-4603-a8b8-76f5f1ec70c3" ma:anchorId="00000000-0000-0000-0000-000000000000" ma:open="false" ma:isKeyword="false">
      <xsd:complexType>
        <xsd:sequence>
          <xsd:element ref="pc:Terms" minOccurs="0" maxOccurs="1"/>
        </xsd:sequence>
      </xsd:complexType>
    </xsd:element>
    <xsd:element name="ncb1594ff73b435992550f571a78c184" ma:index="17" ma:taxonomy="true" ma:internalName="ncb1594ff73b435992550f571a78c184" ma:taxonomyFieldName="Regime" ma:displayName="Regime" ma:fieldId="{7cb1594f-f73b-4359-9255-0f571a78c184}" ma:taxonomyMulti="true" ma:sspId="d1117845-93f6-4da3-abaa-fcb4fa669c78" ma:termSetId="79e1bcb8-4c43-4df4-ad15-4ec7b927a847" ma:anchorId="00000000-0000-0000-0000-000000000000" ma:open="false" ma:isKeyword="false">
      <xsd:complexType>
        <xsd:sequence>
          <xsd:element ref="pc:Terms" minOccurs="0" maxOccurs="1"/>
        </xsd:sequence>
      </xsd:complexType>
    </xsd:element>
    <xsd:element name="p517ccc45a7e4674ae144f9410147bb3" ma:index="19" ma:taxonomy="true" ma:internalName="p517ccc45a7e4674ae144f9410147bb3" ma:taxonomyFieldName="RegulatedActivityClass" ma:displayName="Regulated Activity Class" ma:fieldId="{9517ccc4-5a7e-4674-ae14-4f9410147bb3}" ma:taxonomyMulti="true" ma:sspId="d1117845-93f6-4da3-abaa-fcb4fa669c78" ma:termSetId="41ee975a-727d-4c90-bb75-bfa3c8eb72dc" ma:anchorId="00000000-0000-0000-0000-000000000000" ma:open="false" ma:isKeyword="false">
      <xsd:complexType>
        <xsd:sequence>
          <xsd:element ref="pc:Terms" minOccurs="0" maxOccurs="1"/>
        </xsd:sequence>
      </xsd:complexType>
    </xsd:element>
    <xsd:element name="f91636ce86a943e5a85e589048b494b2" ma:index="21" nillable="true" ma:taxonomy="true" ma:internalName="f91636ce86a943e5a85e589048b494b2" ma:taxonomyFieldName="RegulatedActivitySub_x002d_Class" ma:displayName="Regulated Activity Sub-Class" ma:fieldId="{f91636ce-86a9-43e5-a85e-589048b494b2}" ma:taxonomyMulti="true" ma:sspId="d1117845-93f6-4da3-abaa-fcb4fa669c78" ma:termSetId="3c5ee371-f842-4910-b55e-fca1c7c08571" ma:anchorId="00000000-0000-0000-0000-000000000000" ma:open="false" ma:isKeyword="false">
      <xsd:complexType>
        <xsd:sequence>
          <xsd:element ref="pc:Terms" minOccurs="0" maxOccurs="1"/>
        </xsd:sequence>
      </xsd:complexType>
    </xsd:element>
    <xsd:element name="ga477587807b4e8dbd9d142e03c014fa" ma:index="30" nillable="true" ma:taxonomy="true" ma:internalName="ga477587807b4e8dbd9d142e03c014fa" ma:taxonomyFieldName="Catchment" ma:displayName="Catchment" ma:fieldId="{0a477587-807b-4e8d-bd9d-142e03c014fa}" ma:sspId="d1117845-93f6-4da3-abaa-fcb4fa669c78" ma:termSetId="a3d7cc5e-3544-4097-ac09-3626e2dfc582" ma:anchorId="00000000-0000-0000-0000-000000000000" ma:open="false" ma:isKeyword="false">
      <xsd:complexType>
        <xsd:sequence>
          <xsd:element ref="pc:Terms" minOccurs="0" maxOccurs="1"/>
        </xsd:sequence>
      </xsd:complexType>
    </xsd:element>
    <xsd:element name="la34db7254a948be973d9738b9f07ba7" ma:index="32" ma:taxonomy="true" ma:internalName="la34db7254a948be973d9738b9f07ba7" ma:taxonomyFieldName="TypeofPermit" ma:displayName="Type of Permit" ma:default="32;#N/A - Do not select for New Permits|0430e4c2-ee0a-4b2d-9af6-df735aafbcb2" ma:fieldId="{5a34db72-54a9-48be-973d-9738b9f07ba7}" ma:taxonomyMulti="true" ma:sspId="d1117845-93f6-4da3-abaa-fcb4fa669c78" ma:termSetId="7d47b671-38b6-4716-ba29-cfb8e9b10e5f" ma:anchorId="00000000-0000-0000-0000-000000000000" ma:open="false" ma:isKeyword="false">
      <xsd:complexType>
        <xsd:sequence>
          <xsd:element ref="pc:Terms" minOccurs="0" maxOccurs="1"/>
        </xsd:sequence>
      </xsd:complexType>
    </xsd:element>
    <xsd:element name="bf174f8632e04660b372cf372c1956fe" ma:index="34" nillable="true" ma:taxonomy="true" ma:internalName="bf174f8632e04660b372cf372c1956fe" ma:taxonomyFieldName="StandardRulesID" ma:displayName="StandardRulesID" ma:fieldId="{bf174f86-32e0-4660-b372-cf372c1956fe}" ma:taxonomyMulti="true" ma:sspId="d1117845-93f6-4da3-abaa-fcb4fa669c78" ma:termSetId="8e138792-83d5-43de-b6e8-7ca5b827ccd8" ma:anchorId="00000000-0000-0000-0000-000000000000" ma:open="false" ma:isKeyword="false">
      <xsd:complexType>
        <xsd:sequence>
          <xsd:element ref="pc:Terms" minOccurs="0" maxOccurs="1"/>
        </xsd:sequence>
      </xsd:complexType>
    </xsd:element>
    <xsd:element name="mb0b523b12654e57a98fd73f451222f6" ma:index="36" nillable="true" ma:taxonomy="true" ma:internalName="mb0b523b12654e57a98fd73f451222f6" ma:taxonomyFieldName="CessationStatus" ma:displayName="Cessation Status" ma:fieldId="{6b0b523b-1265-4e57-a98f-d73f451222f6}" ma:sspId="d1117845-93f6-4da3-abaa-fcb4fa669c78" ma:termSetId="8efff926-82ca-4afb-81c6-bc22e4acfd61" ma:anchorId="00000000-0000-0000-0000-000000000000" ma:open="false" ma:isKeyword="false">
      <xsd:complexType>
        <xsd:sequence>
          <xsd:element ref="pc:Terms" minOccurs="0" maxOccurs="1"/>
        </xsd:sequence>
      </xsd:complexType>
    </xsd:element>
    <xsd:element name="ed3cfd1978f244c4af5dc9d642a18018" ma:index="40" nillable="true" ma:taxonomy="true" ma:internalName="ed3cfd1978f244c4af5dc9d642a18018" ma:taxonomyFieldName="MajorProjectID" ma:displayName="Major Project ID" ma:fieldId="{ed3cfd19-78f2-44c4-af5d-c9d642a18018}" ma:sspId="d1117845-93f6-4da3-abaa-fcb4fa669c78" ma:termSetId="d4a353e3-1bf8-453f-805b-242d6a6db91b" ma:anchorId="00000000-0000-0000-0000-000000000000" ma:open="false" ma:isKeyword="false">
      <xsd:complexType>
        <xsd:sequence>
          <xsd:element ref="pc:Terms" minOccurs="0" maxOccurs="1"/>
        </xsd:sequence>
      </xsd:complexType>
    </xsd:element>
    <xsd:element name="m63bd5d2e6554c968a3f4ff9289590fe" ma:index="44" nillable="true" ma:taxonomy="true" ma:internalName="m63bd5d2e6554c968a3f4ff9289590fe" ma:taxonomyFieldName="EventType1" ma:displayName="Event Type" ma:readOnly="false" ma:fieldId="{663bd5d2-e655-4c96-8a3f-4ff9289590fe}" ma:sspId="d1117845-93f6-4da3-abaa-fcb4fa669c78" ma:termSetId="6eb2a3b8-caae-450e-a142-afb8c0df3527" ma:anchorId="00000000-0000-0000-0000-000000000000" ma:open="false" ma:isKeyword="false">
      <xsd:complexType>
        <xsd:sequence>
          <xsd:element ref="pc:Terms" minOccurs="0" maxOccurs="1"/>
        </xsd:sequence>
      </xsd:complexType>
    </xsd:element>
    <xsd:element name="d22401b98bfe4ec6b8dacbec81c66a1e" ma:index="46" nillable="true" ma:taxonomy="true" ma:internalName="d22401b98bfe4ec6b8dacbec81c66a1e" ma:taxonomyFieldName="PermitDocumentType" ma:displayName="Permit Document Type" ma:readOnly="false" ma:fieldId="{d22401b9-8bfe-4ec6-b8da-cbec81c66a1e}" ma:sspId="d1117845-93f6-4da3-abaa-fcb4fa669c78" ma:termSetId="1e9654a3-ed8b-47e0-af9b-cd306150e83f"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930a0cef-31bd-4a60-b0e5-fc8f8b8fd792}" ma:internalName="TaxCatchAll" ma:showField="CatchAllData" ma:web="dbe221e7-66db-4bdb-a92c-aa517c005f1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930a0cef-31bd-4a60-b0e5-fc8f8b8fd792}" ma:internalName="TaxCatchAllLabel" ma:readOnly="true" ma:showField="CatchAllDataLabel" ma:web="dbe221e7-66db-4bdb-a92c-aa517c005f1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ebef177-55b5-4448-a5fb-28ea454417ee" elementFormDefault="qualified">
    <xsd:import namespace="http://schemas.microsoft.com/office/2006/documentManagement/types"/>
    <xsd:import namespace="http://schemas.microsoft.com/office/infopath/2007/PartnerControls"/>
    <xsd:element name="DocumentDate" ma:index="12" ma:displayName="Document Date" ma:format="DateOnly" ma:internalName="DocumentDate">
      <xsd:simpleType>
        <xsd:restriction base="dms:DateTime"/>
      </xsd:simpleType>
    </xsd:element>
    <xsd:element name="EAReceivedDate" ma:index="13" ma:displayName="Received Date" ma:format="DateOnly" ma:internalName="EAReceivedDate">
      <xsd:simpleType>
        <xsd:restriction base="dms:DateTime"/>
      </xsd:simpleType>
    </xsd:element>
    <xsd:element name="ExternalAuthor" ma:index="14" ma:displayName="External Author" ma:internalName="ExternalAuthor">
      <xsd:simpleType>
        <xsd:restriction base="dms:Text">
          <xsd:maxLength value="255"/>
        </xsd:restriction>
      </xsd:simpleType>
    </xsd:element>
    <xsd:element name="PermitNumber" ma:index="23" ma:displayName="Permit Number" ma:internalName="PermitNumber">
      <xsd:simpleType>
        <xsd:restriction base="dms:Text">
          <xsd:maxLength value="255"/>
        </xsd:restriction>
      </xsd:simpleType>
    </xsd:element>
    <xsd:element name="OtherReference" ma:index="24" nillable="true" ma:displayName="Other Reference" ma:internalName="OtherReference">
      <xsd:simpleType>
        <xsd:restriction base="dms:Text">
          <xsd:maxLength value="255"/>
        </xsd:restriction>
      </xsd:simpleType>
    </xsd:element>
    <xsd:element name="EPRNumber" ma:index="25" nillable="true" ma:displayName="EPR Number" ma:internalName="EPRNumber">
      <xsd:simpleType>
        <xsd:restriction base="dms:Text">
          <xsd:maxLength value="255"/>
        </xsd:restriction>
      </xsd:simpleType>
    </xsd:element>
    <xsd:element name="Customer_x002f_OperatorName" ma:index="26" ma:displayName="Customer / Operator Name" ma:internalName="Customer_x002F_OperatorName">
      <xsd:simpleType>
        <xsd:restriction base="dms:Text">
          <xsd:maxLength value="255"/>
        </xsd:restriction>
      </xsd:simpleType>
    </xsd:element>
    <xsd:element name="SiteName" ma:index="27" ma:displayName="Facility Name" ma:internalName="SiteName">
      <xsd:simpleType>
        <xsd:restriction base="dms:Text">
          <xsd:maxLength value="255"/>
        </xsd:restriction>
      </xsd:simpleType>
    </xsd:element>
    <xsd:element name="FacilityAddress" ma:index="28" ma:displayName="Facility Address" ma:internalName="FacilityAddress">
      <xsd:simpleType>
        <xsd:restriction base="dms:Note">
          <xsd:maxLength value="255"/>
        </xsd:restriction>
      </xsd:simpleType>
    </xsd:element>
    <xsd:element name="FacilityAddressPostcode" ma:index="29" ma:displayName="Facility Address Postcode" ma:internalName="FacilityAddressPostcode">
      <xsd:simpleType>
        <xsd:restriction base="dms:Text">
          <xsd:maxLength value="255"/>
        </xsd:restriction>
      </xsd:simpleType>
    </xsd:element>
    <xsd:element name="CessationDate" ma:index="38" nillable="true" ma:displayName="Cessation Date" ma:format="DateOnly" ma:internalName="CessationDate">
      <xsd:simpleType>
        <xsd:restriction base="dms:DateTime"/>
      </xsd:simpleType>
    </xsd:element>
    <xsd:element name="NationalSecurity" ma:index="39" nillable="true" ma:displayName="National Security" ma:default="No" ma:format="Dropdown" ma:internalName="NationalSecurity">
      <xsd:simpleType>
        <xsd:restriction base="dms:Choice">
          <xsd:enumeration value="Yes"/>
          <xsd:enumeration value="No"/>
        </xsd:restriction>
      </xsd:simpleType>
    </xsd:element>
    <xsd:element name="CurrentPermit" ma:index="42" nillable="true" ma:displayName="Current Permit" ma:default="N/A - Do not select for New Permits" ma:format="Dropdown" ma:internalName="CurrentPermit">
      <xsd:simpleType>
        <xsd:restriction base="dms:Choice">
          <xsd:enumeration value="Yes"/>
          <xsd:enumeration value="No"/>
          <xsd:enumeration value="N/A - Do not select for New Permits"/>
        </xsd:restriction>
      </xsd:simpleType>
    </xsd:element>
  </xsd:schema>
  <xsd:schema xmlns:xsd="http://www.w3.org/2001/XMLSchema" xmlns:xs="http://www.w3.org/2001/XMLSchema" xmlns:dms="http://schemas.microsoft.com/office/2006/documentManagement/types" xmlns:pc="http://schemas.microsoft.com/office/infopath/2007/PartnerControls" targetNamespace="5ffd8e36-f429-4edc-ab50-c5be84842779" elementFormDefault="qualified">
    <xsd:import namespace="http://schemas.microsoft.com/office/2006/documentManagement/types"/>
    <xsd:import namespace="http://schemas.microsoft.com/office/infopath/2007/PartnerControls"/>
    <xsd:element name="EventLink" ma:index="43" nillable="true" ma:displayName="Event Link" ma:internalName="EventLink">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bd757b6-d68b-4ba4-8951-7f47b71651d2" elementFormDefault="qualified">
    <xsd:import namespace="http://schemas.microsoft.com/office/2006/documentManagement/types"/>
    <xsd:import namespace="http://schemas.microsoft.com/office/infopath/2007/PartnerControls"/>
    <xsd:element name="MediaServiceMetadata" ma:index="48" nillable="true" ma:displayName="MediaServiceMetadata" ma:hidden="true" ma:internalName="MediaServiceMetadata" ma:readOnly="true">
      <xsd:simpleType>
        <xsd:restriction base="dms:Note"/>
      </xsd:simpleType>
    </xsd:element>
    <xsd:element name="MediaServiceFastMetadata" ma:index="49" nillable="true" ma:displayName="MediaServiceFastMetadata" ma:hidden="true" ma:internalName="MediaServiceFastMetadata" ma:readOnly="true">
      <xsd:simpleType>
        <xsd:restriction base="dms:Note"/>
      </xsd:simpleType>
    </xsd:element>
    <xsd:element name="MediaServiceAutoKeyPoints" ma:index="50" nillable="true" ma:displayName="MediaServiceAutoKeyPoints" ma:hidden="true" ma:internalName="MediaServiceAutoKeyPoints" ma:readOnly="true">
      <xsd:simpleType>
        <xsd:restriction base="dms:Note"/>
      </xsd:simpleType>
    </xsd:element>
    <xsd:element name="MediaServiceKeyPoints" ma:index="51" nillable="true" ma:displayName="KeyPoints" ma:internalName="MediaServiceKeyPoints" ma:readOnly="true">
      <xsd:simpleType>
        <xsd:restriction base="dms:Note">
          <xsd:maxLength value="255"/>
        </xsd:restriction>
      </xsd:simpleType>
    </xsd:element>
    <xsd:element name="MediaServiceAutoTags" ma:index="52" nillable="true" ma:displayName="Tags" ma:internalName="MediaServiceAutoTags" ma:readOnly="true">
      <xsd:simpleType>
        <xsd:restriction base="dms:Text"/>
      </xsd:simpleType>
    </xsd:element>
    <xsd:element name="MediaServiceGenerationTime" ma:index="53" nillable="true" ma:displayName="MediaServiceGenerationTime" ma:hidden="true" ma:internalName="MediaServiceGenerationTime" ma:readOnly="true">
      <xsd:simpleType>
        <xsd:restriction base="dms:Text"/>
      </xsd:simpleType>
    </xsd:element>
    <xsd:element name="MediaServiceEventHashCode" ma:index="54" nillable="true" ma:displayName="MediaServiceEventHashCode" ma:hidden="true" ma:internalName="MediaServiceEventHashCode" ma:readOnly="true">
      <xsd:simpleType>
        <xsd:restriction base="dms:Text"/>
      </xsd:simpleType>
    </xsd:element>
    <xsd:element name="MediaServiceOCR" ma:index="55" nillable="true" ma:displayName="Extracted Text" ma:internalName="MediaServiceOCR" ma:readOnly="true">
      <xsd:simpleType>
        <xsd:restriction base="dms:Note">
          <xsd:maxLength value="255"/>
        </xsd:restriction>
      </xsd:simpleType>
    </xsd:element>
    <xsd:element name="MediaServiceDateTaken" ma:index="56" nillable="true" ma:displayName="MediaServiceDateTaken" ma:hidden="true" ma:internalName="MediaServiceDateTaken" ma:readOnly="true">
      <xsd:simpleType>
        <xsd:restriction base="dms:Text"/>
      </xsd:simpleType>
    </xsd:element>
    <xsd:element name="MediaServiceLocation" ma:index="57" nillable="true" ma:displayName="Location" ma:internalName="MediaServiceLocation" ma:readOnly="true">
      <xsd:simpleType>
        <xsd:restriction base="dms:Text"/>
      </xsd:simpleType>
    </xsd:element>
    <xsd:element name="MediaLengthInSeconds" ma:index="5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AReceivedDate xmlns="eebef177-55b5-4448-a5fb-28ea454417ee">2021-10-14T23:00:00+00:00</EAReceivedDate>
    <ga477587807b4e8dbd9d142e03c014fa xmlns="dbe221e7-66db-4bdb-a92c-aa517c005f15">
      <Terms xmlns="http://schemas.microsoft.com/office/infopath/2007/PartnerControls"/>
    </ga477587807b4e8dbd9d142e03c014fa>
    <PermitNumber xmlns="eebef177-55b5-4448-a5fb-28ea454417ee">EAWML 407197</PermitNumber>
    <bf174f8632e04660b372cf372c1956fe xmlns="dbe221e7-66db-4bdb-a92c-aa517c005f15">
      <Terms xmlns="http://schemas.microsoft.com/office/infopath/2007/PartnerControls"/>
    </bf174f8632e04660b372cf372c1956fe>
    <CessationDate xmlns="eebef177-55b5-4448-a5fb-28ea454417ee" xsi:nil="true"/>
    <NationalSecurity xmlns="eebef177-55b5-4448-a5fb-28ea454417ee">No</NationalSecurity>
    <OtherReference xmlns="eebef177-55b5-4448-a5fb-28ea454417ee">-</OtherReference>
    <EventLink xmlns="5ffd8e36-f429-4edc-ab50-c5be84842779" xsi:nil="true"/>
    <Customer_x002f_OperatorName xmlns="eebef177-55b5-4448-a5fb-28ea454417ee">Smith Aggregates Ltd</Customer_x002f_OperatorName>
    <m63bd5d2e6554c968a3f4ff9289590fe xmlns="dbe221e7-66db-4bdb-a92c-aa517c005f15">
      <Terms xmlns="http://schemas.microsoft.com/office/infopath/2007/PartnerControls"/>
    </m63bd5d2e6554c968a3f4ff9289590fe>
    <ncb1594ff73b435992550f571a78c184 xmlns="dbe221e7-66db-4bdb-a92c-aa517c005f15">
      <Terms xmlns="http://schemas.microsoft.com/office/infopath/2007/PartnerControls">
        <TermInfo xmlns="http://schemas.microsoft.com/office/infopath/2007/PartnerControls">
          <TermName xmlns="http://schemas.microsoft.com/office/infopath/2007/PartnerControls">EPR</TermName>
          <TermId xmlns="http://schemas.microsoft.com/office/infopath/2007/PartnerControls">0e5af97d-1a8c-4d8f-a20b-528a11cab1f6</TermId>
        </TermInfo>
      </Terms>
    </ncb1594ff73b435992550f571a78c184>
    <d22401b98bfe4ec6b8dacbec81c66a1e xmlns="dbe221e7-66db-4bdb-a92c-aa517c005f15">
      <Terms xmlns="http://schemas.microsoft.com/office/infopath/2007/PartnerControls"/>
    </d22401b98bfe4ec6b8dacbec81c66a1e>
    <DocumentDate xmlns="eebef177-55b5-4448-a5fb-28ea454417ee">2021-10-14T23:00:00+00:00</DocumentDate>
    <CurrentPermit xmlns="eebef177-55b5-4448-a5fb-28ea454417ee">N/A - Do not select for New Permits</CurrentPermit>
    <c52c737aaa794145b5e1ab0b33580095 xmlns="dbe221e7-66db-4bdb-a92c-aa517c005f15">
      <Terms xmlns="http://schemas.microsoft.com/office/infopath/2007/PartnerControls">
        <TermInfo xmlns="http://schemas.microsoft.com/office/infopath/2007/PartnerControls">
          <TermName xmlns="http://schemas.microsoft.com/office/infopath/2007/PartnerControls">Public Register</TermName>
          <TermId xmlns="http://schemas.microsoft.com/office/infopath/2007/PartnerControls">f1fcf6a6-5d97-4f1d-964e-a2f916eb1f18</TermId>
        </TermInfo>
      </Terms>
    </c52c737aaa794145b5e1ab0b33580095>
    <f91636ce86a943e5a85e589048b494b2 xmlns="dbe221e7-66db-4bdb-a92c-aa517c005f15">
      <Terms xmlns="http://schemas.microsoft.com/office/infopath/2007/PartnerControls"/>
    </f91636ce86a943e5a85e589048b494b2>
    <mb0b523b12654e57a98fd73f451222f6 xmlns="dbe221e7-66db-4bdb-a92c-aa517c005f15">
      <Terms xmlns="http://schemas.microsoft.com/office/infopath/2007/PartnerControls"/>
    </mb0b523b12654e57a98fd73f451222f6>
    <d3564be703db47eda46ec138bc1ba091 xmlns="dbe221e7-66db-4bdb-a92c-aa517c005f15">
      <Terms xmlns="http://schemas.microsoft.com/office/infopath/2007/PartnerControls">
        <TermInfo xmlns="http://schemas.microsoft.com/office/infopath/2007/PartnerControls">
          <TermName xmlns="http://schemas.microsoft.com/office/infopath/2007/PartnerControls">Application ＆ Associated Docs</TermName>
          <TermId xmlns="http://schemas.microsoft.com/office/infopath/2007/PartnerControls">5eadfd3c-6deb-44e1-b7e1-16accd427bec</TermId>
        </TermInfo>
      </Terms>
    </d3564be703db47eda46ec138bc1ba091>
    <EPRNumber xmlns="eebef177-55b5-4448-a5fb-28ea454417ee">-</EPRNumber>
    <FacilityAddressPostcode xmlns="eebef177-55b5-4448-a5fb-28ea454417ee">MK10 0BD</FacilityAddressPostcode>
    <ed3cfd1978f244c4af5dc9d642a18018 xmlns="dbe221e7-66db-4bdb-a92c-aa517c005f15">
      <Terms xmlns="http://schemas.microsoft.com/office/infopath/2007/PartnerControls"/>
    </ed3cfd1978f244c4af5dc9d642a18018>
    <TaxCatchAll xmlns="662745e8-e224-48e8-a2e3-254862b8c2f5">
      <Value>9</Value>
      <Value>12</Value>
      <Value>480</Value>
      <Value>10</Value>
      <Value>30</Value>
    </TaxCatchAll>
    <ExternalAuthor xmlns="eebef177-55b5-4448-a5fb-28ea454417ee">Tony Slade</ExternalAuthor>
    <SiteName xmlns="eebef177-55b5-4448-a5fb-28ea454417ee">Land North and East Of Lathbury</SiteName>
    <p517ccc45a7e4674ae144f9410147bb3 xmlns="dbe221e7-66db-4bdb-a92c-aa517c005f15">
      <Terms xmlns="http://schemas.microsoft.com/office/infopath/2007/PartnerControls">
        <TermInfo xmlns="http://schemas.microsoft.com/office/infopath/2007/PartnerControls">
          <TermName xmlns="http://schemas.microsoft.com/office/infopath/2007/PartnerControls">Waste Operations</TermName>
          <TermId xmlns="http://schemas.microsoft.com/office/infopath/2007/PartnerControls">dc63c9b7-da6e-463c-b2cf-265b08d49156</TermId>
        </TermInfo>
      </Terms>
    </p517ccc45a7e4674ae144f9410147bb3>
    <FacilityAddress xmlns="eebef177-55b5-4448-a5fb-28ea454417ee">Smith House Maidstone Road Kingston Milton Keynes MK10 0BD</FacilityAddress>
    <la34db7254a948be973d9738b9f07ba7 xmlns="dbe221e7-66db-4bdb-a92c-aa517c005f15">
      <Terms xmlns="http://schemas.microsoft.com/office/infopath/2007/PartnerControls">
        <TermInfo xmlns="http://schemas.microsoft.com/office/infopath/2007/PartnerControls">
          <TermName xmlns="http://schemas.microsoft.com/office/infopath/2007/PartnerControls">N/A - Do not select for New Permits</TermName>
          <TermId xmlns="http://schemas.microsoft.com/office/infopath/2007/PartnerControls">0430e4c2-ee0a-4b2d-9af6-df735aafbcb2</TermId>
        </TermInfo>
      </Terms>
    </la34db7254a948be973d9738b9f07ba7>
  </documentManagement>
</p:properties>
</file>

<file path=customXml/itemProps1.xml><?xml version="1.0" encoding="utf-8"?>
<ds:datastoreItem xmlns:ds="http://schemas.openxmlformats.org/officeDocument/2006/customXml" ds:itemID="{869E2119-DC4E-4582-991A-34DB82394C15}"/>
</file>

<file path=customXml/itemProps2.xml><?xml version="1.0" encoding="utf-8"?>
<ds:datastoreItem xmlns:ds="http://schemas.openxmlformats.org/officeDocument/2006/customXml" ds:itemID="{34B09372-5E40-419F-AE83-2C4CDA2A09DC}"/>
</file>

<file path=customXml/itemProps3.xml><?xml version="1.0" encoding="utf-8"?>
<ds:datastoreItem xmlns:ds="http://schemas.openxmlformats.org/officeDocument/2006/customXml" ds:itemID="{DB843B25-DEA8-47B8-A932-0F359486785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Standard Permit GRA1</vt:lpstr>
      <vt:lpstr>Sheet1</vt:lpstr>
      <vt:lpstr>'Standard Permit GRA1'!Print_Titles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LIT 10392 Generic Risk Assessment for SR2015 No39 - Use of waste in a deposit for recovery operation (Construction, reclamation, restoration or improvement of land other than by mobile plant)</dc:title>
  <dc:creator>CCSLtd</dc:creator>
  <dc:description>LIT 10392, Version 1, Issued: 01/02/2016</dc:description>
  <cp:lastModifiedBy>Registered User</cp:lastModifiedBy>
  <cp:lastPrinted>2014-02-18T16:16:39Z</cp:lastPrinted>
  <dcterms:created xsi:type="dcterms:W3CDTF">2005-05-04T08:30:35Z</dcterms:created>
  <dcterms:modified xsi:type="dcterms:W3CDTF">2021-10-25T08:14:23Z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0x0101000E9AD557692E154F9D2697C8C6432F760013926598770DBF4CB72C093FA4E928F5</vt:lpwstr>
  </property>
  <property fmtid="{D5CDD505-2E9C-101B-9397-08002B2CF9AE}" pid="4" name="PermitDocumentType">
    <vt:lpwstr/>
  </property>
  <property fmtid="{D5CDD505-2E9C-101B-9397-08002B2CF9AE}" pid="5" name="TypeofPermit">
    <vt:lpwstr>9;#N/A - Do not select for New Permits|0430e4c2-ee0a-4b2d-9af6-df735aafbcb2</vt:lpwstr>
  </property>
  <property fmtid="{D5CDD505-2E9C-101B-9397-08002B2CF9AE}" pid="6" name="DisclosureStatus">
    <vt:lpwstr>480;#Public Register|f1fcf6a6-5d97-4f1d-964e-a2f916eb1f18</vt:lpwstr>
  </property>
  <property fmtid="{D5CDD505-2E9C-101B-9397-08002B2CF9AE}" pid="7" name="RegulatedActivitySub-Class">
    <vt:lpwstr/>
  </property>
  <property fmtid="{D5CDD505-2E9C-101B-9397-08002B2CF9AE}" pid="8" name="EventType1">
    <vt:lpwstr/>
  </property>
  <property fmtid="{D5CDD505-2E9C-101B-9397-08002B2CF9AE}" pid="9" name="ActivityGrouping">
    <vt:lpwstr>12;#Application ＆ Associated Docs|5eadfd3c-6deb-44e1-b7e1-16accd427bec</vt:lpwstr>
  </property>
  <property fmtid="{D5CDD505-2E9C-101B-9397-08002B2CF9AE}" pid="10" name="RegulatedActivityClass">
    <vt:lpwstr>30;#Waste Operations|dc63c9b7-da6e-463c-b2cf-265b08d49156</vt:lpwstr>
  </property>
  <property fmtid="{D5CDD505-2E9C-101B-9397-08002B2CF9AE}" pid="11" name="Catchment">
    <vt:lpwstr/>
  </property>
  <property fmtid="{D5CDD505-2E9C-101B-9397-08002B2CF9AE}" pid="12" name="MajorProjectID">
    <vt:lpwstr/>
  </property>
  <property fmtid="{D5CDD505-2E9C-101B-9397-08002B2CF9AE}" pid="13" name="StandardRulesID">
    <vt:lpwstr/>
  </property>
  <property fmtid="{D5CDD505-2E9C-101B-9397-08002B2CF9AE}" pid="14" name="CessationStatus">
    <vt:lpwstr/>
  </property>
  <property fmtid="{D5CDD505-2E9C-101B-9397-08002B2CF9AE}" pid="15" name="Regime">
    <vt:lpwstr>10;#EPR|0e5af97d-1a8c-4d8f-a20b-528a11cab1f6</vt:lpwstr>
  </property>
</Properties>
</file>