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autoCompressPictures="0"/>
  <mc:AlternateContent xmlns:mc="http://schemas.openxmlformats.org/markup-compatibility/2006">
    <mc:Choice Requires="x15">
      <x15ac:absPath xmlns:x15ac="http://schemas.microsoft.com/office/spreadsheetml/2010/11/ac" url="https://integratedskills.sharepoint.com/Clients and Projects/0 --Move/Alison/OCL/Croft Quarry Permit/Permit Application/"/>
    </mc:Choice>
  </mc:AlternateContent>
  <xr:revisionPtr revIDLastSave="23" documentId="8_{7BA77472-A77C-432E-91B2-D00389D65998}" xr6:coauthVersionLast="47" xr6:coauthVersionMax="47" xr10:uidLastSave="{2F08DE55-8476-4B6C-8704-150B8066DEB0}"/>
  <bookViews>
    <workbookView xWindow="-120" yWindow="-120" windowWidth="29040" windowHeight="15720" activeTab="3" xr2:uid="{00000000-000D-0000-FFFF-FFFF00000000}"/>
  </bookViews>
  <sheets>
    <sheet name="Source" sheetId="6" r:id="rId1"/>
    <sheet name="Wind Rose" sheetId="4" r:id="rId2"/>
    <sheet name="Receptors" sheetId="2" r:id="rId3"/>
    <sheet name="Risk Assessment" sheetId="1" r:id="rId4"/>
    <sheet name="Accident Management Plan" sheetId="3" r:id="rId5"/>
    <sheet name="Climate Change Risk Assessment" sheetId="7" r:id="rId6"/>
  </sheets>
  <definedNames>
    <definedName name="_xlnm._FilterDatabase" localSheetId="3" hidden="1">'Risk Assessment'!$B$20:$K$34</definedName>
    <definedName name="_Hlk508980701" localSheetId="2">Receptors!#REF!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5" i="1" l="1"/>
  <c r="I65" i="1"/>
  <c r="H64" i="1"/>
  <c r="I64" i="1"/>
  <c r="H63" i="1"/>
  <c r="I63" i="1"/>
  <c r="H62" i="1"/>
  <c r="I62" i="1"/>
  <c r="H61" i="1"/>
  <c r="I61" i="1"/>
  <c r="H60" i="1"/>
  <c r="I60" i="1"/>
  <c r="H59" i="1"/>
  <c r="I59" i="1"/>
  <c r="H58" i="1"/>
  <c r="I58" i="1"/>
  <c r="H57" i="1"/>
  <c r="I57" i="1"/>
  <c r="H56" i="1"/>
  <c r="I56" i="1"/>
  <c r="H55" i="1"/>
  <c r="I55" i="1"/>
  <c r="H54" i="1"/>
  <c r="I54" i="1"/>
  <c r="J54" i="1" s="1"/>
  <c r="K54" i="1" s="1"/>
  <c r="H53" i="1"/>
  <c r="I53" i="1"/>
  <c r="H52" i="1"/>
  <c r="I52" i="1"/>
  <c r="H51" i="1"/>
  <c r="I51" i="1"/>
  <c r="H50" i="1"/>
  <c r="I50" i="1"/>
  <c r="I49" i="1"/>
  <c r="H49" i="1"/>
  <c r="I48" i="1"/>
  <c r="H48" i="1"/>
  <c r="J48" i="1" s="1"/>
  <c r="K48" i="1" s="1"/>
  <c r="H47" i="1"/>
  <c r="I47" i="1"/>
  <c r="H46" i="1"/>
  <c r="I46" i="1"/>
  <c r="J46" i="1" s="1"/>
  <c r="K46" i="1" s="1"/>
  <c r="J65" i="1" l="1"/>
  <c r="K65" i="1" s="1"/>
  <c r="J57" i="1"/>
  <c r="K57" i="1" s="1"/>
  <c r="J47" i="1"/>
  <c r="K47" i="1" s="1"/>
  <c r="J59" i="1"/>
  <c r="K59" i="1" s="1"/>
  <c r="J49" i="1"/>
  <c r="K49" i="1" s="1"/>
  <c r="J58" i="1"/>
  <c r="K58" i="1" s="1"/>
  <c r="J61" i="1"/>
  <c r="K61" i="1" s="1"/>
  <c r="J60" i="1"/>
  <c r="K60" i="1" s="1"/>
  <c r="J50" i="1"/>
  <c r="K50" i="1" s="1"/>
  <c r="J51" i="1"/>
  <c r="K51" i="1" s="1"/>
  <c r="J53" i="1"/>
  <c r="K53" i="1" s="1"/>
  <c r="J62" i="1"/>
  <c r="K62" i="1" s="1"/>
  <c r="J55" i="1"/>
  <c r="K55" i="1" s="1"/>
  <c r="J63" i="1"/>
  <c r="K63" i="1" s="1"/>
  <c r="J64" i="1"/>
  <c r="K64" i="1" s="1"/>
  <c r="J56" i="1"/>
  <c r="K56" i="1" s="1"/>
  <c r="J52" i="1"/>
  <c r="K5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20" authorId="0" shapeId="0" xr:uid="{00000000-0006-0000-0000-000001000000}">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family val="2"/>
          </rPr>
          <t xml:space="preserve">
</t>
        </r>
      </text>
    </comment>
    <comment ref="C20" authorId="0" shapeId="0" xr:uid="{00000000-0006-0000-0000-000002000000}">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20" authorId="0" shapeId="0" xr:uid="{00000000-0006-0000-0000-000003000000}">
      <text>
        <r>
          <rPr>
            <b/>
            <sz val="10"/>
            <color indexed="81"/>
            <rFont val="Arial"/>
            <family val="2"/>
          </rPr>
          <t xml:space="preserve">Harm </t>
        </r>
        <r>
          <rPr>
            <sz val="10"/>
            <color indexed="81"/>
            <rFont val="Arial"/>
            <family val="2"/>
          </rPr>
          <t>may arise when a specific hazard is realised.</t>
        </r>
      </text>
    </comment>
    <comment ref="E20" authorId="0" shapeId="0" xr:uid="{00000000-0006-0000-0000-000004000000}">
      <text>
        <r>
          <rPr>
            <b/>
            <sz val="10"/>
            <color indexed="81"/>
            <rFont val="Arial"/>
            <family val="2"/>
          </rPr>
          <t>Pathways</t>
        </r>
        <r>
          <rPr>
            <sz val="10"/>
            <color indexed="81"/>
            <rFont val="Arial"/>
            <family val="2"/>
          </rPr>
          <t xml:space="preserve"> are the routes or means by which defined hazards may potentially realise their consequences at the receptors.</t>
        </r>
        <r>
          <rPr>
            <sz val="8"/>
            <color indexed="81"/>
            <rFont val="Tahoma"/>
            <family val="2"/>
          </rPr>
          <t xml:space="preserve">
</t>
        </r>
      </text>
    </comment>
    <comment ref="F20" authorId="0" shapeId="0" xr:uid="{00000000-0006-0000-0000-000005000000}">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family val="2"/>
          </rPr>
          <t xml:space="preserve">
</t>
        </r>
      </text>
    </comment>
    <comment ref="G20" authorId="0" shapeId="0" xr:uid="{00000000-0006-0000-0000-000006000000}">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family val="2"/>
          </rPr>
          <t xml:space="preserve">
</t>
        </r>
      </text>
    </comment>
    <comment ref="H20" authorId="0" shapeId="0" xr:uid="{00000000-0006-0000-0000-000007000000}">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family val="2"/>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20" authorId="0" shapeId="0" xr:uid="{00000000-0006-0000-0000-000008000000}">
      <text>
        <r>
          <rPr>
            <b/>
            <sz val="10"/>
            <color indexed="81"/>
            <rFont val="Arial"/>
            <family val="2"/>
          </rPr>
          <t xml:space="preserve">Risk management </t>
        </r>
        <r>
          <rPr>
            <sz val="10"/>
            <color indexed="81"/>
            <rFont val="Arial"/>
            <family val="2"/>
          </rPr>
          <t xml:space="preserve">involves breaking or limiting the source-pathway-receptor linkage to reduce risk.  
</t>
        </r>
        <r>
          <rPr>
            <sz val="8"/>
            <color indexed="81"/>
            <rFont val="Tahoma"/>
            <family val="2"/>
          </rPr>
          <t xml:space="preserve">
</t>
        </r>
      </text>
    </comment>
  </commentList>
</comments>
</file>

<file path=xl/sharedStrings.xml><?xml version="1.0" encoding="utf-8"?>
<sst xmlns="http://schemas.openxmlformats.org/spreadsheetml/2006/main" count="431" uniqueCount="293">
  <si>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</si>
  <si>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</si>
  <si>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</si>
  <si>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</si>
  <si>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</si>
  <si>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</si>
  <si>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</si>
  <si>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</si>
  <si>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</si>
  <si>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</si>
  <si>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</si>
  <si>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</si>
  <si>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</si>
  <si>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</si>
  <si>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</si>
  <si>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</si>
  <si>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</si>
  <si>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</si>
  <si>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</si>
  <si>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</si>
  <si>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</si>
  <si>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</si>
  <si>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</si>
  <si>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</si>
  <si>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</si>
  <si>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</si>
  <si>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</si>
  <si>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</si>
  <si>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What is the magnitude of the risk after management? (This residual risk will be controlled by Compliance Assessment).</t>
  </si>
  <si>
    <t>Location of environmentally sensitive sites (km / m):</t>
  </si>
  <si>
    <t>Local human population</t>
  </si>
  <si>
    <t>Nuisance - dust on cars, clothing etc.</t>
  </si>
  <si>
    <t>Nuisance, loss of amenity</t>
  </si>
  <si>
    <t>Odour</t>
  </si>
  <si>
    <t>Harm to human health, nuisance, loss of amenity</t>
  </si>
  <si>
    <t>Air transport and over land</t>
  </si>
  <si>
    <t>Pests (e.g. flies)</t>
  </si>
  <si>
    <t>Groundwater</t>
  </si>
  <si>
    <t>Any</t>
  </si>
  <si>
    <t>Nuisance, loss of amenity and harm to animal health</t>
  </si>
  <si>
    <t>Air transport then deposition</t>
  </si>
  <si>
    <t>Releases of particulate matter (dusts) and micro-organisms (bioaerosols).</t>
  </si>
  <si>
    <t>Air transport then inhalation.</t>
  </si>
  <si>
    <t>Local human population, livestock and wildlife.</t>
  </si>
  <si>
    <t>Vehicles entering and leaving site.</t>
  </si>
  <si>
    <t>Scavenging animals and scavenging birds</t>
  </si>
  <si>
    <t>Transport through soil/groundwater then extraction at borehole.</t>
  </si>
  <si>
    <t>Nuisance, loss of amenity, loss of sleep.</t>
  </si>
  <si>
    <t xml:space="preserve">Noise through the air and vibration through the ground. </t>
  </si>
  <si>
    <t xml:space="preserve">Protected sites -  European sites and SSSIs  </t>
  </si>
  <si>
    <t>Harm to human health - respiratory irritation and illness.</t>
  </si>
  <si>
    <t>Nuisance, loss of amenity, road traffic accidents.</t>
  </si>
  <si>
    <t>Chronic effects: contamination of groundwater, requiring treatment of water or closure of borehole.</t>
  </si>
  <si>
    <t>Noise and vibration</t>
  </si>
  <si>
    <t xml:space="preserve">Litter </t>
  </si>
  <si>
    <t>Harm to human health - from waste carried off site and faeces.  Nuisance and  loss of amenity.</t>
  </si>
  <si>
    <t>As above.</t>
  </si>
  <si>
    <t>Harm to protected site through toxic contamination, nutrient enrichment, smothering, disturbance, predation etc.</t>
  </si>
  <si>
    <t>Spillage of liquids, leachate from waste, contaminated rainwater run-off from waste e.g. containing suspended solids.</t>
  </si>
  <si>
    <t>Action (by operator)</t>
  </si>
  <si>
    <t xml:space="preserve">Site specific environmental risk assessment </t>
  </si>
  <si>
    <t>Alison Crooks, Integrated Skills Limited</t>
  </si>
  <si>
    <t>Nature of Facility</t>
  </si>
  <si>
    <t>See Receptors Tab</t>
  </si>
  <si>
    <t>Document Reference</t>
  </si>
  <si>
    <t>Type</t>
  </si>
  <si>
    <t xml:space="preserve">Distance and Direction from Permitted site </t>
  </si>
  <si>
    <t>Legend</t>
  </si>
  <si>
    <t>Receptors within 1km</t>
  </si>
  <si>
    <t>Accident  Management Plan</t>
  </si>
  <si>
    <t>Event</t>
  </si>
  <si>
    <t>Likelihood of Occurrence</t>
  </si>
  <si>
    <t>Consequence of Occurrence</t>
  </si>
  <si>
    <t>Actions Taken or Proposed to Minimise the Likelihood or Consequences of Occurrence</t>
  </si>
  <si>
    <t>Actions Planned if the Event Does Occur</t>
  </si>
  <si>
    <t>Flooding based on Environment Agency indicative floodplain maps</t>
  </si>
  <si>
    <t xml:space="preserve">Localised flooding </t>
  </si>
  <si>
    <t xml:space="preserve">Minor fires associated with machinery </t>
  </si>
  <si>
    <t>Damage or injury from minor fires would be minimal with long term effect unlikely</t>
  </si>
  <si>
    <t>Regular maintenance of plant and machinery.</t>
  </si>
  <si>
    <t>Implement Emergency Procedures relating to Fire</t>
  </si>
  <si>
    <t>Fires associated with storage of fuel</t>
  </si>
  <si>
    <t>Damage or injury could be significant based on nature of material.</t>
  </si>
  <si>
    <t>Fires caused by arson and/or vandalism</t>
  </si>
  <si>
    <t>Unlikely and infrequent</t>
  </si>
  <si>
    <t xml:space="preserve">Implement Emergency Procedures relating to Fire </t>
  </si>
  <si>
    <t>Minor spillage caused by machinery and fuel/oil leaks from vehicles</t>
  </si>
  <si>
    <t>No pathway to surface water or groundwater. Localised spillage would be minimal with long term effect unlikely</t>
  </si>
  <si>
    <t>Regular maintenance of plant and machinery</t>
  </si>
  <si>
    <t>Major spillage, for example the fuel tank</t>
  </si>
  <si>
    <t>Explosions</t>
  </si>
  <si>
    <t>Very Unlikely</t>
  </si>
  <si>
    <t>Damage to People, atmosphere, buildings</t>
  </si>
  <si>
    <t>In the event of an explosion Emergency Services to be called.</t>
  </si>
  <si>
    <t>Call Emergency Services</t>
  </si>
  <si>
    <t>Prepared</t>
  </si>
  <si>
    <t>Review Date</t>
  </si>
  <si>
    <t>Daily checks of drainage and concrete surface to prevent pooling and localised flooding.</t>
  </si>
  <si>
    <t>Implement Spillage Procedure</t>
  </si>
  <si>
    <t xml:space="preserve">Any fuel tank to be bunded and relocated away from the site activities and vehicle manoeuvring. </t>
  </si>
  <si>
    <t>Accidents associated with waste types</t>
  </si>
  <si>
    <t>Incompatible waste or incorrect wastes leading to harm</t>
  </si>
  <si>
    <t>Staff Responsible</t>
  </si>
  <si>
    <t>TCM to train all staff.All staff responsible for checking incoming waste</t>
  </si>
  <si>
    <t>TCM/Site Manager through daily checks</t>
  </si>
  <si>
    <t>TCM to train all staff.All staff responsible for fire prevention</t>
  </si>
  <si>
    <t>As above</t>
  </si>
  <si>
    <t>TCM to train all staff.All staff responsible for spillage prevention and clean up</t>
  </si>
  <si>
    <t>All staff</t>
  </si>
  <si>
    <t>Release of particulate matter (dusts) and micro-organisms (bioaerosols)</t>
  </si>
  <si>
    <t>Local Air Quality</t>
  </si>
  <si>
    <t>Harm to Local Air Quality</t>
  </si>
  <si>
    <t>Atmosphere</t>
  </si>
  <si>
    <t>Mud on local roads</t>
  </si>
  <si>
    <t>Spillages of liquids, contaminated rainwater runoff</t>
  </si>
  <si>
    <t>Surface water runoff</t>
  </si>
  <si>
    <t>Sedimentation surface water, harm to water quality</t>
  </si>
  <si>
    <t>Low Medium</t>
  </si>
  <si>
    <t xml:space="preserve">All of the above. </t>
  </si>
  <si>
    <t xml:space="preserve">Implement Fire Action Plan </t>
  </si>
  <si>
    <t>Very Low</t>
  </si>
  <si>
    <t xml:space="preserve">Pest control contractor will be commissioned if pests become a problem.  </t>
  </si>
  <si>
    <t>Climate Change</t>
  </si>
  <si>
    <t>Likely</t>
  </si>
  <si>
    <t>Climate Change Risk Assessment</t>
  </si>
  <si>
    <t>Source:</t>
  </si>
  <si>
    <t>Unlikely and infrequent given waste types. Security provided by Shoreham Port</t>
  </si>
  <si>
    <t>Unlikely. No fuel storage at the site.</t>
  </si>
  <si>
    <t>Sensitivity</t>
  </si>
  <si>
    <t>Road</t>
  </si>
  <si>
    <t>Surface Water</t>
  </si>
  <si>
    <t>Blue line represents 1km from centre of site.</t>
  </si>
  <si>
    <t xml:space="preserve">Operator will sign up for Flood Warnings. </t>
  </si>
  <si>
    <t xml:space="preserve">Fire fighting equipment available in site office. </t>
  </si>
  <si>
    <t>Spill kits maintained in site office.</t>
  </si>
  <si>
    <t xml:space="preserve">Vehicle manoeuvring will be controlled. </t>
  </si>
  <si>
    <t xml:space="preserve">Site has concreted surface </t>
  </si>
  <si>
    <t xml:space="preserve">Permitted wastes unlikely to attract scavenging animals and birds. </t>
  </si>
  <si>
    <t>Code</t>
  </si>
  <si>
    <t>Description</t>
  </si>
  <si>
    <t xml:space="preserve">Controls </t>
  </si>
  <si>
    <t>Railway</t>
  </si>
  <si>
    <t>Ecology</t>
  </si>
  <si>
    <t>Figure 1</t>
  </si>
  <si>
    <t>25.02.2025</t>
  </si>
  <si>
    <t>Reason for Assessment</t>
  </si>
  <si>
    <t>Low-Medium</t>
  </si>
  <si>
    <t xml:space="preserve">The site is not in an Air Quality Management Area. </t>
  </si>
  <si>
    <t>Industrial Setting. Litter not associated with waste stream.</t>
  </si>
  <si>
    <t xml:space="preserve">Visual inspection of litter levels daily
Implement litter picking duties as necessary
</t>
  </si>
  <si>
    <t xml:space="preserve">Road safety. Local residents often sensitive to mud on roads. Vehicles do not pass residential properties. </t>
  </si>
  <si>
    <t xml:space="preserve">Surface water runoff </t>
  </si>
  <si>
    <t>Geology</t>
  </si>
  <si>
    <t>The bedrock geology is Mercia Mudstone Group.</t>
  </si>
  <si>
    <t>The bedrock geology is a Secondary B Aquifer.</t>
  </si>
  <si>
    <t>No groundwater Source Protection Zones</t>
  </si>
  <si>
    <t xml:space="preserve">Waste operations may cause harm to and deterioration of nature conservation sites.  </t>
  </si>
  <si>
    <t xml:space="preserve">Waste Acceptance Procedures. Operator only handles specific waste stream and has experience handling the waste. </t>
  </si>
  <si>
    <t>Implement quarantine procedures.  Staff training and regular tool box talks</t>
  </si>
  <si>
    <t xml:space="preserve">Site does not handle combustible wastes. </t>
  </si>
  <si>
    <t>17 03 01*</t>
  </si>
  <si>
    <t>Bituminous mixtures containing coal tar</t>
  </si>
  <si>
    <t>A</t>
  </si>
  <si>
    <t>B</t>
  </si>
  <si>
    <t>C</t>
  </si>
  <si>
    <t>D</t>
  </si>
  <si>
    <t>E</t>
  </si>
  <si>
    <t>F</t>
  </si>
  <si>
    <t>G</t>
  </si>
  <si>
    <t>H</t>
  </si>
  <si>
    <t>I</t>
  </si>
  <si>
    <t>J</t>
  </si>
  <si>
    <t>K</t>
  </si>
  <si>
    <t>River Soar</t>
  </si>
  <si>
    <t xml:space="preserve"> Medium</t>
  </si>
  <si>
    <t>Industry</t>
  </si>
  <si>
    <t>Residential</t>
  </si>
  <si>
    <t>Croft and Huncote SSSI / Croft Hill SSSI</t>
  </si>
  <si>
    <t>L</t>
  </si>
  <si>
    <t>Allotments</t>
  </si>
  <si>
    <t>Medium - High</t>
  </si>
  <si>
    <t>Priority Habitat Woodland</t>
  </si>
  <si>
    <t xml:space="preserve">Medium   </t>
  </si>
  <si>
    <t>Coventry Road</t>
  </si>
  <si>
    <t xml:space="preserve">Aggregate Industry </t>
  </si>
  <si>
    <t>Winston Avenue</t>
  </si>
  <si>
    <t>Dovecote Road</t>
  </si>
  <si>
    <t>Croft Allotment</t>
  </si>
  <si>
    <t>Depot</t>
  </si>
  <si>
    <t>530m South</t>
  </si>
  <si>
    <t>625m South East</t>
  </si>
  <si>
    <t>25m East</t>
  </si>
  <si>
    <t>10m North</t>
  </si>
  <si>
    <t>40m East</t>
  </si>
  <si>
    <t>430m North East</t>
  </si>
  <si>
    <t>Aggregate Workings</t>
  </si>
  <si>
    <t xml:space="preserve">40m North </t>
  </si>
  <si>
    <t>240m North West</t>
  </si>
  <si>
    <t>The Groundwater Vulnerability is Medium.</t>
  </si>
  <si>
    <t>The superficial deposits comprise of Alluvium</t>
  </si>
  <si>
    <t xml:space="preserve">The superficial geology is a Secondary Aquifer (undifferentiated) </t>
  </si>
  <si>
    <t>Land at Croft Quarry, Marion's Way, Coventry Road, Leicester LE9 3GP</t>
  </si>
  <si>
    <t xml:space="preserve">To support Permit Application </t>
  </si>
  <si>
    <t xml:space="preserve">Total combined maximum quantity of waste accepted at the site shall be no more than 150,000 tonnes per annum with no more than 23,000 tonnes to be stored in total at any one time </t>
  </si>
  <si>
    <t>150m South West</t>
  </si>
  <si>
    <t>10m South</t>
  </si>
  <si>
    <t>550m South East</t>
  </si>
  <si>
    <t>510m West</t>
  </si>
  <si>
    <t>https://www.meteoblue.com/en/weather/historyclimate/climatemodelled/croft_united-kingdom_2651954</t>
  </si>
  <si>
    <t xml:space="preserve">Permitted waste types include dusts. No potential to produce bioaerosols. Nearest residents are not downwind of the site. </t>
  </si>
  <si>
    <t xml:space="preserve">Permitted waste types include dusts. No potential to produce bioaerosols.  Nearest residents are not downwind of the site. </t>
  </si>
  <si>
    <t xml:space="preserve">Industrial setting. Residents will be sensitive to odour, however, nearest residents are not downwind of the site. </t>
  </si>
  <si>
    <t xml:space="preserve">Operations to take place within  Local residents often sensitive to noise, however nearest residents are not downwind of the site. Processing takes place in an enclosed plant. Site is located in an active quarry, with other similar operations taking place.  Railway line separates site from housing. </t>
  </si>
  <si>
    <t xml:space="preserve">Operational controls in place. </t>
  </si>
  <si>
    <t xml:space="preserve">Fully concreted yard with sealed drainage. No linkage to the nearest surface water. Operational controls for handling waste. </t>
  </si>
  <si>
    <t xml:space="preserve">Site is not in a groundwater source protection zone. Medium vulnerability groundwater. </t>
  </si>
  <si>
    <t>The site is located within Flood Zone 2, which has a low probability of flooding.</t>
  </si>
  <si>
    <t>Summer Daily Maximum Temperature / Drier Summers</t>
  </si>
  <si>
    <t xml:space="preserve"> </t>
  </si>
  <si>
    <t xml:space="preserve">The summer average temperature may be 7oC higher, with the potential for extreme temperatures as high as 40oC.  Summers could also have less rainfall than now. </t>
  </si>
  <si>
    <t>Impact 1 - Increased risk of fire</t>
  </si>
  <si>
    <t xml:space="preserve">Impact 2 - Increased risk of fire caused by electrical components </t>
  </si>
  <si>
    <t xml:space="preserve">Electrical components will be checked by certified electrician. </t>
  </si>
  <si>
    <t>Impact 3 - Increased risk of damage to plastic pipes and hoses</t>
  </si>
  <si>
    <t xml:space="preserve">During periods of higher temperatures, there is a higher risk of degradation of pipework. </t>
  </si>
  <si>
    <t xml:space="preserve">Dust Suppression system to be checked daily. </t>
  </si>
  <si>
    <t>Impact 4 - Increased risk of Dust</t>
  </si>
  <si>
    <t>Use of road sweeper to clean the yard and access road.</t>
  </si>
  <si>
    <t>Increased frequency of daily checks to ensure stockpiles are within storage limits.</t>
  </si>
  <si>
    <t xml:space="preserve">Additional training to be provided to help staff understand the increased risks associated with this type of weather event. </t>
  </si>
  <si>
    <t>Impact 5 - Increased risk of drought</t>
  </si>
  <si>
    <t xml:space="preserve">The site operator will monitor the water use during the dry season. This will enable improved planning for the following years. </t>
  </si>
  <si>
    <t xml:space="preserve">The operator will plan ahead and use IBCs to store additional water supplies. </t>
  </si>
  <si>
    <t>If drought conditions persist that result in a water ban, the operator will look at alternative dust suppressions systems.</t>
  </si>
  <si>
    <t>Impact 6 - Increased risk of pests and scavengers</t>
  </si>
  <si>
    <t xml:space="preserve">Pests and scavengers not associated with waste stream. </t>
  </si>
  <si>
    <t>Commission pest contractor if needed.</t>
  </si>
  <si>
    <t>Winter Daily Maximum Temperature</t>
  </si>
  <si>
    <t>The winter average temperature may be 4oC higher.</t>
  </si>
  <si>
    <t>Impact 1 – Odour Complaints</t>
  </si>
  <si>
    <t xml:space="preserve">Odour complaints are not likely, as the waste is not typically odorous. </t>
  </si>
  <si>
    <t>Impact 2 – Burst Pipes</t>
  </si>
  <si>
    <t>Daily Extreme Rainfall</t>
  </si>
  <si>
    <t xml:space="preserve">Rainfall intensity could increase by up to 20% on today’s values. </t>
  </si>
  <si>
    <t>Impact 1 – Site Surface Water and Flooding</t>
  </si>
  <si>
    <t xml:space="preserve">Flood warning plan is in place for the site. </t>
  </si>
  <si>
    <t xml:space="preserve">Check site infrastracture. </t>
  </si>
  <si>
    <t>Impact 2 – Site Surface Water and Flooding</t>
  </si>
  <si>
    <t>There is also the potential for drainage systems to be overwhelmed.</t>
  </si>
  <si>
    <t xml:space="preserve">The Site Manager will monitor the forecast at the start of each week. In the event of a weather warning from the Met Office, the drainage system will be checked and if necessary arrangements made to empty the system. </t>
  </si>
  <si>
    <t>Average Winter Rainfall</t>
  </si>
  <si>
    <t xml:space="preserve">Rainfall intensity could increase by up to 40% on today’s values. </t>
  </si>
  <si>
    <t>Drier Summers</t>
  </si>
  <si>
    <t xml:space="preserve">Summers could see potential up to 40% less rain than now. </t>
  </si>
  <si>
    <t>Impact 1 – Long period of hot and dry weather could lead to a drought and impact water supplies.</t>
  </si>
  <si>
    <t>Sea Level Rise</t>
  </si>
  <si>
    <t>Impact 1 –Flooding</t>
  </si>
  <si>
    <t>River flow</t>
  </si>
  <si>
    <t xml:space="preserve">The flow in watercourses could be 50% more than now at its peak and 80% less than now at its lowest. </t>
  </si>
  <si>
    <t>Impact 1 – On site Drainage systems</t>
  </si>
  <si>
    <t xml:space="preserve">The site operations do not rely on river water for supplies. </t>
  </si>
  <si>
    <t>Storms</t>
  </si>
  <si>
    <t>Storms could see a change in frequency and intensity. The unique combination of increased wind speeds, increased rainfall, and lightning during these events provides the potential for more extreme storm impacts.</t>
  </si>
  <si>
    <t>Impact 1 – Wind Damage</t>
  </si>
  <si>
    <t>The site management will review weather forecasts at the start of each working week. In the event that the Met Office issue a weather warning for storms (high winds and / or rainfall), the operator will carry out additional site checks. This will include checking stockpile heights and ensuring that all stockpiles are within the bay walls. If necessary, the stockpiles will be lowered, or arrangements made to remove material from the site.</t>
  </si>
  <si>
    <t xml:space="preserve">The site infrastructure will also be checked. </t>
  </si>
  <si>
    <t xml:space="preserve">Following any storm, the site manager will carry out additional checks on infrastructure to assess any damage and programme any necessary repairs. </t>
  </si>
  <si>
    <t>Impact 2 – Wind damage to above ground tanks</t>
  </si>
  <si>
    <t xml:space="preserve">As above, the site management will review weather forecasts at the start of each working week. In the event that the Met Office issue a weather warning for storms (high winds and / or rainfall), the operator will carry out additional site checks. </t>
  </si>
  <si>
    <t>Impact 3 – Lighting Strikes</t>
  </si>
  <si>
    <t>In the event of a lightning strike on any of the buildings or infrastructure, the site manager will carry out an assessment of damage and implement repairs as necessary.</t>
  </si>
  <si>
    <t xml:space="preserve">Waste is not combustible. </t>
  </si>
  <si>
    <t xml:space="preserve">During prolonged dry weather periods, there is an increase risk of dust emissions site activities. Waste treatment inside enclosed plant. </t>
  </si>
  <si>
    <t>Not at risk from sea level rise.</t>
  </si>
  <si>
    <t xml:space="preserve">The site will be cleaned in the days before, to minimise the risk associated with dust emissions being generated. </t>
  </si>
  <si>
    <t>Installation for Treating AWCCT</t>
  </si>
  <si>
    <t xml:space="preserve">Fully concreted yard with sealed drainage. No linkage to the nearest surface water.  10m buffer zone provided between rear bay wall and the river. Operational controls for handling waste. </t>
  </si>
  <si>
    <t>Active Quarry*</t>
  </si>
  <si>
    <t xml:space="preserve">* Part of quarry designated as SSSI due to the exposure of igneous rocks of Ordovician age. </t>
  </si>
  <si>
    <t>Croft Pasture SSSI**</t>
  </si>
  <si>
    <t xml:space="preserve">** Designated due to nutrient poor grassland. </t>
  </si>
  <si>
    <t>Updated</t>
  </si>
  <si>
    <t>11.11.2025</t>
  </si>
  <si>
    <t>Vessels overfilling</t>
  </si>
  <si>
    <t xml:space="preserve">Alarms and monitoring on tanks. </t>
  </si>
  <si>
    <t>Reactions between incompatible materials</t>
  </si>
  <si>
    <t xml:space="preserve">Only one waste stream accepted with stringent waste acceptance procedures. All other materials are documented and OCL has experienced handling these. </t>
  </si>
  <si>
    <t>Site security including CCTV and site within overall security controls of Croft Quarry (same company with overall control)</t>
  </si>
  <si>
    <t>OCL-CQ-ERA-V2</t>
  </si>
  <si>
    <t>Speed restrictions on site
Visual inspection of dust levels daily
Transfer to powder silo will be by enclosed tankers and transferred using enclosed pipework. The storage silo has high level alarm warning the operative when nearing capacity to prevent overloading and spillage. There are level indicators on the silo for continuous checks. Crushing takes place on a campaign basis, 1-2 times per month. Spray bar on crusher. Dust Suppression around the site. Waste storage and treatment to take place on impermeable surface with sealed drainage. Boundary walls to prevent overspilling.   Daily checks</t>
  </si>
  <si>
    <t xml:space="preserve"> The  site is concreted. All HGVs to exit the site via the wheel wash, within main site. 
Use of banksman to prevent tracking. </t>
  </si>
  <si>
    <t xml:space="preserve"> Regular cleaning and daily checks.  Low odour potential associated with waste stream. Any odorous waste encountered to be contained and removed from site .</t>
  </si>
  <si>
    <t xml:space="preserve">All existing control measures will remain relevant. Speed limits for vehicles
Regular maintenance of hardstanding to prevent uneven surfaces
All plant and machinery to be maintained in accordance with manufacturers specifications. Crushing takes place 1- 2 times per month. Crusher is not based at the site permanently.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</si>
</sst>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b/>
      <sz val="10"/>
      <name val="Arial"/>
      <family val="2"/>
    </font>
    <font>
      <b/>
      <sz val="12"/>
      <name val="Arial"/>
      <family val="2"/>
    </font>
    <font>
      <sz val="12"/>
      <name val="Arial"/>
      <family val="2"/>
    </font>
    <font>
      <b/>
      <sz val="12"/>
      <name val="Arial"/>
      <family val="2"/>
    </font>
    <font>
      <b/>
      <sz val="14"/>
      <name val="Arial"/>
      <family val="2"/>
    </font>
    <font>
      <sz val="8"/>
      <color indexed="81"/>
      <name val="Tahoma"/>
      <family val="2"/>
    </font>
    <font>
      <sz val="10"/>
      <color indexed="81"/>
      <name val="Arial"/>
      <family val="2"/>
    </font>
    <font>
      <b/>
      <sz val="10"/>
      <color indexed="81"/>
      <name val="Arial"/>
      <family val="2"/>
    </font>
    <font>
      <b/>
      <sz val="10"/>
      <name val="Arial"/>
      <family val="2"/>
    </font>
    <font>
      <sz val="10"/>
      <name val="Arial"/>
      <family val="2"/>
    </font>
    <font>
      <u/>
      <sz val="10"/>
      <color theme="10"/>
      <name val="Arial"/>
    </font>
    <font>
      <u/>
      <sz val="10"/>
      <color theme="11"/>
      <name val="Arial"/>
    </font>
    <font>
      <b/>
      <sz val="11"/>
      <name val="Arial"/>
      <family val="2"/>
    </font>
    <font>
      <sz val="11"/>
      <name val="Arial"/>
      <family val="2"/>
    </font>
    <font>
      <b/>
      <sz val="11"/>
      <color rgb="FF000000"/>
      <name val="Arial"/>
      <family val="2"/>
    </font>
    <font>
      <sz val="11"/>
      <color rgb="FF000000"/>
      <name val="Arial"/>
      <family val="2"/>
    </font>
    <font>
      <u/>
      <sz val="10"/>
      <color theme="10"/>
      <name val="Arial"/>
      <family val="2"/>
    </font>
    <font>
      <b/>
      <sz val="11"/>
      <color theme="1"/>
      <name val="Arial"/>
      <family val="2"/>
    </font>
    <font>
      <sz val="11"/>
      <color theme="1"/>
      <name val="Arial"/>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rgb="FFFBD4B4"/>
        <bgColor indexed="64"/>
      </patternFill>
    </fill>
  </fills>
  <borders count="29">
    <border>
      <left/>
      <right/>
      <top/>
      <bottom/>
      <diagonal/>
    </border>
    <border>
      <left style="thin">
        <color auto="1"/>
      </left>
      <right style="thin">
        <color auto="1"/>
      </right>
      <top style="thin">
        <color auto="1"/>
      </top>
      <bottom style="thin">
        <color auto="1"/>
      </bottom>
      <diagonal/>
    </border>
    <border>
      <left/>
      <right style="medium">
        <color indexed="64"/>
      </right>
      <top style="double">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double">
        <color indexed="64"/>
      </top>
      <bottom style="thin">
        <color indexed="64"/>
      </bottom>
      <diagonal/>
    </border>
    <border>
      <left/>
      <right style="thin">
        <color indexed="64"/>
      </right>
      <top style="thin">
        <color auto="1"/>
      </top>
      <bottom style="thin">
        <color auto="1"/>
      </bottom>
      <diagonal/>
    </border>
    <border>
      <left style="double">
        <color indexed="64"/>
      </left>
      <right style="thin">
        <color indexed="64"/>
      </right>
      <top/>
      <bottom/>
      <diagonal/>
    </border>
  </borders>
  <cellStyleXfs count="20">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7" fillId="0" borderId="0" applyNumberFormat="0" applyFill="0" applyBorder="0" applyAlignment="0" applyProtection="0"/>
  </cellStyleXfs>
  <cellXfs count="112">
    <xf numFmtId="0" fontId="0" fillId="0" borderId="0" xfId="0"/>
    <xf numFmtId="0" fontId="14" fillId="0" borderId="3" xfId="0" applyFont="1" applyBorder="1" applyAlignment="1">
      <alignment horizontal="left" vertical="center" wrapText="1"/>
    </xf>
    <xf numFmtId="0" fontId="14" fillId="0" borderId="0" xfId="0" applyFont="1" applyAlignment="1">
      <alignment horizontal="justify" vertical="center"/>
    </xf>
    <xf numFmtId="0" fontId="13" fillId="0" borderId="0" xfId="0" applyFont="1" applyAlignment="1">
      <alignment horizontal="center" vertical="center"/>
    </xf>
    <xf numFmtId="0" fontId="13" fillId="0" borderId="0" xfId="0" applyFont="1" applyAlignment="1">
      <alignment horizontal="left" vertical="center"/>
    </xf>
    <xf numFmtId="0" fontId="15" fillId="9" borderId="4"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left" vertical="center" wrapText="1"/>
    </xf>
    <xf numFmtId="0" fontId="10" fillId="0" borderId="1" xfId="0" applyFont="1" applyBorder="1"/>
    <xf numFmtId="0" fontId="10" fillId="0" borderId="1" xfId="0" applyFont="1" applyBorder="1" applyAlignment="1">
      <alignment horizontal="left"/>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5" fillId="9" borderId="10" xfId="0" applyFont="1" applyFill="1" applyBorder="1" applyAlignment="1">
      <alignment horizontal="center" vertical="center" wrapText="1"/>
    </xf>
    <xf numFmtId="0" fontId="1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horizontal="center" vertical="center"/>
    </xf>
    <xf numFmtId="0" fontId="2" fillId="7" borderId="0" xfId="0" applyFont="1" applyFill="1" applyAlignment="1">
      <alignment horizontal="center" vertical="center"/>
    </xf>
    <xf numFmtId="0" fontId="3" fillId="7" borderId="0" xfId="0" applyFont="1" applyFill="1" applyAlignment="1">
      <alignment horizontal="center" vertical="center"/>
    </xf>
    <xf numFmtId="0" fontId="0" fillId="7" borderId="0" xfId="0" applyFill="1"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0" fillId="6" borderId="0" xfId="0" applyFill="1" applyAlignment="1">
      <alignment horizontal="center" vertical="center"/>
    </xf>
    <xf numFmtId="0" fontId="0" fillId="5" borderId="0" xfId="0"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2" fontId="0" fillId="0" borderId="0" xfId="0" applyNumberFormat="1" applyAlignment="1">
      <alignment horizontal="center" vertical="center"/>
    </xf>
    <xf numFmtId="0" fontId="0" fillId="0" borderId="4" xfId="0" applyBorder="1" applyAlignment="1">
      <alignment horizontal="center" vertical="center"/>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4" xfId="0"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12" xfId="0" applyBorder="1" applyAlignment="1">
      <alignment horizontal="center" vertical="center"/>
    </xf>
    <xf numFmtId="0" fontId="0" fillId="0" borderId="6" xfId="0" applyBorder="1" applyAlignment="1">
      <alignment horizontal="center" vertical="center"/>
    </xf>
    <xf numFmtId="0" fontId="2" fillId="2" borderId="6" xfId="0" applyFont="1" applyFill="1" applyBorder="1" applyAlignment="1">
      <alignment horizontal="center" vertical="center"/>
    </xf>
    <xf numFmtId="0" fontId="0" fillId="2" borderId="6" xfId="0" applyFill="1" applyBorder="1" applyAlignment="1">
      <alignment horizontal="center" vertical="center"/>
    </xf>
    <xf numFmtId="0" fontId="4" fillId="2" borderId="6" xfId="0" applyFont="1" applyFill="1" applyBorder="1" applyAlignment="1">
      <alignment horizontal="center" vertical="center"/>
    </xf>
    <xf numFmtId="0" fontId="2" fillId="7" borderId="0" xfId="0" applyFont="1" applyFill="1" applyAlignment="1">
      <alignment horizontal="right" vertical="center"/>
    </xf>
    <xf numFmtId="0" fontId="5" fillId="7" borderId="0" xfId="0" applyFont="1" applyFill="1" applyAlignment="1">
      <alignment horizontal="right" vertical="center"/>
    </xf>
    <xf numFmtId="0" fontId="0" fillId="7" borderId="0" xfId="0" applyFill="1" applyAlignment="1">
      <alignment horizontal="right" vertical="center"/>
    </xf>
    <xf numFmtId="0" fontId="4" fillId="7" borderId="0" xfId="0" applyFont="1" applyFill="1" applyAlignment="1">
      <alignment horizontal="right" vertical="center"/>
    </xf>
    <xf numFmtId="0" fontId="3" fillId="7" borderId="0" xfId="0" applyFont="1" applyFill="1" applyAlignment="1">
      <alignment horizontal="right" vertical="center"/>
    </xf>
    <xf numFmtId="0" fontId="0" fillId="0" borderId="14" xfId="0" applyBorder="1" applyAlignment="1">
      <alignment horizontal="center" vertical="center"/>
    </xf>
    <xf numFmtId="0" fontId="16"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 xfId="0" applyFont="1" applyBorder="1" applyAlignment="1">
      <alignment wrapText="1"/>
    </xf>
    <xf numFmtId="0" fontId="13" fillId="0" borderId="2" xfId="0" applyFont="1" applyBorder="1" applyAlignment="1">
      <alignment horizontal="center" vertical="center" wrapText="1"/>
    </xf>
    <xf numFmtId="0" fontId="10" fillId="0" borderId="0" xfId="0" applyFont="1"/>
    <xf numFmtId="0" fontId="17" fillId="0" borderId="0" xfId="19"/>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8" fillId="0" borderId="1" xfId="0" applyFont="1" applyBorder="1"/>
    <xf numFmtId="0" fontId="19" fillId="0" borderId="1" xfId="0" applyFont="1" applyBorder="1"/>
    <xf numFmtId="0" fontId="14" fillId="0" borderId="0" xfId="0" applyFont="1" applyAlignment="1">
      <alignment vertical="center" wrapText="1"/>
    </xf>
    <xf numFmtId="0" fontId="14" fillId="0" borderId="0" xfId="0" applyFont="1"/>
    <xf numFmtId="0" fontId="14" fillId="0" borderId="0" xfId="0" applyFont="1" applyAlignment="1">
      <alignment horizontal="left" vertical="center"/>
    </xf>
    <xf numFmtId="0" fontId="10" fillId="0" borderId="0" xfId="0" applyFont="1" applyAlignment="1">
      <alignment horizontal="left" vertical="center" wrapText="1"/>
    </xf>
    <xf numFmtId="0" fontId="14" fillId="0" borderId="0" xfId="0" applyFont="1" applyAlignment="1">
      <alignment horizontal="left" vertical="top" wrapText="1"/>
    </xf>
    <xf numFmtId="0" fontId="14" fillId="0" borderId="18" xfId="0" applyFont="1" applyBorder="1" applyAlignment="1">
      <alignment vertical="top" wrapText="1"/>
    </xf>
    <xf numFmtId="0" fontId="10" fillId="0" borderId="18" xfId="0" applyFont="1" applyBorder="1"/>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4" fillId="0" borderId="1" xfId="0" applyFont="1" applyBorder="1"/>
    <xf numFmtId="0" fontId="14" fillId="0" borderId="22" xfId="0" applyFont="1" applyBorder="1" applyAlignment="1">
      <alignment vertical="center" wrapText="1"/>
    </xf>
    <xf numFmtId="0" fontId="14" fillId="0" borderId="23" xfId="0" applyFont="1" applyBorder="1" applyAlignment="1">
      <alignment horizontal="center" vertical="center" wrapText="1"/>
    </xf>
    <xf numFmtId="0" fontId="10" fillId="0" borderId="19" xfId="0" applyFont="1" applyBorder="1"/>
    <xf numFmtId="0" fontId="14" fillId="0" borderId="22" xfId="0" applyFont="1" applyBorder="1" applyAlignment="1">
      <alignment horizontal="center" vertical="center" wrapText="1"/>
    </xf>
    <xf numFmtId="0" fontId="14" fillId="0" borderId="26" xfId="0" applyFont="1" applyBorder="1" applyAlignment="1">
      <alignment vertical="center" wrapText="1"/>
    </xf>
    <xf numFmtId="0" fontId="14" fillId="0" borderId="24" xfId="0" applyFont="1" applyBorder="1" applyAlignment="1">
      <alignment vertical="center" wrapText="1"/>
    </xf>
    <xf numFmtId="0" fontId="14" fillId="0" borderId="2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5" xfId="0" applyFont="1" applyBorder="1" applyAlignment="1">
      <alignment horizontal="center" vertical="center" wrapText="1"/>
    </xf>
    <xf numFmtId="17" fontId="10" fillId="0" borderId="1" xfId="0" applyNumberFormat="1" applyFont="1" applyBorder="1" applyAlignment="1">
      <alignment horizontal="left" wrapText="1"/>
    </xf>
    <xf numFmtId="0" fontId="14" fillId="0" borderId="4" xfId="0" applyFont="1" applyBorder="1" applyAlignment="1">
      <alignment horizontal="justify" vertical="center" wrapText="1"/>
    </xf>
    <xf numFmtId="0" fontId="14" fillId="0" borderId="5" xfId="0" applyFont="1" applyBorder="1" applyAlignment="1">
      <alignment horizontal="justify" vertical="center" wrapText="1"/>
    </xf>
    <xf numFmtId="0" fontId="19" fillId="0" borderId="27" xfId="0" applyFont="1" applyBorder="1"/>
    <xf numFmtId="0" fontId="19" fillId="0" borderId="22" xfId="0" applyFont="1" applyBorder="1"/>
    <xf numFmtId="0" fontId="14" fillId="0" borderId="5" xfId="0" applyFont="1" applyBorder="1" applyAlignment="1">
      <alignment wrapText="1"/>
    </xf>
    <xf numFmtId="0" fontId="18" fillId="0" borderId="27" xfId="0" applyFont="1" applyBorder="1"/>
    <xf numFmtId="0" fontId="18" fillId="0" borderId="4" xfId="0" applyFont="1" applyBorder="1"/>
    <xf numFmtId="0" fontId="10" fillId="0" borderId="17" xfId="0" applyFont="1" applyBorder="1"/>
    <xf numFmtId="0" fontId="10" fillId="0" borderId="28" xfId="0" applyFont="1" applyBorder="1"/>
    <xf numFmtId="0" fontId="0" fillId="0" borderId="1" xfId="0" applyBorder="1"/>
    <xf numFmtId="0" fontId="2" fillId="7" borderId="0" xfId="0" applyFont="1" applyFill="1" applyAlignment="1">
      <alignment horizontal="right" vertical="center"/>
    </xf>
    <xf numFmtId="15" fontId="10" fillId="8" borderId="0" xfId="0"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0" fillId="8" borderId="0" xfId="0" applyFont="1" applyFill="1" applyAlignment="1" applyProtection="1">
      <alignment horizontal="center" vertical="center" wrapText="1"/>
      <protection locked="0"/>
    </xf>
    <xf numFmtId="0" fontId="0" fillId="8" borderId="0" xfId="0" applyFill="1" applyAlignment="1" applyProtection="1">
      <alignment horizontal="center" vertical="center" wrapText="1"/>
      <protection locked="0"/>
    </xf>
    <xf numFmtId="0" fontId="5" fillId="0" borderId="11" xfId="0" applyFont="1" applyBorder="1" applyAlignment="1">
      <alignment horizontal="center" vertical="center"/>
    </xf>
    <xf numFmtId="0" fontId="5" fillId="0" borderId="0" xfId="0" applyFont="1" applyAlignment="1">
      <alignment horizontal="center" vertical="center"/>
    </xf>
    <xf numFmtId="0" fontId="2" fillId="2" borderId="13"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4" xfId="0"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4" fillId="7" borderId="0" xfId="0" applyFont="1" applyFill="1" applyAlignment="1">
      <alignment horizontal="right" vertical="center"/>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cellXfs>
  <cellStyles count="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180975</xdr:colOff>
      <xdr:row>27</xdr:row>
      <xdr:rowOff>123106</xdr:rowOff>
    </xdr:to>
    <xdr:pic>
      <xdr:nvPicPr>
        <xdr:cNvPr id="7" name="Picture 6">
          <a:extLst>
            <a:ext uri="{FF2B5EF4-FFF2-40B4-BE49-F238E27FC236}">
              <a16:creationId xmlns:a16="http://schemas.microsoft.com/office/drawing/2014/main" id="{463935A0-3865-0230-8AFA-0DD350F5E34B}"/>
            </a:ext>
          </a:extLst>
        </xdr:cNvPr>
        <xdr:cNvPicPr>
          <a:picLocks noChangeAspect="1"/>
        </xdr:cNvPicPr>
      </xdr:nvPicPr>
      <xdr:blipFill>
        <a:blip xmlns:r="http://schemas.openxmlformats.org/officeDocument/2006/relationships" r:embed="rId1"/>
        <a:stretch>
          <a:fillRect/>
        </a:stretch>
      </xdr:blipFill>
      <xdr:spPr>
        <a:xfrm>
          <a:off x="0" y="0"/>
          <a:ext cx="5057775" cy="4495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609599</xdr:colOff>
      <xdr:row>2</xdr:row>
      <xdr:rowOff>387868</xdr:rowOff>
    </xdr:from>
    <xdr:to>
      <xdr:col>17</xdr:col>
      <xdr:colOff>20140</xdr:colOff>
      <xdr:row>28</xdr:row>
      <xdr:rowOff>20068</xdr:rowOff>
    </xdr:to>
    <xdr:pic>
      <xdr:nvPicPr>
        <xdr:cNvPr id="2" name="Picture 1">
          <a:extLst>
            <a:ext uri="{FF2B5EF4-FFF2-40B4-BE49-F238E27FC236}">
              <a16:creationId xmlns:a16="http://schemas.microsoft.com/office/drawing/2014/main" id="{A43D4F30-023A-982A-6FED-12297A5E163D}"/>
            </a:ext>
          </a:extLst>
        </xdr:cNvPr>
        <xdr:cNvPicPr>
          <a:picLocks noChangeAspect="1"/>
        </xdr:cNvPicPr>
      </xdr:nvPicPr>
      <xdr:blipFill>
        <a:blip xmlns:r="http://schemas.openxmlformats.org/officeDocument/2006/relationships" r:embed="rId1"/>
        <a:stretch>
          <a:fillRect/>
        </a:stretch>
      </xdr:blipFill>
      <xdr:spPr>
        <a:xfrm>
          <a:off x="10467974" y="749818"/>
          <a:ext cx="5506541" cy="5137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eteoblue.com/en/weather/historyclimate/climatemodelled/croft_united-kingdom_2651954"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3E34-13A0-4C70-A252-17054969FFC3}">
  <dimension ref="A1:D17"/>
  <sheetViews>
    <sheetView workbookViewId="0">
      <selection activeCell="C16" sqref="C16"/>
    </sheetView>
  </sheetViews>
  <sheetFormatPr defaultRowHeight="14.25" x14ac:dyDescent="0.2"/>
  <cols>
    <col min="1" max="1" width="16.140625" style="59" customWidth="1"/>
    <col min="2" max="2" width="38.42578125" style="59" bestFit="1" customWidth="1"/>
    <col min="3" max="3" width="40.7109375" style="59" customWidth="1"/>
    <col min="4" max="16384" width="9.140625" style="59"/>
  </cols>
  <sheetData>
    <row r="1" spans="1:4" s="58" customFormat="1" ht="15.75" thickBot="1" x14ac:dyDescent="0.3">
      <c r="A1" s="87" t="s">
        <v>138</v>
      </c>
      <c r="B1" s="87" t="s">
        <v>139</v>
      </c>
      <c r="C1" s="87" t="s">
        <v>140</v>
      </c>
      <c r="D1" s="86"/>
    </row>
    <row r="2" spans="1:4" ht="78.75" customHeight="1" thickBot="1" x14ac:dyDescent="0.25">
      <c r="A2" s="81" t="s">
        <v>160</v>
      </c>
      <c r="B2" s="81" t="s">
        <v>161</v>
      </c>
      <c r="C2" s="85" t="s">
        <v>203</v>
      </c>
      <c r="D2" s="83"/>
    </row>
    <row r="3" spans="1:4" ht="15" thickBot="1" x14ac:dyDescent="0.25">
      <c r="A3" s="81"/>
      <c r="B3" s="82"/>
      <c r="C3" s="84"/>
    </row>
    <row r="14" spans="1:4" x14ac:dyDescent="0.2">
      <c r="B14" s="61"/>
    </row>
    <row r="17" spans="2:2" x14ac:dyDescent="0.2">
      <c r="B17" s="6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6BBA5-C611-4B25-A13F-1F0258795D96}">
  <dimension ref="A32:A33"/>
  <sheetViews>
    <sheetView topLeftCell="A7" workbookViewId="0">
      <selection activeCell="A33" sqref="A33"/>
    </sheetView>
  </sheetViews>
  <sheetFormatPr defaultRowHeight="12.75" x14ac:dyDescent="0.2"/>
  <sheetData>
    <row r="32" spans="1:1" x14ac:dyDescent="0.2">
      <c r="A32" s="54" t="s">
        <v>125</v>
      </c>
    </row>
    <row r="33" spans="1:1" x14ac:dyDescent="0.2">
      <c r="A33" s="55" t="s">
        <v>208</v>
      </c>
    </row>
  </sheetData>
  <hyperlinks>
    <hyperlink ref="A33" r:id="rId1" xr:uid="{AD83886E-D45F-4737-BFA6-BE12D72DF867}"/>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081F-AEF2-45CB-84C9-A6482929651C}">
  <dimension ref="B1:J33"/>
  <sheetViews>
    <sheetView topLeftCell="A3" workbookViewId="0">
      <selection activeCell="B30" sqref="B30:B31"/>
    </sheetView>
  </sheetViews>
  <sheetFormatPr defaultRowHeight="12.75" x14ac:dyDescent="0.2"/>
  <cols>
    <col min="3" max="3" width="24.42578125" bestFit="1" customWidth="1"/>
    <col min="4" max="4" width="26" customWidth="1"/>
    <col min="5" max="5" width="30" bestFit="1" customWidth="1"/>
    <col min="6" max="6" width="30" customWidth="1"/>
    <col min="7" max="7" width="19.140625" bestFit="1" customWidth="1"/>
  </cols>
  <sheetData>
    <row r="1" spans="2:10" ht="15" x14ac:dyDescent="0.2">
      <c r="C1" s="3" t="s">
        <v>68</v>
      </c>
    </row>
    <row r="2" spans="2:10" ht="13.5" thickBot="1" x14ac:dyDescent="0.25">
      <c r="I2" s="54" t="s">
        <v>143</v>
      </c>
      <c r="J2" s="54" t="s">
        <v>131</v>
      </c>
    </row>
    <row r="3" spans="2:10" ht="31.5" thickTop="1" thickBot="1" x14ac:dyDescent="0.25">
      <c r="B3" s="67" t="s">
        <v>67</v>
      </c>
      <c r="C3" s="53" t="s">
        <v>5</v>
      </c>
      <c r="D3" s="53" t="s">
        <v>65</v>
      </c>
      <c r="E3" s="68" t="s">
        <v>128</v>
      </c>
      <c r="F3" s="69" t="s">
        <v>66</v>
      </c>
    </row>
    <row r="4" spans="2:10" ht="15" thickTop="1" x14ac:dyDescent="0.2">
      <c r="B4" s="88" t="s">
        <v>162</v>
      </c>
      <c r="C4" s="75" t="s">
        <v>173</v>
      </c>
      <c r="D4" s="76" t="s">
        <v>130</v>
      </c>
      <c r="E4" s="78" t="s">
        <v>174</v>
      </c>
      <c r="F4" s="77" t="s">
        <v>192</v>
      </c>
    </row>
    <row r="5" spans="2:10" ht="24.75" customHeight="1" x14ac:dyDescent="0.2">
      <c r="B5" s="73" t="s">
        <v>163</v>
      </c>
      <c r="C5" s="71" t="s">
        <v>141</v>
      </c>
      <c r="D5" s="71" t="s">
        <v>141</v>
      </c>
      <c r="E5" s="74" t="s">
        <v>25</v>
      </c>
      <c r="F5" s="79" t="s">
        <v>205</v>
      </c>
    </row>
    <row r="6" spans="2:10" ht="24.75" customHeight="1" x14ac:dyDescent="0.2">
      <c r="B6" s="66" t="s">
        <v>164</v>
      </c>
      <c r="C6" s="57" t="s">
        <v>184</v>
      </c>
      <c r="D6" s="57" t="s">
        <v>175</v>
      </c>
      <c r="E6" s="56" t="s">
        <v>25</v>
      </c>
      <c r="F6" s="72" t="s">
        <v>193</v>
      </c>
    </row>
    <row r="7" spans="2:10" ht="14.25" x14ac:dyDescent="0.2">
      <c r="B7" s="66" t="s">
        <v>165</v>
      </c>
      <c r="C7" s="57" t="s">
        <v>185</v>
      </c>
      <c r="D7" s="57" t="s">
        <v>176</v>
      </c>
      <c r="E7" s="56" t="s">
        <v>27</v>
      </c>
      <c r="F7" s="72" t="s">
        <v>204</v>
      </c>
    </row>
    <row r="8" spans="2:10" ht="14.25" x14ac:dyDescent="0.2">
      <c r="B8" s="66" t="s">
        <v>166</v>
      </c>
      <c r="C8" s="57" t="s">
        <v>195</v>
      </c>
      <c r="D8" s="57" t="s">
        <v>175</v>
      </c>
      <c r="E8" s="56" t="s">
        <v>25</v>
      </c>
      <c r="F8" s="72" t="s">
        <v>196</v>
      </c>
    </row>
    <row r="9" spans="2:10" ht="14.25" x14ac:dyDescent="0.2">
      <c r="B9" s="66" t="s">
        <v>167</v>
      </c>
      <c r="C9" s="57" t="s">
        <v>277</v>
      </c>
      <c r="D9" s="57" t="s">
        <v>175</v>
      </c>
      <c r="E9" s="56" t="s">
        <v>25</v>
      </c>
      <c r="F9" s="72" t="s">
        <v>194</v>
      </c>
    </row>
    <row r="10" spans="2:10" ht="28.5" x14ac:dyDescent="0.2">
      <c r="B10" s="89" t="s">
        <v>167</v>
      </c>
      <c r="C10" s="57" t="s">
        <v>177</v>
      </c>
      <c r="D10" s="57" t="s">
        <v>142</v>
      </c>
      <c r="E10" s="56" t="s">
        <v>27</v>
      </c>
      <c r="F10" s="72" t="s">
        <v>194</v>
      </c>
    </row>
    <row r="11" spans="2:10" ht="14.25" x14ac:dyDescent="0.2">
      <c r="B11" s="66" t="s">
        <v>168</v>
      </c>
      <c r="C11" s="57" t="s">
        <v>186</v>
      </c>
      <c r="D11" s="57" t="s">
        <v>176</v>
      </c>
      <c r="E11" s="56" t="s">
        <v>27</v>
      </c>
      <c r="F11" s="72" t="s">
        <v>197</v>
      </c>
    </row>
    <row r="12" spans="2:10" ht="14.25" x14ac:dyDescent="0.2">
      <c r="B12" s="66" t="s">
        <v>169</v>
      </c>
      <c r="C12" s="57" t="s">
        <v>187</v>
      </c>
      <c r="D12" s="57" t="s">
        <v>179</v>
      </c>
      <c r="E12" s="56" t="s">
        <v>180</v>
      </c>
      <c r="F12" s="72" t="s">
        <v>189</v>
      </c>
    </row>
    <row r="13" spans="2:10" ht="14.25" x14ac:dyDescent="0.2">
      <c r="B13" s="66" t="s">
        <v>170</v>
      </c>
      <c r="C13" s="57" t="s">
        <v>188</v>
      </c>
      <c r="D13" s="57" t="s">
        <v>175</v>
      </c>
      <c r="E13" s="56" t="s">
        <v>25</v>
      </c>
      <c r="F13" s="72" t="s">
        <v>190</v>
      </c>
    </row>
    <row r="14" spans="2:10" ht="28.5" x14ac:dyDescent="0.2">
      <c r="B14" s="66" t="s">
        <v>171</v>
      </c>
      <c r="C14" s="57" t="s">
        <v>181</v>
      </c>
      <c r="D14" s="57" t="s">
        <v>142</v>
      </c>
      <c r="E14" s="56" t="s">
        <v>182</v>
      </c>
      <c r="F14" s="72" t="s">
        <v>191</v>
      </c>
    </row>
    <row r="15" spans="2:10" ht="14.25" x14ac:dyDescent="0.2">
      <c r="B15" s="65" t="s">
        <v>172</v>
      </c>
      <c r="C15" s="70" t="s">
        <v>183</v>
      </c>
      <c r="D15" s="57" t="s">
        <v>129</v>
      </c>
      <c r="E15" s="56" t="s">
        <v>25</v>
      </c>
      <c r="F15" s="72" t="s">
        <v>206</v>
      </c>
    </row>
    <row r="16" spans="2:10" ht="14.25" x14ac:dyDescent="0.2">
      <c r="B16" s="66" t="s">
        <v>178</v>
      </c>
      <c r="C16" s="57" t="s">
        <v>279</v>
      </c>
      <c r="D16" s="57" t="s">
        <v>142</v>
      </c>
      <c r="E16" s="56" t="s">
        <v>27</v>
      </c>
      <c r="F16" s="72" t="s">
        <v>207</v>
      </c>
    </row>
    <row r="18" spans="2:9" ht="14.25" customHeight="1" x14ac:dyDescent="0.2">
      <c r="B18" s="54" t="s">
        <v>152</v>
      </c>
      <c r="C18" s="63"/>
    </row>
    <row r="19" spans="2:9" ht="14.25" customHeight="1" x14ac:dyDescent="0.2">
      <c r="B19" s="54" t="s">
        <v>199</v>
      </c>
      <c r="C19" s="64"/>
      <c r="E19" s="63"/>
      <c r="F19" s="63"/>
    </row>
    <row r="20" spans="2:9" ht="14.25" x14ac:dyDescent="0.2">
      <c r="B20" s="54" t="s">
        <v>153</v>
      </c>
      <c r="C20" s="64"/>
      <c r="D20" s="63"/>
      <c r="E20" s="64"/>
      <c r="F20" s="64"/>
    </row>
    <row r="21" spans="2:9" ht="14.25" x14ac:dyDescent="0.2">
      <c r="C21" s="62"/>
      <c r="D21" s="64"/>
      <c r="E21" s="64"/>
      <c r="F21" s="64"/>
    </row>
    <row r="22" spans="2:9" ht="14.25" x14ac:dyDescent="0.2">
      <c r="B22" s="54" t="s">
        <v>154</v>
      </c>
      <c r="C22" s="62"/>
      <c r="D22" s="64"/>
      <c r="E22" s="62"/>
      <c r="F22" s="62"/>
    </row>
    <row r="23" spans="2:9" ht="14.25" x14ac:dyDescent="0.2">
      <c r="B23" s="54" t="s">
        <v>200</v>
      </c>
      <c r="C23" s="62"/>
      <c r="D23" s="62"/>
      <c r="E23" s="62"/>
      <c r="F23" s="62"/>
    </row>
    <row r="24" spans="2:9" ht="14.25" x14ac:dyDescent="0.2">
      <c r="C24" s="62"/>
      <c r="D24" s="62"/>
      <c r="E24" s="62"/>
      <c r="F24" s="62"/>
      <c r="I24" s="54"/>
    </row>
    <row r="25" spans="2:9" ht="14.25" x14ac:dyDescent="0.2">
      <c r="B25" s="54" t="s">
        <v>198</v>
      </c>
      <c r="D25" s="62"/>
      <c r="E25" s="62"/>
      <c r="F25" s="62"/>
      <c r="G25" s="63"/>
    </row>
    <row r="26" spans="2:9" ht="12.75" customHeight="1" x14ac:dyDescent="0.2">
      <c r="D26" s="62"/>
      <c r="G26" s="64"/>
    </row>
    <row r="27" spans="2:9" ht="12.75" customHeight="1" x14ac:dyDescent="0.2">
      <c r="B27" s="54" t="s">
        <v>155</v>
      </c>
      <c r="G27" s="64"/>
    </row>
    <row r="28" spans="2:9" ht="14.25" x14ac:dyDescent="0.2">
      <c r="G28" s="62"/>
    </row>
    <row r="29" spans="2:9" ht="14.25" x14ac:dyDescent="0.2">
      <c r="G29" s="62"/>
    </row>
    <row r="30" spans="2:9" ht="14.25" x14ac:dyDescent="0.2">
      <c r="B30" t="s">
        <v>278</v>
      </c>
      <c r="G30" s="62"/>
    </row>
    <row r="31" spans="2:9" ht="14.25" x14ac:dyDescent="0.2">
      <c r="B31" t="s">
        <v>280</v>
      </c>
      <c r="G31" s="62"/>
    </row>
    <row r="33" spans="9:9" x14ac:dyDescent="0.2">
      <c r="I33" s="5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Y109"/>
  <sheetViews>
    <sheetView tabSelected="1" topLeftCell="B28" zoomScaleNormal="100" zoomScalePageLayoutView="150" workbookViewId="0">
      <selection activeCell="J29" sqref="J29"/>
    </sheetView>
  </sheetViews>
  <sheetFormatPr defaultColWidth="8.85546875" defaultRowHeight="13.5" thickBottom="1" x14ac:dyDescent="0.25"/>
  <cols>
    <col min="1" max="1" width="0" style="32" hidden="1" customWidth="1"/>
    <col min="2" max="2" width="16.7109375" style="32" customWidth="1"/>
    <col min="3" max="3" width="16.85546875" style="32" customWidth="1"/>
    <col min="4" max="5" width="16.7109375" style="32" customWidth="1"/>
    <col min="6" max="6" width="11.85546875" style="32" customWidth="1"/>
    <col min="7" max="7" width="9.7109375" style="32" customWidth="1"/>
    <col min="8" max="8" width="11.28515625" style="32" customWidth="1"/>
    <col min="9" max="9" width="42.7109375" style="32" customWidth="1"/>
    <col min="10" max="10" width="40.7109375" style="32" customWidth="1"/>
    <col min="11" max="11" width="16.7109375" style="32" customWidth="1"/>
    <col min="12" max="233" width="8.85546875" style="21"/>
    <col min="234" max="16384" width="8.85546875" style="32"/>
  </cols>
  <sheetData>
    <row r="1" spans="1:11" thickBot="1" x14ac:dyDescent="0.25">
      <c r="A1" s="21"/>
      <c r="B1" s="21"/>
      <c r="C1" s="21"/>
      <c r="D1" s="21"/>
      <c r="E1" s="21"/>
      <c r="F1" s="21"/>
      <c r="G1" s="21"/>
      <c r="H1" s="21"/>
      <c r="I1" s="21"/>
      <c r="J1" s="21"/>
      <c r="K1" s="21"/>
    </row>
    <row r="2" spans="1:11" ht="18.75" thickBot="1" x14ac:dyDescent="0.25">
      <c r="A2" s="21"/>
      <c r="B2" s="98" t="s">
        <v>60</v>
      </c>
      <c r="C2" s="99"/>
      <c r="D2" s="99"/>
      <c r="E2" s="99"/>
      <c r="F2" s="21"/>
      <c r="G2" s="21"/>
      <c r="H2" s="21"/>
      <c r="I2" s="21"/>
      <c r="J2" s="21"/>
      <c r="K2" s="21"/>
    </row>
    <row r="3" spans="1:11" ht="12.75" customHeight="1" thickBot="1" x14ac:dyDescent="0.25">
      <c r="A3" s="21"/>
      <c r="B3" s="22"/>
      <c r="C3" s="22"/>
      <c r="D3" s="22"/>
      <c r="E3" s="23"/>
      <c r="F3" s="24"/>
      <c r="G3" s="24"/>
      <c r="H3" s="24"/>
      <c r="I3" s="24"/>
      <c r="J3" s="24"/>
      <c r="K3" s="24"/>
    </row>
    <row r="4" spans="1:11" ht="16.5" thickBot="1" x14ac:dyDescent="0.25">
      <c r="A4" s="21"/>
      <c r="B4" s="91" t="s">
        <v>62</v>
      </c>
      <c r="C4" s="91"/>
      <c r="D4" s="91"/>
      <c r="E4" s="91"/>
      <c r="F4" s="96" t="s">
        <v>275</v>
      </c>
      <c r="G4" s="97"/>
      <c r="H4" s="97"/>
      <c r="I4" s="97"/>
      <c r="J4" s="97"/>
      <c r="K4" s="24"/>
    </row>
    <row r="5" spans="1:11" ht="9.75" customHeight="1" thickBot="1" x14ac:dyDescent="0.25">
      <c r="A5" s="21"/>
      <c r="B5" s="44"/>
      <c r="C5" s="44"/>
      <c r="D5" s="44"/>
      <c r="E5" s="48"/>
      <c r="F5" s="24"/>
      <c r="G5" s="24"/>
      <c r="H5" s="24"/>
      <c r="I5" s="24"/>
      <c r="J5" s="24"/>
      <c r="K5" s="24"/>
    </row>
    <row r="6" spans="1:11" ht="16.5" thickBot="1" x14ac:dyDescent="0.25">
      <c r="A6" s="21"/>
      <c r="B6" s="91" t="s">
        <v>0</v>
      </c>
      <c r="C6" s="91"/>
      <c r="D6" s="91"/>
      <c r="E6" s="91"/>
      <c r="F6" s="96" t="s">
        <v>201</v>
      </c>
      <c r="G6" s="97"/>
      <c r="H6" s="97"/>
      <c r="I6" s="97"/>
      <c r="J6" s="97"/>
      <c r="K6" s="24"/>
    </row>
    <row r="7" spans="1:11" ht="9.75" customHeight="1" thickBot="1" x14ac:dyDescent="0.25">
      <c r="A7" s="21"/>
      <c r="B7" s="45"/>
      <c r="C7" s="46"/>
      <c r="D7" s="46"/>
      <c r="E7" s="46"/>
      <c r="F7" s="24"/>
      <c r="G7" s="24"/>
      <c r="H7" s="24"/>
      <c r="I7" s="24"/>
      <c r="J7" s="24"/>
      <c r="K7" s="24"/>
    </row>
    <row r="8" spans="1:11" ht="15.75" customHeight="1" thickBot="1" x14ac:dyDescent="0.25">
      <c r="A8" s="21"/>
      <c r="B8" s="91" t="s">
        <v>29</v>
      </c>
      <c r="C8" s="91"/>
      <c r="D8" s="91"/>
      <c r="E8" s="91"/>
      <c r="F8" s="96" t="s">
        <v>63</v>
      </c>
      <c r="G8" s="93"/>
      <c r="H8" s="93"/>
      <c r="I8" s="93"/>
      <c r="J8" s="93"/>
      <c r="K8" s="24"/>
    </row>
    <row r="9" spans="1:11" ht="10.5" customHeight="1" thickBot="1" x14ac:dyDescent="0.25">
      <c r="A9" s="21"/>
      <c r="B9" s="46"/>
      <c r="C9" s="46"/>
      <c r="D9" s="46"/>
      <c r="E9" s="46"/>
      <c r="F9" s="24"/>
      <c r="G9" s="24"/>
      <c r="H9" s="24"/>
      <c r="I9" s="24"/>
      <c r="J9" s="24"/>
      <c r="K9" s="24"/>
    </row>
    <row r="10" spans="1:11" ht="16.5" thickBot="1" x14ac:dyDescent="0.25">
      <c r="A10" s="21"/>
      <c r="B10" s="105" t="s">
        <v>1</v>
      </c>
      <c r="C10" s="105"/>
      <c r="D10" s="105"/>
      <c r="E10" s="105"/>
      <c r="F10" s="97" t="s">
        <v>61</v>
      </c>
      <c r="G10" s="97"/>
      <c r="H10" s="97"/>
      <c r="I10" s="97"/>
      <c r="J10" s="97"/>
      <c r="K10" s="24"/>
    </row>
    <row r="11" spans="1:11" ht="11.25" customHeight="1" thickBot="1" x14ac:dyDescent="0.25">
      <c r="A11" s="21"/>
      <c r="B11" s="47"/>
      <c r="C11" s="46"/>
      <c r="D11" s="46"/>
      <c r="E11" s="46"/>
      <c r="F11" s="24"/>
      <c r="G11" s="24"/>
      <c r="H11" s="22"/>
      <c r="I11" s="24"/>
      <c r="J11" s="24"/>
      <c r="K11" s="24"/>
    </row>
    <row r="12" spans="1:11" ht="16.5" thickBot="1" x14ac:dyDescent="0.25">
      <c r="A12" s="21"/>
      <c r="B12" s="91" t="s">
        <v>2</v>
      </c>
      <c r="C12" s="91"/>
      <c r="D12" s="91"/>
      <c r="E12" s="91"/>
      <c r="F12" s="92" t="s">
        <v>282</v>
      </c>
      <c r="G12" s="93"/>
      <c r="H12" s="93"/>
      <c r="I12" s="93"/>
      <c r="J12" s="93"/>
      <c r="K12" s="24"/>
    </row>
    <row r="13" spans="1:11" ht="16.5" thickBot="1" x14ac:dyDescent="0.25">
      <c r="A13" s="21"/>
      <c r="B13" s="44"/>
      <c r="C13" s="46"/>
      <c r="D13" s="46"/>
      <c r="E13" s="46"/>
      <c r="F13" s="24"/>
      <c r="G13" s="24"/>
      <c r="H13" s="22"/>
      <c r="I13" s="24"/>
      <c r="J13" s="24"/>
      <c r="K13" s="24"/>
    </row>
    <row r="14" spans="1:11" ht="16.5" thickBot="1" x14ac:dyDescent="0.25">
      <c r="A14" s="21"/>
      <c r="B14" s="91" t="s">
        <v>64</v>
      </c>
      <c r="C14" s="91"/>
      <c r="D14" s="91"/>
      <c r="E14" s="91"/>
      <c r="F14" s="92" t="s">
        <v>288</v>
      </c>
      <c r="G14" s="93"/>
      <c r="H14" s="93"/>
      <c r="I14" s="93"/>
      <c r="J14" s="93"/>
      <c r="K14" s="24"/>
    </row>
    <row r="15" spans="1:11" ht="16.5" thickBot="1" x14ac:dyDescent="0.25">
      <c r="A15" s="21"/>
      <c r="B15" s="91"/>
      <c r="C15" s="91"/>
      <c r="D15" s="91"/>
      <c r="E15" s="91"/>
      <c r="F15" s="24"/>
      <c r="G15" s="24"/>
      <c r="H15" s="24"/>
      <c r="I15" s="24"/>
      <c r="J15" s="24"/>
      <c r="K15" s="24"/>
    </row>
    <row r="16" spans="1:11" ht="16.5" thickBot="1" x14ac:dyDescent="0.25">
      <c r="A16" s="21"/>
      <c r="B16" s="44"/>
      <c r="C16" s="44"/>
      <c r="D16" s="44"/>
      <c r="E16" s="44" t="s">
        <v>145</v>
      </c>
      <c r="F16" s="92" t="s">
        <v>202</v>
      </c>
      <c r="G16" s="93"/>
      <c r="H16" s="93"/>
      <c r="I16" s="93"/>
      <c r="J16" s="93"/>
      <c r="K16" s="24"/>
    </row>
    <row r="17" spans="1:11" ht="16.5" thickBot="1" x14ac:dyDescent="0.25">
      <c r="A17" s="21"/>
      <c r="B17" s="44"/>
      <c r="C17" s="44"/>
      <c r="D17" s="44"/>
      <c r="E17" s="44"/>
      <c r="F17" s="24"/>
      <c r="G17" s="24"/>
      <c r="H17" s="24"/>
      <c r="I17" s="24"/>
      <c r="J17" s="24"/>
      <c r="K17" s="24"/>
    </row>
    <row r="18" spans="1:11" thickBot="1" x14ac:dyDescent="0.25">
      <c r="A18" s="21"/>
      <c r="B18" s="49"/>
      <c r="C18" s="49"/>
      <c r="D18" s="49"/>
      <c r="E18" s="49"/>
      <c r="F18" s="49"/>
      <c r="G18" s="49"/>
      <c r="H18" s="49"/>
      <c r="I18" s="49"/>
      <c r="J18" s="49"/>
      <c r="K18" s="49"/>
    </row>
    <row r="19" spans="1:11" ht="28.5" customHeight="1" thickBot="1" x14ac:dyDescent="0.25">
      <c r="A19" s="40"/>
      <c r="B19" s="100" t="s">
        <v>3</v>
      </c>
      <c r="C19" s="101"/>
      <c r="D19" s="42"/>
      <c r="E19" s="42"/>
      <c r="F19" s="43"/>
      <c r="G19" s="43" t="s">
        <v>4</v>
      </c>
      <c r="H19" s="43"/>
      <c r="I19" s="43"/>
      <c r="J19" s="41" t="s">
        <v>59</v>
      </c>
      <c r="K19" s="42"/>
    </row>
    <row r="20" spans="1:11" ht="26.25" thickBot="1" x14ac:dyDescent="0.25">
      <c r="B20" s="33" t="s">
        <v>5</v>
      </c>
      <c r="C20" s="33" t="s">
        <v>6</v>
      </c>
      <c r="D20" s="33" t="s">
        <v>7</v>
      </c>
      <c r="E20" s="33" t="s">
        <v>8</v>
      </c>
      <c r="F20" s="33" t="s">
        <v>9</v>
      </c>
      <c r="G20" s="33" t="s">
        <v>10</v>
      </c>
      <c r="H20" s="33" t="s">
        <v>11</v>
      </c>
      <c r="I20" s="33" t="s">
        <v>12</v>
      </c>
      <c r="J20" s="33" t="s">
        <v>13</v>
      </c>
      <c r="K20" s="33" t="s">
        <v>14</v>
      </c>
    </row>
    <row r="21" spans="1:11" ht="121.5" customHeight="1" thickBot="1" x14ac:dyDescent="0.25">
      <c r="B21" s="34" t="s">
        <v>15</v>
      </c>
      <c r="C21" s="34" t="s">
        <v>16</v>
      </c>
      <c r="D21" s="34" t="s">
        <v>17</v>
      </c>
      <c r="E21" s="34" t="s">
        <v>18</v>
      </c>
      <c r="F21" s="34" t="s">
        <v>19</v>
      </c>
      <c r="G21" s="34" t="s">
        <v>20</v>
      </c>
      <c r="H21" s="34" t="s">
        <v>21</v>
      </c>
      <c r="I21" s="34" t="s">
        <v>22</v>
      </c>
      <c r="J21" s="34" t="s">
        <v>23</v>
      </c>
      <c r="K21" s="34" t="s">
        <v>28</v>
      </c>
    </row>
    <row r="22" spans="1:11" ht="177" customHeight="1" thickBot="1" x14ac:dyDescent="0.25">
      <c r="B22" s="35" t="s">
        <v>30</v>
      </c>
      <c r="C22" s="35" t="s">
        <v>41</v>
      </c>
      <c r="D22" s="35" t="s">
        <v>50</v>
      </c>
      <c r="E22" s="35" t="s">
        <v>42</v>
      </c>
      <c r="F22" s="18" t="s">
        <v>25</v>
      </c>
      <c r="G22" s="18" t="s">
        <v>26</v>
      </c>
      <c r="H22" s="36" t="s">
        <v>146</v>
      </c>
      <c r="I22" s="37" t="s">
        <v>210</v>
      </c>
      <c r="J22" s="37" t="s">
        <v>289</v>
      </c>
      <c r="K22" s="35" t="s">
        <v>25</v>
      </c>
    </row>
    <row r="23" spans="1:11" ht="64.5" thickBot="1" x14ac:dyDescent="0.25">
      <c r="B23" s="35" t="s">
        <v>30</v>
      </c>
      <c r="C23" s="35" t="s">
        <v>41</v>
      </c>
      <c r="D23" s="35" t="s">
        <v>31</v>
      </c>
      <c r="E23" s="35" t="s">
        <v>40</v>
      </c>
      <c r="F23" s="18" t="s">
        <v>25</v>
      </c>
      <c r="G23" s="18" t="s">
        <v>25</v>
      </c>
      <c r="H23" s="36" t="s">
        <v>25</v>
      </c>
      <c r="I23" s="37" t="s">
        <v>209</v>
      </c>
      <c r="J23" s="35" t="s">
        <v>56</v>
      </c>
      <c r="K23" s="35" t="s">
        <v>25</v>
      </c>
    </row>
    <row r="24" spans="1:11" ht="64.5" thickBot="1" x14ac:dyDescent="0.25">
      <c r="B24" s="18" t="s">
        <v>109</v>
      </c>
      <c r="C24" s="18" t="s">
        <v>110</v>
      </c>
      <c r="D24" s="18" t="s">
        <v>111</v>
      </c>
      <c r="E24" s="18" t="s">
        <v>112</v>
      </c>
      <c r="F24" s="18" t="s">
        <v>25</v>
      </c>
      <c r="G24" s="18" t="s">
        <v>25</v>
      </c>
      <c r="H24" s="36" t="s">
        <v>25</v>
      </c>
      <c r="I24" s="18" t="s">
        <v>147</v>
      </c>
      <c r="J24" s="35" t="s">
        <v>56</v>
      </c>
      <c r="K24" s="18" t="s">
        <v>25</v>
      </c>
    </row>
    <row r="25" spans="1:11" ht="51.75" thickBot="1" x14ac:dyDescent="0.25">
      <c r="B25" s="35" t="s">
        <v>43</v>
      </c>
      <c r="C25" s="35" t="s">
        <v>54</v>
      </c>
      <c r="D25" s="35" t="s">
        <v>39</v>
      </c>
      <c r="E25" s="35" t="s">
        <v>40</v>
      </c>
      <c r="F25" s="18" t="s">
        <v>24</v>
      </c>
      <c r="G25" s="18" t="s">
        <v>24</v>
      </c>
      <c r="H25" s="36" t="s">
        <v>24</v>
      </c>
      <c r="I25" s="37" t="s">
        <v>148</v>
      </c>
      <c r="J25" s="37" t="s">
        <v>149</v>
      </c>
      <c r="K25" s="37" t="s">
        <v>120</v>
      </c>
    </row>
    <row r="26" spans="1:11" ht="133.15" customHeight="1" thickBot="1" x14ac:dyDescent="0.25">
      <c r="B26" s="37" t="s">
        <v>30</v>
      </c>
      <c r="C26" s="37" t="s">
        <v>113</v>
      </c>
      <c r="D26" s="35" t="s">
        <v>51</v>
      </c>
      <c r="E26" s="35" t="s">
        <v>44</v>
      </c>
      <c r="F26" s="35" t="s">
        <v>26</v>
      </c>
      <c r="G26" s="37" t="s">
        <v>26</v>
      </c>
      <c r="H26" s="38" t="s">
        <v>26</v>
      </c>
      <c r="I26" s="37" t="s">
        <v>150</v>
      </c>
      <c r="J26" s="37" t="s">
        <v>290</v>
      </c>
      <c r="K26" s="37" t="s">
        <v>25</v>
      </c>
    </row>
    <row r="27" spans="1:11" ht="51.75" thickBot="1" x14ac:dyDescent="0.25">
      <c r="B27" s="35" t="s">
        <v>30</v>
      </c>
      <c r="C27" s="35" t="s">
        <v>33</v>
      </c>
      <c r="D27" s="35" t="s">
        <v>32</v>
      </c>
      <c r="E27" s="35" t="s">
        <v>42</v>
      </c>
      <c r="F27" s="37" t="s">
        <v>24</v>
      </c>
      <c r="G27" s="37" t="s">
        <v>25</v>
      </c>
      <c r="H27" s="38" t="s">
        <v>25</v>
      </c>
      <c r="I27" s="37" t="s">
        <v>211</v>
      </c>
      <c r="J27" s="37" t="s">
        <v>291</v>
      </c>
      <c r="K27" s="37" t="s">
        <v>120</v>
      </c>
    </row>
    <row r="28" spans="1:11" ht="115.5" thickBot="1" x14ac:dyDescent="0.25">
      <c r="B28" s="35" t="s">
        <v>30</v>
      </c>
      <c r="C28" s="35" t="s">
        <v>53</v>
      </c>
      <c r="D28" s="35" t="s">
        <v>47</v>
      </c>
      <c r="E28" s="35" t="s">
        <v>48</v>
      </c>
      <c r="F28" s="37" t="s">
        <v>25</v>
      </c>
      <c r="G28" s="37" t="s">
        <v>25</v>
      </c>
      <c r="H28" s="37" t="s">
        <v>25</v>
      </c>
      <c r="I28" s="37" t="s">
        <v>212</v>
      </c>
      <c r="J28" s="37" t="s">
        <v>292</v>
      </c>
      <c r="K28" s="37" t="s">
        <v>120</v>
      </c>
    </row>
    <row r="29" spans="1:11" ht="77.25" thickBot="1" x14ac:dyDescent="0.25">
      <c r="B29" s="35" t="s">
        <v>30</v>
      </c>
      <c r="C29" s="35" t="s">
        <v>45</v>
      </c>
      <c r="D29" s="35" t="s">
        <v>55</v>
      </c>
      <c r="E29" s="35" t="s">
        <v>35</v>
      </c>
      <c r="F29" s="37" t="s">
        <v>24</v>
      </c>
      <c r="G29" s="37" t="s">
        <v>24</v>
      </c>
      <c r="H29" s="38" t="s">
        <v>24</v>
      </c>
      <c r="I29" s="37" t="s">
        <v>137</v>
      </c>
      <c r="J29" s="37" t="s">
        <v>121</v>
      </c>
      <c r="K29" s="37" t="s">
        <v>120</v>
      </c>
    </row>
    <row r="30" spans="1:11" ht="39" thickBot="1" x14ac:dyDescent="0.25">
      <c r="B30" s="35" t="s">
        <v>30</v>
      </c>
      <c r="C30" s="35" t="s">
        <v>36</v>
      </c>
      <c r="D30" s="35" t="s">
        <v>34</v>
      </c>
      <c r="E30" s="35" t="s">
        <v>35</v>
      </c>
      <c r="F30" s="37" t="s">
        <v>24</v>
      </c>
      <c r="G30" s="37" t="s">
        <v>24</v>
      </c>
      <c r="H30" s="38" t="s">
        <v>24</v>
      </c>
      <c r="I30" s="37" t="s">
        <v>137</v>
      </c>
      <c r="J30" s="37" t="s">
        <v>121</v>
      </c>
      <c r="K30" s="37" t="s">
        <v>120</v>
      </c>
    </row>
    <row r="31" spans="1:11" ht="12.75" customHeight="1" thickBot="1" x14ac:dyDescent="0.25">
      <c r="B31" s="94" t="s">
        <v>114</v>
      </c>
      <c r="C31" s="94" t="s">
        <v>115</v>
      </c>
      <c r="D31" s="94" t="s">
        <v>116</v>
      </c>
      <c r="E31" s="94" t="s">
        <v>151</v>
      </c>
      <c r="F31" s="94" t="s">
        <v>26</v>
      </c>
      <c r="G31" s="94" t="s">
        <v>26</v>
      </c>
      <c r="H31" s="95" t="s">
        <v>26</v>
      </c>
      <c r="I31" s="94" t="s">
        <v>213</v>
      </c>
      <c r="J31" s="94" t="s">
        <v>276</v>
      </c>
      <c r="K31" s="103" t="s">
        <v>25</v>
      </c>
    </row>
    <row r="32" spans="1:11" ht="74.25" customHeight="1" thickBot="1" x14ac:dyDescent="0.25">
      <c r="B32" s="94"/>
      <c r="C32" s="94"/>
      <c r="D32" s="94"/>
      <c r="E32" s="102"/>
      <c r="F32" s="94"/>
      <c r="G32" s="94"/>
      <c r="H32" s="95"/>
      <c r="I32" s="94"/>
      <c r="J32" s="94"/>
      <c r="K32" s="104"/>
    </row>
    <row r="33" spans="1:11" ht="102.75" thickBot="1" x14ac:dyDescent="0.25">
      <c r="B33" s="35" t="s">
        <v>37</v>
      </c>
      <c r="C33" s="35" t="s">
        <v>58</v>
      </c>
      <c r="D33" s="35" t="s">
        <v>52</v>
      </c>
      <c r="E33" s="35" t="s">
        <v>46</v>
      </c>
      <c r="F33" s="18" t="s">
        <v>25</v>
      </c>
      <c r="G33" s="19" t="s">
        <v>26</v>
      </c>
      <c r="H33" s="20" t="s">
        <v>117</v>
      </c>
      <c r="I33" s="37" t="s">
        <v>215</v>
      </c>
      <c r="J33" s="37" t="s">
        <v>214</v>
      </c>
      <c r="K33" s="35" t="s">
        <v>25</v>
      </c>
    </row>
    <row r="34" spans="1:11" ht="102.75" thickBot="1" x14ac:dyDescent="0.25">
      <c r="B34" s="35" t="s">
        <v>49</v>
      </c>
      <c r="C34" s="35" t="s">
        <v>38</v>
      </c>
      <c r="D34" s="35" t="s">
        <v>57</v>
      </c>
      <c r="E34" s="35" t="s">
        <v>38</v>
      </c>
      <c r="F34" s="35" t="s">
        <v>26</v>
      </c>
      <c r="G34" s="35" t="s">
        <v>26</v>
      </c>
      <c r="H34" s="38" t="s">
        <v>26</v>
      </c>
      <c r="I34" s="37" t="s">
        <v>156</v>
      </c>
      <c r="J34" s="37" t="s">
        <v>118</v>
      </c>
      <c r="K34" s="35" t="s">
        <v>25</v>
      </c>
    </row>
    <row r="35" spans="1:11" ht="16.5" thickBot="1" x14ac:dyDescent="0.25">
      <c r="A35" s="39"/>
      <c r="B35" s="26"/>
      <c r="C35" s="21"/>
      <c r="D35" s="21"/>
      <c r="E35" s="21"/>
      <c r="F35" s="21"/>
      <c r="G35" s="21"/>
      <c r="H35" s="25"/>
      <c r="I35" s="21"/>
      <c r="J35" s="21"/>
      <c r="K35" s="21"/>
    </row>
    <row r="36" spans="1:11" ht="16.5" hidden="1" thickBot="1" x14ac:dyDescent="0.25">
      <c r="A36" s="39"/>
      <c r="B36" s="26"/>
      <c r="C36" s="21"/>
      <c r="D36" s="21"/>
      <c r="E36" s="21"/>
      <c r="F36" s="21"/>
      <c r="G36" s="21"/>
      <c r="H36" s="25"/>
      <c r="I36" s="21"/>
      <c r="J36" s="21"/>
      <c r="K36" s="21"/>
    </row>
    <row r="37" spans="1:11" hidden="1" thickBot="1" x14ac:dyDescent="0.25">
      <c r="A37" s="39"/>
      <c r="B37" s="21"/>
      <c r="C37" s="21"/>
      <c r="D37" s="21"/>
      <c r="E37" s="21"/>
      <c r="F37" s="21"/>
      <c r="G37" s="21"/>
      <c r="H37" s="21"/>
      <c r="I37" s="21"/>
      <c r="J37" s="21"/>
      <c r="K37" s="21"/>
    </row>
    <row r="38" spans="1:11" hidden="1" thickBot="1" x14ac:dyDescent="0.25">
      <c r="A38" s="39"/>
      <c r="B38" s="21"/>
      <c r="C38" s="26" t="s">
        <v>24</v>
      </c>
      <c r="D38" s="26" t="s">
        <v>25</v>
      </c>
      <c r="E38" s="26" t="s">
        <v>26</v>
      </c>
      <c r="F38" s="26" t="s">
        <v>27</v>
      </c>
      <c r="G38" s="21"/>
      <c r="H38" s="21"/>
      <c r="I38" s="21"/>
      <c r="J38" s="21"/>
      <c r="K38" s="21"/>
    </row>
    <row r="39" spans="1:11" hidden="1" thickBot="1" x14ac:dyDescent="0.25">
      <c r="A39" s="39"/>
      <c r="B39" s="26" t="s">
        <v>27</v>
      </c>
      <c r="C39" s="27">
        <v>4</v>
      </c>
      <c r="D39" s="28">
        <v>8</v>
      </c>
      <c r="E39" s="29">
        <v>12</v>
      </c>
      <c r="F39" s="29">
        <v>16</v>
      </c>
      <c r="G39" s="21"/>
      <c r="H39" s="21"/>
      <c r="I39" s="21"/>
      <c r="J39" s="21"/>
      <c r="K39" s="21"/>
    </row>
    <row r="40" spans="1:11" hidden="1" thickBot="1" x14ac:dyDescent="0.25">
      <c r="A40" s="39"/>
      <c r="B40" s="26" t="s">
        <v>26</v>
      </c>
      <c r="C40" s="27">
        <v>3</v>
      </c>
      <c r="D40" s="28">
        <v>6</v>
      </c>
      <c r="E40" s="28">
        <v>9</v>
      </c>
      <c r="F40" s="29">
        <v>12</v>
      </c>
      <c r="G40" s="21"/>
      <c r="H40" s="21"/>
      <c r="I40" s="21"/>
      <c r="J40" s="21"/>
      <c r="K40" s="21"/>
    </row>
    <row r="41" spans="1:11" hidden="1" thickBot="1" x14ac:dyDescent="0.25">
      <c r="A41" s="39"/>
      <c r="B41" s="26" t="s">
        <v>25</v>
      </c>
      <c r="C41" s="27">
        <v>2</v>
      </c>
      <c r="D41" s="27">
        <v>4</v>
      </c>
      <c r="E41" s="28">
        <v>6</v>
      </c>
      <c r="F41" s="28">
        <v>8</v>
      </c>
      <c r="G41" s="21"/>
      <c r="H41" s="21"/>
      <c r="I41" s="21"/>
      <c r="J41" s="21"/>
      <c r="K41" s="21"/>
    </row>
    <row r="42" spans="1:11" hidden="1" thickBot="1" x14ac:dyDescent="0.25">
      <c r="A42" s="39"/>
      <c r="B42" s="26" t="s">
        <v>24</v>
      </c>
      <c r="C42" s="27">
        <v>1</v>
      </c>
      <c r="D42" s="27">
        <v>2</v>
      </c>
      <c r="E42" s="27">
        <v>3</v>
      </c>
      <c r="F42" s="27">
        <v>4</v>
      </c>
      <c r="G42" s="21"/>
      <c r="H42" s="21"/>
      <c r="I42" s="21"/>
      <c r="J42" s="21"/>
      <c r="K42" s="21"/>
    </row>
    <row r="43" spans="1:11" hidden="1" thickBot="1" x14ac:dyDescent="0.25">
      <c r="A43" s="39"/>
      <c r="B43" s="21"/>
      <c r="C43" s="21"/>
      <c r="D43" s="21"/>
      <c r="E43" s="21"/>
      <c r="F43" s="21"/>
      <c r="G43" s="21"/>
      <c r="H43" s="21"/>
      <c r="I43" s="21"/>
      <c r="J43" s="21"/>
      <c r="K43" s="21"/>
    </row>
    <row r="44" spans="1:11" hidden="1" thickBot="1" x14ac:dyDescent="0.25">
      <c r="A44" s="39"/>
      <c r="B44" s="21"/>
      <c r="C44" s="21"/>
      <c r="D44" s="21"/>
      <c r="E44" s="21"/>
      <c r="F44" s="21"/>
      <c r="G44" s="21"/>
      <c r="H44" s="21"/>
      <c r="I44" s="21"/>
      <c r="J44" s="21"/>
      <c r="K44" s="21"/>
    </row>
    <row r="45" spans="1:11" hidden="1" thickBot="1" x14ac:dyDescent="0.25">
      <c r="A45" s="39"/>
      <c r="B45" s="21"/>
      <c r="C45" s="21"/>
      <c r="D45" s="21"/>
      <c r="E45" s="21"/>
      <c r="F45" s="21"/>
      <c r="G45" s="21"/>
      <c r="H45" s="21"/>
      <c r="I45" s="21"/>
      <c r="J45" s="21"/>
      <c r="K45" s="21"/>
    </row>
    <row r="46" spans="1:11" hidden="1" thickBot="1" x14ac:dyDescent="0.25">
      <c r="A46" s="39"/>
      <c r="B46" s="21"/>
      <c r="C46" s="21"/>
      <c r="D46" s="21"/>
      <c r="E46" s="21"/>
      <c r="F46" s="21" t="s">
        <v>24</v>
      </c>
      <c r="G46" s="21"/>
      <c r="H46" s="30" t="e">
        <f>IF(#REF!="",0,IF(#REF!="Very low",1,IF(#REF!="Low",2,IF(#REF!="Medium",3,IF(#REF!="High",4,#REF!)))))</f>
        <v>#REF!</v>
      </c>
      <c r="I46" s="30" t="e">
        <f>IF(#REF!="",0,IF(#REF!="Very low",1,IF(#REF!="Low",2,IF(#REF!="Medium",3,IF(#REF!="High",4,#REF!)))))</f>
        <v>#REF!</v>
      </c>
      <c r="J46" s="31" t="e">
        <f>IF(H46*I46=0,"",IF(H46*I46&gt;0.5,H46*I46))</f>
        <v>#REF!</v>
      </c>
      <c r="K46" s="21" t="e">
        <f>IF(J46="","",IF(J46&lt;5, "Low",IF(J46&lt;11,"Medium",IF(J46&gt;11,"High"))))</f>
        <v>#REF!</v>
      </c>
    </row>
    <row r="47" spans="1:11" hidden="1" thickBot="1" x14ac:dyDescent="0.25">
      <c r="A47" s="39"/>
      <c r="B47" s="21"/>
      <c r="C47" s="21"/>
      <c r="D47" s="21"/>
      <c r="E47" s="21"/>
      <c r="F47" s="21" t="s">
        <v>25</v>
      </c>
      <c r="G47" s="21"/>
      <c r="H47" s="30" t="e">
        <f>IF(#REF!="",0,IF(#REF!="Very low",1,IF(#REF!="Low",2,IF(#REF!="Medium",3,IF(#REF!="High",4,#REF!)))))</f>
        <v>#REF!</v>
      </c>
      <c r="I47" s="30" t="e">
        <f>IF(#REF!="",0,IF(#REF!="Very low",1,IF(#REF!="Low",2,IF(#REF!="Medium",3,IF(#REF!="High",4,#REF!)))))</f>
        <v>#REF!</v>
      </c>
      <c r="J47" s="31" t="e">
        <f t="shared" ref="J47:J65" si="0">IF(H47*I47=0,"",IF(H47*I47&gt;0.5,H47*I47))</f>
        <v>#REF!</v>
      </c>
      <c r="K47" s="21" t="e">
        <f t="shared" ref="K47:K65" si="1">IF(J47="","",IF(J47&lt;5, "Low",IF(J47&lt;11,"Medium",IF(J47&gt;11,"High"))))</f>
        <v>#REF!</v>
      </c>
    </row>
    <row r="48" spans="1:11" hidden="1" thickBot="1" x14ac:dyDescent="0.25">
      <c r="A48" s="39"/>
      <c r="B48" s="21"/>
      <c r="C48" s="21"/>
      <c r="D48" s="21"/>
      <c r="E48" s="21"/>
      <c r="F48" s="21" t="s">
        <v>26</v>
      </c>
      <c r="G48" s="21"/>
      <c r="H48" s="30" t="e">
        <f>IF(#REF!="",0,IF(#REF!="Very low",1,IF(#REF!="Low",2,IF(#REF!="Medium",3,IF(#REF!="High",4,F22)))))</f>
        <v>#REF!</v>
      </c>
      <c r="I48" s="30" t="e">
        <f>IF(#REF!="",0,IF(#REF!="Very low",1,IF(#REF!="Low",2,IF(#REF!="Medium",3,IF(#REF!="High",4,G22)))))</f>
        <v>#REF!</v>
      </c>
      <c r="J48" s="31" t="e">
        <f t="shared" si="0"/>
        <v>#REF!</v>
      </c>
      <c r="K48" s="21" t="e">
        <f t="shared" si="1"/>
        <v>#REF!</v>
      </c>
    </row>
    <row r="49" spans="1:11" hidden="1" thickBot="1" x14ac:dyDescent="0.25">
      <c r="A49" s="39"/>
      <c r="B49" s="21"/>
      <c r="C49" s="21"/>
      <c r="D49" s="21"/>
      <c r="E49" s="21"/>
      <c r="F49" s="21" t="s">
        <v>27</v>
      </c>
      <c r="G49" s="21"/>
      <c r="H49" s="30">
        <f>IF(F22="",0,IF(F22="Very low",1,IF(F22="Low",2,IF(F22="Medium",3,IF(F22="High",4,F23)))))</f>
        <v>2</v>
      </c>
      <c r="I49" s="30">
        <f>IF(G22="",0,IF(G22="Very low",1,IF(G22="Low",2,IF(G22="Medium",3,IF(G22="High",4,G23)))))</f>
        <v>3</v>
      </c>
      <c r="J49" s="31">
        <f t="shared" si="0"/>
        <v>6</v>
      </c>
      <c r="K49" s="21" t="str">
        <f t="shared" si="1"/>
        <v>Medium</v>
      </c>
    </row>
    <row r="50" spans="1:11" hidden="1" thickBot="1" x14ac:dyDescent="0.25">
      <c r="A50" s="39"/>
      <c r="B50" s="21"/>
      <c r="C50" s="21"/>
      <c r="D50" s="21"/>
      <c r="E50" s="21"/>
      <c r="F50" s="21"/>
      <c r="G50" s="21"/>
      <c r="H50" s="30">
        <f>IF(F23="",0,IF(F23="Very low",1,IF(F23="Low",2,IF(F23="Medium",3,IF(F23="High",4,#REF!)))))</f>
        <v>2</v>
      </c>
      <c r="I50" s="30">
        <f>IF(G23="",0,IF(G23="Very low",1,IF(G23="Low",2,IF(G23="Medium",3,IF(G23="High",4,#REF!)))))</f>
        <v>2</v>
      </c>
      <c r="J50" s="31">
        <f t="shared" si="0"/>
        <v>4</v>
      </c>
      <c r="K50" s="21" t="str">
        <f t="shared" si="1"/>
        <v>Low</v>
      </c>
    </row>
    <row r="51" spans="1:11" hidden="1" thickBot="1" x14ac:dyDescent="0.25">
      <c r="A51" s="39"/>
      <c r="B51" s="21"/>
      <c r="C51" s="21"/>
      <c r="D51" s="21"/>
      <c r="E51" s="21"/>
      <c r="F51" s="21"/>
      <c r="G51" s="21"/>
      <c r="H51" s="30" t="e">
        <f>IF(#REF!="",0,IF(#REF!="Very low",1,IF(#REF!="Low",2,IF(#REF!="Medium",3,IF(#REF!="High",4,F26)))))</f>
        <v>#REF!</v>
      </c>
      <c r="I51" s="30" t="e">
        <f>IF(#REF!="",0,IF(#REF!="Very low",1,IF(#REF!="Low",2,IF(#REF!="Medium",3,IF(#REF!="High",4,G26)))))</f>
        <v>#REF!</v>
      </c>
      <c r="J51" s="31" t="e">
        <f t="shared" si="0"/>
        <v>#REF!</v>
      </c>
      <c r="K51" s="21" t="e">
        <f t="shared" si="1"/>
        <v>#REF!</v>
      </c>
    </row>
    <row r="52" spans="1:11" hidden="1" thickBot="1" x14ac:dyDescent="0.25">
      <c r="A52" s="39"/>
      <c r="B52" s="21"/>
      <c r="C52" s="21"/>
      <c r="D52" s="21"/>
      <c r="E52" s="21"/>
      <c r="F52" s="21"/>
      <c r="G52" s="21"/>
      <c r="H52" s="30">
        <f>IF(F26="",0,IF(F26="Very low",1,IF(F26="Low",2,IF(F26="Medium",3,IF(F26="High",4,F27)))))</f>
        <v>3</v>
      </c>
      <c r="I52" s="30">
        <f>IF(G26="",0,IF(G26="Very low",1,IF(G26="Low",2,IF(G26="Medium",3,IF(G26="High",4,G27)))))</f>
        <v>3</v>
      </c>
      <c r="J52" s="31">
        <f t="shared" si="0"/>
        <v>9</v>
      </c>
      <c r="K52" s="21" t="str">
        <f t="shared" si="1"/>
        <v>Medium</v>
      </c>
    </row>
    <row r="53" spans="1:11" hidden="1" thickBot="1" x14ac:dyDescent="0.25">
      <c r="A53" s="39"/>
      <c r="B53" s="21"/>
      <c r="C53" s="21"/>
      <c r="D53" s="21"/>
      <c r="E53" s="21"/>
      <c r="F53" s="21"/>
      <c r="G53" s="21"/>
      <c r="H53" s="30">
        <f>IF(F27="",0,IF(F27="Very low",1,IF(F27="Low",2,IF(F27="Medium",3,IF(F27="High",4,#REF!)))))</f>
        <v>1</v>
      </c>
      <c r="I53" s="30">
        <f>IF(G27="",0,IF(G27="Very low",1,IF(G27="Low",2,IF(G27="Medium",3,IF(G27="High",4,#REF!)))))</f>
        <v>2</v>
      </c>
      <c r="J53" s="31">
        <f t="shared" si="0"/>
        <v>2</v>
      </c>
      <c r="K53" s="21" t="str">
        <f t="shared" si="1"/>
        <v>Low</v>
      </c>
    </row>
    <row r="54" spans="1:11" hidden="1" thickBot="1" x14ac:dyDescent="0.25">
      <c r="A54" s="39"/>
      <c r="B54" s="21"/>
      <c r="C54" s="21" t="s">
        <v>24</v>
      </c>
      <c r="D54" s="21" t="s">
        <v>25</v>
      </c>
      <c r="E54" s="21" t="s">
        <v>26</v>
      </c>
      <c r="F54" s="21" t="s">
        <v>27</v>
      </c>
      <c r="G54" s="21"/>
      <c r="H54" s="30" t="e">
        <f>IF(#REF!="",0,IF(#REF!="Very low",1,IF(#REF!="Low",2,IF(#REF!="Medium",3,IF(#REF!="High",4,#REF!)))))</f>
        <v>#REF!</v>
      </c>
      <c r="I54" s="30" t="e">
        <f>IF(#REF!="",0,IF(#REF!="Very low",1,IF(#REF!="Low",2,IF(#REF!="Medium",3,IF(#REF!="High",4,#REF!)))))</f>
        <v>#REF!</v>
      </c>
      <c r="J54" s="31" t="e">
        <f t="shared" si="0"/>
        <v>#REF!</v>
      </c>
      <c r="K54" s="21" t="e">
        <f t="shared" si="1"/>
        <v>#REF!</v>
      </c>
    </row>
    <row r="55" spans="1:11" hidden="1" thickBot="1" x14ac:dyDescent="0.25">
      <c r="A55" s="39"/>
      <c r="B55" s="21" t="s">
        <v>24</v>
      </c>
      <c r="C55" s="27">
        <v>1</v>
      </c>
      <c r="D55" s="27">
        <v>2</v>
      </c>
      <c r="E55" s="27">
        <v>3</v>
      </c>
      <c r="F55" s="27">
        <v>4</v>
      </c>
      <c r="G55" s="21"/>
      <c r="H55" s="30" t="e">
        <f>IF(#REF!="",0,IF(#REF!="Very low",1,IF(#REF!="Low",2,IF(#REF!="Medium",3,IF(#REF!="High",4,F29)))))</f>
        <v>#REF!</v>
      </c>
      <c r="I55" s="30" t="e">
        <f>IF(#REF!="",0,IF(#REF!="Very low",1,IF(#REF!="Low",2,IF(#REF!="Medium",3,IF(#REF!="High",4,G29)))))</f>
        <v>#REF!</v>
      </c>
      <c r="J55" s="31" t="e">
        <f t="shared" si="0"/>
        <v>#REF!</v>
      </c>
      <c r="K55" s="21" t="e">
        <f t="shared" si="1"/>
        <v>#REF!</v>
      </c>
    </row>
    <row r="56" spans="1:11" hidden="1" thickBot="1" x14ac:dyDescent="0.25">
      <c r="A56" s="39"/>
      <c r="B56" s="21" t="s">
        <v>25</v>
      </c>
      <c r="C56" s="27">
        <v>2</v>
      </c>
      <c r="D56" s="27">
        <v>4</v>
      </c>
      <c r="E56" s="28">
        <v>6</v>
      </c>
      <c r="F56" s="28">
        <v>8</v>
      </c>
      <c r="G56" s="21"/>
      <c r="H56" s="30">
        <f>IF(F29="",0,IF(F29="Very low",1,IF(F29="Low",2,IF(F29="Medium",3,IF(F29="High",4,#REF!)))))</f>
        <v>1</v>
      </c>
      <c r="I56" s="30">
        <f>IF(G29="",0,IF(G29="Very low",1,IF(G29="Low",2,IF(G29="Medium",3,IF(G29="High",4,#REF!)))))</f>
        <v>1</v>
      </c>
      <c r="J56" s="31">
        <f t="shared" si="0"/>
        <v>1</v>
      </c>
      <c r="K56" s="21" t="str">
        <f t="shared" si="1"/>
        <v>Low</v>
      </c>
    </row>
    <row r="57" spans="1:11" hidden="1" thickBot="1" x14ac:dyDescent="0.25">
      <c r="A57" s="39"/>
      <c r="B57" s="21" t="s">
        <v>26</v>
      </c>
      <c r="C57" s="27">
        <v>3</v>
      </c>
      <c r="D57" s="28">
        <v>6</v>
      </c>
      <c r="E57" s="28">
        <v>9</v>
      </c>
      <c r="F57" s="29">
        <v>12</v>
      </c>
      <c r="G57" s="21"/>
      <c r="H57" s="30" t="e">
        <f>IF(#REF!="",0,IF(#REF!="Very low",1,IF(#REF!="Low",2,IF(#REF!="Medium",3,IF(#REF!="High",4,#REF!)))))</f>
        <v>#REF!</v>
      </c>
      <c r="I57" s="30" t="e">
        <f>IF(#REF!="",0,IF(#REF!="Very low",1,IF(#REF!="Low",2,IF(#REF!="Medium",3,IF(#REF!="High",4,#REF!)))))</f>
        <v>#REF!</v>
      </c>
      <c r="J57" s="31" t="e">
        <f t="shared" si="0"/>
        <v>#REF!</v>
      </c>
      <c r="K57" s="21" t="e">
        <f t="shared" si="1"/>
        <v>#REF!</v>
      </c>
    </row>
    <row r="58" spans="1:11" hidden="1" thickBot="1" x14ac:dyDescent="0.25">
      <c r="A58" s="39"/>
      <c r="B58" s="21" t="s">
        <v>27</v>
      </c>
      <c r="C58" s="27">
        <v>4</v>
      </c>
      <c r="D58" s="28">
        <v>8</v>
      </c>
      <c r="E58" s="29">
        <v>12</v>
      </c>
      <c r="F58" s="29">
        <v>16</v>
      </c>
      <c r="G58" s="21"/>
      <c r="H58" s="30" t="e">
        <f>IF(#REF!="",0,IF(#REF!="Very low",1,IF(#REF!="Low",2,IF(#REF!="Medium",3,IF(#REF!="High",4,#REF!)))))</f>
        <v>#REF!</v>
      </c>
      <c r="I58" s="30" t="e">
        <f>IF(#REF!="",0,IF(#REF!="Very low",1,IF(#REF!="Low",2,IF(#REF!="Medium",3,IF(#REF!="High",4,#REF!)))))</f>
        <v>#REF!</v>
      </c>
      <c r="J58" s="31" t="e">
        <f t="shared" si="0"/>
        <v>#REF!</v>
      </c>
      <c r="K58" s="21" t="e">
        <f t="shared" si="1"/>
        <v>#REF!</v>
      </c>
    </row>
    <row r="59" spans="1:11" hidden="1" thickBot="1" x14ac:dyDescent="0.25">
      <c r="A59" s="39"/>
      <c r="B59" s="21"/>
      <c r="C59" s="21"/>
      <c r="D59" s="21"/>
      <c r="E59" s="21"/>
      <c r="F59" s="21"/>
      <c r="G59" s="21"/>
      <c r="H59" s="30" t="e">
        <f>IF(#REF!="",0,IF(#REF!="Very low",1,IF(#REF!="Low",2,IF(#REF!="Medium",3,IF(#REF!="High",4,#REF!)))))</f>
        <v>#REF!</v>
      </c>
      <c r="I59" s="30" t="e">
        <f>IF(#REF!="",0,IF(#REF!="Very low",1,IF(#REF!="Low",2,IF(#REF!="Medium",3,IF(#REF!="High",4,#REF!)))))</f>
        <v>#REF!</v>
      </c>
      <c r="J59" s="31" t="e">
        <f t="shared" si="0"/>
        <v>#REF!</v>
      </c>
      <c r="K59" s="21" t="e">
        <f t="shared" si="1"/>
        <v>#REF!</v>
      </c>
    </row>
    <row r="60" spans="1:11" hidden="1" thickBot="1" x14ac:dyDescent="0.25">
      <c r="A60" s="39"/>
      <c r="B60" s="21"/>
      <c r="C60" s="21"/>
      <c r="D60" s="21"/>
      <c r="E60" s="21"/>
      <c r="F60" s="21"/>
      <c r="G60" s="21"/>
      <c r="H60" s="30" t="e">
        <f>IF(#REF!="",0,IF(#REF!="Very low",1,IF(#REF!="Low",2,IF(#REF!="Medium",3,IF(#REF!="High",4,#REF!)))))</f>
        <v>#REF!</v>
      </c>
      <c r="I60" s="30" t="e">
        <f>IF(#REF!="",0,IF(#REF!="Very low",1,IF(#REF!="Low",2,IF(#REF!="Medium",3,IF(#REF!="High",4,#REF!)))))</f>
        <v>#REF!</v>
      </c>
      <c r="J60" s="31" t="e">
        <f t="shared" si="0"/>
        <v>#REF!</v>
      </c>
      <c r="K60" s="21" t="e">
        <f t="shared" si="1"/>
        <v>#REF!</v>
      </c>
    </row>
    <row r="61" spans="1:11" hidden="1" thickBot="1" x14ac:dyDescent="0.25">
      <c r="A61" s="39"/>
      <c r="B61" s="21"/>
      <c r="C61" s="21"/>
      <c r="D61" s="21"/>
      <c r="E61" s="21"/>
      <c r="F61" s="21"/>
      <c r="G61" s="21"/>
      <c r="H61" s="30" t="e">
        <f>IF(#REF!="",0,IF(#REF!="Very low",1,IF(#REF!="Low",2,IF(#REF!="Medium",3,IF(#REF!="High",4,#REF!)))))</f>
        <v>#REF!</v>
      </c>
      <c r="I61" s="30" t="e">
        <f>IF(#REF!="",0,IF(#REF!="Very low",1,IF(#REF!="Low",2,IF(#REF!="Medium",3,IF(#REF!="High",4,#REF!)))))</f>
        <v>#REF!</v>
      </c>
      <c r="J61" s="31" t="e">
        <f t="shared" si="0"/>
        <v>#REF!</v>
      </c>
      <c r="K61" s="21" t="e">
        <f t="shared" si="1"/>
        <v>#REF!</v>
      </c>
    </row>
    <row r="62" spans="1:11" hidden="1" thickBot="1" x14ac:dyDescent="0.25">
      <c r="A62" s="39"/>
      <c r="B62" s="21"/>
      <c r="C62" s="21"/>
      <c r="D62" s="21"/>
      <c r="E62" s="21"/>
      <c r="F62" s="21"/>
      <c r="G62" s="21"/>
      <c r="H62" s="30" t="e">
        <f>IF(#REF!="",0,IF(#REF!="Very low",1,IF(#REF!="Low",2,IF(#REF!="Medium",3,IF(#REF!="High",4,#REF!)))))</f>
        <v>#REF!</v>
      </c>
      <c r="I62" s="30" t="e">
        <f>IF(#REF!="",0,IF(#REF!="Very low",1,IF(#REF!="Low",2,IF(#REF!="Medium",3,IF(#REF!="High",4,#REF!)))))</f>
        <v>#REF!</v>
      </c>
      <c r="J62" s="31" t="e">
        <f t="shared" si="0"/>
        <v>#REF!</v>
      </c>
      <c r="K62" s="21" t="e">
        <f t="shared" si="1"/>
        <v>#REF!</v>
      </c>
    </row>
    <row r="63" spans="1:11" hidden="1" thickBot="1" x14ac:dyDescent="0.25">
      <c r="A63" s="39"/>
      <c r="B63" s="21"/>
      <c r="C63" s="21"/>
      <c r="D63" s="21"/>
      <c r="E63" s="21"/>
      <c r="F63" s="21"/>
      <c r="G63" s="21"/>
      <c r="H63" s="30" t="e">
        <f>IF(#REF!="",0,IF(#REF!="Very low",1,IF(#REF!="Low",2,IF(#REF!="Medium",3,IF(#REF!="High",4,#REF!)))))</f>
        <v>#REF!</v>
      </c>
      <c r="I63" s="30" t="e">
        <f>IF(#REF!="",0,IF(#REF!="Very low",1,IF(#REF!="Low",2,IF(#REF!="Medium",3,IF(#REF!="High",4,#REF!)))))</f>
        <v>#REF!</v>
      </c>
      <c r="J63" s="31" t="e">
        <f t="shared" si="0"/>
        <v>#REF!</v>
      </c>
      <c r="K63" s="21" t="e">
        <f t="shared" si="1"/>
        <v>#REF!</v>
      </c>
    </row>
    <row r="64" spans="1:11" hidden="1" thickBot="1" x14ac:dyDescent="0.25">
      <c r="A64" s="39"/>
      <c r="B64" s="21"/>
      <c r="C64" s="21"/>
      <c r="D64" s="21"/>
      <c r="E64" s="21"/>
      <c r="F64" s="21"/>
      <c r="G64" s="21"/>
      <c r="H64" s="30" t="e">
        <f>IF(#REF!="",0,IF(#REF!="Very low",1,IF(#REF!="Low",2,IF(#REF!="Medium",3,IF(#REF!="High",4,#REF!)))))</f>
        <v>#REF!</v>
      </c>
      <c r="I64" s="30" t="e">
        <f>IF(#REF!="",0,IF(#REF!="Very low",1,IF(#REF!="Low",2,IF(#REF!="Medium",3,IF(#REF!="High",4,#REF!)))))</f>
        <v>#REF!</v>
      </c>
      <c r="J64" s="31" t="e">
        <f t="shared" si="0"/>
        <v>#REF!</v>
      </c>
      <c r="K64" s="21" t="e">
        <f t="shared" si="1"/>
        <v>#REF!</v>
      </c>
    </row>
    <row r="65" spans="1:11" hidden="1" thickBot="1" x14ac:dyDescent="0.25">
      <c r="A65" s="39"/>
      <c r="B65" s="21"/>
      <c r="C65" s="21"/>
      <c r="D65" s="21"/>
      <c r="E65" s="21"/>
      <c r="F65" s="21"/>
      <c r="G65" s="21"/>
      <c r="H65" s="30" t="e">
        <f>IF(#REF!="",0,IF(#REF!="Very low",1,IF(#REF!="Low",2,IF(#REF!="Medium",3,IF(#REF!="High",4,#REF!)))))</f>
        <v>#REF!</v>
      </c>
      <c r="I65" s="30" t="e">
        <f>IF(#REF!="",0,IF(#REF!="Very low",1,IF(#REF!="Low",2,IF(#REF!="Medium",3,IF(#REF!="High",4,#REF!)))))</f>
        <v>#REF!</v>
      </c>
      <c r="J65" s="31" t="e">
        <f t="shared" si="0"/>
        <v>#REF!</v>
      </c>
      <c r="K65" s="21" t="e">
        <f t="shared" si="1"/>
        <v>#REF!</v>
      </c>
    </row>
    <row r="66" spans="1:11" hidden="1" thickBot="1" x14ac:dyDescent="0.25">
      <c r="A66" s="39"/>
      <c r="B66" s="21"/>
      <c r="C66" s="21"/>
      <c r="D66" s="21"/>
      <c r="E66" s="21"/>
      <c r="F66" s="21"/>
      <c r="G66" s="21"/>
      <c r="H66" s="21"/>
      <c r="I66" s="21"/>
      <c r="J66" s="21"/>
      <c r="K66" s="21"/>
    </row>
    <row r="67" spans="1:11" hidden="1" thickBot="1" x14ac:dyDescent="0.25">
      <c r="A67" s="39"/>
      <c r="B67" s="21"/>
      <c r="C67" s="21"/>
      <c r="D67" s="21"/>
      <c r="E67" s="21"/>
      <c r="F67" s="21"/>
      <c r="G67" s="21"/>
      <c r="H67" s="21"/>
      <c r="I67" s="21"/>
      <c r="J67" s="21"/>
      <c r="K67" s="21"/>
    </row>
    <row r="68" spans="1:11" hidden="1" thickBot="1" x14ac:dyDescent="0.25">
      <c r="A68" s="39"/>
      <c r="B68" s="21"/>
      <c r="C68" s="21"/>
      <c r="D68" s="21"/>
      <c r="E68" s="21"/>
      <c r="F68" s="21"/>
      <c r="G68" s="21"/>
      <c r="H68" s="21"/>
      <c r="I68" s="21"/>
      <c r="J68" s="21"/>
      <c r="K68" s="21"/>
    </row>
    <row r="69" spans="1:11" hidden="1" thickBot="1" x14ac:dyDescent="0.25">
      <c r="A69" s="39"/>
      <c r="B69" s="21"/>
      <c r="C69" s="21"/>
      <c r="D69" s="21"/>
      <c r="E69" s="21"/>
      <c r="F69" s="21"/>
      <c r="G69" s="21"/>
      <c r="H69" s="21"/>
      <c r="I69" s="21"/>
      <c r="J69" s="21"/>
      <c r="K69" s="21"/>
    </row>
    <row r="70" spans="1:11" thickBot="1" x14ac:dyDescent="0.25">
      <c r="A70" s="39"/>
      <c r="B70" s="21"/>
      <c r="C70" s="21"/>
      <c r="D70" s="21"/>
      <c r="E70" s="21"/>
      <c r="F70" s="21"/>
      <c r="G70" s="21"/>
      <c r="H70" s="21"/>
      <c r="I70" s="21"/>
      <c r="J70" s="21"/>
      <c r="K70" s="21"/>
    </row>
    <row r="71" spans="1:11" thickBot="1" x14ac:dyDescent="0.25">
      <c r="A71" s="39"/>
      <c r="B71" s="21"/>
      <c r="C71" s="21"/>
      <c r="D71" s="21"/>
      <c r="E71" s="21"/>
      <c r="F71" s="21"/>
      <c r="G71" s="21"/>
      <c r="H71" s="21"/>
      <c r="I71" s="21"/>
      <c r="J71" s="21"/>
      <c r="K71" s="21"/>
    </row>
    <row r="72" spans="1:11" thickBot="1" x14ac:dyDescent="0.25">
      <c r="A72" s="39"/>
      <c r="B72" s="21"/>
      <c r="C72" s="21"/>
      <c r="D72" s="21"/>
      <c r="E72" s="21"/>
      <c r="F72" s="21"/>
      <c r="G72" s="21"/>
      <c r="H72" s="21"/>
      <c r="I72" s="21"/>
      <c r="J72" s="21"/>
      <c r="K72" s="21"/>
    </row>
    <row r="73" spans="1:11" thickBot="1" x14ac:dyDescent="0.25">
      <c r="A73" s="39"/>
      <c r="B73" s="21"/>
      <c r="C73" s="21"/>
      <c r="D73" s="21"/>
      <c r="E73" s="21"/>
      <c r="F73" s="21"/>
      <c r="G73" s="21"/>
      <c r="H73" s="21"/>
      <c r="I73" s="21"/>
      <c r="J73" s="21"/>
      <c r="K73" s="21"/>
    </row>
    <row r="74" spans="1:11" thickBot="1" x14ac:dyDescent="0.25">
      <c r="A74" s="39"/>
      <c r="B74" s="21"/>
      <c r="C74" s="21"/>
      <c r="D74" s="21"/>
      <c r="E74" s="21"/>
      <c r="F74" s="21"/>
      <c r="G74" s="21"/>
      <c r="H74" s="21"/>
      <c r="I74" s="21"/>
      <c r="J74" s="21"/>
      <c r="K74" s="21"/>
    </row>
    <row r="75" spans="1:11" thickBot="1" x14ac:dyDescent="0.25">
      <c r="A75" s="39"/>
      <c r="B75" s="21"/>
      <c r="C75" s="21"/>
      <c r="D75" s="21"/>
      <c r="E75" s="21"/>
      <c r="F75" s="21"/>
      <c r="G75" s="21"/>
      <c r="H75" s="21"/>
      <c r="I75" s="21"/>
      <c r="J75" s="21"/>
      <c r="K75" s="21"/>
    </row>
    <row r="76" spans="1:11" thickBot="1" x14ac:dyDescent="0.25">
      <c r="A76" s="39"/>
      <c r="B76" s="21"/>
      <c r="C76" s="21"/>
      <c r="D76" s="21"/>
      <c r="E76" s="21"/>
      <c r="F76" s="21"/>
      <c r="G76" s="21"/>
      <c r="H76" s="21"/>
      <c r="I76" s="21"/>
      <c r="J76" s="21"/>
      <c r="K76" s="21"/>
    </row>
    <row r="77" spans="1:11" thickBot="1" x14ac:dyDescent="0.25">
      <c r="A77" s="39"/>
      <c r="B77" s="21"/>
      <c r="C77" s="21"/>
      <c r="D77" s="21"/>
      <c r="E77" s="21"/>
      <c r="F77" s="21"/>
      <c r="G77" s="21"/>
      <c r="H77" s="21"/>
      <c r="I77" s="21"/>
      <c r="J77" s="21"/>
      <c r="K77" s="21"/>
    </row>
    <row r="78" spans="1:11" thickBot="1" x14ac:dyDescent="0.25">
      <c r="A78" s="39"/>
      <c r="B78" s="21"/>
      <c r="C78" s="21"/>
      <c r="D78" s="21"/>
      <c r="E78" s="21"/>
      <c r="F78" s="21"/>
      <c r="G78" s="21"/>
      <c r="H78" s="21"/>
      <c r="I78" s="21"/>
      <c r="J78" s="21"/>
      <c r="K78" s="21"/>
    </row>
    <row r="79" spans="1:11" thickBot="1" x14ac:dyDescent="0.25">
      <c r="A79" s="39"/>
      <c r="B79" s="21"/>
      <c r="C79" s="21"/>
      <c r="D79" s="21"/>
      <c r="E79" s="21"/>
      <c r="F79" s="21"/>
      <c r="G79" s="21"/>
      <c r="H79" s="21"/>
      <c r="I79" s="21"/>
      <c r="J79" s="21"/>
      <c r="K79" s="21"/>
    </row>
    <row r="80" spans="1:11" thickBot="1" x14ac:dyDescent="0.25">
      <c r="A80" s="39"/>
      <c r="B80" s="21"/>
      <c r="C80" s="21"/>
      <c r="D80" s="21"/>
      <c r="E80" s="21"/>
      <c r="F80" s="21"/>
      <c r="G80" s="21"/>
      <c r="H80" s="21"/>
      <c r="I80" s="21"/>
      <c r="J80" s="21"/>
      <c r="K80" s="21"/>
    </row>
    <row r="81" spans="1:11" thickBot="1" x14ac:dyDescent="0.25">
      <c r="A81" s="39"/>
      <c r="B81" s="21"/>
      <c r="C81" s="21"/>
      <c r="D81" s="21"/>
      <c r="E81" s="21"/>
      <c r="F81" s="21"/>
      <c r="G81" s="21"/>
      <c r="H81" s="21"/>
      <c r="I81" s="21"/>
      <c r="J81" s="21"/>
      <c r="K81" s="21"/>
    </row>
    <row r="82" spans="1:11" thickBot="1" x14ac:dyDescent="0.25">
      <c r="A82" s="39"/>
      <c r="B82" s="21"/>
      <c r="C82" s="21"/>
      <c r="D82" s="21"/>
      <c r="E82" s="21"/>
      <c r="F82" s="21"/>
      <c r="G82" s="21"/>
      <c r="H82" s="21"/>
      <c r="I82" s="21"/>
      <c r="J82" s="21"/>
      <c r="K82" s="21"/>
    </row>
    <row r="83" spans="1:11" thickBot="1" x14ac:dyDescent="0.25">
      <c r="A83" s="39"/>
      <c r="B83" s="21"/>
      <c r="C83" s="21"/>
      <c r="D83" s="21"/>
      <c r="E83" s="21"/>
      <c r="F83" s="21"/>
      <c r="G83" s="21"/>
      <c r="H83" s="21"/>
      <c r="I83" s="21"/>
      <c r="J83" s="21"/>
      <c r="K83" s="21"/>
    </row>
    <row r="84" spans="1:11" thickBot="1" x14ac:dyDescent="0.25">
      <c r="A84" s="39"/>
      <c r="B84" s="21"/>
      <c r="C84" s="21"/>
      <c r="D84" s="21"/>
      <c r="E84" s="21"/>
      <c r="F84" s="21"/>
      <c r="G84" s="21"/>
      <c r="H84" s="21"/>
      <c r="I84" s="21"/>
      <c r="J84" s="21"/>
      <c r="K84" s="21"/>
    </row>
    <row r="85" spans="1:11" thickBot="1" x14ac:dyDescent="0.25">
      <c r="A85" s="39"/>
      <c r="B85" s="21"/>
      <c r="C85" s="21"/>
      <c r="D85" s="21"/>
      <c r="E85" s="21"/>
      <c r="F85" s="21"/>
      <c r="G85" s="21"/>
      <c r="H85" s="21"/>
      <c r="I85" s="21"/>
      <c r="J85" s="21"/>
      <c r="K85" s="21"/>
    </row>
    <row r="86" spans="1:11" thickBot="1" x14ac:dyDescent="0.25">
      <c r="A86" s="39"/>
      <c r="B86" s="21"/>
      <c r="C86" s="21"/>
      <c r="D86" s="21"/>
      <c r="E86" s="21"/>
      <c r="F86" s="21"/>
      <c r="G86" s="21"/>
      <c r="H86" s="21"/>
      <c r="I86" s="21"/>
      <c r="J86" s="21"/>
      <c r="K86" s="21"/>
    </row>
    <row r="87" spans="1:11" thickBot="1" x14ac:dyDescent="0.25">
      <c r="A87" s="39"/>
      <c r="B87" s="21"/>
      <c r="C87" s="21"/>
      <c r="D87" s="21"/>
      <c r="E87" s="21"/>
      <c r="F87" s="21"/>
      <c r="G87" s="21"/>
      <c r="H87" s="21"/>
      <c r="I87" s="21"/>
      <c r="J87" s="21"/>
      <c r="K87" s="21"/>
    </row>
    <row r="88" spans="1:11" thickBot="1" x14ac:dyDescent="0.25">
      <c r="A88" s="39"/>
      <c r="B88" s="21"/>
      <c r="C88" s="21"/>
      <c r="D88" s="21"/>
      <c r="E88" s="21"/>
      <c r="F88" s="21"/>
      <c r="G88" s="21"/>
      <c r="H88" s="21"/>
      <c r="I88" s="21"/>
      <c r="J88" s="21"/>
      <c r="K88" s="21"/>
    </row>
    <row r="89" spans="1:11" thickBot="1" x14ac:dyDescent="0.25">
      <c r="A89" s="39"/>
      <c r="B89" s="21"/>
      <c r="C89" s="21"/>
      <c r="D89" s="21"/>
      <c r="E89" s="21"/>
      <c r="F89" s="21"/>
      <c r="G89" s="21"/>
      <c r="H89" s="21"/>
      <c r="I89" s="21"/>
      <c r="J89" s="21"/>
      <c r="K89" s="21"/>
    </row>
    <row r="90" spans="1:11" thickBot="1" x14ac:dyDescent="0.25">
      <c r="A90" s="39"/>
      <c r="B90" s="21"/>
      <c r="C90" s="21"/>
      <c r="D90" s="21"/>
      <c r="E90" s="21"/>
      <c r="F90" s="21"/>
      <c r="G90" s="21"/>
      <c r="H90" s="21"/>
      <c r="I90" s="21"/>
      <c r="J90" s="21"/>
      <c r="K90" s="21"/>
    </row>
    <row r="91" spans="1:11" thickBot="1" x14ac:dyDescent="0.25">
      <c r="A91" s="39"/>
      <c r="B91" s="21"/>
      <c r="C91" s="21"/>
      <c r="D91" s="21"/>
      <c r="E91" s="21"/>
      <c r="F91" s="21"/>
      <c r="G91" s="21"/>
      <c r="H91" s="21"/>
      <c r="I91" s="21"/>
      <c r="J91" s="21"/>
      <c r="K91" s="21"/>
    </row>
    <row r="92" spans="1:11" thickBot="1" x14ac:dyDescent="0.25">
      <c r="A92" s="39"/>
      <c r="B92" s="21"/>
      <c r="C92" s="21"/>
      <c r="D92" s="21"/>
      <c r="E92" s="21"/>
      <c r="F92" s="21"/>
      <c r="G92" s="21"/>
      <c r="H92" s="21"/>
      <c r="I92" s="21"/>
      <c r="J92" s="21"/>
      <c r="K92" s="21"/>
    </row>
    <row r="93" spans="1:11" thickBot="1" x14ac:dyDescent="0.25">
      <c r="A93" s="39"/>
      <c r="B93" s="21"/>
      <c r="C93" s="21"/>
      <c r="D93" s="21"/>
      <c r="E93" s="21"/>
      <c r="F93" s="21"/>
      <c r="G93" s="21"/>
      <c r="H93" s="21"/>
      <c r="I93" s="21"/>
      <c r="J93" s="21"/>
      <c r="K93" s="21"/>
    </row>
    <row r="94" spans="1:11" thickBot="1" x14ac:dyDescent="0.25">
      <c r="A94" s="39"/>
      <c r="B94" s="21"/>
      <c r="C94" s="21"/>
      <c r="D94" s="21"/>
      <c r="E94" s="21"/>
      <c r="F94" s="21"/>
      <c r="G94" s="21"/>
      <c r="H94" s="21"/>
      <c r="I94" s="21"/>
      <c r="J94" s="21"/>
      <c r="K94" s="21"/>
    </row>
    <row r="95" spans="1:11" thickBot="1" x14ac:dyDescent="0.25">
      <c r="A95" s="39"/>
      <c r="B95" s="21"/>
      <c r="C95" s="21"/>
      <c r="D95" s="21"/>
      <c r="E95" s="21"/>
      <c r="F95" s="21"/>
      <c r="G95" s="21"/>
      <c r="H95" s="21"/>
      <c r="I95" s="21"/>
      <c r="J95" s="21"/>
      <c r="K95" s="21"/>
    </row>
    <row r="96" spans="1:11" thickBot="1" x14ac:dyDescent="0.25">
      <c r="A96" s="39"/>
      <c r="B96" s="21"/>
      <c r="C96" s="21"/>
      <c r="D96" s="21"/>
      <c r="E96" s="21"/>
      <c r="F96" s="21"/>
      <c r="G96" s="21"/>
      <c r="H96" s="21"/>
      <c r="I96" s="21"/>
      <c r="J96" s="21"/>
      <c r="K96" s="21"/>
    </row>
    <row r="97" spans="1:11" thickBot="1" x14ac:dyDescent="0.25">
      <c r="A97" s="39"/>
      <c r="B97" s="21"/>
      <c r="C97" s="21"/>
      <c r="D97" s="21"/>
      <c r="E97" s="21"/>
      <c r="F97" s="21"/>
      <c r="G97" s="21"/>
      <c r="H97" s="21"/>
      <c r="I97" s="21"/>
      <c r="J97" s="21"/>
      <c r="K97" s="21"/>
    </row>
    <row r="98" spans="1:11" thickBot="1" x14ac:dyDescent="0.25">
      <c r="A98" s="39"/>
      <c r="B98" s="21"/>
      <c r="C98" s="21"/>
      <c r="D98" s="21"/>
      <c r="E98" s="21"/>
      <c r="F98" s="21"/>
      <c r="G98" s="21"/>
      <c r="H98" s="21"/>
      <c r="I98" s="21"/>
      <c r="J98" s="21"/>
      <c r="K98" s="21"/>
    </row>
    <row r="99" spans="1:11" thickBot="1" x14ac:dyDescent="0.25">
      <c r="A99" s="39"/>
      <c r="B99" s="21"/>
      <c r="C99" s="21"/>
      <c r="D99" s="21"/>
      <c r="E99" s="21"/>
      <c r="F99" s="21"/>
      <c r="G99" s="21"/>
      <c r="H99" s="21"/>
      <c r="I99" s="21"/>
      <c r="J99" s="21"/>
      <c r="K99" s="21"/>
    </row>
    <row r="100" spans="1:11" thickBot="1" x14ac:dyDescent="0.25">
      <c r="A100" s="39"/>
      <c r="B100" s="21"/>
      <c r="C100" s="21"/>
      <c r="D100" s="21"/>
      <c r="E100" s="21"/>
      <c r="F100" s="21"/>
      <c r="G100" s="21"/>
      <c r="H100" s="21"/>
      <c r="I100" s="21"/>
      <c r="J100" s="21"/>
      <c r="K100" s="21"/>
    </row>
    <row r="101" spans="1:11" thickBot="1" x14ac:dyDescent="0.25">
      <c r="A101" s="39"/>
      <c r="B101" s="21"/>
      <c r="C101" s="21"/>
      <c r="D101" s="21"/>
      <c r="E101" s="21"/>
      <c r="F101" s="21"/>
      <c r="G101" s="21"/>
      <c r="H101" s="21"/>
      <c r="I101" s="21"/>
      <c r="J101" s="21"/>
      <c r="K101" s="21"/>
    </row>
    <row r="102" spans="1:11" thickBot="1" x14ac:dyDescent="0.25">
      <c r="A102" s="39"/>
      <c r="B102" s="21"/>
      <c r="C102" s="21"/>
      <c r="D102" s="21"/>
      <c r="E102" s="21"/>
      <c r="F102" s="21"/>
      <c r="G102" s="21"/>
      <c r="H102" s="21"/>
      <c r="I102" s="21"/>
      <c r="J102" s="21"/>
      <c r="K102" s="21"/>
    </row>
    <row r="103" spans="1:11" ht="13.5" customHeight="1" thickBot="1" x14ac:dyDescent="0.25">
      <c r="A103" s="39"/>
      <c r="B103" s="21"/>
      <c r="C103" s="21"/>
      <c r="D103" s="21"/>
      <c r="E103" s="21"/>
      <c r="F103" s="21"/>
      <c r="G103" s="21"/>
      <c r="H103" s="21"/>
      <c r="I103" s="21"/>
      <c r="J103" s="21"/>
      <c r="K103" s="21"/>
    </row>
    <row r="104" spans="1:11" thickBot="1" x14ac:dyDescent="0.25">
      <c r="A104" s="39"/>
      <c r="B104" s="21"/>
      <c r="C104" s="21"/>
      <c r="D104" s="21"/>
      <c r="E104" s="21"/>
      <c r="F104" s="21"/>
      <c r="G104" s="21"/>
      <c r="H104" s="21"/>
      <c r="I104" s="21"/>
      <c r="J104" s="21"/>
      <c r="K104" s="21"/>
    </row>
    <row r="105" spans="1:11" thickBot="1" x14ac:dyDescent="0.25">
      <c r="A105" s="39"/>
      <c r="B105" s="21"/>
      <c r="C105" s="21"/>
      <c r="D105" s="21"/>
      <c r="E105" s="21"/>
      <c r="F105" s="21"/>
      <c r="G105" s="21"/>
      <c r="H105" s="21"/>
      <c r="I105" s="21"/>
      <c r="J105" s="21"/>
      <c r="K105" s="21"/>
    </row>
    <row r="106" spans="1:11" thickBot="1" x14ac:dyDescent="0.25">
      <c r="A106" s="39"/>
      <c r="B106" s="21"/>
      <c r="C106" s="21"/>
      <c r="D106" s="21"/>
      <c r="E106" s="21"/>
      <c r="F106" s="21"/>
      <c r="G106" s="21"/>
      <c r="H106" s="21"/>
      <c r="I106" s="21"/>
      <c r="J106" s="21"/>
      <c r="K106" s="21"/>
    </row>
    <row r="107" spans="1:11" thickBot="1" x14ac:dyDescent="0.25">
      <c r="A107" s="39"/>
      <c r="B107" s="21"/>
      <c r="C107" s="21"/>
      <c r="D107" s="21"/>
      <c r="E107" s="21"/>
      <c r="F107" s="21"/>
      <c r="G107" s="21"/>
      <c r="H107" s="21"/>
      <c r="I107" s="21"/>
      <c r="J107" s="21"/>
      <c r="K107" s="21"/>
    </row>
    <row r="108" spans="1:11" thickBot="1" x14ac:dyDescent="0.25">
      <c r="B108" s="40"/>
      <c r="C108" s="40"/>
      <c r="D108" s="40"/>
      <c r="E108" s="40"/>
      <c r="F108" s="40"/>
      <c r="G108" s="40"/>
      <c r="H108" s="40"/>
      <c r="I108" s="40"/>
      <c r="J108" s="40"/>
      <c r="K108" s="40"/>
    </row>
    <row r="109" spans="1:11" ht="12.75" x14ac:dyDescent="0.2"/>
  </sheetData>
  <sheetProtection selectLockedCells="1"/>
  <autoFilter ref="B20:K34" xr:uid="{00000000-0001-0000-0000-000000000000}"/>
  <mergeCells count="26">
    <mergeCell ref="B2:E2"/>
    <mergeCell ref="B19:C19"/>
    <mergeCell ref="J31:J32"/>
    <mergeCell ref="E31:E32"/>
    <mergeCell ref="K31:K32"/>
    <mergeCell ref="B4:E4"/>
    <mergeCell ref="B6:E6"/>
    <mergeCell ref="B8:E8"/>
    <mergeCell ref="B10:E10"/>
    <mergeCell ref="B12:E12"/>
    <mergeCell ref="B14:E14"/>
    <mergeCell ref="B31:B32"/>
    <mergeCell ref="C31:C32"/>
    <mergeCell ref="D31:D32"/>
    <mergeCell ref="F31:F32"/>
    <mergeCell ref="G31:G32"/>
    <mergeCell ref="F12:J12"/>
    <mergeCell ref="F4:J4"/>
    <mergeCell ref="F6:J6"/>
    <mergeCell ref="F8:J8"/>
    <mergeCell ref="F10:J10"/>
    <mergeCell ref="B15:E15"/>
    <mergeCell ref="F16:J16"/>
    <mergeCell ref="I31:I32"/>
    <mergeCell ref="H31:H32"/>
    <mergeCell ref="F14:J14"/>
  </mergeCells>
  <phoneticPr fontId="0" type="noConversion"/>
  <dataValidations count="1">
    <dataValidation type="list" allowBlank="1" showInputMessage="1" showErrorMessage="1" sqref="F34:G34 F26:G30 H27:H30" xr:uid="{00000000-0002-0000-0000-000000000000}">
      <formula1>$F$46:$F$50</formula1>
    </dataValidation>
  </dataValidations>
  <pageMargins left="0.74803149606299213" right="0.74803149606299213" top="0.98425196850393704" bottom="0.98425196850393704" header="0.51181102362204722" footer="0.51181102362204722"/>
  <pageSetup paperSize="8" orientation="landscape" r:id="rId1"/>
  <headerFooter alignWithMargins="0">
    <oddHeader>&amp;CGeneric Risk Assessment SR2008No4GRA</oddHeader>
    <oddFooter>Page &amp;P</oddFooter>
  </headerFooter>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95CA-F442-4AA9-BD4B-9D39DDC9BE66}">
  <dimension ref="C2:H32"/>
  <sheetViews>
    <sheetView topLeftCell="A2" workbookViewId="0">
      <selection activeCell="F16" sqref="F16"/>
    </sheetView>
  </sheetViews>
  <sheetFormatPr defaultRowHeight="12.75" x14ac:dyDescent="0.2"/>
  <cols>
    <col min="3" max="3" width="29.42578125" bestFit="1" customWidth="1"/>
    <col min="4" max="4" width="27.28515625" customWidth="1"/>
    <col min="5" max="5" width="19.5703125" customWidth="1"/>
    <col min="6" max="6" width="35.28515625" customWidth="1"/>
    <col min="7" max="7" width="35.42578125" customWidth="1"/>
    <col min="8" max="8" width="15.42578125" customWidth="1"/>
  </cols>
  <sheetData>
    <row r="2" spans="3:8" ht="15" x14ac:dyDescent="0.2">
      <c r="C2" s="3" t="s">
        <v>69</v>
      </c>
    </row>
    <row r="3" spans="3:8" ht="15" x14ac:dyDescent="0.2">
      <c r="C3" s="4"/>
    </row>
    <row r="4" spans="3:8" ht="13.5" thickBot="1" x14ac:dyDescent="0.25"/>
    <row r="5" spans="3:8" ht="45.75" thickBot="1" x14ac:dyDescent="0.25">
      <c r="C5" s="5" t="s">
        <v>70</v>
      </c>
      <c r="D5" s="6" t="s">
        <v>71</v>
      </c>
      <c r="E5" s="6" t="s">
        <v>72</v>
      </c>
      <c r="F5" s="6" t="s">
        <v>73</v>
      </c>
      <c r="G5" s="14" t="s">
        <v>74</v>
      </c>
      <c r="H5" s="5" t="s">
        <v>102</v>
      </c>
    </row>
    <row r="6" spans="3:8" ht="86.25" thickBot="1" x14ac:dyDescent="0.25">
      <c r="C6" s="12" t="s">
        <v>100</v>
      </c>
      <c r="D6" s="15" t="s">
        <v>25</v>
      </c>
      <c r="E6" s="13" t="s">
        <v>101</v>
      </c>
      <c r="F6" s="13" t="s">
        <v>157</v>
      </c>
      <c r="G6" s="13" t="s">
        <v>158</v>
      </c>
      <c r="H6" s="50" t="s">
        <v>103</v>
      </c>
    </row>
    <row r="7" spans="3:8" ht="57.75" thickBot="1" x14ac:dyDescent="0.25">
      <c r="C7" s="51" t="s">
        <v>75</v>
      </c>
      <c r="D7" s="52" t="s">
        <v>216</v>
      </c>
      <c r="E7" s="8" t="s">
        <v>76</v>
      </c>
      <c r="F7" s="8" t="s">
        <v>97</v>
      </c>
      <c r="G7" s="8" t="s">
        <v>132</v>
      </c>
      <c r="H7" s="16" t="s">
        <v>104</v>
      </c>
    </row>
    <row r="8" spans="3:8" ht="28.5" x14ac:dyDescent="0.2">
      <c r="C8" s="106" t="s">
        <v>77</v>
      </c>
      <c r="D8" s="108" t="s">
        <v>84</v>
      </c>
      <c r="E8" s="106" t="s">
        <v>78</v>
      </c>
      <c r="F8" s="9" t="s">
        <v>133</v>
      </c>
      <c r="G8" s="106" t="s">
        <v>159</v>
      </c>
      <c r="H8" s="106" t="s">
        <v>105</v>
      </c>
    </row>
    <row r="9" spans="3:8" ht="28.5" x14ac:dyDescent="0.2">
      <c r="C9" s="108"/>
      <c r="D9" s="108"/>
      <c r="E9" s="108"/>
      <c r="F9" s="9" t="s">
        <v>79</v>
      </c>
      <c r="G9" s="108"/>
      <c r="H9" s="108"/>
    </row>
    <row r="10" spans="3:8" ht="29.25" thickBot="1" x14ac:dyDescent="0.25">
      <c r="C10" s="107"/>
      <c r="D10" s="107"/>
      <c r="E10" s="107"/>
      <c r="F10" s="1" t="s">
        <v>80</v>
      </c>
      <c r="G10" s="107"/>
      <c r="H10" s="107"/>
    </row>
    <row r="11" spans="3:8" ht="28.5" x14ac:dyDescent="0.2">
      <c r="C11" s="106" t="s">
        <v>81</v>
      </c>
      <c r="D11" s="106" t="s">
        <v>127</v>
      </c>
      <c r="E11" s="106" t="s">
        <v>82</v>
      </c>
      <c r="F11" s="9" t="s">
        <v>133</v>
      </c>
      <c r="G11" s="106" t="s">
        <v>119</v>
      </c>
      <c r="H11" s="109" t="s">
        <v>106</v>
      </c>
    </row>
    <row r="12" spans="3:8" ht="29.25" thickBot="1" x14ac:dyDescent="0.25">
      <c r="C12" s="107"/>
      <c r="D12" s="107"/>
      <c r="E12" s="107"/>
      <c r="F12" s="1" t="s">
        <v>80</v>
      </c>
      <c r="G12" s="107"/>
      <c r="H12" s="110"/>
    </row>
    <row r="13" spans="3:8" ht="28.5" x14ac:dyDescent="0.2">
      <c r="C13" s="106" t="s">
        <v>83</v>
      </c>
      <c r="D13" s="106" t="s">
        <v>126</v>
      </c>
      <c r="E13" s="106" t="s">
        <v>78</v>
      </c>
      <c r="F13" s="9" t="s">
        <v>133</v>
      </c>
      <c r="G13" s="106" t="s">
        <v>119</v>
      </c>
      <c r="H13" s="109" t="s">
        <v>106</v>
      </c>
    </row>
    <row r="14" spans="3:8" ht="28.5" x14ac:dyDescent="0.2">
      <c r="C14" s="108"/>
      <c r="D14" s="108"/>
      <c r="E14" s="108"/>
      <c r="F14" s="9" t="s">
        <v>85</v>
      </c>
      <c r="G14" s="108"/>
      <c r="H14" s="111"/>
    </row>
    <row r="15" spans="3:8" ht="57.75" thickBot="1" x14ac:dyDescent="0.25">
      <c r="C15" s="107"/>
      <c r="D15" s="107"/>
      <c r="E15" s="107"/>
      <c r="F15" s="1" t="s">
        <v>287</v>
      </c>
      <c r="G15" s="107"/>
      <c r="H15" s="110"/>
    </row>
    <row r="16" spans="3:8" ht="14.25" x14ac:dyDescent="0.2">
      <c r="C16" s="106" t="s">
        <v>283</v>
      </c>
      <c r="D16" s="106" t="s">
        <v>84</v>
      </c>
      <c r="E16" s="106" t="s">
        <v>87</v>
      </c>
      <c r="F16" s="9" t="s">
        <v>284</v>
      </c>
      <c r="G16" s="106" t="s">
        <v>98</v>
      </c>
      <c r="H16" s="106" t="s">
        <v>107</v>
      </c>
    </row>
    <row r="17" spans="3:8" ht="14.25" x14ac:dyDescent="0.2">
      <c r="C17" s="108"/>
      <c r="D17" s="108"/>
      <c r="E17" s="108"/>
      <c r="F17" s="9" t="s">
        <v>134</v>
      </c>
      <c r="G17" s="108"/>
      <c r="H17" s="108"/>
    </row>
    <row r="18" spans="3:8" ht="28.5" x14ac:dyDescent="0.2">
      <c r="C18" s="108"/>
      <c r="D18" s="108"/>
      <c r="E18" s="108"/>
      <c r="F18" s="9" t="s">
        <v>88</v>
      </c>
      <c r="G18" s="108"/>
      <c r="H18" s="108"/>
    </row>
    <row r="19" spans="3:8" ht="15" thickBot="1" x14ac:dyDescent="0.25">
      <c r="C19" s="107"/>
      <c r="D19" s="107"/>
      <c r="E19" s="107"/>
      <c r="F19" s="1" t="s">
        <v>136</v>
      </c>
      <c r="G19" s="107"/>
      <c r="H19" s="107"/>
    </row>
    <row r="20" spans="3:8" ht="14.25" x14ac:dyDescent="0.2">
      <c r="C20" s="106" t="s">
        <v>86</v>
      </c>
      <c r="D20" s="106" t="s">
        <v>84</v>
      </c>
      <c r="E20" s="106" t="s">
        <v>87</v>
      </c>
      <c r="F20" s="9" t="s">
        <v>134</v>
      </c>
      <c r="G20" s="106" t="s">
        <v>98</v>
      </c>
      <c r="H20" s="106" t="s">
        <v>107</v>
      </c>
    </row>
    <row r="21" spans="3:8" ht="28.5" customHeight="1" x14ac:dyDescent="0.2">
      <c r="C21" s="108"/>
      <c r="D21" s="108"/>
      <c r="E21" s="108"/>
      <c r="F21" s="9" t="s">
        <v>135</v>
      </c>
      <c r="G21" s="108"/>
      <c r="H21" s="108"/>
    </row>
    <row r="22" spans="3:8" ht="28.5" x14ac:dyDescent="0.2">
      <c r="C22" s="108"/>
      <c r="D22" s="108"/>
      <c r="E22" s="108"/>
      <c r="F22" s="9" t="s">
        <v>88</v>
      </c>
      <c r="G22" s="108"/>
      <c r="H22" s="108"/>
    </row>
    <row r="23" spans="3:8" ht="15" thickBot="1" x14ac:dyDescent="0.25">
      <c r="C23" s="107"/>
      <c r="D23" s="107"/>
      <c r="E23" s="107"/>
      <c r="F23" s="1" t="s">
        <v>136</v>
      </c>
      <c r="G23" s="107"/>
      <c r="H23" s="107"/>
    </row>
    <row r="24" spans="3:8" ht="100.5" thickBot="1" x14ac:dyDescent="0.25">
      <c r="C24" s="7" t="s">
        <v>89</v>
      </c>
      <c r="D24" s="8" t="s">
        <v>84</v>
      </c>
      <c r="E24" s="8" t="s">
        <v>87</v>
      </c>
      <c r="F24" s="1" t="s">
        <v>99</v>
      </c>
      <c r="G24" s="8" t="s">
        <v>98</v>
      </c>
      <c r="H24" s="17" t="s">
        <v>106</v>
      </c>
    </row>
    <row r="25" spans="3:8" ht="72" thickBot="1" x14ac:dyDescent="0.25">
      <c r="C25" s="7" t="s">
        <v>285</v>
      </c>
      <c r="D25" s="8" t="s">
        <v>91</v>
      </c>
      <c r="E25" s="8" t="s">
        <v>92</v>
      </c>
      <c r="F25" s="1" t="s">
        <v>286</v>
      </c>
      <c r="G25" s="8" t="s">
        <v>94</v>
      </c>
      <c r="H25" s="17" t="s">
        <v>108</v>
      </c>
    </row>
    <row r="26" spans="3:8" ht="43.5" thickBot="1" x14ac:dyDescent="0.25">
      <c r="C26" s="7" t="s">
        <v>90</v>
      </c>
      <c r="D26" s="8" t="s">
        <v>91</v>
      </c>
      <c r="E26" s="8" t="s">
        <v>92</v>
      </c>
      <c r="F26" s="1" t="s">
        <v>93</v>
      </c>
      <c r="G26" s="8" t="s">
        <v>94</v>
      </c>
      <c r="H26" s="17" t="s">
        <v>108</v>
      </c>
    </row>
    <row r="27" spans="3:8" ht="43.5" thickBot="1" x14ac:dyDescent="0.25">
      <c r="C27" s="7" t="s">
        <v>122</v>
      </c>
      <c r="D27" s="8" t="s">
        <v>123</v>
      </c>
      <c r="E27" s="8" t="s">
        <v>92</v>
      </c>
      <c r="F27" s="1" t="s">
        <v>124</v>
      </c>
      <c r="G27" s="1" t="s">
        <v>124</v>
      </c>
      <c r="H27" s="17" t="s">
        <v>108</v>
      </c>
    </row>
    <row r="28" spans="3:8" ht="14.25" x14ac:dyDescent="0.2">
      <c r="C28" s="2"/>
    </row>
    <row r="30" spans="3:8" x14ac:dyDescent="0.2">
      <c r="C30" s="10" t="s">
        <v>95</v>
      </c>
      <c r="D30" s="11" t="s">
        <v>144</v>
      </c>
    </row>
    <row r="31" spans="3:8" x14ac:dyDescent="0.2">
      <c r="C31" s="90" t="s">
        <v>281</v>
      </c>
      <c r="D31" s="90" t="s">
        <v>282</v>
      </c>
    </row>
    <row r="32" spans="3:8" x14ac:dyDescent="0.2">
      <c r="C32" s="10" t="s">
        <v>96</v>
      </c>
      <c r="D32" s="80">
        <v>47270</v>
      </c>
    </row>
  </sheetData>
  <mergeCells count="25">
    <mergeCell ref="H13:H15"/>
    <mergeCell ref="H20:H23"/>
    <mergeCell ref="C13:C15"/>
    <mergeCell ref="D13:D15"/>
    <mergeCell ref="E13:E15"/>
    <mergeCell ref="G13:G15"/>
    <mergeCell ref="C20:C23"/>
    <mergeCell ref="D20:D23"/>
    <mergeCell ref="E20:E23"/>
    <mergeCell ref="G20:G23"/>
    <mergeCell ref="C16:C19"/>
    <mergeCell ref="D16:D19"/>
    <mergeCell ref="E16:E19"/>
    <mergeCell ref="G16:G19"/>
    <mergeCell ref="H16:H19"/>
    <mergeCell ref="C11:C12"/>
    <mergeCell ref="D11:D12"/>
    <mergeCell ref="E11:E12"/>
    <mergeCell ref="G11:G12"/>
    <mergeCell ref="H8:H10"/>
    <mergeCell ref="H11:H12"/>
    <mergeCell ref="C8:C10"/>
    <mergeCell ref="D8:D10"/>
    <mergeCell ref="E8:E10"/>
    <mergeCell ref="G8:G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EB65-F3C1-4E8F-B8AC-42605DA52353}">
  <dimension ref="A1:A127"/>
  <sheetViews>
    <sheetView topLeftCell="A82" workbookViewId="0">
      <selection activeCell="A114" sqref="A114"/>
    </sheetView>
  </sheetViews>
  <sheetFormatPr defaultRowHeight="12.75" x14ac:dyDescent="0.2"/>
  <sheetData>
    <row r="1" spans="1:1" x14ac:dyDescent="0.2">
      <c r="A1" t="s">
        <v>217</v>
      </c>
    </row>
    <row r="2" spans="1:1" x14ac:dyDescent="0.2">
      <c r="A2" t="s">
        <v>218</v>
      </c>
    </row>
    <row r="3" spans="1:1" x14ac:dyDescent="0.2">
      <c r="A3" t="s">
        <v>219</v>
      </c>
    </row>
    <row r="5" spans="1:1" x14ac:dyDescent="0.2">
      <c r="A5" t="s">
        <v>220</v>
      </c>
    </row>
    <row r="7" spans="1:1" x14ac:dyDescent="0.2">
      <c r="A7" t="s">
        <v>271</v>
      </c>
    </row>
    <row r="9" spans="1:1" x14ac:dyDescent="0.2">
      <c r="A9" t="s">
        <v>221</v>
      </c>
    </row>
    <row r="11" spans="1:1" x14ac:dyDescent="0.2">
      <c r="A11" t="s">
        <v>222</v>
      </c>
    </row>
    <row r="13" spans="1:1" x14ac:dyDescent="0.2">
      <c r="A13" t="s">
        <v>223</v>
      </c>
    </row>
    <row r="15" spans="1:1" x14ac:dyDescent="0.2">
      <c r="A15" t="s">
        <v>224</v>
      </c>
    </row>
    <row r="16" spans="1:1" x14ac:dyDescent="0.2">
      <c r="A16" t="s">
        <v>225</v>
      </c>
    </row>
    <row r="18" spans="1:1" x14ac:dyDescent="0.2">
      <c r="A18" t="s">
        <v>226</v>
      </c>
    </row>
    <row r="20" spans="1:1" x14ac:dyDescent="0.2">
      <c r="A20" t="s">
        <v>272</v>
      </c>
    </row>
    <row r="21" spans="1:1" x14ac:dyDescent="0.2">
      <c r="A21" t="s">
        <v>227</v>
      </c>
    </row>
    <row r="22" spans="1:1" x14ac:dyDescent="0.2">
      <c r="A22" t="s">
        <v>228</v>
      </c>
    </row>
    <row r="23" spans="1:1" x14ac:dyDescent="0.2">
      <c r="A23" t="s">
        <v>229</v>
      </c>
    </row>
    <row r="25" spans="1:1" x14ac:dyDescent="0.2">
      <c r="A25" t="s">
        <v>230</v>
      </c>
    </row>
    <row r="27" spans="1:1" x14ac:dyDescent="0.2">
      <c r="A27" t="s">
        <v>231</v>
      </c>
    </row>
    <row r="28" spans="1:1" x14ac:dyDescent="0.2">
      <c r="A28" t="s">
        <v>232</v>
      </c>
    </row>
    <row r="29" spans="1:1" x14ac:dyDescent="0.2">
      <c r="A29" t="s">
        <v>233</v>
      </c>
    </row>
    <row r="31" spans="1:1" x14ac:dyDescent="0.2">
      <c r="A31" t="s">
        <v>234</v>
      </c>
    </row>
    <row r="33" spans="1:1" x14ac:dyDescent="0.2">
      <c r="A33" t="s">
        <v>235</v>
      </c>
    </row>
    <row r="35" spans="1:1" x14ac:dyDescent="0.2">
      <c r="A35" t="s">
        <v>236</v>
      </c>
    </row>
    <row r="37" spans="1:1" x14ac:dyDescent="0.2">
      <c r="A37" t="s">
        <v>237</v>
      </c>
    </row>
    <row r="38" spans="1:1" x14ac:dyDescent="0.2">
      <c r="A38" t="s">
        <v>218</v>
      </c>
    </row>
    <row r="39" spans="1:1" x14ac:dyDescent="0.2">
      <c r="A39" t="s">
        <v>238</v>
      </c>
    </row>
    <row r="41" spans="1:1" x14ac:dyDescent="0.2">
      <c r="A41" t="s">
        <v>239</v>
      </c>
    </row>
    <row r="43" spans="1:1" x14ac:dyDescent="0.2">
      <c r="A43" t="s">
        <v>240</v>
      </c>
    </row>
    <row r="45" spans="1:1" x14ac:dyDescent="0.2">
      <c r="A45" t="s">
        <v>241</v>
      </c>
    </row>
    <row r="47" spans="1:1" x14ac:dyDescent="0.2">
      <c r="A47" t="s">
        <v>225</v>
      </c>
    </row>
    <row r="49" spans="1:1" x14ac:dyDescent="0.2">
      <c r="A49" t="s">
        <v>242</v>
      </c>
    </row>
    <row r="50" spans="1:1" x14ac:dyDescent="0.2">
      <c r="A50" t="s">
        <v>218</v>
      </c>
    </row>
    <row r="51" spans="1:1" x14ac:dyDescent="0.2">
      <c r="A51" t="s">
        <v>243</v>
      </c>
    </row>
    <row r="53" spans="1:1" x14ac:dyDescent="0.2">
      <c r="A53" t="s">
        <v>244</v>
      </c>
    </row>
    <row r="55" spans="1:1" x14ac:dyDescent="0.2">
      <c r="A55" t="s">
        <v>245</v>
      </c>
    </row>
    <row r="57" spans="1:1" x14ac:dyDescent="0.2">
      <c r="A57" t="s">
        <v>246</v>
      </c>
    </row>
    <row r="59" spans="1:1" x14ac:dyDescent="0.2">
      <c r="A59" t="s">
        <v>247</v>
      </c>
    </row>
    <row r="61" spans="1:1" x14ac:dyDescent="0.2">
      <c r="A61" t="s">
        <v>248</v>
      </c>
    </row>
    <row r="63" spans="1:1" x14ac:dyDescent="0.2">
      <c r="A63" t="s">
        <v>249</v>
      </c>
    </row>
    <row r="65" spans="1:1" x14ac:dyDescent="0.2">
      <c r="A65" t="s">
        <v>250</v>
      </c>
    </row>
    <row r="66" spans="1:1" x14ac:dyDescent="0.2">
      <c r="A66" t="s">
        <v>218</v>
      </c>
    </row>
    <row r="67" spans="1:1" x14ac:dyDescent="0.2">
      <c r="A67" t="s">
        <v>251</v>
      </c>
    </row>
    <row r="69" spans="1:1" x14ac:dyDescent="0.2">
      <c r="A69" t="s">
        <v>244</v>
      </c>
    </row>
    <row r="71" spans="1:1" x14ac:dyDescent="0.2">
      <c r="A71" t="s">
        <v>245</v>
      </c>
    </row>
    <row r="73" spans="1:1" x14ac:dyDescent="0.2">
      <c r="A73" t="s">
        <v>247</v>
      </c>
    </row>
    <row r="75" spans="1:1" x14ac:dyDescent="0.2">
      <c r="A75" t="s">
        <v>248</v>
      </c>
    </row>
    <row r="77" spans="1:1" x14ac:dyDescent="0.2">
      <c r="A77" t="s">
        <v>249</v>
      </c>
    </row>
    <row r="79" spans="1:1" x14ac:dyDescent="0.2">
      <c r="A79" t="s">
        <v>252</v>
      </c>
    </row>
    <row r="80" spans="1:1" x14ac:dyDescent="0.2">
      <c r="A80" t="s">
        <v>218</v>
      </c>
    </row>
    <row r="81" spans="1:1" x14ac:dyDescent="0.2">
      <c r="A81" t="s">
        <v>253</v>
      </c>
    </row>
    <row r="83" spans="1:1" x14ac:dyDescent="0.2">
      <c r="A83" t="s">
        <v>254</v>
      </c>
    </row>
    <row r="85" spans="1:1" x14ac:dyDescent="0.2">
      <c r="A85" t="s">
        <v>231</v>
      </c>
    </row>
    <row r="86" spans="1:1" x14ac:dyDescent="0.2">
      <c r="A86" t="s">
        <v>232</v>
      </c>
    </row>
    <row r="87" spans="1:1" x14ac:dyDescent="0.2">
      <c r="A87" t="s">
        <v>233</v>
      </c>
    </row>
    <row r="89" spans="1:1" x14ac:dyDescent="0.2">
      <c r="A89" t="s">
        <v>255</v>
      </c>
    </row>
    <row r="91" spans="1:1" x14ac:dyDescent="0.2">
      <c r="A91" t="s">
        <v>256</v>
      </c>
    </row>
    <row r="93" spans="1:1" x14ac:dyDescent="0.2">
      <c r="A93" t="s">
        <v>273</v>
      </c>
    </row>
    <row r="95" spans="1:1" x14ac:dyDescent="0.2">
      <c r="A95" t="s">
        <v>257</v>
      </c>
    </row>
    <row r="97" spans="1:1" x14ac:dyDescent="0.2">
      <c r="A97" t="s">
        <v>258</v>
      </c>
    </row>
    <row r="98" spans="1:1" x14ac:dyDescent="0.2">
      <c r="A98" t="s">
        <v>218</v>
      </c>
    </row>
    <row r="99" spans="1:1" x14ac:dyDescent="0.2">
      <c r="A99" t="s">
        <v>259</v>
      </c>
    </row>
    <row r="101" spans="1:1" x14ac:dyDescent="0.2">
      <c r="A101" t="s">
        <v>260</v>
      </c>
    </row>
    <row r="103" spans="1:1" x14ac:dyDescent="0.2">
      <c r="A103" t="s">
        <v>261</v>
      </c>
    </row>
    <row r="105" spans="1:1" x14ac:dyDescent="0.2">
      <c r="A105" t="s">
        <v>262</v>
      </c>
    </row>
    <row r="107" spans="1:1" x14ac:dyDescent="0.2">
      <c r="A107" t="s">
        <v>263</v>
      </c>
    </row>
    <row r="109" spans="1:1" x14ac:dyDescent="0.2">
      <c r="A109" t="s">
        <v>264</v>
      </c>
    </row>
    <row r="111" spans="1:1" x14ac:dyDescent="0.2">
      <c r="A111" t="s">
        <v>265</v>
      </c>
    </row>
    <row r="113" spans="1:1" x14ac:dyDescent="0.2">
      <c r="A113" t="s">
        <v>274</v>
      </c>
    </row>
    <row r="115" spans="1:1" x14ac:dyDescent="0.2">
      <c r="A115" t="s">
        <v>266</v>
      </c>
    </row>
    <row r="117" spans="1:1" x14ac:dyDescent="0.2">
      <c r="A117" t="s">
        <v>267</v>
      </c>
    </row>
    <row r="119" spans="1:1" x14ac:dyDescent="0.2">
      <c r="A119" t="s">
        <v>268</v>
      </c>
    </row>
    <row r="121" spans="1:1" x14ac:dyDescent="0.2">
      <c r="A121" t="s">
        <v>265</v>
      </c>
    </row>
    <row r="123" spans="1:1" x14ac:dyDescent="0.2">
      <c r="A123" t="s">
        <v>266</v>
      </c>
    </row>
    <row r="125" spans="1:1" x14ac:dyDescent="0.2">
      <c r="A125" t="s">
        <v>269</v>
      </c>
    </row>
    <row r="127" spans="1:1" x14ac:dyDescent="0.2">
      <c r="A127" t="s">
        <v>270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49</Value>
      <Value>11</Value>
      <Value>32</Value>
      <Value>14</Value>
    </TaxCatchAll>
    <lcf76f155ced4ddcb4097134ff3c332f xmlns="47765e72-4413-4cff-aa40-50e617b95c52">
      <Terms xmlns="http://schemas.microsoft.com/office/infopath/2007/PartnerControls"/>
    </lcf76f155ced4ddcb4097134ff3c332f>
    <EAReceivedDate xmlns="eebef177-55b5-4448-a5fb-28ea454417ee">2025-11-12T00:00:00+00:00</EAReceivedDate>
    <ga477587807b4e8dbd9d142e03c014fa xmlns="dbe221e7-66db-4bdb-a92c-aa517c005f15">
      <Terms xmlns="http://schemas.microsoft.com/office/infopath/2007/PartnerControls"/>
    </ga477587807b4e8dbd9d142e03c014fa>
    <PermitNumber xmlns="eebef177-55b5-4448-a5fb-28ea454417ee">EPR-JP3222LF</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 xsi:nil="true"/>
    <EventLink xmlns="5ffd8e36-f429-4edc-ab50-c5be84842779" xsi:nil="true"/>
    <Customer_x002f_OperatorName xmlns="eebef177-55b5-4448-a5fb-28ea454417ee">OCL REGENERATION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2025-11-12T00:00:00+00:00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 xsi:nil="true"/>
    <FacilityAddressPostcode xmlns="eebef177-55b5-4448-a5fb-28ea454417ee">LE9 3GP</FacilityAddressPostcode>
    <ed3cfd1978f244c4af5dc9d642a18018 xmlns="dbe221e7-66db-4bdb-a92c-aa517c005f15">
      <Terms xmlns="http://schemas.microsoft.com/office/infopath/2007/PartnerControls"/>
    </ed3cfd1978f244c4af5dc9d642a18018>
    <ExternalAuthor xmlns="eebef177-55b5-4448-a5fb-28ea454417ee">OCL</ExternalAuthor>
    <SiteName xmlns="eebef177-55b5-4448-a5fb-28ea454417ee">Land at Croft Quarry</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Marions Way, Coventry Road, Leicester LE9 3GP</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D66913-4956-48CE-90A1-E9C4E9E7E698}">
  <ds:schemaRefs>
    <ds:schemaRef ds:uri="http://schemas.microsoft.com/sharepoint/v3/contenttype/forms"/>
  </ds:schemaRefs>
</ds:datastoreItem>
</file>

<file path=customXml/itemProps2.xml><?xml version="1.0" encoding="utf-8"?>
<ds:datastoreItem xmlns:ds="http://schemas.openxmlformats.org/officeDocument/2006/customXml" ds:itemID="{67177CD4-9ACA-4CB7-984B-917AEB62E64F}">
  <ds:schemaRefs>
    <ds:schemaRef ds:uri="http://schemas.microsoft.com/office/2006/metadata/properties"/>
    <ds:schemaRef ds:uri="http://schemas.microsoft.com/office/infopath/2007/PartnerControls"/>
    <ds:schemaRef ds:uri="ec99d023-f0d8-4ed0-9d69-a274875b96af"/>
    <ds:schemaRef ds:uri="426ee33c-7d7f-4b93-83fa-ae6a7145a3c4"/>
  </ds:schemaRefs>
</ds:datastoreItem>
</file>

<file path=customXml/itemProps3.xml><?xml version="1.0" encoding="utf-8"?>
<ds:datastoreItem xmlns:ds="http://schemas.openxmlformats.org/officeDocument/2006/customXml" ds:itemID="{6F2E99B7-7FB0-4F56-9303-7E1AC792EC9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Source</vt:lpstr>
      <vt:lpstr>Wind Rose</vt:lpstr>
      <vt:lpstr>Receptors</vt:lpstr>
      <vt:lpstr>Risk Assessment</vt:lpstr>
      <vt:lpstr>Accident Management Plan</vt:lpstr>
      <vt:lpstr>Climate Change Risk 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LIT 10258 Generic risk assessment for standard rules set number SR2015 No7</dc:title>
  <dc:creator>MD</dc:creator>
  <cp:keywords>LIT 10258</cp:keywords>
  <dc:description>version 1, issued 01/12/2015</dc:description>
  <cp:lastModifiedBy>Alison Crooks</cp:lastModifiedBy>
  <cp:lastPrinted>2012-06-18T13:36:30Z</cp:lastPrinted>
  <dcterms:created xsi:type="dcterms:W3CDTF">2005-05-04T08:30:35Z</dcterms:created>
  <dcterms:modified xsi:type="dcterms:W3CDTF">2025-11-12T13:13:31Z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1762947395</vt:i4>
  </property>
  <property fmtid="{D5CDD505-2E9C-101B-9397-08002B2CF9AE}" pid="4" name="_EmailSubject">
    <vt:lpwstr>batch addition / removal</vt:lpwstr>
  </property>
  <property fmtid="{D5CDD505-2E9C-101B-9397-08002B2CF9AE}" pid="5" name="_AuthorEmail">
    <vt:lpwstr>Document-Management.Bristol4.HO@environment-agency.gov.uk</vt:lpwstr>
  </property>
  <property fmtid="{D5CDD505-2E9C-101B-9397-08002B2CF9AE}" pid="6" name="_AuthorEmailDisplayName">
    <vt:lpwstr>Document-Management</vt:lpwstr>
  </property>
  <property fmtid="{D5CDD505-2E9C-101B-9397-08002B2CF9AE}" pid="7" name="_ReviewingToolsShownOnce">
    <vt:lpwstr/>
  </property>
  <property fmtid="{D5CDD505-2E9C-101B-9397-08002B2CF9AE}" pid="8" name="ContentTypeId">
    <vt:lpwstr>0x0101000E9AD557692E154F9D2697C8C6432F76006AA1E3962CF72F4698A24DEEB897244E</vt:lpwstr>
  </property>
  <property fmtid="{D5CDD505-2E9C-101B-9397-08002B2CF9AE}" pid="9" name="MediaServiceImageTags">
    <vt:lpwstr/>
  </property>
  <property fmtid="{D5CDD505-2E9C-101B-9397-08002B2CF9AE}" pid="10" name="PermitDocumentType">
    <vt:lpwstr/>
  </property>
  <property fmtid="{D5CDD505-2E9C-101B-9397-08002B2CF9AE}" pid="11" name="TypeofPermit">
    <vt:lpwstr>32;#Bespoke|743fbb82-64b4-442a-8bac-afa632175399</vt:lpwstr>
  </property>
  <property fmtid="{D5CDD505-2E9C-101B-9397-08002B2CF9AE}" pid="12" name="DisclosureStatus">
    <vt:lpwstr>41;#Public Register|f1fcf6a6-5d97-4f1d-964e-a2f916eb1f18</vt:lpwstr>
  </property>
  <property fmtid="{D5CDD505-2E9C-101B-9397-08002B2CF9AE}" pid="13" name="ActivityGrouping">
    <vt:lpwstr>14;#Application ＆ Associated Docs|5eadfd3c-6deb-44e1-b7e1-16accd427bec</vt:lpwstr>
  </property>
  <property fmtid="{D5CDD505-2E9C-101B-9397-08002B2CF9AE}" pid="14" name="RegulatedActivityClass">
    <vt:lpwstr>49;#Installations|645f1c9c-65df-490a-9ce3-4a2aa7c5ff7f</vt:lpwstr>
  </property>
  <property fmtid="{D5CDD505-2E9C-101B-9397-08002B2CF9AE}" pid="15" name="Catchment">
    <vt:lpwstr/>
  </property>
  <property fmtid="{D5CDD505-2E9C-101B-9397-08002B2CF9AE}" pid="16" name="MajorProjectID">
    <vt:lpwstr/>
  </property>
  <property fmtid="{D5CDD505-2E9C-101B-9397-08002B2CF9AE}" pid="17" name="StandardRulesID">
    <vt:lpwstr/>
  </property>
  <property fmtid="{D5CDD505-2E9C-101B-9397-08002B2CF9AE}" pid="18" name="CessationStatus">
    <vt:lpwstr/>
  </property>
  <property fmtid="{D5CDD505-2E9C-101B-9397-08002B2CF9AE}" pid="19" name="Regime">
    <vt:lpwstr>11;#EPR|0e5af97d-1a8c-4d8f-a20b-528a11cab1f6</vt:lpwstr>
  </property>
  <property fmtid="{D5CDD505-2E9C-101B-9397-08002B2CF9AE}" pid="20" name="RegulatedActivitySub_x002d_Class">
    <vt:lpwstr/>
  </property>
  <property fmtid="{D5CDD505-2E9C-101B-9397-08002B2CF9AE}" pid="21" name="RegulatedActivitySub-Class">
    <vt:lpwstr/>
  </property>
  <property fmtid="{D5CDD505-2E9C-101B-9397-08002B2CF9AE}" pid="22" name="EventType1">
    <vt:lpwstr/>
  </property>
  <property fmtid="{D5CDD505-2E9C-101B-9397-08002B2CF9AE}" pid="23" name="SysUpdateNoER">
    <vt:lpwstr>No</vt:lpwstr>
  </property>
</Properties>
</file>