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2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3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6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7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8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9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0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Ex11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2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Ex13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14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charts/chartEx15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16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charts/chartEx17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18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charts/chartEx19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Ex20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Ex21.xml" ContentType="application/vnd.ms-office.chartex+xml"/>
  <Override PartName="/xl/charts/style27.xml" ContentType="application/vnd.ms-office.chartstyle+xml"/>
  <Override PartName="/xl/charts/colors27.xml" ContentType="application/vnd.ms-office.chartcolorstyle+xml"/>
  <Override PartName="/xl/charts/chartEx22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charts/chartEx23.xml" ContentType="application/vnd.ms-office.chartex+xml"/>
  <Override PartName="/xl/charts/style29.xml" ContentType="application/vnd.ms-office.chartstyle+xml"/>
  <Override PartName="/xl/charts/colors29.xml" ContentType="application/vnd.ms-office.chartcolorstyle+xml"/>
  <Override PartName="/xl/charts/chartEx24.xml" ContentType="application/vnd.ms-office.chartex+xml"/>
  <Override PartName="/xl/charts/style30.xml" ContentType="application/vnd.ms-office.chartstyle+xml"/>
  <Override PartName="/xl/charts/colors30.xml" ContentType="application/vnd.ms-office.chartcolorstyle+xml"/>
  <Override PartName="/xl/charts/chartEx25.xml" ContentType="application/vnd.ms-office.chartex+xml"/>
  <Override PartName="/xl/charts/style31.xml" ContentType="application/vnd.ms-office.chartstyle+xml"/>
  <Override PartName="/xl/charts/colors31.xml" ContentType="application/vnd.ms-office.chartcolorstyle+xml"/>
  <Override PartName="/xl/charts/chartEx26.xml" ContentType="application/vnd.ms-office.chartex+xml"/>
  <Override PartName="/xl/charts/style32.xml" ContentType="application/vnd.ms-office.chartstyle+xml"/>
  <Override PartName="/xl/charts/colors32.xml" ContentType="application/vnd.ms-office.chartcolorstyle+xml"/>
  <Override PartName="/xl/charts/chartEx27.xml" ContentType="application/vnd.ms-office.chartex+xml"/>
  <Override PartName="/xl/charts/style33.xml" ContentType="application/vnd.ms-office.chartstyle+xml"/>
  <Override PartName="/xl/charts/colors33.xml" ContentType="application/vnd.ms-office.chartcolorstyle+xml"/>
  <Override PartName="/xl/charts/chartEx28.xml" ContentType="application/vnd.ms-office.chartex+xml"/>
  <Override PartName="/xl/charts/style34.xml" ContentType="application/vnd.ms-office.chartstyle+xml"/>
  <Override PartName="/xl/charts/colors34.xml" ContentType="application/vnd.ms-office.chartcolorstyle+xml"/>
  <Override PartName="/xl/charts/chartEx29.xml" ContentType="application/vnd.ms-office.chartex+xml"/>
  <Override PartName="/xl/charts/style35.xml" ContentType="application/vnd.ms-office.chartstyle+xml"/>
  <Override PartName="/xl/charts/colors35.xml" ContentType="application/vnd.ms-office.chartcolorstyle+xml"/>
  <Override PartName="/xl/charts/chartEx30.xml" ContentType="application/vnd.ms-office.chartex+xml"/>
  <Override PartName="/xl/charts/style36.xml" ContentType="application/vnd.ms-office.chartstyle+xml"/>
  <Override PartName="/xl/charts/colors36.xml" ContentType="application/vnd.ms-office.chartcolorsty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Ex31.xml" ContentType="application/vnd.ms-office.chartex+xml"/>
  <Override PartName="/xl/charts/style37.xml" ContentType="application/vnd.ms-office.chartstyle+xml"/>
  <Override PartName="/xl/charts/colors37.xml" ContentType="application/vnd.ms-office.chartcolorstyle+xml"/>
  <Override PartName="/xl/charts/chartEx32.xml" ContentType="application/vnd.ms-office.chartex+xml"/>
  <Override PartName="/xl/charts/style38.xml" ContentType="application/vnd.ms-office.chartstyle+xml"/>
  <Override PartName="/xl/charts/colors38.xml" ContentType="application/vnd.ms-office.chartcolorstyle+xml"/>
  <Override PartName="/xl/charts/chartEx33.xml" ContentType="application/vnd.ms-office.chartex+xml"/>
  <Override PartName="/xl/charts/style39.xml" ContentType="application/vnd.ms-office.chartstyle+xml"/>
  <Override PartName="/xl/charts/colors39.xml" ContentType="application/vnd.ms-office.chartcolorstyle+xml"/>
  <Override PartName="/xl/charts/chartEx34.xml" ContentType="application/vnd.ms-office.chartex+xml"/>
  <Override PartName="/xl/charts/style40.xml" ContentType="application/vnd.ms-office.chartstyle+xml"/>
  <Override PartName="/xl/charts/colors40.xml" ContentType="application/vnd.ms-office.chartcolorstyle+xml"/>
  <Override PartName="/xl/charts/chartEx35.xml" ContentType="application/vnd.ms-office.chartex+xml"/>
  <Override PartName="/xl/charts/style41.xml" ContentType="application/vnd.ms-office.chartstyle+xml"/>
  <Override PartName="/xl/charts/colors41.xml" ContentType="application/vnd.ms-office.chartcolorstyle+xml"/>
  <Override PartName="/xl/charts/chartEx36.xml" ContentType="application/vnd.ms-office.chartex+xml"/>
  <Override PartName="/xl/charts/style42.xml" ContentType="application/vnd.ms-office.chartstyle+xml"/>
  <Override PartName="/xl/charts/colors42.xml" ContentType="application/vnd.ms-office.chartcolorstyle+xml"/>
  <Override PartName="/xl/charts/chartEx37.xml" ContentType="application/vnd.ms-office.chartex+xml"/>
  <Override PartName="/xl/charts/style43.xml" ContentType="application/vnd.ms-office.chartstyle+xml"/>
  <Override PartName="/xl/charts/colors43.xml" ContentType="application/vnd.ms-office.chartcolorstyle+xml"/>
  <Override PartName="/xl/charts/chartEx38.xml" ContentType="application/vnd.ms-office.chartex+xml"/>
  <Override PartName="/xl/charts/style44.xml" ContentType="application/vnd.ms-office.chartstyle+xml"/>
  <Override PartName="/xl/charts/colors44.xml" ContentType="application/vnd.ms-office.chartcolorstyle+xml"/>
  <Override PartName="/xl/charts/chartEx39.xml" ContentType="application/vnd.ms-office.chartex+xml"/>
  <Override PartName="/xl/charts/style45.xml" ContentType="application/vnd.ms-office.chartstyle+xml"/>
  <Override PartName="/xl/charts/colors45.xml" ContentType="application/vnd.ms-office.chartcolorstyle+xml"/>
  <Override PartName="/xl/charts/chartEx40.xml" ContentType="application/vnd.ms-office.chartex+xml"/>
  <Override PartName="/xl/charts/style46.xml" ContentType="application/vnd.ms-office.chartstyle+xml"/>
  <Override PartName="/xl/charts/colors46.xml" ContentType="application/vnd.ms-office.chartcolorsty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U:\WALES\Job Folders\Aggregate Industries\AI1009 - Croft Quarry Revised DfR EPA\7. ESSD\Apps\AppESSD6\"/>
    </mc:Choice>
  </mc:AlternateContent>
  <xr:revisionPtr revIDLastSave="0" documentId="8_{D7248C33-E11C-4C9A-8853-CB5515DDF3CE}" xr6:coauthVersionLast="47" xr6:coauthVersionMax="47" xr10:uidLastSave="{00000000-0000-0000-0000-000000000000}"/>
  <bookViews>
    <workbookView xWindow="-108" yWindow="-108" windowWidth="23256" windowHeight="12576" firstSheet="3" activeTab="3" xr2:uid="{BEB236C7-EB35-4708-BBBD-85F334BA2111}"/>
  </bookViews>
  <sheets>
    <sheet name="Raw Data" sheetId="1" r:id="rId1"/>
    <sheet name="TS Charts" sheetId="2" r:id="rId2"/>
    <sheet name="CH4" sheetId="3" r:id="rId3"/>
    <sheet name="CO2" sheetId="4" r:id="rId4"/>
    <sheet name="O2" sheetId="5" r:id="rId5"/>
    <sheet name="Baro" sheetId="6" r:id="rId6"/>
    <sheet name="Rel.Pressure" sheetId="7" r:id="rId7"/>
    <sheet name="Internal Flow" sheetId="8" r:id="rId8"/>
  </sheets>
  <definedNames>
    <definedName name="_xlchart.v1.0" hidden="1">'CH4'!$K$23:$K$44</definedName>
    <definedName name="_xlchart.v1.1" hidden="1">'CH4'!$O$23:$O$44</definedName>
    <definedName name="_xlchart.v1.10" hidden="1">'CO2'!$K$23:$K$44</definedName>
    <definedName name="_xlchart.v1.11" hidden="1">'CO2'!$O$23:$O$44</definedName>
    <definedName name="_xlchart.v1.12" hidden="1">'CO2'!$S$23:$S$44</definedName>
    <definedName name="_xlchart.v1.13" hidden="1">'CO2'!$W$23:$W$44</definedName>
    <definedName name="_xlchart.v1.14" hidden="1">'CO2'!$AA$23:$AA$44</definedName>
    <definedName name="_xlchart.v1.15" hidden="1">'CO2'!$AE$23:$AE$44</definedName>
    <definedName name="_xlchart.v1.16" hidden="1">'CO2'!$AI$23:$AI$44</definedName>
    <definedName name="_xlchart.v1.17" hidden="1">'CO2'!$AM$23:$AM$44</definedName>
    <definedName name="_xlchart.v1.18" hidden="1">'CO2'!$AQ$23:$AQ$110</definedName>
    <definedName name="_xlchart.v1.19" hidden="1">'CO2'!$AU$23:$AU$88</definedName>
    <definedName name="_xlchart.v1.2" hidden="1">'CH4'!$S$23:$S$44</definedName>
    <definedName name="_xlchart.v1.20" hidden="1">'O2'!$K$23:$K$44</definedName>
    <definedName name="_xlchart.v1.21" hidden="1">'O2'!$O$23:$O$44</definedName>
    <definedName name="_xlchart.v1.22" hidden="1">'O2'!$S$23:$S$44</definedName>
    <definedName name="_xlchart.v1.23" hidden="1">'O2'!$W$23:$W$44</definedName>
    <definedName name="_xlchart.v1.24" hidden="1">'O2'!$AA$23:$AA$44</definedName>
    <definedName name="_xlchart.v1.25" hidden="1">'O2'!$AE$23:$AE$44</definedName>
    <definedName name="_xlchart.v1.26" hidden="1">'O2'!$AI$23:$AI$44</definedName>
    <definedName name="_xlchart.v1.27" hidden="1">'O2'!$AM$23:$AM$44</definedName>
    <definedName name="_xlchart.v1.28" hidden="1">'O2'!$AQ$23:$AQ$110</definedName>
    <definedName name="_xlchart.v1.29" hidden="1">'O2'!$AU$23:$AU$88</definedName>
    <definedName name="_xlchart.v1.3" hidden="1">'CH4'!$W$23:$W$44</definedName>
    <definedName name="_xlchart.v1.30" hidden="1">Baro!$K$23:$K$44</definedName>
    <definedName name="_xlchart.v1.31" hidden="1">Baro!$O$23:$O$44</definedName>
    <definedName name="_xlchart.v1.32" hidden="1">Baro!$S$23:$S$44</definedName>
    <definedName name="_xlchart.v1.33" hidden="1">Baro!$W$23:$W$44</definedName>
    <definedName name="_xlchart.v1.34" hidden="1">Baro!$AA$23:$AA$44</definedName>
    <definedName name="_xlchart.v1.35" hidden="1">Baro!$AE$23:$AE$44</definedName>
    <definedName name="_xlchart.v1.36" hidden="1">Baro!$AI$23:$AI$44</definedName>
    <definedName name="_xlchart.v1.37" hidden="1">Baro!$AM$23:$AM$44</definedName>
    <definedName name="_xlchart.v1.38" hidden="1">Baro!$AQ$23:$AQ$110</definedName>
    <definedName name="_xlchart.v1.39" hidden="1">Baro!$AU$23:$AU$110</definedName>
    <definedName name="_xlchart.v1.4" hidden="1">'CH4'!$AA$23:$AA$44</definedName>
    <definedName name="_xlchart.v1.5" hidden="1">'CH4'!$AE$23:$AE$44</definedName>
    <definedName name="_xlchart.v1.6" hidden="1">'CH4'!$AI$23:$AI$44</definedName>
    <definedName name="_xlchart.v1.7" hidden="1">'CH4'!$AM$23:$AM$44</definedName>
    <definedName name="_xlchart.v1.8" hidden="1">'CH4'!$AQ$23:$AQ$110</definedName>
    <definedName name="_xlchart.v1.9" hidden="1">'CH4'!$AU$23:$AU$88</definedName>
  </definedNames>
  <calcPr calcId="191028"/>
  <pivotCaches>
    <pivotCache cacheId="2239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2" i="4" l="1"/>
  <c r="AO33" i="4"/>
  <c r="AO34" i="4"/>
  <c r="AO35" i="4"/>
  <c r="AO36" i="4"/>
  <c r="AO37" i="4"/>
  <c r="AO38" i="4"/>
  <c r="AO39" i="4"/>
  <c r="AO40" i="4"/>
  <c r="AO41" i="4"/>
  <c r="AO42" i="4"/>
  <c r="AO43" i="4"/>
  <c r="AO44" i="4"/>
  <c r="AG34" i="4"/>
  <c r="AG35" i="4"/>
  <c r="AG36" i="4"/>
  <c r="AG37" i="4"/>
  <c r="AG38" i="4"/>
  <c r="AG39" i="4"/>
  <c r="AG40" i="4"/>
  <c r="AG41" i="4"/>
  <c r="AG42" i="4"/>
  <c r="AG43" i="4"/>
  <c r="AG44" i="4"/>
  <c r="AC34" i="4"/>
  <c r="AC35" i="4"/>
  <c r="AC36" i="4"/>
  <c r="AC37" i="4"/>
  <c r="AC38" i="4"/>
  <c r="AC39" i="4"/>
  <c r="AC40" i="4"/>
  <c r="AC41" i="4"/>
  <c r="AC42" i="4"/>
  <c r="AC43" i="4"/>
  <c r="AC44" i="4"/>
  <c r="Y38" i="4"/>
  <c r="Y39" i="4"/>
  <c r="Y40" i="4"/>
  <c r="Y41" i="4"/>
  <c r="Y42" i="4"/>
  <c r="Y43" i="4"/>
  <c r="Y44" i="4"/>
  <c r="U35" i="4"/>
  <c r="U36" i="4"/>
  <c r="U37" i="4"/>
  <c r="U38" i="4"/>
  <c r="U39" i="4"/>
  <c r="U40" i="4"/>
  <c r="U41" i="4"/>
  <c r="U42" i="4"/>
  <c r="U43" i="4"/>
  <c r="U44" i="4"/>
  <c r="Q37" i="4"/>
  <c r="R37" i="4" s="1"/>
  <c r="Q38" i="4"/>
  <c r="R38" i="4" s="1"/>
  <c r="Q39" i="4"/>
  <c r="R39" i="4"/>
  <c r="Q40" i="4"/>
  <c r="R40" i="4"/>
  <c r="Q41" i="4"/>
  <c r="R41" i="4" s="1"/>
  <c r="Q42" i="4"/>
  <c r="R42" i="4" s="1"/>
  <c r="Q43" i="4"/>
  <c r="R43" i="4"/>
  <c r="Q44" i="4"/>
  <c r="R44" i="4"/>
  <c r="AW70" i="4"/>
  <c r="AW71" i="4"/>
  <c r="AW72" i="4"/>
  <c r="AW73" i="4"/>
  <c r="AW74" i="4"/>
  <c r="AW75" i="4"/>
  <c r="AW76" i="4"/>
  <c r="AW77" i="4"/>
  <c r="AW78" i="4"/>
  <c r="AW79" i="4"/>
  <c r="AW80" i="4"/>
  <c r="AW81" i="4"/>
  <c r="AW82" i="4"/>
  <c r="AW83" i="4"/>
  <c r="AW84" i="4"/>
  <c r="AW85" i="4"/>
  <c r="AW86" i="4"/>
  <c r="AW87" i="4"/>
  <c r="AW88" i="4"/>
  <c r="AS68" i="4"/>
  <c r="AT68" i="4" s="1"/>
  <c r="AS69" i="4"/>
  <c r="AS70" i="4"/>
  <c r="AS71" i="4"/>
  <c r="AS72" i="4"/>
  <c r="AT72" i="4" s="1"/>
  <c r="AS73" i="4"/>
  <c r="AS74" i="4"/>
  <c r="AS75" i="4"/>
  <c r="AS76" i="4"/>
  <c r="AT76" i="4" s="1"/>
  <c r="AS77" i="4"/>
  <c r="AS78" i="4"/>
  <c r="AS79" i="4"/>
  <c r="AS80" i="4"/>
  <c r="AT80" i="4" s="1"/>
  <c r="AS81" i="4"/>
  <c r="AS82" i="4"/>
  <c r="AS83" i="4"/>
  <c r="AS84" i="4"/>
  <c r="AT84" i="4" s="1"/>
  <c r="AS85" i="4"/>
  <c r="AS86" i="4"/>
  <c r="AS87" i="4"/>
  <c r="AS88" i="4"/>
  <c r="AT88" i="4" s="1"/>
  <c r="AS89" i="4"/>
  <c r="AS90" i="4"/>
  <c r="AS91" i="4"/>
  <c r="AS92" i="4"/>
  <c r="AT92" i="4" s="1"/>
  <c r="AS93" i="4"/>
  <c r="AS94" i="4"/>
  <c r="AS95" i="4"/>
  <c r="AS96" i="4"/>
  <c r="AT96" i="4" s="1"/>
  <c r="AS97" i="4"/>
  <c r="AS98" i="4"/>
  <c r="AS99" i="4"/>
  <c r="AS100" i="4"/>
  <c r="AT100" i="4" s="1"/>
  <c r="AS101" i="4"/>
  <c r="AS102" i="4"/>
  <c r="AS103" i="4"/>
  <c r="AS104" i="4"/>
  <c r="AT104" i="4" s="1"/>
  <c r="AS105" i="4"/>
  <c r="AS106" i="4"/>
  <c r="AS107" i="4"/>
  <c r="AS108" i="4"/>
  <c r="AT108" i="4" s="1"/>
  <c r="AS109" i="4"/>
  <c r="AS110" i="4"/>
  <c r="M36" i="4"/>
  <c r="M37" i="4"/>
  <c r="M38" i="4"/>
  <c r="M39" i="4"/>
  <c r="M40" i="4"/>
  <c r="M41" i="4"/>
  <c r="M42" i="4"/>
  <c r="M43" i="4"/>
  <c r="M44" i="4"/>
  <c r="AK20" i="7"/>
  <c r="AJ20" i="7"/>
  <c r="AK19" i="7"/>
  <c r="AJ19" i="7"/>
  <c r="AK18" i="7"/>
  <c r="AJ18" i="7"/>
  <c r="AJ43" i="7" s="1"/>
  <c r="AK17" i="7"/>
  <c r="AJ17" i="7"/>
  <c r="AK16" i="7"/>
  <c r="AJ16" i="7"/>
  <c r="AK15" i="7"/>
  <c r="AJ15" i="7"/>
  <c r="AW20" i="7"/>
  <c r="AW19" i="7"/>
  <c r="AW18" i="7"/>
  <c r="AW17" i="7"/>
  <c r="AW16" i="7"/>
  <c r="AW15" i="7"/>
  <c r="AV20" i="7"/>
  <c r="AV19" i="7"/>
  <c r="AV73" i="7" s="1"/>
  <c r="AV18" i="7"/>
  <c r="AV70" i="7" s="1"/>
  <c r="AV17" i="7"/>
  <c r="AV16" i="7"/>
  <c r="AV15" i="7"/>
  <c r="AV17" i="5"/>
  <c r="Q20" i="4"/>
  <c r="P20" i="4"/>
  <c r="Q19" i="4"/>
  <c r="P19" i="4"/>
  <c r="Q18" i="4"/>
  <c r="P18" i="4"/>
  <c r="P44" i="4" s="1"/>
  <c r="Q17" i="4"/>
  <c r="P17" i="4"/>
  <c r="Q16" i="4"/>
  <c r="P16" i="4"/>
  <c r="Q15" i="4"/>
  <c r="P15" i="4"/>
  <c r="L17" i="4"/>
  <c r="AR19" i="8"/>
  <c r="AR86" i="8" s="1"/>
  <c r="AR18" i="8"/>
  <c r="AR17" i="8"/>
  <c r="AR16" i="8"/>
  <c r="AR15" i="8"/>
  <c r="AR20" i="8"/>
  <c r="AW20" i="8"/>
  <c r="AW19" i="8"/>
  <c r="AW18" i="8"/>
  <c r="AW17" i="8"/>
  <c r="AW16" i="8"/>
  <c r="AW15" i="8"/>
  <c r="AV20" i="8"/>
  <c r="AV19" i="8"/>
  <c r="AV69" i="8" s="1"/>
  <c r="AV18" i="8"/>
  <c r="AV77" i="8" s="1"/>
  <c r="AV17" i="8"/>
  <c r="AV16" i="8"/>
  <c r="AV15" i="8"/>
  <c r="AV71" i="8"/>
  <c r="AS27" i="8"/>
  <c r="AS28" i="8"/>
  <c r="AS29" i="8"/>
  <c r="AS30" i="8"/>
  <c r="AS31" i="8"/>
  <c r="AS32" i="8"/>
  <c r="AS33" i="8"/>
  <c r="AS34" i="8"/>
  <c r="AS35" i="8"/>
  <c r="AS36" i="8"/>
  <c r="AS37" i="8"/>
  <c r="AS38" i="8"/>
  <c r="AS39" i="8"/>
  <c r="AS40" i="8"/>
  <c r="AS41" i="8"/>
  <c r="AS42" i="8"/>
  <c r="AS43" i="8"/>
  <c r="AS44" i="8"/>
  <c r="AS45" i="8"/>
  <c r="AS46" i="8"/>
  <c r="AR85" i="8"/>
  <c r="AR98" i="8"/>
  <c r="AR101" i="8"/>
  <c r="AO25" i="8"/>
  <c r="AO26" i="8"/>
  <c r="AN38" i="8"/>
  <c r="AN39" i="8"/>
  <c r="AN40" i="8"/>
  <c r="AN41" i="8"/>
  <c r="AN42" i="8"/>
  <c r="AN43" i="8"/>
  <c r="U30" i="8"/>
  <c r="U31" i="8"/>
  <c r="AG30" i="8"/>
  <c r="AG31" i="8"/>
  <c r="AK33" i="8"/>
  <c r="AK34" i="8"/>
  <c r="AK35" i="8"/>
  <c r="AB38" i="8"/>
  <c r="AB39" i="8"/>
  <c r="AB40" i="8"/>
  <c r="AB41" i="8"/>
  <c r="AB42" i="8"/>
  <c r="AB43" i="8"/>
  <c r="AF38" i="8"/>
  <c r="AF39" i="8"/>
  <c r="AF40" i="8"/>
  <c r="AF41" i="8"/>
  <c r="AF42" i="8"/>
  <c r="AF43" i="8"/>
  <c r="AJ38" i="8"/>
  <c r="AJ39" i="8"/>
  <c r="AJ40" i="8"/>
  <c r="AJ41" i="8"/>
  <c r="AJ42" i="8"/>
  <c r="AJ43" i="8"/>
  <c r="L38" i="8"/>
  <c r="L39" i="8"/>
  <c r="L40" i="8"/>
  <c r="L41" i="8"/>
  <c r="L42" i="8"/>
  <c r="L43" i="8"/>
  <c r="AV86" i="7"/>
  <c r="AS20" i="7"/>
  <c r="AS19" i="7"/>
  <c r="AS18" i="7"/>
  <c r="AS17" i="7"/>
  <c r="AS16" i="7"/>
  <c r="AS15" i="7"/>
  <c r="AR20" i="7"/>
  <c r="AR19" i="7"/>
  <c r="AR18" i="7"/>
  <c r="AR91" i="7" s="1"/>
  <c r="AR17" i="7"/>
  <c r="AR16" i="7"/>
  <c r="AR15" i="7"/>
  <c r="AR90" i="7"/>
  <c r="AR98" i="7"/>
  <c r="AR106" i="7"/>
  <c r="AN39" i="7"/>
  <c r="AN40" i="7"/>
  <c r="AN41" i="7"/>
  <c r="AN42" i="7"/>
  <c r="AN43" i="7"/>
  <c r="AN44" i="7"/>
  <c r="AJ44" i="7"/>
  <c r="AK38" i="7"/>
  <c r="AK39" i="7"/>
  <c r="AK40" i="7"/>
  <c r="AF39" i="7"/>
  <c r="AF40" i="7"/>
  <c r="AF41" i="7"/>
  <c r="AF42" i="7"/>
  <c r="AF43" i="7"/>
  <c r="AF44" i="7"/>
  <c r="AB19" i="7"/>
  <c r="AC20" i="7"/>
  <c r="AB20" i="7"/>
  <c r="AC19" i="7"/>
  <c r="AC18" i="7"/>
  <c r="AB18" i="7"/>
  <c r="AB39" i="7" s="1"/>
  <c r="AC17" i="7"/>
  <c r="AB17" i="7"/>
  <c r="AC16" i="7"/>
  <c r="AB16" i="7"/>
  <c r="AC15" i="7"/>
  <c r="AB15" i="7"/>
  <c r="AC37" i="7"/>
  <c r="X19" i="7"/>
  <c r="X39" i="7" s="1"/>
  <c r="Y34" i="7"/>
  <c r="X44" i="7"/>
  <c r="U20" i="7"/>
  <c r="U19" i="7"/>
  <c r="U18" i="7"/>
  <c r="U17" i="7"/>
  <c r="U16" i="7"/>
  <c r="U15" i="7"/>
  <c r="T20" i="7"/>
  <c r="T19" i="7"/>
  <c r="T41" i="7" s="1"/>
  <c r="T18" i="7"/>
  <c r="T42" i="7" s="1"/>
  <c r="T17" i="7"/>
  <c r="T16" i="7"/>
  <c r="T15" i="7"/>
  <c r="U36" i="7"/>
  <c r="Q20" i="7"/>
  <c r="P20" i="7"/>
  <c r="Q19" i="7"/>
  <c r="P19" i="7"/>
  <c r="Q18" i="7"/>
  <c r="P18" i="7"/>
  <c r="P43" i="7" s="1"/>
  <c r="Q17" i="7"/>
  <c r="P17" i="7"/>
  <c r="Q16" i="7"/>
  <c r="P16" i="7"/>
  <c r="Q15" i="7"/>
  <c r="P15" i="7"/>
  <c r="P37" i="7"/>
  <c r="P38" i="7"/>
  <c r="P40" i="7"/>
  <c r="P41" i="7"/>
  <c r="P42" i="7"/>
  <c r="P35" i="7"/>
  <c r="Q35" i="7"/>
  <c r="L39" i="7"/>
  <c r="L40" i="7"/>
  <c r="L41" i="7"/>
  <c r="L42" i="7"/>
  <c r="L43" i="7"/>
  <c r="L44" i="7"/>
  <c r="AV71" i="6"/>
  <c r="AW71" i="6"/>
  <c r="AV72" i="6"/>
  <c r="AW72" i="6"/>
  <c r="AV73" i="6"/>
  <c r="AW73" i="6"/>
  <c r="AV74" i="6"/>
  <c r="AW74" i="6"/>
  <c r="AV75" i="6"/>
  <c r="AW75" i="6"/>
  <c r="AV76" i="6"/>
  <c r="AW76" i="6"/>
  <c r="AV77" i="6"/>
  <c r="AW77" i="6"/>
  <c r="AV78" i="6"/>
  <c r="AW78" i="6"/>
  <c r="AV79" i="6"/>
  <c r="AW79" i="6"/>
  <c r="AV80" i="6"/>
  <c r="AW80" i="6"/>
  <c r="AV81" i="6"/>
  <c r="AW81" i="6"/>
  <c r="AV82" i="6"/>
  <c r="AW82" i="6"/>
  <c r="AV83" i="6"/>
  <c r="AW83" i="6"/>
  <c r="AV84" i="6"/>
  <c r="AW84" i="6"/>
  <c r="AV85" i="6"/>
  <c r="AW85" i="6"/>
  <c r="AV86" i="6"/>
  <c r="AW86" i="6"/>
  <c r="AV87" i="6"/>
  <c r="AW87" i="6"/>
  <c r="AV88" i="6"/>
  <c r="AW88" i="6"/>
  <c r="AS20" i="6"/>
  <c r="AS19" i="6"/>
  <c r="AS18" i="6"/>
  <c r="AS17" i="6"/>
  <c r="AS16" i="6"/>
  <c r="AS15" i="6"/>
  <c r="AR20" i="6"/>
  <c r="AR19" i="6"/>
  <c r="AR100" i="6" s="1"/>
  <c r="AR18" i="6"/>
  <c r="AR87" i="6" s="1"/>
  <c r="AR17" i="6"/>
  <c r="AR16" i="6"/>
  <c r="AR15" i="6"/>
  <c r="AS87" i="6"/>
  <c r="AR88" i="6"/>
  <c r="AS88" i="6"/>
  <c r="AR89" i="6"/>
  <c r="AS89" i="6"/>
  <c r="AR90" i="6"/>
  <c r="AS90" i="6"/>
  <c r="AS91" i="6"/>
  <c r="AR92" i="6"/>
  <c r="AS92" i="6"/>
  <c r="AS93" i="6"/>
  <c r="AR94" i="6"/>
  <c r="AS94" i="6"/>
  <c r="AS95" i="6"/>
  <c r="AS96" i="6"/>
  <c r="AR97" i="6"/>
  <c r="AS97" i="6"/>
  <c r="AR98" i="6"/>
  <c r="AS98" i="6"/>
  <c r="AS99" i="6"/>
  <c r="AS100" i="6"/>
  <c r="AR101" i="6"/>
  <c r="AS101" i="6"/>
  <c r="AS102" i="6"/>
  <c r="AS103" i="6"/>
  <c r="AR104" i="6"/>
  <c r="AS104" i="6"/>
  <c r="AS105" i="6"/>
  <c r="AR106" i="6"/>
  <c r="AS106" i="6"/>
  <c r="AS107" i="6"/>
  <c r="AR108" i="6"/>
  <c r="AS108" i="6"/>
  <c r="AS109" i="6"/>
  <c r="AR110" i="6"/>
  <c r="AS110" i="6"/>
  <c r="AN39" i="6"/>
  <c r="AO39" i="6"/>
  <c r="AN40" i="6"/>
  <c r="AO40" i="6"/>
  <c r="AN41" i="6"/>
  <c r="AO41" i="6"/>
  <c r="AN42" i="6"/>
  <c r="AO42" i="6"/>
  <c r="AN43" i="6"/>
  <c r="AO43" i="6"/>
  <c r="AN44" i="6"/>
  <c r="AO44" i="6"/>
  <c r="AJ39" i="6"/>
  <c r="AK39" i="6"/>
  <c r="AJ40" i="6"/>
  <c r="AK40" i="6"/>
  <c r="AJ41" i="6"/>
  <c r="AK41" i="6"/>
  <c r="AJ42" i="6"/>
  <c r="AK42" i="6"/>
  <c r="AJ43" i="6"/>
  <c r="AK43" i="6"/>
  <c r="AJ44" i="6"/>
  <c r="AK44" i="6"/>
  <c r="AF39" i="6"/>
  <c r="AG39" i="6"/>
  <c r="AF40" i="6"/>
  <c r="AG40" i="6"/>
  <c r="AF41" i="6"/>
  <c r="AG41" i="6"/>
  <c r="AF42" i="6"/>
  <c r="AG42" i="6"/>
  <c r="AF43" i="6"/>
  <c r="AG43" i="6"/>
  <c r="AF44" i="6"/>
  <c r="AG44" i="6"/>
  <c r="AB39" i="6"/>
  <c r="AC39" i="6"/>
  <c r="AB40" i="6"/>
  <c r="AC40" i="6"/>
  <c r="AB41" i="6"/>
  <c r="AC41" i="6"/>
  <c r="AB42" i="6"/>
  <c r="AC42" i="6"/>
  <c r="AB43" i="6"/>
  <c r="AC43" i="6"/>
  <c r="AB44" i="6"/>
  <c r="AC44" i="6"/>
  <c r="X39" i="6"/>
  <c r="Y39" i="6"/>
  <c r="X40" i="6"/>
  <c r="Y40" i="6"/>
  <c r="X41" i="6"/>
  <c r="Y41" i="6"/>
  <c r="X42" i="6"/>
  <c r="Y42" i="6"/>
  <c r="X43" i="6"/>
  <c r="Y43" i="6"/>
  <c r="X44" i="6"/>
  <c r="Y44" i="6"/>
  <c r="T39" i="6"/>
  <c r="U39" i="6"/>
  <c r="T40" i="6"/>
  <c r="U40" i="6"/>
  <c r="T41" i="6"/>
  <c r="U41" i="6"/>
  <c r="T42" i="6"/>
  <c r="U42" i="6"/>
  <c r="T43" i="6"/>
  <c r="U43" i="6"/>
  <c r="T44" i="6"/>
  <c r="U44" i="6"/>
  <c r="P39" i="6"/>
  <c r="Q39" i="6"/>
  <c r="P40" i="6"/>
  <c r="Q40" i="6"/>
  <c r="P41" i="6"/>
  <c r="Q41" i="6"/>
  <c r="P42" i="6"/>
  <c r="Q42" i="6"/>
  <c r="P43" i="6"/>
  <c r="Q43" i="6"/>
  <c r="P44" i="6"/>
  <c r="Q44" i="6"/>
  <c r="L39" i="6"/>
  <c r="M39" i="6"/>
  <c r="L40" i="6"/>
  <c r="M40" i="6"/>
  <c r="L41" i="6"/>
  <c r="M41" i="6"/>
  <c r="L42" i="6"/>
  <c r="M42" i="6"/>
  <c r="L43" i="6"/>
  <c r="M43" i="6"/>
  <c r="L44" i="6"/>
  <c r="M44" i="6"/>
  <c r="AW20" i="5"/>
  <c r="AW19" i="5"/>
  <c r="AW18" i="5"/>
  <c r="AW17" i="5"/>
  <c r="AW16" i="5"/>
  <c r="AW15" i="5"/>
  <c r="AV20" i="5"/>
  <c r="AV19" i="5"/>
  <c r="AV65" i="5" s="1"/>
  <c r="AV18" i="5"/>
  <c r="AV87" i="5" s="1"/>
  <c r="AV16" i="5"/>
  <c r="AV15" i="5"/>
  <c r="AV88" i="5"/>
  <c r="AW56" i="5"/>
  <c r="AV57" i="5"/>
  <c r="AW57" i="5"/>
  <c r="AV58" i="5"/>
  <c r="AW58" i="5"/>
  <c r="AW59" i="5"/>
  <c r="AW60" i="5"/>
  <c r="AV61" i="5"/>
  <c r="AW61" i="5"/>
  <c r="AV62" i="5"/>
  <c r="AW62" i="5"/>
  <c r="AW63" i="5"/>
  <c r="AW64" i="5"/>
  <c r="AW65" i="5"/>
  <c r="AV66" i="5"/>
  <c r="AW66" i="5"/>
  <c r="AW67" i="5"/>
  <c r="AW68" i="5"/>
  <c r="AV69" i="5"/>
  <c r="AW69" i="5"/>
  <c r="AW70" i="5"/>
  <c r="AW71" i="5"/>
  <c r="AW72" i="5"/>
  <c r="AV73" i="5"/>
  <c r="AW73" i="5"/>
  <c r="AV74" i="5"/>
  <c r="AW74" i="5"/>
  <c r="AW75" i="5"/>
  <c r="AW76" i="5"/>
  <c r="AV77" i="5"/>
  <c r="AW77" i="5"/>
  <c r="AV78" i="5"/>
  <c r="AW78" i="5"/>
  <c r="AW79" i="5"/>
  <c r="AW80" i="5"/>
  <c r="AW81" i="5"/>
  <c r="AV82" i="5"/>
  <c r="AW82" i="5"/>
  <c r="AW83" i="5"/>
  <c r="AW84" i="5"/>
  <c r="AV85" i="5"/>
  <c r="AW85" i="5"/>
  <c r="AW86" i="5"/>
  <c r="AS20" i="5"/>
  <c r="AS19" i="5"/>
  <c r="AS18" i="5"/>
  <c r="AS17" i="5"/>
  <c r="AS16" i="5"/>
  <c r="AS15" i="5"/>
  <c r="AR20" i="5"/>
  <c r="AR19" i="5"/>
  <c r="AR18" i="5"/>
  <c r="AR75" i="5" s="1"/>
  <c r="AR17" i="5"/>
  <c r="AR16" i="5"/>
  <c r="AR15" i="5"/>
  <c r="AS73" i="5"/>
  <c r="AS74" i="5"/>
  <c r="AS75" i="5"/>
  <c r="AS76" i="5"/>
  <c r="AS77" i="5"/>
  <c r="AS78" i="5"/>
  <c r="AS79" i="5"/>
  <c r="AS80" i="5"/>
  <c r="AS81" i="5"/>
  <c r="AS82" i="5"/>
  <c r="AS83" i="5"/>
  <c r="AS84" i="5"/>
  <c r="AS85" i="5"/>
  <c r="AS86" i="5"/>
  <c r="AS87" i="5"/>
  <c r="AS88" i="5"/>
  <c r="AS89" i="5"/>
  <c r="AS90" i="5"/>
  <c r="AS91" i="5"/>
  <c r="AS92" i="5"/>
  <c r="AS93" i="5"/>
  <c r="AS94" i="5"/>
  <c r="AS95" i="5"/>
  <c r="AS96" i="5"/>
  <c r="AS97" i="5"/>
  <c r="AS98" i="5"/>
  <c r="AS99" i="5"/>
  <c r="AS100" i="5"/>
  <c r="AS101" i="5"/>
  <c r="AS102" i="5"/>
  <c r="AS103" i="5"/>
  <c r="AS104" i="5"/>
  <c r="AS105" i="5"/>
  <c r="AS106" i="5"/>
  <c r="AS107" i="5"/>
  <c r="AS108" i="5"/>
  <c r="AS109" i="5"/>
  <c r="AN39" i="5"/>
  <c r="AO39" i="5"/>
  <c r="AN40" i="5"/>
  <c r="AO40" i="5"/>
  <c r="AN41" i="5"/>
  <c r="AO41" i="5"/>
  <c r="AN42" i="5"/>
  <c r="AO42" i="5"/>
  <c r="AN43" i="5"/>
  <c r="AO43" i="5"/>
  <c r="AN44" i="5"/>
  <c r="AO44" i="5"/>
  <c r="AJ20" i="5"/>
  <c r="AJ39" i="5"/>
  <c r="AK39" i="5"/>
  <c r="AJ40" i="5"/>
  <c r="AK40" i="5"/>
  <c r="AJ41" i="5"/>
  <c r="AK41" i="5"/>
  <c r="AJ42" i="5"/>
  <c r="AK42" i="5"/>
  <c r="AJ43" i="5"/>
  <c r="AK43" i="5"/>
  <c r="AJ44" i="5"/>
  <c r="AK44" i="5"/>
  <c r="AF15" i="5"/>
  <c r="AF39" i="5"/>
  <c r="AG39" i="5"/>
  <c r="AF40" i="5"/>
  <c r="AG40" i="5"/>
  <c r="AF41" i="5"/>
  <c r="AG41" i="5"/>
  <c r="AF42" i="5"/>
  <c r="AG42" i="5"/>
  <c r="AF43" i="5"/>
  <c r="AG43" i="5"/>
  <c r="AF44" i="5"/>
  <c r="AG44" i="5"/>
  <c r="AC20" i="5"/>
  <c r="AB20" i="5"/>
  <c r="AC19" i="5"/>
  <c r="AB19" i="5"/>
  <c r="AC18" i="5"/>
  <c r="AB18" i="5"/>
  <c r="AB41" i="5" s="1"/>
  <c r="AC17" i="5"/>
  <c r="AB17" i="5"/>
  <c r="AC16" i="5"/>
  <c r="AB16" i="5"/>
  <c r="AC15" i="5"/>
  <c r="AB15" i="5"/>
  <c r="AB44" i="5"/>
  <c r="AB38" i="5"/>
  <c r="AC38" i="5"/>
  <c r="AB39" i="5"/>
  <c r="AC39" i="5"/>
  <c r="AB40" i="5"/>
  <c r="AC40" i="5"/>
  <c r="AC41" i="5"/>
  <c r="AB42" i="5"/>
  <c r="AC42" i="5"/>
  <c r="AB43" i="5"/>
  <c r="AC43" i="5"/>
  <c r="Y20" i="5"/>
  <c r="X20" i="5"/>
  <c r="Y19" i="5"/>
  <c r="X19" i="5"/>
  <c r="Y18" i="5"/>
  <c r="X18" i="5"/>
  <c r="X40" i="5" s="1"/>
  <c r="Y17" i="5"/>
  <c r="X17" i="5"/>
  <c r="Y16" i="5"/>
  <c r="X16" i="5"/>
  <c r="Y15" i="5"/>
  <c r="X15" i="5"/>
  <c r="Y38" i="5"/>
  <c r="Y39" i="5"/>
  <c r="Y40" i="5"/>
  <c r="X41" i="5"/>
  <c r="Y41" i="5"/>
  <c r="Y42" i="5"/>
  <c r="Y43" i="5"/>
  <c r="U20" i="5"/>
  <c r="T20" i="5"/>
  <c r="U19" i="5"/>
  <c r="T19" i="5"/>
  <c r="U18" i="5"/>
  <c r="T18" i="5"/>
  <c r="U17" i="5"/>
  <c r="T17" i="5"/>
  <c r="U16" i="5"/>
  <c r="T16" i="5"/>
  <c r="U15" i="5"/>
  <c r="T15" i="5"/>
  <c r="T44" i="5"/>
  <c r="T38" i="5"/>
  <c r="U38" i="5"/>
  <c r="T39" i="5"/>
  <c r="U39" i="5"/>
  <c r="T40" i="5"/>
  <c r="U40" i="5"/>
  <c r="T41" i="5"/>
  <c r="U41" i="5"/>
  <c r="T42" i="5"/>
  <c r="U42" i="5"/>
  <c r="T43" i="5"/>
  <c r="U43" i="5"/>
  <c r="Q20" i="5"/>
  <c r="Q19" i="5"/>
  <c r="Q18" i="5"/>
  <c r="Q17" i="5"/>
  <c r="Q16" i="5"/>
  <c r="Q15" i="5"/>
  <c r="P20" i="5"/>
  <c r="P19" i="5"/>
  <c r="P18" i="5"/>
  <c r="P41" i="5" s="1"/>
  <c r="P17" i="5"/>
  <c r="P16" i="5"/>
  <c r="P15" i="5"/>
  <c r="P38" i="5"/>
  <c r="Q38" i="5"/>
  <c r="Q39" i="5"/>
  <c r="P40" i="5"/>
  <c r="Q40" i="5"/>
  <c r="Q41" i="5"/>
  <c r="P42" i="5"/>
  <c r="Q42" i="5"/>
  <c r="Q43" i="5"/>
  <c r="L39" i="5"/>
  <c r="M39" i="5"/>
  <c r="L40" i="5"/>
  <c r="M40" i="5"/>
  <c r="L41" i="5"/>
  <c r="M41" i="5"/>
  <c r="L42" i="5"/>
  <c r="M42" i="5"/>
  <c r="L43" i="5"/>
  <c r="M43" i="5"/>
  <c r="L44" i="5"/>
  <c r="M44" i="5"/>
  <c r="AW56" i="4"/>
  <c r="AW57" i="4"/>
  <c r="AW58" i="4"/>
  <c r="AW59" i="4"/>
  <c r="AW60" i="4"/>
  <c r="AW61" i="4"/>
  <c r="AW62" i="4"/>
  <c r="AW63" i="4"/>
  <c r="AW64" i="4"/>
  <c r="AW65" i="4"/>
  <c r="AW66" i="4"/>
  <c r="AW67" i="4"/>
  <c r="AW68" i="4"/>
  <c r="AW69" i="4"/>
  <c r="AW45" i="4"/>
  <c r="AW46" i="4"/>
  <c r="AW47" i="4"/>
  <c r="AW48" i="4"/>
  <c r="AW49" i="4"/>
  <c r="AW50" i="4"/>
  <c r="AW51" i="4"/>
  <c r="AW52" i="4"/>
  <c r="AW53" i="4"/>
  <c r="AW54" i="4"/>
  <c r="AW55" i="4"/>
  <c r="AR15" i="4"/>
  <c r="AS20" i="4"/>
  <c r="AR20" i="4"/>
  <c r="AS19" i="4"/>
  <c r="AT82" i="4" s="1"/>
  <c r="AR19" i="4"/>
  <c r="AS18" i="4"/>
  <c r="AT69" i="4" s="1"/>
  <c r="AR18" i="4"/>
  <c r="AS17" i="4"/>
  <c r="AR17" i="4"/>
  <c r="AS16" i="4"/>
  <c r="AR16" i="4"/>
  <c r="AS15" i="4"/>
  <c r="AS44" i="4"/>
  <c r="AS45" i="4"/>
  <c r="AS46" i="4"/>
  <c r="AS47" i="4"/>
  <c r="AS48" i="4"/>
  <c r="AS49" i="4"/>
  <c r="AS50" i="4"/>
  <c r="AS51" i="4"/>
  <c r="AS52" i="4"/>
  <c r="AS53" i="4"/>
  <c r="AS54" i="4"/>
  <c r="AS55" i="4"/>
  <c r="AS56" i="4"/>
  <c r="AS57" i="4"/>
  <c r="AS58" i="4"/>
  <c r="AS59" i="4"/>
  <c r="AS60" i="4"/>
  <c r="AS61" i="4"/>
  <c r="AS62" i="4"/>
  <c r="AS63" i="4"/>
  <c r="AS64" i="4"/>
  <c r="AS65" i="4"/>
  <c r="AS66" i="4"/>
  <c r="AS67" i="4"/>
  <c r="AO30" i="4"/>
  <c r="AO31" i="4"/>
  <c r="AJ39" i="4"/>
  <c r="AK39" i="4"/>
  <c r="AJ40" i="4"/>
  <c r="AK40" i="4"/>
  <c r="AJ41" i="4"/>
  <c r="AK41" i="4"/>
  <c r="AJ42" i="4"/>
  <c r="AK42" i="4"/>
  <c r="AJ43" i="4"/>
  <c r="AK43" i="4"/>
  <c r="AJ44" i="4"/>
  <c r="AK44" i="4"/>
  <c r="AG31" i="4"/>
  <c r="AG32" i="4"/>
  <c r="AG33" i="4"/>
  <c r="AB39" i="4"/>
  <c r="AB42" i="4"/>
  <c r="AC32" i="4"/>
  <c r="AC33" i="4"/>
  <c r="Y33" i="4"/>
  <c r="Y34" i="4"/>
  <c r="Y35" i="4"/>
  <c r="Y36" i="4"/>
  <c r="Y37" i="4"/>
  <c r="U33" i="4"/>
  <c r="U34" i="4"/>
  <c r="P41" i="4"/>
  <c r="P43" i="4"/>
  <c r="P33" i="4"/>
  <c r="Q33" i="4"/>
  <c r="Q34" i="4"/>
  <c r="P35" i="4"/>
  <c r="Q35" i="4"/>
  <c r="P36" i="4"/>
  <c r="Q36" i="4"/>
  <c r="P23" i="4"/>
  <c r="L15" i="4"/>
  <c r="M24" i="4"/>
  <c r="M25" i="4"/>
  <c r="M26" i="4"/>
  <c r="M27" i="4"/>
  <c r="M28" i="4"/>
  <c r="M29" i="4"/>
  <c r="M30" i="4"/>
  <c r="M31" i="4"/>
  <c r="M32" i="4"/>
  <c r="M33" i="4"/>
  <c r="M34" i="4"/>
  <c r="M35" i="4"/>
  <c r="M23" i="4"/>
  <c r="L23" i="3"/>
  <c r="AV58" i="3"/>
  <c r="AV59" i="3"/>
  <c r="AV60" i="3"/>
  <c r="AV61" i="3"/>
  <c r="AV62" i="3"/>
  <c r="AV63" i="3"/>
  <c r="AV64" i="3"/>
  <c r="AV65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V88" i="3"/>
  <c r="AV20" i="3"/>
  <c r="AV19" i="3"/>
  <c r="AV18" i="3"/>
  <c r="AV17" i="3"/>
  <c r="AV16" i="3"/>
  <c r="AV15" i="3"/>
  <c r="AS20" i="3"/>
  <c r="AS19" i="3"/>
  <c r="AS17" i="3"/>
  <c r="AS18" i="3"/>
  <c r="AS16" i="3"/>
  <c r="AS15" i="3"/>
  <c r="AR20" i="3"/>
  <c r="AR19" i="3"/>
  <c r="AR89" i="3" s="1"/>
  <c r="AR18" i="3"/>
  <c r="AR80" i="3" s="1"/>
  <c r="AR17" i="3"/>
  <c r="AR15" i="3"/>
  <c r="AR16" i="3"/>
  <c r="AR76" i="3"/>
  <c r="AR81" i="3"/>
  <c r="AR84" i="3"/>
  <c r="AR86" i="3"/>
  <c r="AR87" i="3"/>
  <c r="AR92" i="3"/>
  <c r="AR97" i="3"/>
  <c r="AR100" i="3"/>
  <c r="AR102" i="3"/>
  <c r="AR103" i="3"/>
  <c r="AR108" i="3"/>
  <c r="AS41" i="3"/>
  <c r="AN39" i="3"/>
  <c r="AN40" i="3"/>
  <c r="AN41" i="3"/>
  <c r="AN42" i="3"/>
  <c r="AN43" i="3"/>
  <c r="AN44" i="3"/>
  <c r="AJ39" i="3"/>
  <c r="AJ40" i="3"/>
  <c r="AJ41" i="3"/>
  <c r="AJ42" i="3"/>
  <c r="AJ43" i="3"/>
  <c r="AJ44" i="3"/>
  <c r="AG28" i="3"/>
  <c r="AF39" i="3"/>
  <c r="AF40" i="3"/>
  <c r="AF41" i="3"/>
  <c r="AF42" i="3"/>
  <c r="AF43" i="3"/>
  <c r="AF44" i="3"/>
  <c r="AB39" i="3"/>
  <c r="AB40" i="3"/>
  <c r="AB41" i="3"/>
  <c r="AB42" i="3"/>
  <c r="AB43" i="3"/>
  <c r="AB44" i="3"/>
  <c r="X39" i="3"/>
  <c r="X40" i="3"/>
  <c r="X41" i="3"/>
  <c r="X42" i="3"/>
  <c r="X43" i="3"/>
  <c r="X44" i="3"/>
  <c r="T39" i="3"/>
  <c r="T40" i="3"/>
  <c r="T41" i="3"/>
  <c r="T42" i="3"/>
  <c r="T43" i="3"/>
  <c r="T44" i="3"/>
  <c r="P39" i="3"/>
  <c r="P40" i="3"/>
  <c r="P41" i="3"/>
  <c r="P42" i="3"/>
  <c r="P43" i="3"/>
  <c r="P44" i="3"/>
  <c r="L34" i="3"/>
  <c r="L35" i="3"/>
  <c r="L42" i="3"/>
  <c r="L43" i="3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S24" i="8"/>
  <c r="AS25" i="8"/>
  <c r="AS26" i="8"/>
  <c r="AJ20" i="8"/>
  <c r="AJ19" i="8"/>
  <c r="AJ18" i="8"/>
  <c r="AJ36" i="8" s="1"/>
  <c r="AJ17" i="8"/>
  <c r="AJ16" i="8"/>
  <c r="AJ15" i="8"/>
  <c r="AO24" i="8"/>
  <c r="AK24" i="8"/>
  <c r="AK25" i="8"/>
  <c r="AK26" i="8"/>
  <c r="AJ27" i="8"/>
  <c r="AK27" i="8"/>
  <c r="AK28" i="8"/>
  <c r="AK29" i="8"/>
  <c r="AK30" i="8"/>
  <c r="AK31" i="8"/>
  <c r="AK32" i="8"/>
  <c r="AG24" i="8"/>
  <c r="AG25" i="8"/>
  <c r="AG26" i="8"/>
  <c r="AG27" i="8"/>
  <c r="AG28" i="8"/>
  <c r="AG29" i="8"/>
  <c r="AC24" i="8"/>
  <c r="AC25" i="8"/>
  <c r="AC26" i="8"/>
  <c r="AC27" i="8"/>
  <c r="AC28" i="8"/>
  <c r="AC29" i="8"/>
  <c r="U24" i="8"/>
  <c r="U25" i="8"/>
  <c r="U26" i="8"/>
  <c r="U27" i="8"/>
  <c r="U28" i="8"/>
  <c r="U29" i="8"/>
  <c r="Q24" i="8"/>
  <c r="Q25" i="8"/>
  <c r="M24" i="8"/>
  <c r="P28" i="7"/>
  <c r="P25" i="7"/>
  <c r="AV61" i="7"/>
  <c r="AR45" i="7"/>
  <c r="AW24" i="7"/>
  <c r="AW25" i="7"/>
  <c r="AW26" i="7"/>
  <c r="AW27" i="7"/>
  <c r="AW28" i="7"/>
  <c r="AW29" i="7"/>
  <c r="AW30" i="7"/>
  <c r="AW31" i="7"/>
  <c r="AW32" i="7"/>
  <c r="AW33" i="7"/>
  <c r="AW34" i="7"/>
  <c r="AW35" i="7"/>
  <c r="AW36" i="7"/>
  <c r="AW37" i="7"/>
  <c r="AW38" i="7"/>
  <c r="AW39" i="7"/>
  <c r="AW40" i="7"/>
  <c r="AW41" i="7"/>
  <c r="AW42" i="7"/>
  <c r="AW43" i="7"/>
  <c r="AW44" i="7"/>
  <c r="AW45" i="7"/>
  <c r="AW46" i="7"/>
  <c r="AW47" i="7"/>
  <c r="AW48" i="7"/>
  <c r="AW49" i="7"/>
  <c r="AW50" i="7"/>
  <c r="AW51" i="7"/>
  <c r="AW52" i="7"/>
  <c r="AW53" i="7"/>
  <c r="AW54" i="7"/>
  <c r="AW55" i="7"/>
  <c r="AW56" i="7"/>
  <c r="AW57" i="7"/>
  <c r="AW58" i="7"/>
  <c r="AW59" i="7"/>
  <c r="AW60" i="7"/>
  <c r="AW61" i="7"/>
  <c r="AW62" i="7"/>
  <c r="AW63" i="7"/>
  <c r="AS24" i="7"/>
  <c r="AS25" i="7"/>
  <c r="AS26" i="7"/>
  <c r="AS27" i="7"/>
  <c r="AS28" i="7"/>
  <c r="AS29" i="7"/>
  <c r="AS30" i="7"/>
  <c r="AS31" i="7"/>
  <c r="AS32" i="7"/>
  <c r="AS33" i="7"/>
  <c r="AS34" i="7"/>
  <c r="AS35" i="7"/>
  <c r="AS36" i="7"/>
  <c r="AS37" i="7"/>
  <c r="AS38" i="7"/>
  <c r="AS39" i="7"/>
  <c r="AS40" i="7"/>
  <c r="AS41" i="7"/>
  <c r="AS42" i="7"/>
  <c r="AS43" i="7"/>
  <c r="AS44" i="7"/>
  <c r="AS45" i="7"/>
  <c r="AS46" i="7"/>
  <c r="AS47" i="7"/>
  <c r="AS48" i="7"/>
  <c r="AS49" i="7"/>
  <c r="AS50" i="7"/>
  <c r="AS51" i="7"/>
  <c r="AS52" i="7"/>
  <c r="AS53" i="7"/>
  <c r="AS54" i="7"/>
  <c r="AS55" i="7"/>
  <c r="AS56" i="7"/>
  <c r="AS57" i="7"/>
  <c r="AS58" i="7"/>
  <c r="AS59" i="7"/>
  <c r="AS60" i="7"/>
  <c r="AS61" i="7"/>
  <c r="AS62" i="7"/>
  <c r="AS63" i="7"/>
  <c r="AR64" i="7"/>
  <c r="AS64" i="7"/>
  <c r="AS65" i="7"/>
  <c r="AO24" i="7"/>
  <c r="AO25" i="7"/>
  <c r="AO26" i="7"/>
  <c r="AO27" i="7"/>
  <c r="AO28" i="7"/>
  <c r="AO29" i="7"/>
  <c r="AO30" i="7"/>
  <c r="AO31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K36" i="7"/>
  <c r="AK37" i="7"/>
  <c r="AG24" i="7"/>
  <c r="AG25" i="7"/>
  <c r="AG26" i="7"/>
  <c r="AG27" i="7"/>
  <c r="AG28" i="7"/>
  <c r="AG29" i="7"/>
  <c r="AG30" i="7"/>
  <c r="AG31" i="7"/>
  <c r="AG32" i="7"/>
  <c r="AG3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Y24" i="7"/>
  <c r="Y25" i="7"/>
  <c r="Y26" i="7"/>
  <c r="Y27" i="7"/>
  <c r="Y28" i="7"/>
  <c r="Y29" i="7"/>
  <c r="Y30" i="7"/>
  <c r="Y31" i="7"/>
  <c r="Y32" i="7"/>
  <c r="Y33" i="7"/>
  <c r="U24" i="7"/>
  <c r="U25" i="7"/>
  <c r="U26" i="7"/>
  <c r="U27" i="7"/>
  <c r="T28" i="7"/>
  <c r="U28" i="7"/>
  <c r="U29" i="7"/>
  <c r="U30" i="7"/>
  <c r="U31" i="7"/>
  <c r="U32" i="7"/>
  <c r="U33" i="7"/>
  <c r="U34" i="7"/>
  <c r="U35" i="7"/>
  <c r="P24" i="7"/>
  <c r="Q24" i="7"/>
  <c r="Q25" i="7"/>
  <c r="Q26" i="7"/>
  <c r="Q27" i="7"/>
  <c r="Q28" i="7"/>
  <c r="Q29" i="7"/>
  <c r="Q30" i="7"/>
  <c r="Q31" i="7"/>
  <c r="Q32" i="7"/>
  <c r="Q33" i="7"/>
  <c r="Q34" i="7"/>
  <c r="M24" i="7"/>
  <c r="M25" i="7"/>
  <c r="M26" i="7"/>
  <c r="M27" i="7"/>
  <c r="M28" i="7"/>
  <c r="M29" i="7"/>
  <c r="M30" i="7"/>
  <c r="M31" i="7"/>
  <c r="M32" i="7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W65" i="6"/>
  <c r="AW66" i="6"/>
  <c r="AW67" i="6"/>
  <c r="AW68" i="6"/>
  <c r="AW69" i="6"/>
  <c r="AW70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41" i="6"/>
  <c r="AS42" i="6"/>
  <c r="AS43" i="6"/>
  <c r="AS44" i="6"/>
  <c r="AS45" i="6"/>
  <c r="AS46" i="6"/>
  <c r="AS47" i="6"/>
  <c r="AS48" i="6"/>
  <c r="AS49" i="6"/>
  <c r="AS50" i="6"/>
  <c r="AS51" i="6"/>
  <c r="AS52" i="6"/>
  <c r="AS53" i="6"/>
  <c r="AS54" i="6"/>
  <c r="AS55" i="6"/>
  <c r="AS56" i="6"/>
  <c r="AS57" i="6"/>
  <c r="AS58" i="6"/>
  <c r="AS59" i="6"/>
  <c r="AS60" i="6"/>
  <c r="AS61" i="6"/>
  <c r="AS62" i="6"/>
  <c r="AS63" i="6"/>
  <c r="AS64" i="6"/>
  <c r="AS65" i="6"/>
  <c r="AS66" i="6"/>
  <c r="AS67" i="6"/>
  <c r="AS68" i="6"/>
  <c r="AS69" i="6"/>
  <c r="AS70" i="6"/>
  <c r="AS71" i="6"/>
  <c r="AS72" i="6"/>
  <c r="AS73" i="6"/>
  <c r="AS74" i="6"/>
  <c r="AS75" i="6"/>
  <c r="AS76" i="6"/>
  <c r="AS77" i="6"/>
  <c r="AS78" i="6"/>
  <c r="AS79" i="6"/>
  <c r="AS80" i="6"/>
  <c r="AS81" i="6"/>
  <c r="AS82" i="6"/>
  <c r="AS83" i="6"/>
  <c r="AS84" i="6"/>
  <c r="AS85" i="6"/>
  <c r="AS86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43" i="5"/>
  <c r="AW44" i="5"/>
  <c r="AW45" i="5"/>
  <c r="AW46" i="5"/>
  <c r="AW47" i="5"/>
  <c r="AW48" i="5"/>
  <c r="AW49" i="5"/>
  <c r="AW50" i="5"/>
  <c r="AW51" i="5"/>
  <c r="AW52" i="5"/>
  <c r="AW53" i="5"/>
  <c r="AW54" i="5"/>
  <c r="AW55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58" i="5"/>
  <c r="AS59" i="5"/>
  <c r="AS60" i="5"/>
  <c r="AS61" i="5"/>
  <c r="AS62" i="5"/>
  <c r="AS63" i="5"/>
  <c r="AS64" i="5"/>
  <c r="AS65" i="5"/>
  <c r="AS66" i="5"/>
  <c r="AS67" i="5"/>
  <c r="AS68" i="5"/>
  <c r="AS69" i="5"/>
  <c r="AS70" i="5"/>
  <c r="AS71" i="5"/>
  <c r="AS72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P28" i="4"/>
  <c r="AN20" i="4"/>
  <c r="AN19" i="4"/>
  <c r="AN44" i="4" s="1"/>
  <c r="AN18" i="4"/>
  <c r="AN39" i="4" s="1"/>
  <c r="AN17" i="4"/>
  <c r="AN16" i="4"/>
  <c r="AN15" i="4"/>
  <c r="AJ20" i="4"/>
  <c r="AJ19" i="4"/>
  <c r="AJ27" i="4" s="1"/>
  <c r="AJ18" i="4"/>
  <c r="AJ17" i="4"/>
  <c r="AJ16" i="4"/>
  <c r="AJ15" i="4"/>
  <c r="AF20" i="4"/>
  <c r="AF19" i="4"/>
  <c r="AF26" i="4" s="1"/>
  <c r="AF18" i="4"/>
  <c r="AF41" i="4" s="1"/>
  <c r="AF17" i="4"/>
  <c r="AF16" i="4"/>
  <c r="AF15" i="4"/>
  <c r="AB20" i="4"/>
  <c r="AB19" i="4"/>
  <c r="AB18" i="4"/>
  <c r="AB25" i="4" s="1"/>
  <c r="AB17" i="4"/>
  <c r="AB16" i="4"/>
  <c r="AB15" i="4"/>
  <c r="X20" i="4"/>
  <c r="X19" i="4"/>
  <c r="X41" i="4" s="1"/>
  <c r="X18" i="4"/>
  <c r="X39" i="4" s="1"/>
  <c r="X17" i="4"/>
  <c r="X16" i="4"/>
  <c r="X15" i="4"/>
  <c r="T20" i="4"/>
  <c r="T19" i="4"/>
  <c r="T18" i="4"/>
  <c r="T43" i="4" s="1"/>
  <c r="T17" i="4"/>
  <c r="T16" i="4"/>
  <c r="T15" i="4"/>
  <c r="L20" i="4"/>
  <c r="L19" i="4"/>
  <c r="L18" i="4"/>
  <c r="L39" i="4" s="1"/>
  <c r="L16" i="4"/>
  <c r="L20" i="3"/>
  <c r="L19" i="3"/>
  <c r="L18" i="3"/>
  <c r="L28" i="3" s="1"/>
  <c r="L17" i="3"/>
  <c r="L16" i="3"/>
  <c r="L15" i="3"/>
  <c r="P20" i="3"/>
  <c r="P19" i="3"/>
  <c r="P18" i="3"/>
  <c r="P17" i="3"/>
  <c r="P16" i="3"/>
  <c r="P15" i="3"/>
  <c r="T20" i="3"/>
  <c r="T19" i="3"/>
  <c r="T18" i="3"/>
  <c r="T17" i="3"/>
  <c r="T16" i="3"/>
  <c r="T15" i="3"/>
  <c r="X20" i="3"/>
  <c r="X19" i="3"/>
  <c r="X18" i="3"/>
  <c r="X17" i="3"/>
  <c r="X16" i="3"/>
  <c r="X15" i="3"/>
  <c r="AB20" i="3"/>
  <c r="AB19" i="3"/>
  <c r="AB18" i="3"/>
  <c r="AB17" i="3"/>
  <c r="AB16" i="3"/>
  <c r="AB15" i="3"/>
  <c r="AF20" i="3"/>
  <c r="AF19" i="3"/>
  <c r="AF18" i="3"/>
  <c r="AF17" i="3"/>
  <c r="AF16" i="3"/>
  <c r="AF15" i="3"/>
  <c r="AJ20" i="3"/>
  <c r="AJ19" i="3"/>
  <c r="AJ18" i="3"/>
  <c r="AJ17" i="3"/>
  <c r="AJ16" i="3"/>
  <c r="AJ15" i="3"/>
  <c r="AN20" i="3"/>
  <c r="AN19" i="3"/>
  <c r="AN18" i="3"/>
  <c r="AN17" i="3"/>
  <c r="AN16" i="3"/>
  <c r="AN15" i="3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43" i="4"/>
  <c r="AW44" i="4"/>
  <c r="AS24" i="4"/>
  <c r="AS25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AO24" i="4"/>
  <c r="AO25" i="4"/>
  <c r="AO26" i="4"/>
  <c r="AO27" i="4"/>
  <c r="AO28" i="4"/>
  <c r="AO29" i="4"/>
  <c r="AK24" i="4"/>
  <c r="AK25" i="4"/>
  <c r="AJ26" i="4"/>
  <c r="AK26" i="4"/>
  <c r="AK27" i="4"/>
  <c r="AK28" i="4"/>
  <c r="AK29" i="4"/>
  <c r="AJ30" i="4"/>
  <c r="AK30" i="4"/>
  <c r="AK31" i="4"/>
  <c r="AK32" i="4"/>
  <c r="AK33" i="4"/>
  <c r="AK34" i="4"/>
  <c r="AK35" i="4"/>
  <c r="AK36" i="4"/>
  <c r="AK37" i="4"/>
  <c r="AK38" i="4"/>
  <c r="AG24" i="4"/>
  <c r="AG25" i="4"/>
  <c r="AG26" i="4"/>
  <c r="AG27" i="4"/>
  <c r="AG28" i="4"/>
  <c r="AG29" i="4"/>
  <c r="AG30" i="4"/>
  <c r="AC24" i="4"/>
  <c r="AC25" i="4"/>
  <c r="AC26" i="4"/>
  <c r="AC27" i="4"/>
  <c r="AC28" i="4"/>
  <c r="AC29" i="4"/>
  <c r="AC30" i="4"/>
  <c r="AC31" i="4"/>
  <c r="Y24" i="4"/>
  <c r="Y25" i="4"/>
  <c r="Y26" i="4"/>
  <c r="Y27" i="4"/>
  <c r="Y28" i="4"/>
  <c r="Y29" i="4"/>
  <c r="Y30" i="4"/>
  <c r="Y31" i="4"/>
  <c r="Y32" i="4"/>
  <c r="U24" i="4"/>
  <c r="U25" i="4"/>
  <c r="U26" i="4"/>
  <c r="U27" i="4"/>
  <c r="U28" i="4"/>
  <c r="U29" i="4"/>
  <c r="U30" i="4"/>
  <c r="T31" i="4"/>
  <c r="U31" i="4"/>
  <c r="U32" i="4"/>
  <c r="Q24" i="4"/>
  <c r="Q25" i="4"/>
  <c r="Q26" i="4"/>
  <c r="Q27" i="4"/>
  <c r="Q28" i="4"/>
  <c r="Q29" i="4"/>
  <c r="Q30" i="4"/>
  <c r="Q31" i="4"/>
  <c r="Q32" i="4"/>
  <c r="AW24" i="3"/>
  <c r="AW25" i="3"/>
  <c r="AW26" i="3"/>
  <c r="AW27" i="3"/>
  <c r="AW28" i="3"/>
  <c r="AW29" i="3"/>
  <c r="AW30" i="3"/>
  <c r="AW31" i="3"/>
  <c r="AW32" i="3"/>
  <c r="AW3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T24" i="4" l="1"/>
  <c r="T38" i="4"/>
  <c r="T40" i="4"/>
  <c r="T37" i="4"/>
  <c r="T39" i="4"/>
  <c r="T41" i="4"/>
  <c r="T36" i="4"/>
  <c r="T42" i="4"/>
  <c r="T34" i="4"/>
  <c r="T44" i="4"/>
  <c r="T27" i="4"/>
  <c r="X43" i="4"/>
  <c r="X42" i="4"/>
  <c r="X40" i="4"/>
  <c r="X35" i="4"/>
  <c r="X24" i="4"/>
  <c r="X44" i="4"/>
  <c r="AB44" i="4"/>
  <c r="AB43" i="4"/>
  <c r="AB41" i="4"/>
  <c r="AB40" i="4"/>
  <c r="AF40" i="4"/>
  <c r="AF39" i="4"/>
  <c r="AF44" i="4"/>
  <c r="AF43" i="4"/>
  <c r="AF42" i="4"/>
  <c r="AN43" i="4"/>
  <c r="AN42" i="4"/>
  <c r="AN41" i="4"/>
  <c r="AN40" i="4"/>
  <c r="AN26" i="4"/>
  <c r="AT107" i="4"/>
  <c r="AT103" i="4"/>
  <c r="AT99" i="4"/>
  <c r="AT95" i="4"/>
  <c r="AT91" i="4"/>
  <c r="AT87" i="4"/>
  <c r="AT83" i="4"/>
  <c r="AT79" i="4"/>
  <c r="AT75" i="4"/>
  <c r="AT71" i="4"/>
  <c r="AT94" i="4"/>
  <c r="AT70" i="4"/>
  <c r="AT78" i="4"/>
  <c r="AT109" i="4"/>
  <c r="AT105" i="4"/>
  <c r="AT101" i="4"/>
  <c r="AT97" i="4"/>
  <c r="AT93" i="4"/>
  <c r="AT89" i="4"/>
  <c r="AT85" i="4"/>
  <c r="AT81" i="4"/>
  <c r="AT77" i="4"/>
  <c r="AT73" i="4"/>
  <c r="AT106" i="4"/>
  <c r="AT74" i="4"/>
  <c r="AT102" i="4"/>
  <c r="AT98" i="4"/>
  <c r="AT90" i="4"/>
  <c r="AT86" i="4"/>
  <c r="AT110" i="4"/>
  <c r="L23" i="4"/>
  <c r="L38" i="4"/>
  <c r="L32" i="4"/>
  <c r="L28" i="4"/>
  <c r="L24" i="4"/>
  <c r="L37" i="4"/>
  <c r="L44" i="4"/>
  <c r="L36" i="4"/>
  <c r="L35" i="4"/>
  <c r="L31" i="4"/>
  <c r="L27" i="4"/>
  <c r="L43" i="4"/>
  <c r="L42" i="4"/>
  <c r="L34" i="4"/>
  <c r="L30" i="4"/>
  <c r="L26" i="4"/>
  <c r="L41" i="4"/>
  <c r="L40" i="4"/>
  <c r="L33" i="4"/>
  <c r="L29" i="4"/>
  <c r="L25" i="4"/>
  <c r="AJ41" i="7"/>
  <c r="AJ40" i="7"/>
  <c r="AJ24" i="7"/>
  <c r="AJ38" i="7"/>
  <c r="AV84" i="7"/>
  <c r="AV83" i="7"/>
  <c r="AV74" i="7"/>
  <c r="AV75" i="7"/>
  <c r="P42" i="4"/>
  <c r="P40" i="4"/>
  <c r="P34" i="4"/>
  <c r="P39" i="4"/>
  <c r="AR100" i="8"/>
  <c r="AR84" i="8"/>
  <c r="AR94" i="8"/>
  <c r="AR93" i="8"/>
  <c r="AR92" i="8"/>
  <c r="AR106" i="8"/>
  <c r="AR90" i="8"/>
  <c r="AR102" i="8"/>
  <c r="AR87" i="8"/>
  <c r="AR99" i="8"/>
  <c r="AR91" i="8"/>
  <c r="AR83" i="8"/>
  <c r="AR105" i="8"/>
  <c r="AR97" i="8"/>
  <c r="AR89" i="8"/>
  <c r="AR104" i="8"/>
  <c r="AR96" i="8"/>
  <c r="AR88" i="8"/>
  <c r="AR103" i="8"/>
  <c r="AR95" i="8"/>
  <c r="AV68" i="8"/>
  <c r="AV70" i="8"/>
  <c r="AV85" i="8"/>
  <c r="AV79" i="8"/>
  <c r="AV84" i="8"/>
  <c r="AV76" i="8"/>
  <c r="AV83" i="8"/>
  <c r="AV75" i="8"/>
  <c r="AV82" i="8"/>
  <c r="AV74" i="8"/>
  <c r="AV81" i="8"/>
  <c r="AV73" i="8"/>
  <c r="AV80" i="8"/>
  <c r="AV72" i="8"/>
  <c r="AV78" i="8"/>
  <c r="AV44" i="8"/>
  <c r="AV62" i="8"/>
  <c r="AV63" i="8"/>
  <c r="AV50" i="8"/>
  <c r="AV59" i="8"/>
  <c r="AV46" i="8"/>
  <c r="AV33" i="8"/>
  <c r="AV39" i="8"/>
  <c r="AV58" i="8"/>
  <c r="AV43" i="8"/>
  <c r="AV57" i="8"/>
  <c r="AV37" i="8"/>
  <c r="AV25" i="8"/>
  <c r="AV67" i="8"/>
  <c r="AV55" i="8"/>
  <c r="AV47" i="8"/>
  <c r="AV66" i="8"/>
  <c r="AV54" i="8"/>
  <c r="AV41" i="8"/>
  <c r="AV65" i="8"/>
  <c r="AV51" i="8"/>
  <c r="AV35" i="8"/>
  <c r="AV29" i="8"/>
  <c r="AL33" i="8"/>
  <c r="AJ35" i="8"/>
  <c r="AK16" i="8"/>
  <c r="AJ33" i="8"/>
  <c r="AK17" i="8"/>
  <c r="AJ24" i="8"/>
  <c r="AK18" i="8"/>
  <c r="AK15" i="8"/>
  <c r="AV27" i="8"/>
  <c r="AJ31" i="8"/>
  <c r="AJ25" i="8"/>
  <c r="AK19" i="8"/>
  <c r="AK20" i="8"/>
  <c r="AV31" i="8"/>
  <c r="AV82" i="7"/>
  <c r="AV81" i="7"/>
  <c r="AV78" i="7"/>
  <c r="AV76" i="7"/>
  <c r="AV77" i="7"/>
  <c r="AV88" i="7"/>
  <c r="AV80" i="7"/>
  <c r="AV72" i="7"/>
  <c r="AV87" i="7"/>
  <c r="AV79" i="7"/>
  <c r="AV71" i="7"/>
  <c r="AV85" i="7"/>
  <c r="AV69" i="7"/>
  <c r="AR105" i="7"/>
  <c r="AR97" i="7"/>
  <c r="AR89" i="7"/>
  <c r="AR104" i="7"/>
  <c r="AR96" i="7"/>
  <c r="AR88" i="7"/>
  <c r="AR103" i="7"/>
  <c r="AR95" i="7"/>
  <c r="AR87" i="7"/>
  <c r="AR110" i="7"/>
  <c r="AR102" i="7"/>
  <c r="AR94" i="7"/>
  <c r="AR86" i="7"/>
  <c r="AR109" i="7"/>
  <c r="AR101" i="7"/>
  <c r="AR93" i="7"/>
  <c r="AR108" i="7"/>
  <c r="AR100" i="7"/>
  <c r="AR92" i="7"/>
  <c r="AR107" i="7"/>
  <c r="AR99" i="7"/>
  <c r="AR24" i="7"/>
  <c r="AR59" i="7"/>
  <c r="AR52" i="7"/>
  <c r="AR40" i="7"/>
  <c r="AR70" i="7"/>
  <c r="AR63" i="7"/>
  <c r="AR37" i="7"/>
  <c r="AR31" i="7"/>
  <c r="AR77" i="7"/>
  <c r="AR41" i="7"/>
  <c r="AR36" i="7"/>
  <c r="AR75" i="7"/>
  <c r="AV45" i="7"/>
  <c r="AV25" i="7"/>
  <c r="AR29" i="7"/>
  <c r="AR85" i="7"/>
  <c r="AR51" i="7"/>
  <c r="AR27" i="7"/>
  <c r="AR83" i="7"/>
  <c r="AJ42" i="7"/>
  <c r="AJ39" i="7"/>
  <c r="AB42" i="7"/>
  <c r="AB38" i="7"/>
  <c r="AB41" i="7"/>
  <c r="AB37" i="7"/>
  <c r="AB44" i="7"/>
  <c r="AB40" i="7"/>
  <c r="AB43" i="7"/>
  <c r="AB24" i="7"/>
  <c r="X43" i="7"/>
  <c r="X42" i="7"/>
  <c r="X41" i="7"/>
  <c r="X40" i="7"/>
  <c r="T40" i="7"/>
  <c r="T32" i="7"/>
  <c r="T26" i="7"/>
  <c r="T34" i="7"/>
  <c r="T39" i="7"/>
  <c r="T38" i="7"/>
  <c r="T37" i="7"/>
  <c r="T24" i="7"/>
  <c r="T44" i="7"/>
  <c r="T43" i="7"/>
  <c r="T36" i="7"/>
  <c r="T30" i="7"/>
  <c r="T25" i="7"/>
  <c r="P39" i="7"/>
  <c r="P44" i="7"/>
  <c r="P36" i="7"/>
  <c r="P32" i="7"/>
  <c r="T35" i="7"/>
  <c r="T31" i="7"/>
  <c r="T27" i="7"/>
  <c r="AR72" i="7"/>
  <c r="AV27" i="7"/>
  <c r="AR69" i="7"/>
  <c r="AR61" i="7"/>
  <c r="AV68" i="7"/>
  <c r="AR55" i="7"/>
  <c r="AR28" i="7"/>
  <c r="AV67" i="7"/>
  <c r="AV50" i="7"/>
  <c r="AV29" i="7"/>
  <c r="P29" i="7"/>
  <c r="T33" i="7"/>
  <c r="T29" i="7"/>
  <c r="AR84" i="7"/>
  <c r="AR60" i="7"/>
  <c r="AR49" i="7"/>
  <c r="AR43" i="7"/>
  <c r="AR32" i="7"/>
  <c r="AR71" i="7"/>
  <c r="AV34" i="7"/>
  <c r="AR102" i="6"/>
  <c r="AR93" i="6"/>
  <c r="AR105" i="6"/>
  <c r="AR96" i="6"/>
  <c r="AR109" i="6"/>
  <c r="AR107" i="6"/>
  <c r="AR103" i="6"/>
  <c r="AR99" i="6"/>
  <c r="AR95" i="6"/>
  <c r="AR91" i="6"/>
  <c r="AV86" i="5"/>
  <c r="AV81" i="5"/>
  <c r="AV70" i="5"/>
  <c r="AV84" i="5"/>
  <c r="AV80" i="5"/>
  <c r="AV76" i="5"/>
  <c r="AV72" i="5"/>
  <c r="AV68" i="5"/>
  <c r="AV64" i="5"/>
  <c r="AV60" i="5"/>
  <c r="AV56" i="5"/>
  <c r="AV83" i="5"/>
  <c r="AV79" i="5"/>
  <c r="AV75" i="5"/>
  <c r="AV71" i="5"/>
  <c r="AV67" i="5"/>
  <c r="AV63" i="5"/>
  <c r="AV59" i="5"/>
  <c r="AR106" i="5"/>
  <c r="AR102" i="5"/>
  <c r="AR98" i="5"/>
  <c r="AR94" i="5"/>
  <c r="AR82" i="5"/>
  <c r="AR78" i="5"/>
  <c r="AR74" i="5"/>
  <c r="AR86" i="5"/>
  <c r="AR109" i="5"/>
  <c r="AR105" i="5"/>
  <c r="AR101" i="5"/>
  <c r="AR97" i="5"/>
  <c r="AR93" i="5"/>
  <c r="AR89" i="5"/>
  <c r="AR85" i="5"/>
  <c r="AR81" i="5"/>
  <c r="AR77" i="5"/>
  <c r="AR73" i="5"/>
  <c r="AR110" i="5"/>
  <c r="AR108" i="5"/>
  <c r="AR104" i="5"/>
  <c r="AR100" i="5"/>
  <c r="AR96" i="5"/>
  <c r="AR92" i="5"/>
  <c r="AR88" i="5"/>
  <c r="AR84" i="5"/>
  <c r="AR80" i="5"/>
  <c r="AR76" i="5"/>
  <c r="AR90" i="5"/>
  <c r="AR107" i="5"/>
  <c r="AR103" i="5"/>
  <c r="AR99" i="5"/>
  <c r="AR95" i="5"/>
  <c r="AR91" i="5"/>
  <c r="AR87" i="5"/>
  <c r="AR83" i="5"/>
  <c r="AR79" i="5"/>
  <c r="X39" i="5"/>
  <c r="X43" i="5"/>
  <c r="X44" i="5"/>
  <c r="X42" i="5"/>
  <c r="X38" i="5"/>
  <c r="P43" i="5"/>
  <c r="P39" i="5"/>
  <c r="P44" i="5"/>
  <c r="AN37" i="4"/>
  <c r="AN38" i="4"/>
  <c r="AN36" i="4"/>
  <c r="AN28" i="4"/>
  <c r="AN24" i="4"/>
  <c r="AN35" i="4"/>
  <c r="AN34" i="4"/>
  <c r="AN27" i="4"/>
  <c r="AN32" i="4"/>
  <c r="AN30" i="4"/>
  <c r="AN29" i="4"/>
  <c r="AN25" i="4"/>
  <c r="AJ38" i="4"/>
  <c r="AJ34" i="4"/>
  <c r="AF34" i="4"/>
  <c r="AF30" i="4"/>
  <c r="AF38" i="4"/>
  <c r="AB29" i="4"/>
  <c r="AB35" i="4"/>
  <c r="AB34" i="4"/>
  <c r="X38" i="4"/>
  <c r="X37" i="4"/>
  <c r="X28" i="4"/>
  <c r="X36" i="4"/>
  <c r="X34" i="4"/>
  <c r="X27" i="4"/>
  <c r="X31" i="4"/>
  <c r="AB26" i="4"/>
  <c r="T35" i="4"/>
  <c r="T30" i="4"/>
  <c r="T26" i="4"/>
  <c r="X30" i="4"/>
  <c r="X26" i="4"/>
  <c r="AJ37" i="4"/>
  <c r="AJ33" i="4"/>
  <c r="AJ29" i="4"/>
  <c r="AJ25" i="4"/>
  <c r="AN33" i="4"/>
  <c r="T33" i="4"/>
  <c r="T29" i="4"/>
  <c r="T25" i="4"/>
  <c r="X33" i="4"/>
  <c r="X29" i="4"/>
  <c r="X25" i="4"/>
  <c r="AF37" i="4"/>
  <c r="AJ36" i="4"/>
  <c r="AJ32" i="4"/>
  <c r="AJ28" i="4"/>
  <c r="AJ24" i="4"/>
  <c r="AN31" i="4"/>
  <c r="AF27" i="4"/>
  <c r="R35" i="4"/>
  <c r="P32" i="4"/>
  <c r="T32" i="4"/>
  <c r="T28" i="4"/>
  <c r="X32" i="4"/>
  <c r="AJ35" i="4"/>
  <c r="AJ31" i="4"/>
  <c r="AV42" i="3"/>
  <c r="AV28" i="3"/>
  <c r="AR95" i="3"/>
  <c r="AR79" i="3"/>
  <c r="AR110" i="3"/>
  <c r="AR94" i="3"/>
  <c r="AR78" i="3"/>
  <c r="AR105" i="3"/>
  <c r="AR109" i="3"/>
  <c r="AR101" i="3"/>
  <c r="AR93" i="3"/>
  <c r="AR85" i="3"/>
  <c r="AR77" i="3"/>
  <c r="AR107" i="3"/>
  <c r="AR99" i="3"/>
  <c r="AR91" i="3"/>
  <c r="AR83" i="3"/>
  <c r="AR75" i="3"/>
  <c r="AR106" i="3"/>
  <c r="AR98" i="3"/>
  <c r="AR90" i="3"/>
  <c r="AR82" i="3"/>
  <c r="AR74" i="3"/>
  <c r="AR104" i="3"/>
  <c r="AR96" i="3"/>
  <c r="AR88" i="3"/>
  <c r="AR54" i="3"/>
  <c r="AR34" i="3"/>
  <c r="AV33" i="3"/>
  <c r="AV30" i="3"/>
  <c r="AV32" i="3"/>
  <c r="AV25" i="3"/>
  <c r="AV57" i="3"/>
  <c r="AV53" i="3"/>
  <c r="AV49" i="3"/>
  <c r="AR38" i="3"/>
  <c r="AR57" i="3"/>
  <c r="AR28" i="3"/>
  <c r="AR73" i="3"/>
  <c r="AR50" i="3"/>
  <c r="AR32" i="3"/>
  <c r="AV45" i="3"/>
  <c r="AV35" i="3"/>
  <c r="L41" i="3"/>
  <c r="L33" i="3"/>
  <c r="AR26" i="3"/>
  <c r="L40" i="3"/>
  <c r="L32" i="3"/>
  <c r="AR43" i="3"/>
  <c r="AR36" i="3"/>
  <c r="AV41" i="3"/>
  <c r="L39" i="3"/>
  <c r="L31" i="3"/>
  <c r="AR46" i="3"/>
  <c r="AR66" i="3"/>
  <c r="AR65" i="3"/>
  <c r="AR30" i="3"/>
  <c r="AV34" i="3"/>
  <c r="AV29" i="3"/>
  <c r="AV24" i="3"/>
  <c r="L38" i="3"/>
  <c r="L30" i="3"/>
  <c r="AR70" i="3"/>
  <c r="AR62" i="3"/>
  <c r="AR40" i="3"/>
  <c r="AR24" i="3"/>
  <c r="L37" i="3"/>
  <c r="L29" i="3"/>
  <c r="AR58" i="3"/>
  <c r="L44" i="3"/>
  <c r="L36" i="3"/>
  <c r="AV49" i="8"/>
  <c r="AV42" i="8"/>
  <c r="AV38" i="8"/>
  <c r="AV34" i="8"/>
  <c r="AV30" i="8"/>
  <c r="AV26" i="8"/>
  <c r="AV64" i="8"/>
  <c r="AV56" i="8"/>
  <c r="AV48" i="8"/>
  <c r="AV61" i="8"/>
  <c r="AV53" i="8"/>
  <c r="AV45" i="8"/>
  <c r="AV40" i="8"/>
  <c r="AV36" i="8"/>
  <c r="AV32" i="8"/>
  <c r="AV28" i="8"/>
  <c r="AV24" i="8"/>
  <c r="AV60" i="8"/>
  <c r="AV52" i="8"/>
  <c r="AJ26" i="8"/>
  <c r="AJ37" i="8"/>
  <c r="AJ30" i="8"/>
  <c r="AJ29" i="8"/>
  <c r="AJ34" i="8"/>
  <c r="AJ32" i="8"/>
  <c r="AJ28" i="8"/>
  <c r="AB35" i="7"/>
  <c r="AB31" i="7"/>
  <c r="AB27" i="7"/>
  <c r="AB34" i="7"/>
  <c r="AB30" i="7"/>
  <c r="AB26" i="7"/>
  <c r="AB33" i="7"/>
  <c r="AB29" i="7"/>
  <c r="AB25" i="7"/>
  <c r="AB36" i="7"/>
  <c r="AB32" i="7"/>
  <c r="AB28" i="7"/>
  <c r="P33" i="7"/>
  <c r="P31" i="7"/>
  <c r="P27" i="7"/>
  <c r="P34" i="7"/>
  <c r="P30" i="7"/>
  <c r="P26" i="7"/>
  <c r="AV66" i="7"/>
  <c r="AV54" i="7"/>
  <c r="AV49" i="7"/>
  <c r="AV38" i="7"/>
  <c r="AV33" i="7"/>
  <c r="AV65" i="7"/>
  <c r="AV58" i="7"/>
  <c r="AV53" i="7"/>
  <c r="AV42" i="7"/>
  <c r="AV37" i="7"/>
  <c r="AV26" i="7"/>
  <c r="AV62" i="7"/>
  <c r="AV57" i="7"/>
  <c r="AV46" i="7"/>
  <c r="AV41" i="7"/>
  <c r="AV30" i="7"/>
  <c r="AV64" i="7"/>
  <c r="AV60" i="7"/>
  <c r="AV56" i="7"/>
  <c r="AV52" i="7"/>
  <c r="AV48" i="7"/>
  <c r="AV44" i="7"/>
  <c r="AV40" i="7"/>
  <c r="AV36" i="7"/>
  <c r="AV32" i="7"/>
  <c r="AV28" i="7"/>
  <c r="AV24" i="7"/>
  <c r="AV63" i="7"/>
  <c r="AV59" i="7"/>
  <c r="AV55" i="7"/>
  <c r="AV51" i="7"/>
  <c r="AV47" i="7"/>
  <c r="AV43" i="7"/>
  <c r="AV39" i="7"/>
  <c r="AV35" i="7"/>
  <c r="AV31" i="7"/>
  <c r="AR80" i="7"/>
  <c r="AR68" i="7"/>
  <c r="AR53" i="7"/>
  <c r="AR44" i="7"/>
  <c r="AR35" i="7"/>
  <c r="AR78" i="7"/>
  <c r="AR67" i="7"/>
  <c r="AR57" i="7"/>
  <c r="AR48" i="7"/>
  <c r="AR39" i="7"/>
  <c r="AR25" i="7"/>
  <c r="AR76" i="7"/>
  <c r="AR65" i="7"/>
  <c r="AR56" i="7"/>
  <c r="AR47" i="7"/>
  <c r="AR33" i="7"/>
  <c r="AR82" i="7"/>
  <c r="AR74" i="7"/>
  <c r="AR66" i="7"/>
  <c r="AR62" i="7"/>
  <c r="AR58" i="7"/>
  <c r="AR54" i="7"/>
  <c r="AR50" i="7"/>
  <c r="AR46" i="7"/>
  <c r="AR42" i="7"/>
  <c r="AR38" i="7"/>
  <c r="AR34" i="7"/>
  <c r="AR30" i="7"/>
  <c r="AR26" i="7"/>
  <c r="AR81" i="7"/>
  <c r="AR73" i="7"/>
  <c r="AR79" i="7"/>
  <c r="P26" i="4"/>
  <c r="P30" i="4"/>
  <c r="P29" i="4"/>
  <c r="P25" i="4"/>
  <c r="P24" i="4"/>
  <c r="AF36" i="4"/>
  <c r="AF35" i="4"/>
  <c r="AF29" i="4"/>
  <c r="AF25" i="4"/>
  <c r="AF33" i="4"/>
  <c r="AF32" i="4"/>
  <c r="AF28" i="4"/>
  <c r="AF24" i="4"/>
  <c r="AF31" i="4"/>
  <c r="AB33" i="4"/>
  <c r="AB32" i="4"/>
  <c r="AB28" i="4"/>
  <c r="AB24" i="4"/>
  <c r="AB38" i="4"/>
  <c r="AB27" i="4"/>
  <c r="AB37" i="4"/>
  <c r="AB31" i="4"/>
  <c r="AB36" i="4"/>
  <c r="AB30" i="4"/>
  <c r="P37" i="4"/>
  <c r="P31" i="4"/>
  <c r="P27" i="4"/>
  <c r="P38" i="4"/>
  <c r="AR49" i="3"/>
  <c r="AR72" i="3"/>
  <c r="AR64" i="3"/>
  <c r="AR56" i="3"/>
  <c r="AR48" i="3"/>
  <c r="AR39" i="3"/>
  <c r="AR35" i="3"/>
  <c r="AR31" i="3"/>
  <c r="AR27" i="3"/>
  <c r="AR71" i="3"/>
  <c r="AR63" i="3"/>
  <c r="AR55" i="3"/>
  <c r="AR47" i="3"/>
  <c r="AR44" i="3"/>
  <c r="AR61" i="3"/>
  <c r="AR45" i="3"/>
  <c r="AR68" i="3"/>
  <c r="AR37" i="3"/>
  <c r="AR69" i="3"/>
  <c r="AR53" i="3"/>
  <c r="AR42" i="3"/>
  <c r="AR60" i="3"/>
  <c r="AR52" i="3"/>
  <c r="AR41" i="3"/>
  <c r="AR33" i="3"/>
  <c r="AR29" i="3"/>
  <c r="AR25" i="3"/>
  <c r="AR67" i="3"/>
  <c r="AR59" i="3"/>
  <c r="AR51" i="3"/>
  <c r="AV52" i="3"/>
  <c r="AV40" i="3"/>
  <c r="AV51" i="3"/>
  <c r="AV39" i="3"/>
  <c r="AV26" i="3"/>
  <c r="AV50" i="3"/>
  <c r="AV38" i="3"/>
  <c r="AV55" i="3"/>
  <c r="AV47" i="3"/>
  <c r="AV44" i="3"/>
  <c r="AV36" i="3"/>
  <c r="AV31" i="3"/>
  <c r="AV27" i="3"/>
  <c r="AV56" i="3"/>
  <c r="AV48" i="3"/>
  <c r="AV37" i="3"/>
  <c r="AV54" i="3"/>
  <c r="AV46" i="3"/>
  <c r="AV43" i="3"/>
  <c r="AL34" i="8" l="1"/>
  <c r="AL35" i="8"/>
  <c r="R34" i="4"/>
  <c r="R36" i="4"/>
  <c r="R33" i="4"/>
  <c r="AN24" i="3"/>
  <c r="AO24" i="3"/>
  <c r="AN25" i="3"/>
  <c r="AO25" i="3"/>
  <c r="AN26" i="3"/>
  <c r="AO26" i="3"/>
  <c r="AN27" i="3"/>
  <c r="AO27" i="3"/>
  <c r="AN28" i="3"/>
  <c r="AN29" i="3"/>
  <c r="AN30" i="3"/>
  <c r="AN31" i="3"/>
  <c r="AN32" i="3"/>
  <c r="AN33" i="3"/>
  <c r="AN34" i="3"/>
  <c r="AN35" i="3"/>
  <c r="AN36" i="3"/>
  <c r="AN37" i="3"/>
  <c r="AN38" i="3"/>
  <c r="AJ24" i="3"/>
  <c r="AK24" i="3"/>
  <c r="AJ25" i="3"/>
  <c r="AK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F24" i="3"/>
  <c r="AG24" i="3"/>
  <c r="AF25" i="3"/>
  <c r="AG25" i="3"/>
  <c r="AF26" i="3"/>
  <c r="AG26" i="3"/>
  <c r="AF27" i="3"/>
  <c r="AG27" i="3"/>
  <c r="AF28" i="3"/>
  <c r="AF29" i="3"/>
  <c r="AF30" i="3"/>
  <c r="AF31" i="3"/>
  <c r="AF32" i="3"/>
  <c r="AF33" i="3"/>
  <c r="AF34" i="3"/>
  <c r="AF35" i="3"/>
  <c r="AF36" i="3"/>
  <c r="AF37" i="3"/>
  <c r="AF38" i="3"/>
  <c r="AB24" i="3"/>
  <c r="AC24" i="3"/>
  <c r="AB25" i="3"/>
  <c r="AC25" i="3"/>
  <c r="AB26" i="3"/>
  <c r="AC26" i="3"/>
  <c r="AB27" i="3"/>
  <c r="AC27" i="3"/>
  <c r="AB28" i="3"/>
  <c r="AB29" i="3"/>
  <c r="AB30" i="3"/>
  <c r="AB31" i="3"/>
  <c r="AB32" i="3"/>
  <c r="AB33" i="3"/>
  <c r="AB34" i="3"/>
  <c r="AB35" i="3"/>
  <c r="AB36" i="3"/>
  <c r="AB37" i="3"/>
  <c r="AB38" i="3"/>
  <c r="X24" i="3"/>
  <c r="Y24" i="3"/>
  <c r="X25" i="3"/>
  <c r="Y25" i="3"/>
  <c r="X26" i="3"/>
  <c r="Y26" i="3"/>
  <c r="X27" i="3"/>
  <c r="Y27" i="3"/>
  <c r="X28" i="3"/>
  <c r="X29" i="3"/>
  <c r="X30" i="3"/>
  <c r="X31" i="3"/>
  <c r="X32" i="3"/>
  <c r="X33" i="3"/>
  <c r="X34" i="3"/>
  <c r="X35" i="3"/>
  <c r="X36" i="3"/>
  <c r="X37" i="3"/>
  <c r="X38" i="3"/>
  <c r="T24" i="3"/>
  <c r="U24" i="3"/>
  <c r="T25" i="3"/>
  <c r="U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P24" i="3"/>
  <c r="Q24" i="3"/>
  <c r="P25" i="3"/>
  <c r="Q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L24" i="3"/>
  <c r="M24" i="3"/>
  <c r="L25" i="3"/>
  <c r="M25" i="3"/>
  <c r="L26" i="3"/>
  <c r="M26" i="3"/>
  <c r="L27" i="3"/>
  <c r="M27" i="3"/>
  <c r="AJ23" i="7" l="1"/>
  <c r="AJ30" i="7"/>
  <c r="AJ27" i="7"/>
  <c r="AJ31" i="7"/>
  <c r="AJ35" i="7"/>
  <c r="AJ26" i="7"/>
  <c r="AJ28" i="7"/>
  <c r="AJ32" i="7"/>
  <c r="AJ36" i="7"/>
  <c r="AJ34" i="7"/>
  <c r="AJ25" i="7"/>
  <c r="AJ29" i="7"/>
  <c r="AJ33" i="7"/>
  <c r="AJ37" i="7"/>
  <c r="M18" i="4"/>
  <c r="M15" i="4"/>
  <c r="M17" i="4"/>
  <c r="M20" i="4"/>
  <c r="M16" i="4"/>
  <c r="M19" i="4"/>
  <c r="AW23" i="8"/>
  <c r="AS23" i="8"/>
  <c r="AS18" i="8" s="1"/>
  <c r="AO23" i="8"/>
  <c r="AK23" i="8"/>
  <c r="AG23" i="8"/>
  <c r="AG19" i="8" s="1"/>
  <c r="AC23" i="8"/>
  <c r="AC20" i="8" s="1"/>
  <c r="Y23" i="8"/>
  <c r="U23" i="8"/>
  <c r="U20" i="8" s="1"/>
  <c r="Q23" i="8"/>
  <c r="Q19" i="8" s="1"/>
  <c r="M23" i="8"/>
  <c r="M16" i="8" s="1"/>
  <c r="AN20" i="8"/>
  <c r="AF20" i="8"/>
  <c r="AB20" i="8"/>
  <c r="X20" i="8"/>
  <c r="T20" i="8"/>
  <c r="P20" i="8"/>
  <c r="L20" i="8"/>
  <c r="AN19" i="8"/>
  <c r="AF19" i="8"/>
  <c r="AB19" i="8"/>
  <c r="X19" i="8"/>
  <c r="T19" i="8"/>
  <c r="P19" i="8"/>
  <c r="L19" i="8"/>
  <c r="AN18" i="8"/>
  <c r="AF18" i="8"/>
  <c r="AB18" i="8"/>
  <c r="X18" i="8"/>
  <c r="T18" i="8"/>
  <c r="P18" i="8"/>
  <c r="L18" i="8"/>
  <c r="AN17" i="8"/>
  <c r="AF17" i="8"/>
  <c r="AB17" i="8"/>
  <c r="X17" i="8"/>
  <c r="T17" i="8"/>
  <c r="P17" i="8"/>
  <c r="L17" i="8"/>
  <c r="AN16" i="8"/>
  <c r="AF16" i="8"/>
  <c r="AB16" i="8"/>
  <c r="X16" i="8"/>
  <c r="T16" i="8"/>
  <c r="P16" i="8"/>
  <c r="L16" i="8"/>
  <c r="AN15" i="8"/>
  <c r="AF15" i="8"/>
  <c r="AB15" i="8"/>
  <c r="X15" i="8"/>
  <c r="T15" i="8"/>
  <c r="P15" i="8"/>
  <c r="L15" i="8"/>
  <c r="AW23" i="7"/>
  <c r="AS23" i="7"/>
  <c r="AO23" i="7"/>
  <c r="AK23" i="7"/>
  <c r="AG23" i="7"/>
  <c r="AG18" i="7" s="1"/>
  <c r="AC23" i="7"/>
  <c r="Y23" i="7"/>
  <c r="U23" i="7"/>
  <c r="Q23" i="7"/>
  <c r="M23" i="7"/>
  <c r="M19" i="7" s="1"/>
  <c r="AN20" i="7"/>
  <c r="AF20" i="7"/>
  <c r="X20" i="7"/>
  <c r="L20" i="7"/>
  <c r="AN19" i="7"/>
  <c r="AF19" i="7"/>
  <c r="L19" i="7"/>
  <c r="AN18" i="7"/>
  <c r="AF18" i="7"/>
  <c r="X18" i="7"/>
  <c r="L18" i="7"/>
  <c r="AN17" i="7"/>
  <c r="AF17" i="7"/>
  <c r="X17" i="7"/>
  <c r="L17" i="7"/>
  <c r="AN16" i="7"/>
  <c r="AF16" i="7"/>
  <c r="X16" i="7"/>
  <c r="L16" i="7"/>
  <c r="AN15" i="7"/>
  <c r="AF15" i="7"/>
  <c r="X15" i="7"/>
  <c r="L15" i="7"/>
  <c r="AW23" i="6"/>
  <c r="AW20" i="6" s="1"/>
  <c r="AS23" i="6"/>
  <c r="AO23" i="6"/>
  <c r="AK23" i="6"/>
  <c r="AK20" i="6" s="1"/>
  <c r="AG23" i="6"/>
  <c r="AG19" i="6" s="1"/>
  <c r="AC23" i="6"/>
  <c r="AC20" i="6" s="1"/>
  <c r="Y23" i="6"/>
  <c r="U23" i="6"/>
  <c r="U20" i="6" s="1"/>
  <c r="Q23" i="6"/>
  <c r="Q15" i="6" s="1"/>
  <c r="M23" i="6"/>
  <c r="M15" i="6" s="1"/>
  <c r="AV20" i="6"/>
  <c r="AN20" i="6"/>
  <c r="AJ20" i="6"/>
  <c r="AF20" i="6"/>
  <c r="AB20" i="6"/>
  <c r="X20" i="6"/>
  <c r="T20" i="6"/>
  <c r="P20" i="6"/>
  <c r="L20" i="6"/>
  <c r="AV19" i="6"/>
  <c r="AN19" i="6"/>
  <c r="AJ19" i="6"/>
  <c r="AF19" i="6"/>
  <c r="AB19" i="6"/>
  <c r="X19" i="6"/>
  <c r="T19" i="6"/>
  <c r="P19" i="6"/>
  <c r="L19" i="6"/>
  <c r="AV18" i="6"/>
  <c r="AN18" i="6"/>
  <c r="AJ18" i="6"/>
  <c r="AF18" i="6"/>
  <c r="AB18" i="6"/>
  <c r="X18" i="6"/>
  <c r="T18" i="6"/>
  <c r="P18" i="6"/>
  <c r="L18" i="6"/>
  <c r="AV17" i="6"/>
  <c r="AN17" i="6"/>
  <c r="AJ17" i="6"/>
  <c r="AF17" i="6"/>
  <c r="AB17" i="6"/>
  <c r="X17" i="6"/>
  <c r="T17" i="6"/>
  <c r="P17" i="6"/>
  <c r="L17" i="6"/>
  <c r="AV16" i="6"/>
  <c r="AN16" i="6"/>
  <c r="AJ16" i="6"/>
  <c r="AF16" i="6"/>
  <c r="AB16" i="6"/>
  <c r="X16" i="6"/>
  <c r="T16" i="6"/>
  <c r="P16" i="6"/>
  <c r="L16" i="6"/>
  <c r="AV15" i="6"/>
  <c r="AN15" i="6"/>
  <c r="AJ15" i="6"/>
  <c r="AF15" i="6"/>
  <c r="AB15" i="6"/>
  <c r="X15" i="6"/>
  <c r="T15" i="6"/>
  <c r="P15" i="6"/>
  <c r="L15" i="6"/>
  <c r="AW23" i="5"/>
  <c r="AS23" i="5"/>
  <c r="AO23" i="5"/>
  <c r="AO18" i="5" s="1"/>
  <c r="AK23" i="5"/>
  <c r="AK20" i="5" s="1"/>
  <c r="AG23" i="5"/>
  <c r="AC23" i="5"/>
  <c r="Y23" i="5"/>
  <c r="U23" i="5"/>
  <c r="Q23" i="5"/>
  <c r="M23" i="5"/>
  <c r="M19" i="5" s="1"/>
  <c r="AN20" i="5"/>
  <c r="AF20" i="5"/>
  <c r="L20" i="5"/>
  <c r="AN19" i="5"/>
  <c r="AJ19" i="5"/>
  <c r="AF19" i="5"/>
  <c r="L19" i="5"/>
  <c r="AN18" i="5"/>
  <c r="AJ18" i="5"/>
  <c r="AF18" i="5"/>
  <c r="L18" i="5"/>
  <c r="L23" i="5" s="1"/>
  <c r="AN17" i="5"/>
  <c r="AJ17" i="5"/>
  <c r="AF17" i="5"/>
  <c r="L17" i="5"/>
  <c r="AN16" i="5"/>
  <c r="AJ16" i="5"/>
  <c r="AF16" i="5"/>
  <c r="L16" i="5"/>
  <c r="AN15" i="5"/>
  <c r="AJ15" i="5"/>
  <c r="L15" i="5"/>
  <c r="AW23" i="4"/>
  <c r="AW20" i="4" s="1"/>
  <c r="AS23" i="4"/>
  <c r="AO23" i="4"/>
  <c r="AK23" i="4"/>
  <c r="AG23" i="4"/>
  <c r="AC23" i="4"/>
  <c r="Y23" i="4"/>
  <c r="U23" i="4"/>
  <c r="Q23" i="4"/>
  <c r="AV20" i="4"/>
  <c r="AV19" i="4"/>
  <c r="AV18" i="4"/>
  <c r="AV17" i="4"/>
  <c r="AW16" i="4"/>
  <c r="AV16" i="4"/>
  <c r="AV15" i="4"/>
  <c r="AW23" i="3"/>
  <c r="AS23" i="3"/>
  <c r="AO23" i="3"/>
  <c r="AK23" i="3"/>
  <c r="AG23" i="3"/>
  <c r="AC23" i="3"/>
  <c r="Y23" i="3"/>
  <c r="U23" i="3"/>
  <c r="Q23" i="3"/>
  <c r="M23" i="3"/>
  <c r="AF23" i="3"/>
  <c r="AB23" i="3"/>
  <c r="X23" i="3"/>
  <c r="N41" i="4" l="1"/>
  <c r="N43" i="4"/>
  <c r="N37" i="4"/>
  <c r="N39" i="4"/>
  <c r="N42" i="4"/>
  <c r="N44" i="4"/>
  <c r="N40" i="4"/>
  <c r="N38" i="4"/>
  <c r="N36" i="4"/>
  <c r="AT30" i="8"/>
  <c r="AT38" i="8"/>
  <c r="AT43" i="8"/>
  <c r="AT29" i="8"/>
  <c r="AT28" i="8"/>
  <c r="AT33" i="8"/>
  <c r="AT39" i="8"/>
  <c r="AT44" i="8"/>
  <c r="AN29" i="8"/>
  <c r="AN37" i="8"/>
  <c r="AN30" i="8"/>
  <c r="AN24" i="8"/>
  <c r="AN31" i="8"/>
  <c r="AN28" i="8"/>
  <c r="AN32" i="8"/>
  <c r="AN25" i="8"/>
  <c r="AN33" i="8"/>
  <c r="AN26" i="8"/>
  <c r="AN34" i="8"/>
  <c r="AN27" i="8"/>
  <c r="AN35" i="8"/>
  <c r="AN36" i="8"/>
  <c r="AR27" i="8"/>
  <c r="AR31" i="8"/>
  <c r="AR35" i="8"/>
  <c r="AR39" i="8"/>
  <c r="AR45" i="8"/>
  <c r="AR53" i="8"/>
  <c r="AR61" i="8"/>
  <c r="AR69" i="8"/>
  <c r="AR77" i="8"/>
  <c r="AR76" i="8"/>
  <c r="AR46" i="8"/>
  <c r="AR54" i="8"/>
  <c r="AR62" i="8"/>
  <c r="AR70" i="8"/>
  <c r="AR78" i="8"/>
  <c r="AR52" i="8"/>
  <c r="AR24" i="8"/>
  <c r="AR28" i="8"/>
  <c r="AR32" i="8"/>
  <c r="AR36" i="8"/>
  <c r="AR40" i="8"/>
  <c r="AR47" i="8"/>
  <c r="AR55" i="8"/>
  <c r="AR63" i="8"/>
  <c r="AR71" i="8"/>
  <c r="AR79" i="8"/>
  <c r="AR60" i="8"/>
  <c r="AR48" i="8"/>
  <c r="AR56" i="8"/>
  <c r="AR64" i="8"/>
  <c r="AR72" i="8"/>
  <c r="AR80" i="8"/>
  <c r="AR25" i="8"/>
  <c r="AR29" i="8"/>
  <c r="AR33" i="8"/>
  <c r="AR37" i="8"/>
  <c r="AR41" i="8"/>
  <c r="AR49" i="8"/>
  <c r="AR57" i="8"/>
  <c r="AR65" i="8"/>
  <c r="AR73" i="8"/>
  <c r="AR81" i="8"/>
  <c r="AR42" i="8"/>
  <c r="AR50" i="8"/>
  <c r="AR58" i="8"/>
  <c r="AR66" i="8"/>
  <c r="AR74" i="8"/>
  <c r="AR82" i="8"/>
  <c r="AR44" i="8"/>
  <c r="AR26" i="8"/>
  <c r="AR30" i="8"/>
  <c r="AR34" i="8"/>
  <c r="AR38" i="8"/>
  <c r="AR43" i="8"/>
  <c r="AR51" i="8"/>
  <c r="AR59" i="8"/>
  <c r="AR67" i="8"/>
  <c r="AR75" i="8"/>
  <c r="AR68" i="8"/>
  <c r="L30" i="8"/>
  <c r="L24" i="8"/>
  <c r="L31" i="8"/>
  <c r="L32" i="8"/>
  <c r="L25" i="8"/>
  <c r="L33" i="8"/>
  <c r="L26" i="8"/>
  <c r="L34" i="8"/>
  <c r="L29" i="8"/>
  <c r="L27" i="8"/>
  <c r="L35" i="8"/>
  <c r="L28" i="8"/>
  <c r="L36" i="8"/>
  <c r="L37" i="8"/>
  <c r="AF35" i="8"/>
  <c r="AF24" i="8"/>
  <c r="AF25" i="8"/>
  <c r="AF29" i="8"/>
  <c r="AF36" i="8"/>
  <c r="AF37" i="8"/>
  <c r="AF26" i="8"/>
  <c r="AF30" i="8"/>
  <c r="AF31" i="8"/>
  <c r="AF34" i="8"/>
  <c r="AF27" i="8"/>
  <c r="AF32" i="8"/>
  <c r="AF33" i="8"/>
  <c r="AF28" i="8"/>
  <c r="P29" i="8"/>
  <c r="P37" i="8"/>
  <c r="P24" i="8"/>
  <c r="P30" i="8"/>
  <c r="P31" i="8"/>
  <c r="P36" i="8"/>
  <c r="P25" i="8"/>
  <c r="P32" i="8"/>
  <c r="P33" i="8"/>
  <c r="P26" i="8"/>
  <c r="P34" i="8"/>
  <c r="P27" i="8"/>
  <c r="P35" i="8"/>
  <c r="P28" i="8"/>
  <c r="T37" i="8"/>
  <c r="T29" i="8"/>
  <c r="T26" i="8"/>
  <c r="T30" i="8"/>
  <c r="T31" i="8"/>
  <c r="T36" i="8"/>
  <c r="T27" i="8"/>
  <c r="T32" i="8"/>
  <c r="T33" i="8"/>
  <c r="T24" i="8"/>
  <c r="T28" i="8"/>
  <c r="T34" i="8"/>
  <c r="T35" i="8"/>
  <c r="T25" i="8"/>
  <c r="X25" i="8"/>
  <c r="X33" i="8"/>
  <c r="X26" i="8"/>
  <c r="X34" i="8"/>
  <c r="X27" i="8"/>
  <c r="X35" i="8"/>
  <c r="X32" i="8"/>
  <c r="X28" i="8"/>
  <c r="X36" i="8"/>
  <c r="X29" i="8"/>
  <c r="X37" i="8"/>
  <c r="X30" i="8"/>
  <c r="X31" i="8"/>
  <c r="X24" i="8"/>
  <c r="AB31" i="8"/>
  <c r="AB27" i="8"/>
  <c r="AB32" i="8"/>
  <c r="AB33" i="8"/>
  <c r="AB26" i="8"/>
  <c r="AB24" i="8"/>
  <c r="AB28" i="8"/>
  <c r="AB34" i="8"/>
  <c r="AB30" i="8"/>
  <c r="AB35" i="8"/>
  <c r="AB25" i="8"/>
  <c r="AB29" i="8"/>
  <c r="AB36" i="8"/>
  <c r="AB37" i="8"/>
  <c r="AL38" i="7"/>
  <c r="AL39" i="7"/>
  <c r="AL40" i="7"/>
  <c r="AN26" i="7"/>
  <c r="AN30" i="7"/>
  <c r="AN36" i="7"/>
  <c r="AN32" i="7"/>
  <c r="AN29" i="7"/>
  <c r="AN37" i="7"/>
  <c r="AN27" i="7"/>
  <c r="AN31" i="7"/>
  <c r="AN38" i="7"/>
  <c r="AN24" i="7"/>
  <c r="AN34" i="7"/>
  <c r="AN28" i="7"/>
  <c r="AN25" i="7"/>
  <c r="AN35" i="7"/>
  <c r="AN33" i="7"/>
  <c r="R35" i="7"/>
  <c r="V36" i="7"/>
  <c r="M16" i="7"/>
  <c r="L27" i="7"/>
  <c r="L31" i="7"/>
  <c r="L37" i="7"/>
  <c r="L33" i="7"/>
  <c r="L26" i="7"/>
  <c r="L30" i="7"/>
  <c r="L36" i="7"/>
  <c r="L38" i="7"/>
  <c r="L24" i="7"/>
  <c r="L28" i="7"/>
  <c r="L32" i="7"/>
  <c r="L25" i="7"/>
  <c r="L29" i="7"/>
  <c r="L35" i="7"/>
  <c r="L34" i="7"/>
  <c r="AF24" i="7"/>
  <c r="AF28" i="7"/>
  <c r="AF32" i="7"/>
  <c r="AF38" i="7"/>
  <c r="AF30" i="7"/>
  <c r="AF25" i="7"/>
  <c r="AF29" i="7"/>
  <c r="AF33" i="7"/>
  <c r="AF34" i="7"/>
  <c r="AF36" i="7"/>
  <c r="AF37" i="7"/>
  <c r="AF26" i="7"/>
  <c r="AF27" i="7"/>
  <c r="AF35" i="7"/>
  <c r="AF31" i="7"/>
  <c r="X25" i="7"/>
  <c r="X29" i="7"/>
  <c r="X33" i="7"/>
  <c r="X36" i="7"/>
  <c r="X28" i="7"/>
  <c r="X26" i="7"/>
  <c r="X30" i="7"/>
  <c r="X34" i="7"/>
  <c r="X31" i="7"/>
  <c r="X38" i="7"/>
  <c r="X35" i="7"/>
  <c r="X27" i="7"/>
  <c r="X24" i="7"/>
  <c r="X32" i="7"/>
  <c r="X37" i="7"/>
  <c r="AB26" i="6"/>
  <c r="AB30" i="6"/>
  <c r="AB34" i="6"/>
  <c r="AB38" i="6"/>
  <c r="AB33" i="6"/>
  <c r="AB29" i="6"/>
  <c r="AB27" i="6"/>
  <c r="AB31" i="6"/>
  <c r="AB35" i="6"/>
  <c r="AB24" i="6"/>
  <c r="AB28" i="6"/>
  <c r="AB32" i="6"/>
  <c r="AB36" i="6"/>
  <c r="AB37" i="6"/>
  <c r="AB25" i="6"/>
  <c r="AF25" i="6"/>
  <c r="AF29" i="6"/>
  <c r="AF33" i="6"/>
  <c r="AF37" i="6"/>
  <c r="AF28" i="6"/>
  <c r="AF26" i="6"/>
  <c r="AF30" i="6"/>
  <c r="AF34" i="6"/>
  <c r="AF38" i="6"/>
  <c r="AF36" i="6"/>
  <c r="AF24" i="6"/>
  <c r="AF27" i="6"/>
  <c r="AF31" i="6"/>
  <c r="AF35" i="6"/>
  <c r="AF32" i="6"/>
  <c r="T24" i="6"/>
  <c r="T28" i="6"/>
  <c r="T32" i="6"/>
  <c r="T36" i="6"/>
  <c r="T31" i="6"/>
  <c r="T35" i="6"/>
  <c r="T25" i="6"/>
  <c r="T29" i="6"/>
  <c r="T33" i="6"/>
  <c r="T37" i="6"/>
  <c r="T26" i="6"/>
  <c r="T30" i="6"/>
  <c r="T34" i="6"/>
  <c r="T38" i="6"/>
  <c r="T27" i="6"/>
  <c r="AJ24" i="6"/>
  <c r="AJ28" i="6"/>
  <c r="AJ32" i="6"/>
  <c r="AJ36" i="6"/>
  <c r="AJ35" i="6"/>
  <c r="AJ25" i="6"/>
  <c r="AJ29" i="6"/>
  <c r="AJ33" i="6"/>
  <c r="AJ37" i="6"/>
  <c r="AJ31" i="6"/>
  <c r="AJ26" i="6"/>
  <c r="AJ30" i="6"/>
  <c r="AJ34" i="6"/>
  <c r="AJ38" i="6"/>
  <c r="AJ27" i="6"/>
  <c r="X27" i="6"/>
  <c r="X31" i="6"/>
  <c r="X35" i="6"/>
  <c r="X30" i="6"/>
  <c r="X24" i="6"/>
  <c r="X28" i="6"/>
  <c r="X32" i="6"/>
  <c r="X36" i="6"/>
  <c r="X34" i="6"/>
  <c r="X26" i="6"/>
  <c r="X25" i="6"/>
  <c r="X29" i="6"/>
  <c r="X33" i="6"/>
  <c r="X37" i="6"/>
  <c r="X38" i="6"/>
  <c r="AN27" i="6"/>
  <c r="AN31" i="6"/>
  <c r="AN35" i="6"/>
  <c r="AN38" i="6"/>
  <c r="AN24" i="6"/>
  <c r="AN28" i="6"/>
  <c r="AN32" i="6"/>
  <c r="AN36" i="6"/>
  <c r="AN30" i="6"/>
  <c r="AN26" i="6"/>
  <c r="AN25" i="6"/>
  <c r="AN29" i="6"/>
  <c r="AN33" i="6"/>
  <c r="AN37" i="6"/>
  <c r="AN34" i="6"/>
  <c r="L26" i="6"/>
  <c r="L30" i="6"/>
  <c r="L34" i="6"/>
  <c r="L38" i="6"/>
  <c r="L29" i="6"/>
  <c r="L25" i="6"/>
  <c r="L27" i="6"/>
  <c r="L31" i="6"/>
  <c r="L35" i="6"/>
  <c r="L37" i="6"/>
  <c r="L24" i="6"/>
  <c r="L28" i="6"/>
  <c r="L32" i="6"/>
  <c r="L36" i="6"/>
  <c r="L33" i="6"/>
  <c r="AR26" i="6"/>
  <c r="AR30" i="6"/>
  <c r="AR34" i="6"/>
  <c r="AR38" i="6"/>
  <c r="AR42" i="6"/>
  <c r="AR46" i="6"/>
  <c r="AR50" i="6"/>
  <c r="AR54" i="6"/>
  <c r="AR58" i="6"/>
  <c r="AR62" i="6"/>
  <c r="AR66" i="6"/>
  <c r="AR70" i="6"/>
  <c r="AR74" i="6"/>
  <c r="AR78" i="6"/>
  <c r="AR82" i="6"/>
  <c r="AR86" i="6"/>
  <c r="AR37" i="6"/>
  <c r="AR65" i="6"/>
  <c r="AR85" i="6"/>
  <c r="AR29" i="6"/>
  <c r="AR53" i="6"/>
  <c r="AR77" i="6"/>
  <c r="AR27" i="6"/>
  <c r="AR31" i="6"/>
  <c r="AR35" i="6"/>
  <c r="AR39" i="6"/>
  <c r="AR43" i="6"/>
  <c r="AR47" i="6"/>
  <c r="AR51" i="6"/>
  <c r="AR55" i="6"/>
  <c r="AR59" i="6"/>
  <c r="AR63" i="6"/>
  <c r="AR67" i="6"/>
  <c r="AR71" i="6"/>
  <c r="AR75" i="6"/>
  <c r="AR79" i="6"/>
  <c r="AR83" i="6"/>
  <c r="AR33" i="6"/>
  <c r="AR57" i="6"/>
  <c r="AR41" i="6"/>
  <c r="AR69" i="6"/>
  <c r="AR24" i="6"/>
  <c r="AR28" i="6"/>
  <c r="AR32" i="6"/>
  <c r="AR36" i="6"/>
  <c r="AR40" i="6"/>
  <c r="AR44" i="6"/>
  <c r="AR48" i="6"/>
  <c r="AR52" i="6"/>
  <c r="AR56" i="6"/>
  <c r="AR60" i="6"/>
  <c r="AR64" i="6"/>
  <c r="AR68" i="6"/>
  <c r="AR72" i="6"/>
  <c r="AR76" i="6"/>
  <c r="AR80" i="6"/>
  <c r="AR84" i="6"/>
  <c r="AR25" i="6"/>
  <c r="AR49" i="6"/>
  <c r="AR73" i="6"/>
  <c r="AR45" i="6"/>
  <c r="AR61" i="6"/>
  <c r="AR81" i="6"/>
  <c r="P25" i="6"/>
  <c r="P29" i="6"/>
  <c r="P33" i="6"/>
  <c r="P37" i="6"/>
  <c r="P26" i="6"/>
  <c r="P30" i="6"/>
  <c r="P34" i="6"/>
  <c r="P38" i="6"/>
  <c r="P32" i="6"/>
  <c r="P24" i="6"/>
  <c r="P27" i="6"/>
  <c r="P31" i="6"/>
  <c r="P35" i="6"/>
  <c r="P28" i="6"/>
  <c r="P36" i="6"/>
  <c r="AV25" i="6"/>
  <c r="AV29" i="6"/>
  <c r="AV33" i="6"/>
  <c r="AV37" i="6"/>
  <c r="AV41" i="6"/>
  <c r="AV45" i="6"/>
  <c r="AV49" i="6"/>
  <c r="AV53" i="6"/>
  <c r="AV57" i="6"/>
  <c r="AV61" i="6"/>
  <c r="AV65" i="6"/>
  <c r="AV69" i="6"/>
  <c r="AV36" i="6"/>
  <c r="AV56" i="6"/>
  <c r="AV44" i="6"/>
  <c r="AV60" i="6"/>
  <c r="AV26" i="6"/>
  <c r="AV30" i="6"/>
  <c r="AV34" i="6"/>
  <c r="AV38" i="6"/>
  <c r="AV42" i="6"/>
  <c r="AV46" i="6"/>
  <c r="AV50" i="6"/>
  <c r="AV54" i="6"/>
  <c r="AV58" i="6"/>
  <c r="AV62" i="6"/>
  <c r="AV66" i="6"/>
  <c r="AV70" i="6"/>
  <c r="AV28" i="6"/>
  <c r="AV52" i="6"/>
  <c r="AV40" i="6"/>
  <c r="AV64" i="6"/>
  <c r="AV27" i="6"/>
  <c r="AV31" i="6"/>
  <c r="AV35" i="6"/>
  <c r="AV39" i="6"/>
  <c r="AV43" i="6"/>
  <c r="AV47" i="6"/>
  <c r="AV51" i="6"/>
  <c r="AV55" i="6"/>
  <c r="AV59" i="6"/>
  <c r="AV63" i="6"/>
  <c r="AV67" i="6"/>
  <c r="AV24" i="6"/>
  <c r="AV48" i="6"/>
  <c r="AV32" i="6"/>
  <c r="AV68" i="6"/>
  <c r="AV24" i="5"/>
  <c r="AV28" i="5"/>
  <c r="AV32" i="5"/>
  <c r="AV36" i="5"/>
  <c r="AV40" i="5"/>
  <c r="AV44" i="5"/>
  <c r="AV48" i="5"/>
  <c r="AV52" i="5"/>
  <c r="AV25" i="5"/>
  <c r="AV29" i="5"/>
  <c r="AV33" i="5"/>
  <c r="AV37" i="5"/>
  <c r="AV41" i="5"/>
  <c r="AV45" i="5"/>
  <c r="AV49" i="5"/>
  <c r="AV53" i="5"/>
  <c r="AV26" i="5"/>
  <c r="AV30" i="5"/>
  <c r="AV34" i="5"/>
  <c r="AV38" i="5"/>
  <c r="AV42" i="5"/>
  <c r="AV46" i="5"/>
  <c r="AV50" i="5"/>
  <c r="AV54" i="5"/>
  <c r="AV27" i="5"/>
  <c r="AV31" i="5"/>
  <c r="AV35" i="5"/>
  <c r="AV39" i="5"/>
  <c r="AV43" i="5"/>
  <c r="AV47" i="5"/>
  <c r="AV51" i="5"/>
  <c r="AV55" i="5"/>
  <c r="T25" i="5"/>
  <c r="T29" i="5"/>
  <c r="T33" i="5"/>
  <c r="T37" i="5"/>
  <c r="T34" i="5"/>
  <c r="T26" i="5"/>
  <c r="T27" i="5"/>
  <c r="T31" i="5"/>
  <c r="T35" i="5"/>
  <c r="T30" i="5"/>
  <c r="T24" i="5"/>
  <c r="T28" i="5"/>
  <c r="T32" i="5"/>
  <c r="T36" i="5"/>
  <c r="L24" i="5"/>
  <c r="L28" i="5"/>
  <c r="L32" i="5"/>
  <c r="L36" i="5"/>
  <c r="L33" i="5"/>
  <c r="L25" i="5"/>
  <c r="L37" i="5"/>
  <c r="L26" i="5"/>
  <c r="L30" i="5"/>
  <c r="L34" i="5"/>
  <c r="L38" i="5"/>
  <c r="L29" i="5"/>
  <c r="L27" i="5"/>
  <c r="L31" i="5"/>
  <c r="L35" i="5"/>
  <c r="AB26" i="5"/>
  <c r="AB30" i="5"/>
  <c r="AB34" i="5"/>
  <c r="AB31" i="5"/>
  <c r="AB27" i="5"/>
  <c r="AB24" i="5"/>
  <c r="AB28" i="5"/>
  <c r="AB32" i="5"/>
  <c r="AB36" i="5"/>
  <c r="AB35" i="5"/>
  <c r="AB25" i="5"/>
  <c r="AB29" i="5"/>
  <c r="AB33" i="5"/>
  <c r="AB37" i="5"/>
  <c r="AN36" i="5"/>
  <c r="AN27" i="5"/>
  <c r="AN31" i="5"/>
  <c r="AN35" i="5"/>
  <c r="AN24" i="5"/>
  <c r="AN25" i="5"/>
  <c r="AN29" i="5"/>
  <c r="AN33" i="5"/>
  <c r="AN37" i="5"/>
  <c r="AN28" i="5"/>
  <c r="AN32" i="5"/>
  <c r="AN26" i="5"/>
  <c r="AN30" i="5"/>
  <c r="AN34" i="5"/>
  <c r="AN38" i="5"/>
  <c r="X27" i="5"/>
  <c r="X31" i="5"/>
  <c r="X35" i="5"/>
  <c r="X24" i="5"/>
  <c r="X28" i="5"/>
  <c r="X32" i="5"/>
  <c r="X36" i="5"/>
  <c r="X25" i="5"/>
  <c r="X29" i="5"/>
  <c r="X33" i="5"/>
  <c r="X37" i="5"/>
  <c r="X26" i="5"/>
  <c r="X30" i="5"/>
  <c r="X34" i="5"/>
  <c r="AF30" i="5"/>
  <c r="AF25" i="5"/>
  <c r="AF29" i="5"/>
  <c r="AF33" i="5"/>
  <c r="AF37" i="5"/>
  <c r="AF38" i="5"/>
  <c r="AF34" i="5"/>
  <c r="AF27" i="5"/>
  <c r="AF31" i="5"/>
  <c r="AF35" i="5"/>
  <c r="AF26" i="5"/>
  <c r="AF24" i="5"/>
  <c r="AF28" i="5"/>
  <c r="AF32" i="5"/>
  <c r="AF36" i="5"/>
  <c r="AR29" i="5"/>
  <c r="AR61" i="5"/>
  <c r="AR24" i="5"/>
  <c r="AR28" i="5"/>
  <c r="AR32" i="5"/>
  <c r="AR36" i="5"/>
  <c r="AR40" i="5"/>
  <c r="AR44" i="5"/>
  <c r="AR48" i="5"/>
  <c r="AR52" i="5"/>
  <c r="AR56" i="5"/>
  <c r="AR60" i="5"/>
  <c r="AR64" i="5"/>
  <c r="AR68" i="5"/>
  <c r="AR72" i="5"/>
  <c r="AR41" i="5"/>
  <c r="AR65" i="5"/>
  <c r="AR45" i="5"/>
  <c r="AR69" i="5"/>
  <c r="AR25" i="5"/>
  <c r="AR49" i="5"/>
  <c r="AR26" i="5"/>
  <c r="AR30" i="5"/>
  <c r="AR34" i="5"/>
  <c r="AR38" i="5"/>
  <c r="AR42" i="5"/>
  <c r="AR46" i="5"/>
  <c r="AR50" i="5"/>
  <c r="AR54" i="5"/>
  <c r="AR58" i="5"/>
  <c r="AR62" i="5"/>
  <c r="AR66" i="5"/>
  <c r="AR70" i="5"/>
  <c r="AR33" i="5"/>
  <c r="AR53" i="5"/>
  <c r="AR37" i="5"/>
  <c r="AR57" i="5"/>
  <c r="AR27" i="5"/>
  <c r="AR31" i="5"/>
  <c r="AR35" i="5"/>
  <c r="AR39" i="5"/>
  <c r="AR43" i="5"/>
  <c r="AR47" i="5"/>
  <c r="AR51" i="5"/>
  <c r="AR55" i="5"/>
  <c r="AR59" i="5"/>
  <c r="AR63" i="5"/>
  <c r="AR67" i="5"/>
  <c r="AR71" i="5"/>
  <c r="P26" i="5"/>
  <c r="P30" i="5"/>
  <c r="P34" i="5"/>
  <c r="P27" i="5"/>
  <c r="P31" i="5"/>
  <c r="P35" i="5"/>
  <c r="P24" i="5"/>
  <c r="P28" i="5"/>
  <c r="P32" i="5"/>
  <c r="P36" i="5"/>
  <c r="P25" i="5"/>
  <c r="P29" i="5"/>
  <c r="P33" i="5"/>
  <c r="P37" i="5"/>
  <c r="AJ24" i="5"/>
  <c r="AJ28" i="5"/>
  <c r="AJ32" i="5"/>
  <c r="AJ36" i="5"/>
  <c r="AJ25" i="5"/>
  <c r="AJ29" i="5"/>
  <c r="AJ33" i="5"/>
  <c r="AJ26" i="5"/>
  <c r="AJ30" i="5"/>
  <c r="AJ34" i="5"/>
  <c r="AJ38" i="5"/>
  <c r="AJ37" i="5"/>
  <c r="AJ27" i="5"/>
  <c r="AJ31" i="5"/>
  <c r="AJ35" i="5"/>
  <c r="AV66" i="4"/>
  <c r="AV74" i="4"/>
  <c r="AV82" i="4"/>
  <c r="AV59" i="4"/>
  <c r="AV67" i="4"/>
  <c r="AV75" i="4"/>
  <c r="AV83" i="4"/>
  <c r="AV46" i="4"/>
  <c r="AV50" i="4"/>
  <c r="AV54" i="4"/>
  <c r="AV87" i="4"/>
  <c r="AV72" i="4"/>
  <c r="AV60" i="4"/>
  <c r="AV68" i="4"/>
  <c r="AV76" i="4"/>
  <c r="AV84" i="4"/>
  <c r="AV48" i="4"/>
  <c r="AV64" i="4"/>
  <c r="AV61" i="4"/>
  <c r="AV69" i="4"/>
  <c r="AV77" i="4"/>
  <c r="AV85" i="4"/>
  <c r="AV47" i="4"/>
  <c r="AV51" i="4"/>
  <c r="AV55" i="4"/>
  <c r="AV63" i="4"/>
  <c r="AV80" i="4"/>
  <c r="AV62" i="4"/>
  <c r="AV70" i="4"/>
  <c r="AV78" i="4"/>
  <c r="AV86" i="4"/>
  <c r="AV71" i="4"/>
  <c r="AV88" i="4"/>
  <c r="AV79" i="4"/>
  <c r="AV52" i="4"/>
  <c r="AV65" i="4"/>
  <c r="AV73" i="4"/>
  <c r="AV81" i="4"/>
  <c r="AV45" i="4"/>
  <c r="AV49" i="4"/>
  <c r="AV53" i="4"/>
  <c r="AV58" i="4"/>
  <c r="AT44" i="4"/>
  <c r="AT48" i="4"/>
  <c r="AT60" i="4"/>
  <c r="AT63" i="4"/>
  <c r="AT45" i="4"/>
  <c r="AT49" i="4"/>
  <c r="AT61" i="4"/>
  <c r="AT55" i="4"/>
  <c r="AT51" i="4"/>
  <c r="AT47" i="4"/>
  <c r="AT58" i="4"/>
  <c r="AT46" i="4"/>
  <c r="AR74" i="4"/>
  <c r="AR82" i="4"/>
  <c r="AR90" i="4"/>
  <c r="AR98" i="4"/>
  <c r="AR106" i="4"/>
  <c r="AR75" i="4"/>
  <c r="AR83" i="4"/>
  <c r="AR91" i="4"/>
  <c r="AR99" i="4"/>
  <c r="AR107" i="4"/>
  <c r="AR76" i="4"/>
  <c r="AR84" i="4"/>
  <c r="AR92" i="4"/>
  <c r="AR100" i="4"/>
  <c r="AR108" i="4"/>
  <c r="AR105" i="4"/>
  <c r="AR77" i="4"/>
  <c r="AR85" i="4"/>
  <c r="AR93" i="4"/>
  <c r="AR101" i="4"/>
  <c r="AR109" i="4"/>
  <c r="AR78" i="4"/>
  <c r="AR86" i="4"/>
  <c r="AR94" i="4"/>
  <c r="AR102" i="4"/>
  <c r="AR110" i="4"/>
  <c r="AR97" i="4"/>
  <c r="AR79" i="4"/>
  <c r="AR87" i="4"/>
  <c r="AR95" i="4"/>
  <c r="AR103" i="4"/>
  <c r="AR89" i="4"/>
  <c r="AR80" i="4"/>
  <c r="AR88" i="4"/>
  <c r="AR96" i="4"/>
  <c r="AR104" i="4"/>
  <c r="AR81" i="4"/>
  <c r="N30" i="4"/>
  <c r="N25" i="4"/>
  <c r="N33" i="4"/>
  <c r="N24" i="4"/>
  <c r="N32" i="4"/>
  <c r="N31" i="4"/>
  <c r="N27" i="4"/>
  <c r="N26" i="4"/>
  <c r="N34" i="4"/>
  <c r="N35" i="4"/>
  <c r="N29" i="4"/>
  <c r="N28" i="4"/>
  <c r="N23" i="4"/>
  <c r="AG15" i="4"/>
  <c r="AG18" i="4"/>
  <c r="AG19" i="4"/>
  <c r="AG17" i="4"/>
  <c r="AG20" i="4"/>
  <c r="AG16" i="4"/>
  <c r="U20" i="4"/>
  <c r="U16" i="4"/>
  <c r="U19" i="4"/>
  <c r="U15" i="4"/>
  <c r="U17" i="4"/>
  <c r="U18" i="4"/>
  <c r="Y18" i="4"/>
  <c r="Y19" i="4"/>
  <c r="Y15" i="4"/>
  <c r="Y17" i="4"/>
  <c r="Y20" i="4"/>
  <c r="Y16" i="4"/>
  <c r="AC20" i="4"/>
  <c r="AC16" i="4"/>
  <c r="AC19" i="4"/>
  <c r="AC15" i="4"/>
  <c r="AC17" i="4"/>
  <c r="AC18" i="4"/>
  <c r="AK20" i="4"/>
  <c r="AK16" i="4"/>
  <c r="AK19" i="4"/>
  <c r="AK15" i="4"/>
  <c r="AK18" i="4"/>
  <c r="AK17" i="4"/>
  <c r="AR24" i="4"/>
  <c r="AR28" i="4"/>
  <c r="AR32" i="4"/>
  <c r="AR36" i="4"/>
  <c r="AR40" i="4"/>
  <c r="AR44" i="4"/>
  <c r="AR52" i="4"/>
  <c r="AR60" i="4"/>
  <c r="AR68" i="4"/>
  <c r="AR45" i="4"/>
  <c r="AR53" i="4"/>
  <c r="AR61" i="4"/>
  <c r="AR69" i="4"/>
  <c r="AR41" i="4"/>
  <c r="AR62" i="4"/>
  <c r="AR67" i="4"/>
  <c r="AR25" i="4"/>
  <c r="AR29" i="4"/>
  <c r="AR33" i="4"/>
  <c r="AR37" i="4"/>
  <c r="AR46" i="4"/>
  <c r="AR54" i="4"/>
  <c r="AR70" i="4"/>
  <c r="AR47" i="4"/>
  <c r="AR55" i="4"/>
  <c r="AR63" i="4"/>
  <c r="AR71" i="4"/>
  <c r="AR26" i="4"/>
  <c r="AR30" i="4"/>
  <c r="AR34" i="4"/>
  <c r="AR42" i="4"/>
  <c r="AR48" i="4"/>
  <c r="AR64" i="4"/>
  <c r="AR72" i="4"/>
  <c r="AR59" i="4"/>
  <c r="AR38" i="4"/>
  <c r="AR56" i="4"/>
  <c r="AR49" i="4"/>
  <c r="AR57" i="4"/>
  <c r="AR65" i="4"/>
  <c r="AR73" i="4"/>
  <c r="AR27" i="4"/>
  <c r="AR31" i="4"/>
  <c r="AR35" i="4"/>
  <c r="AR39" i="4"/>
  <c r="AR43" i="4"/>
  <c r="AR50" i="4"/>
  <c r="AR58" i="4"/>
  <c r="AR66" i="4"/>
  <c r="AR51" i="4"/>
  <c r="AV24" i="4"/>
  <c r="AV28" i="4"/>
  <c r="AV32" i="4"/>
  <c r="AV36" i="4"/>
  <c r="AV40" i="4"/>
  <c r="AV44" i="4"/>
  <c r="AV31" i="4"/>
  <c r="AV35" i="4"/>
  <c r="AV57" i="4"/>
  <c r="AV25" i="4"/>
  <c r="AV29" i="4"/>
  <c r="AV33" i="4"/>
  <c r="AV37" i="4"/>
  <c r="AV41" i="4"/>
  <c r="AV27" i="4"/>
  <c r="AV43" i="4"/>
  <c r="AV26" i="4"/>
  <c r="AV30" i="4"/>
  <c r="AV34" i="4"/>
  <c r="AV38" i="4"/>
  <c r="AV42" i="4"/>
  <c r="AV56" i="4"/>
  <c r="AV39" i="4"/>
  <c r="AO18" i="4"/>
  <c r="AO19" i="4"/>
  <c r="AO17" i="4"/>
  <c r="AO15" i="4"/>
  <c r="AO20" i="4"/>
  <c r="AO16" i="4"/>
  <c r="AW20" i="3"/>
  <c r="AW16" i="3"/>
  <c r="AW19" i="3"/>
  <c r="AW15" i="3"/>
  <c r="AW18" i="3"/>
  <c r="AW17" i="3"/>
  <c r="AO18" i="3"/>
  <c r="AO15" i="3"/>
  <c r="AO19" i="3"/>
  <c r="AO17" i="3"/>
  <c r="AO20" i="3"/>
  <c r="AO16" i="3"/>
  <c r="U20" i="3"/>
  <c r="U16" i="3"/>
  <c r="U17" i="3"/>
  <c r="U19" i="3"/>
  <c r="U15" i="3"/>
  <c r="U18" i="3"/>
  <c r="AC20" i="3"/>
  <c r="AC16" i="3"/>
  <c r="AC19" i="3"/>
  <c r="AC15" i="3"/>
  <c r="AC17" i="3"/>
  <c r="AC18" i="3"/>
  <c r="AG19" i="3"/>
  <c r="AG18" i="3"/>
  <c r="AG15" i="3"/>
  <c r="AG17" i="3"/>
  <c r="AG20" i="3"/>
  <c r="AG16" i="3"/>
  <c r="Q18" i="3"/>
  <c r="Q19" i="3"/>
  <c r="Q17" i="3"/>
  <c r="Q20" i="3"/>
  <c r="Q16" i="3"/>
  <c r="Q15" i="3"/>
  <c r="Y18" i="3"/>
  <c r="Y15" i="3"/>
  <c r="Y17" i="3"/>
  <c r="Y20" i="3"/>
  <c r="Y16" i="3"/>
  <c r="Y19" i="3"/>
  <c r="AK20" i="3"/>
  <c r="AK16" i="3"/>
  <c r="AK19" i="3"/>
  <c r="AK15" i="3"/>
  <c r="AK18" i="3"/>
  <c r="AL23" i="3" s="1"/>
  <c r="AK17" i="3"/>
  <c r="M19" i="3"/>
  <c r="M15" i="3"/>
  <c r="M18" i="3"/>
  <c r="M16" i="3"/>
  <c r="M17" i="3"/>
  <c r="M20" i="3"/>
  <c r="AG15" i="8"/>
  <c r="AC15" i="8"/>
  <c r="AC17" i="8"/>
  <c r="AC18" i="8"/>
  <c r="Q16" i="8"/>
  <c r="Q15" i="8"/>
  <c r="Q17" i="8"/>
  <c r="Q20" i="8"/>
  <c r="AX39" i="7"/>
  <c r="AX24" i="7"/>
  <c r="AX32" i="7"/>
  <c r="AX40" i="7"/>
  <c r="AX48" i="7"/>
  <c r="AX56" i="7"/>
  <c r="AX63" i="7"/>
  <c r="AX30" i="7"/>
  <c r="AX38" i="7"/>
  <c r="AX47" i="7"/>
  <c r="AX55" i="7"/>
  <c r="AX31" i="7"/>
  <c r="AX28" i="7"/>
  <c r="AX36" i="7"/>
  <c r="AX44" i="7"/>
  <c r="AX52" i="7"/>
  <c r="AX60" i="7"/>
  <c r="AX62" i="7"/>
  <c r="AX33" i="7"/>
  <c r="AX59" i="7"/>
  <c r="AX58" i="7"/>
  <c r="AX61" i="7"/>
  <c r="AX29" i="7"/>
  <c r="AX51" i="7"/>
  <c r="AX54" i="7"/>
  <c r="AX57" i="7"/>
  <c r="AX25" i="7"/>
  <c r="AX43" i="7"/>
  <c r="AX50" i="7"/>
  <c r="AX42" i="7"/>
  <c r="AX53" i="7"/>
  <c r="AX35" i="7"/>
  <c r="AX46" i="7"/>
  <c r="AX49" i="7"/>
  <c r="AX27" i="7"/>
  <c r="AX45" i="7"/>
  <c r="AX34" i="7"/>
  <c r="AX41" i="7"/>
  <c r="AX26" i="7"/>
  <c r="AX37" i="7"/>
  <c r="AL29" i="7"/>
  <c r="AL37" i="7"/>
  <c r="AL27" i="7"/>
  <c r="AL35" i="7"/>
  <c r="AL31" i="7"/>
  <c r="AL28" i="7"/>
  <c r="AL36" i="7"/>
  <c r="AL30" i="7"/>
  <c r="AL26" i="7"/>
  <c r="AL34" i="7"/>
  <c r="AL25" i="7"/>
  <c r="AL33" i="7"/>
  <c r="AL32" i="7"/>
  <c r="AL24" i="7"/>
  <c r="M15" i="7"/>
  <c r="M18" i="7"/>
  <c r="N23" i="7" s="1"/>
  <c r="M17" i="7"/>
  <c r="AG15" i="6"/>
  <c r="U16" i="6"/>
  <c r="M16" i="6"/>
  <c r="M17" i="6"/>
  <c r="M18" i="6"/>
  <c r="AW15" i="4"/>
  <c r="AW18" i="4"/>
  <c r="AW17" i="4"/>
  <c r="AW19" i="4"/>
  <c r="AJ23" i="3"/>
  <c r="AS19" i="8"/>
  <c r="AT23" i="8" s="1"/>
  <c r="P23" i="3"/>
  <c r="Q17" i="6"/>
  <c r="AS16" i="8"/>
  <c r="T23" i="3"/>
  <c r="U15" i="6"/>
  <c r="X23" i="4"/>
  <c r="AV23" i="3"/>
  <c r="AR23" i="3"/>
  <c r="AN23" i="3"/>
  <c r="AC16" i="8"/>
  <c r="AC19" i="8"/>
  <c r="AR23" i="8"/>
  <c r="AJ23" i="8"/>
  <c r="AF23" i="8"/>
  <c r="T23" i="8"/>
  <c r="L23" i="8"/>
  <c r="AG15" i="7"/>
  <c r="AG16" i="7"/>
  <c r="AG20" i="7"/>
  <c r="AG17" i="7"/>
  <c r="AG19" i="7"/>
  <c r="AH29" i="7" s="1"/>
  <c r="AN23" i="7"/>
  <c r="T23" i="7"/>
  <c r="P23" i="7"/>
  <c r="L23" i="7"/>
  <c r="Q16" i="6"/>
  <c r="Q18" i="6"/>
  <c r="AG17" i="6"/>
  <c r="AG20" i="6"/>
  <c r="AG16" i="6"/>
  <c r="AG18" i="6"/>
  <c r="AV23" i="6"/>
  <c r="AJ23" i="6"/>
  <c r="L23" i="6"/>
  <c r="AN23" i="5"/>
  <c r="AJ23" i="5"/>
  <c r="AF23" i="5"/>
  <c r="AV23" i="4"/>
  <c r="AN23" i="4"/>
  <c r="AV23" i="8"/>
  <c r="AS20" i="8"/>
  <c r="AS15" i="8"/>
  <c r="AS17" i="8"/>
  <c r="AN23" i="8"/>
  <c r="AG18" i="8"/>
  <c r="AG20" i="8"/>
  <c r="AG17" i="8"/>
  <c r="AG16" i="8"/>
  <c r="AB23" i="8"/>
  <c r="X23" i="8"/>
  <c r="Q18" i="8"/>
  <c r="P23" i="8"/>
  <c r="M17" i="8"/>
  <c r="M18" i="8"/>
  <c r="M19" i="8"/>
  <c r="M20" i="8"/>
  <c r="M15" i="8"/>
  <c r="AV23" i="7"/>
  <c r="AR23" i="7"/>
  <c r="AF23" i="7"/>
  <c r="AB23" i="7"/>
  <c r="X23" i="7"/>
  <c r="M20" i="7"/>
  <c r="AR23" i="6"/>
  <c r="AW18" i="6"/>
  <c r="AW17" i="6"/>
  <c r="AW19" i="6"/>
  <c r="AW15" i="6"/>
  <c r="AW16" i="6"/>
  <c r="AN23" i="6"/>
  <c r="AK15" i="6"/>
  <c r="AF23" i="6"/>
  <c r="AC15" i="6"/>
  <c r="AC19" i="6"/>
  <c r="AB23" i="6"/>
  <c r="AC16" i="6"/>
  <c r="AC17" i="6"/>
  <c r="AC18" i="6"/>
  <c r="X23" i="6"/>
  <c r="T23" i="6"/>
  <c r="P23" i="6"/>
  <c r="M19" i="6"/>
  <c r="Q20" i="6"/>
  <c r="Q19" i="6"/>
  <c r="M20" i="6"/>
  <c r="AR23" i="5"/>
  <c r="AV23" i="5"/>
  <c r="AG15" i="5"/>
  <c r="AG16" i="5"/>
  <c r="AG18" i="5"/>
  <c r="AG20" i="5"/>
  <c r="AG17" i="5"/>
  <c r="AG19" i="5"/>
  <c r="AB23" i="5"/>
  <c r="X23" i="5"/>
  <c r="T23" i="5"/>
  <c r="P23" i="5"/>
  <c r="M15" i="5"/>
  <c r="M17" i="5"/>
  <c r="M18" i="5"/>
  <c r="M20" i="5"/>
  <c r="M16" i="5"/>
  <c r="AR23" i="4"/>
  <c r="AT37" i="4"/>
  <c r="AJ23" i="4"/>
  <c r="AF23" i="4"/>
  <c r="AB23" i="4"/>
  <c r="T23" i="4"/>
  <c r="Y15" i="8"/>
  <c r="AO15" i="8"/>
  <c r="Y16" i="8"/>
  <c r="AO16" i="8"/>
  <c r="AO17" i="8"/>
  <c r="Y19" i="8"/>
  <c r="AO20" i="8"/>
  <c r="Y17" i="8"/>
  <c r="Y18" i="8"/>
  <c r="AO18" i="8"/>
  <c r="AO19" i="8"/>
  <c r="Y20" i="8"/>
  <c r="U15" i="8"/>
  <c r="U16" i="8"/>
  <c r="U17" i="8"/>
  <c r="U18" i="8"/>
  <c r="U19" i="8"/>
  <c r="Y15" i="7"/>
  <c r="AO15" i="7"/>
  <c r="AO17" i="7"/>
  <c r="AO19" i="7"/>
  <c r="AO20" i="7"/>
  <c r="Y16" i="7"/>
  <c r="AO16" i="7"/>
  <c r="Y17" i="7"/>
  <c r="Y18" i="7"/>
  <c r="AO18" i="7"/>
  <c r="Y19" i="7"/>
  <c r="Y20" i="7"/>
  <c r="Y15" i="6"/>
  <c r="AO15" i="6"/>
  <c r="Y16" i="6"/>
  <c r="AO16" i="6"/>
  <c r="Y17" i="6"/>
  <c r="AO17" i="6"/>
  <c r="Y18" i="6"/>
  <c r="AO18" i="6"/>
  <c r="Y19" i="6"/>
  <c r="AO19" i="6"/>
  <c r="Y20" i="6"/>
  <c r="AO20" i="6"/>
  <c r="AK16" i="6"/>
  <c r="U17" i="6"/>
  <c r="AK17" i="6"/>
  <c r="U18" i="6"/>
  <c r="AK18" i="6"/>
  <c r="U19" i="6"/>
  <c r="AK19" i="6"/>
  <c r="AO15" i="5"/>
  <c r="AO17" i="5"/>
  <c r="AO19" i="5"/>
  <c r="AP27" i="5" s="1"/>
  <c r="AO20" i="5"/>
  <c r="AO16" i="5"/>
  <c r="AK15" i="5"/>
  <c r="AK16" i="5"/>
  <c r="AK17" i="5"/>
  <c r="AK18" i="5"/>
  <c r="AK19" i="5"/>
  <c r="AP43" i="4" l="1"/>
  <c r="AP39" i="4"/>
  <c r="AP35" i="4"/>
  <c r="AP37" i="4"/>
  <c r="AP40" i="4"/>
  <c r="AP36" i="4"/>
  <c r="AP38" i="4"/>
  <c r="AP32" i="4"/>
  <c r="AP44" i="4"/>
  <c r="AP42" i="4"/>
  <c r="AP34" i="4"/>
  <c r="AP41" i="4"/>
  <c r="AP33" i="4"/>
  <c r="AH44" i="4"/>
  <c r="AH40" i="4"/>
  <c r="AH36" i="4"/>
  <c r="AH37" i="4"/>
  <c r="AH41" i="4"/>
  <c r="AH38" i="4"/>
  <c r="AH39" i="4"/>
  <c r="AH43" i="4"/>
  <c r="AH35" i="4"/>
  <c r="AH42" i="4"/>
  <c r="AH34" i="4"/>
  <c r="AD44" i="4"/>
  <c r="AD40" i="4"/>
  <c r="AD36" i="4"/>
  <c r="AD37" i="4"/>
  <c r="AD41" i="4"/>
  <c r="AD39" i="4"/>
  <c r="AD35" i="4"/>
  <c r="AD38" i="4"/>
  <c r="AD43" i="4"/>
  <c r="AD42" i="4"/>
  <c r="AD34" i="4"/>
  <c r="Z44" i="4"/>
  <c r="Z40" i="4"/>
  <c r="Z41" i="4"/>
  <c r="Z42" i="4"/>
  <c r="Z39" i="4"/>
  <c r="Z43" i="4"/>
  <c r="Z38" i="4"/>
  <c r="V42" i="4"/>
  <c r="V38" i="4"/>
  <c r="V41" i="4"/>
  <c r="V39" i="4"/>
  <c r="V40" i="4"/>
  <c r="V36" i="4"/>
  <c r="V35" i="4"/>
  <c r="V37" i="4"/>
  <c r="V44" i="4"/>
  <c r="V43" i="4"/>
  <c r="AX88" i="4"/>
  <c r="AX76" i="4"/>
  <c r="AX77" i="4"/>
  <c r="AX84" i="4"/>
  <c r="AX81" i="4"/>
  <c r="AX80" i="4"/>
  <c r="AX85" i="4"/>
  <c r="AX72" i="4"/>
  <c r="AX73" i="4"/>
  <c r="AX83" i="4"/>
  <c r="AX78" i="4"/>
  <c r="AX82" i="4"/>
  <c r="AX70" i="4"/>
  <c r="AX74" i="4"/>
  <c r="AX71" i="4"/>
  <c r="AX75" i="4"/>
  <c r="AX87" i="4"/>
  <c r="AX79" i="4"/>
  <c r="AX86" i="4"/>
  <c r="AT36" i="8"/>
  <c r="AT27" i="8"/>
  <c r="AT40" i="8"/>
  <c r="AT32" i="8"/>
  <c r="AT46" i="8"/>
  <c r="AT41" i="8"/>
  <c r="AT45" i="8"/>
  <c r="AT42" i="8"/>
  <c r="AT37" i="8"/>
  <c r="AT31" i="8"/>
  <c r="AT35" i="8"/>
  <c r="AT34" i="8"/>
  <c r="AP26" i="8"/>
  <c r="AP25" i="8"/>
  <c r="V31" i="8"/>
  <c r="V30" i="8"/>
  <c r="AH30" i="8"/>
  <c r="AH31" i="8"/>
  <c r="AD37" i="7"/>
  <c r="Z34" i="7"/>
  <c r="AX73" i="6"/>
  <c r="AX81" i="6"/>
  <c r="AX83" i="6"/>
  <c r="AX77" i="6"/>
  <c r="AX85" i="6"/>
  <c r="AX75" i="6"/>
  <c r="AX82" i="6"/>
  <c r="AX87" i="6"/>
  <c r="AX88" i="6"/>
  <c r="AX78" i="6"/>
  <c r="AX79" i="6"/>
  <c r="AX74" i="6"/>
  <c r="AX71" i="6"/>
  <c r="AX84" i="6"/>
  <c r="AX80" i="6"/>
  <c r="AX72" i="6"/>
  <c r="AX76" i="6"/>
  <c r="AX86" i="6"/>
  <c r="AT101" i="6"/>
  <c r="AT109" i="6"/>
  <c r="AT94" i="6"/>
  <c r="AT87" i="6"/>
  <c r="AT95" i="6"/>
  <c r="AT103" i="6"/>
  <c r="AT93" i="6"/>
  <c r="AT91" i="6"/>
  <c r="AT99" i="6"/>
  <c r="AT107" i="6"/>
  <c r="AT102" i="6"/>
  <c r="AT110" i="6"/>
  <c r="AT96" i="6"/>
  <c r="AT90" i="6"/>
  <c r="AT92" i="6"/>
  <c r="AT105" i="6"/>
  <c r="AT88" i="6"/>
  <c r="AT97" i="6"/>
  <c r="AT98" i="6"/>
  <c r="AT89" i="6"/>
  <c r="AT108" i="6"/>
  <c r="AT104" i="6"/>
  <c r="AT106" i="6"/>
  <c r="AT100" i="6"/>
  <c r="AP44" i="6"/>
  <c r="AP39" i="6"/>
  <c r="AP43" i="6"/>
  <c r="AP40" i="6"/>
  <c r="AP42" i="6"/>
  <c r="AP41" i="6"/>
  <c r="AL44" i="6"/>
  <c r="AL43" i="6"/>
  <c r="AL40" i="6"/>
  <c r="AL39" i="6"/>
  <c r="AL41" i="6"/>
  <c r="AL42" i="6"/>
  <c r="AH40" i="6"/>
  <c r="AH41" i="6"/>
  <c r="AH44" i="6"/>
  <c r="AH43" i="6"/>
  <c r="AH39" i="6"/>
  <c r="AH42" i="6"/>
  <c r="AD44" i="6"/>
  <c r="AD40" i="6"/>
  <c r="AD41" i="6"/>
  <c r="AD43" i="6"/>
  <c r="AD39" i="6"/>
  <c r="AD42" i="6"/>
  <c r="Z41" i="6"/>
  <c r="Z43" i="6"/>
  <c r="Z40" i="6"/>
  <c r="Z39" i="6"/>
  <c r="Z42" i="6"/>
  <c r="Z44" i="6"/>
  <c r="V42" i="6"/>
  <c r="V43" i="6"/>
  <c r="V40" i="6"/>
  <c r="V44" i="6"/>
  <c r="V39" i="6"/>
  <c r="V41" i="6"/>
  <c r="R39" i="6"/>
  <c r="R43" i="6"/>
  <c r="R44" i="6"/>
  <c r="R40" i="6"/>
  <c r="R42" i="6"/>
  <c r="R41" i="6"/>
  <c r="N43" i="6"/>
  <c r="N41" i="6"/>
  <c r="N39" i="6"/>
  <c r="N42" i="6"/>
  <c r="N44" i="6"/>
  <c r="N40" i="6"/>
  <c r="AX61" i="5"/>
  <c r="AX69" i="5"/>
  <c r="AX77" i="5"/>
  <c r="AX85" i="5"/>
  <c r="AX71" i="5"/>
  <c r="AX75" i="5"/>
  <c r="AX83" i="5"/>
  <c r="AX62" i="5"/>
  <c r="AX70" i="5"/>
  <c r="AX78" i="5"/>
  <c r="AX86" i="5"/>
  <c r="AX63" i="5"/>
  <c r="AX79" i="5"/>
  <c r="AX57" i="5"/>
  <c r="AX65" i="5"/>
  <c r="AX73" i="5"/>
  <c r="AX81" i="5"/>
  <c r="AX82" i="5"/>
  <c r="AX68" i="5"/>
  <c r="AX60" i="5"/>
  <c r="AX58" i="5"/>
  <c r="AX59" i="5"/>
  <c r="AX74" i="5"/>
  <c r="AX64" i="5"/>
  <c r="AX66" i="5"/>
  <c r="AX56" i="5"/>
  <c r="AX84" i="5"/>
  <c r="AX80" i="5"/>
  <c r="AX67" i="5"/>
  <c r="AX76" i="5"/>
  <c r="AX72" i="5"/>
  <c r="AT75" i="5"/>
  <c r="AT83" i="5"/>
  <c r="AT91" i="5"/>
  <c r="AT99" i="5"/>
  <c r="AT107" i="5"/>
  <c r="AT77" i="5"/>
  <c r="AT93" i="5"/>
  <c r="AT109" i="5"/>
  <c r="AT85" i="5"/>
  <c r="AT74" i="5"/>
  <c r="AT82" i="5"/>
  <c r="AT90" i="5"/>
  <c r="AT98" i="5"/>
  <c r="AT106" i="5"/>
  <c r="AT101" i="5"/>
  <c r="AT100" i="5"/>
  <c r="AT87" i="5"/>
  <c r="AT97" i="5"/>
  <c r="AT92" i="5"/>
  <c r="AT102" i="5"/>
  <c r="AT88" i="5"/>
  <c r="AT105" i="5"/>
  <c r="AT96" i="5"/>
  <c r="AT95" i="5"/>
  <c r="AT89" i="5"/>
  <c r="AT81" i="5"/>
  <c r="AT94" i="5"/>
  <c r="AT103" i="5"/>
  <c r="AT84" i="5"/>
  <c r="AT86" i="5"/>
  <c r="AT73" i="5"/>
  <c r="AT80" i="5"/>
  <c r="AT78" i="5"/>
  <c r="AT108" i="5"/>
  <c r="AT76" i="5"/>
  <c r="AT79" i="5"/>
  <c r="AT104" i="5"/>
  <c r="AP44" i="5"/>
  <c r="AP42" i="5"/>
  <c r="AP39" i="5"/>
  <c r="AP40" i="5"/>
  <c r="AP41" i="5"/>
  <c r="AP43" i="5"/>
  <c r="AP30" i="5"/>
  <c r="AP25" i="5"/>
  <c r="AP36" i="5"/>
  <c r="AP33" i="5"/>
  <c r="AL41" i="5"/>
  <c r="AL43" i="5"/>
  <c r="AL40" i="5"/>
  <c r="AL39" i="5"/>
  <c r="AL44" i="5"/>
  <c r="AL42" i="5"/>
  <c r="AH41" i="5"/>
  <c r="AH43" i="5"/>
  <c r="AH44" i="5"/>
  <c r="AH40" i="5"/>
  <c r="AH39" i="5"/>
  <c r="AH42" i="5"/>
  <c r="AD40" i="5"/>
  <c r="AD43" i="5"/>
  <c r="AD39" i="5"/>
  <c r="AD42" i="5"/>
  <c r="AD38" i="5"/>
  <c r="AD41" i="5"/>
  <c r="Z41" i="5"/>
  <c r="Z40" i="5"/>
  <c r="Z38" i="5"/>
  <c r="Z42" i="5"/>
  <c r="Z43" i="5"/>
  <c r="Z39" i="5"/>
  <c r="V41" i="5"/>
  <c r="V42" i="5"/>
  <c r="V39" i="5"/>
  <c r="V38" i="5"/>
  <c r="V40" i="5"/>
  <c r="V43" i="5"/>
  <c r="R42" i="5"/>
  <c r="R40" i="5"/>
  <c r="R39" i="5"/>
  <c r="R43" i="5"/>
  <c r="R38" i="5"/>
  <c r="R41" i="5"/>
  <c r="N44" i="5"/>
  <c r="N40" i="5"/>
  <c r="N41" i="5"/>
  <c r="N42" i="5"/>
  <c r="N43" i="5"/>
  <c r="N39" i="5"/>
  <c r="AP38" i="5"/>
  <c r="AP24" i="5"/>
  <c r="AP34" i="5"/>
  <c r="AP28" i="5"/>
  <c r="AP29" i="5"/>
  <c r="AP26" i="5"/>
  <c r="AX56" i="4"/>
  <c r="AX68" i="4"/>
  <c r="AX63" i="4"/>
  <c r="AX66" i="4"/>
  <c r="AX61" i="4"/>
  <c r="AX60" i="4"/>
  <c r="AX62" i="4"/>
  <c r="AX58" i="4"/>
  <c r="AX65" i="4"/>
  <c r="AX67" i="4"/>
  <c r="AX57" i="4"/>
  <c r="AX59" i="4"/>
  <c r="AX64" i="4"/>
  <c r="AX69" i="4"/>
  <c r="AX47" i="4"/>
  <c r="AX55" i="4"/>
  <c r="AX51" i="4"/>
  <c r="AX49" i="4"/>
  <c r="AX46" i="4"/>
  <c r="AX45" i="4"/>
  <c r="AX48" i="4"/>
  <c r="AX54" i="4"/>
  <c r="AX52" i="4"/>
  <c r="AX53" i="4"/>
  <c r="AX50" i="4"/>
  <c r="AT54" i="4"/>
  <c r="AT59" i="4"/>
  <c r="AT67" i="4"/>
  <c r="AT66" i="4"/>
  <c r="AT65" i="4"/>
  <c r="AT64" i="4"/>
  <c r="AT62" i="4"/>
  <c r="AT57" i="4"/>
  <c r="AT56" i="4"/>
  <c r="AT50" i="4"/>
  <c r="AT53" i="4"/>
  <c r="AT52" i="4"/>
  <c r="AT30" i="4"/>
  <c r="AP30" i="4"/>
  <c r="AP31" i="4"/>
  <c r="AL44" i="4"/>
  <c r="AL43" i="4"/>
  <c r="AL40" i="4"/>
  <c r="AL39" i="4"/>
  <c r="AL42" i="4"/>
  <c r="AL41" i="4"/>
  <c r="AH32" i="4"/>
  <c r="AH33" i="4"/>
  <c r="AH31" i="4"/>
  <c r="AD32" i="4"/>
  <c r="AD33" i="4"/>
  <c r="Z36" i="4"/>
  <c r="Z34" i="4"/>
  <c r="Z35" i="4"/>
  <c r="Z37" i="4"/>
  <c r="Z33" i="4"/>
  <c r="V33" i="4"/>
  <c r="V34" i="4"/>
  <c r="AT41" i="3"/>
  <c r="AT23" i="3"/>
  <c r="AH28" i="3"/>
  <c r="AH27" i="3"/>
  <c r="AH26" i="3"/>
  <c r="AH25" i="3"/>
  <c r="AH24" i="3"/>
  <c r="AD27" i="3"/>
  <c r="AD25" i="3"/>
  <c r="AD24" i="3"/>
  <c r="AD26" i="3"/>
  <c r="AT35" i="3"/>
  <c r="AT32" i="3"/>
  <c r="AT38" i="3"/>
  <c r="AT40" i="3"/>
  <c r="AT31" i="3"/>
  <c r="AT30" i="3"/>
  <c r="AT28" i="3"/>
  <c r="AT36" i="3"/>
  <c r="AT39" i="3"/>
  <c r="AT26" i="3"/>
  <c r="AT37" i="3"/>
  <c r="AT24" i="3"/>
  <c r="AT29" i="3"/>
  <c r="AT25" i="3"/>
  <c r="AT34" i="3"/>
  <c r="AT33" i="3"/>
  <c r="AT27" i="3"/>
  <c r="AH23" i="3"/>
  <c r="AX30" i="3"/>
  <c r="AX27" i="3"/>
  <c r="AX24" i="3"/>
  <c r="AX29" i="3"/>
  <c r="AX31" i="3"/>
  <c r="AX26" i="3"/>
  <c r="AX25" i="3"/>
  <c r="AX32" i="3"/>
  <c r="AX33" i="3"/>
  <c r="AX28" i="3"/>
  <c r="Z27" i="3"/>
  <c r="Z26" i="3"/>
  <c r="Z25" i="3"/>
  <c r="Z24" i="3"/>
  <c r="AP26" i="3"/>
  <c r="AP27" i="3"/>
  <c r="AP24" i="3"/>
  <c r="AP25" i="3"/>
  <c r="N23" i="3"/>
  <c r="N27" i="3"/>
  <c r="N25" i="3"/>
  <c r="N26" i="3"/>
  <c r="N24" i="3"/>
  <c r="AX30" i="8"/>
  <c r="AX29" i="8"/>
  <c r="AX37" i="8"/>
  <c r="AX38" i="8"/>
  <c r="AX27" i="8"/>
  <c r="AX35" i="8"/>
  <c r="AX31" i="8"/>
  <c r="AX28" i="8"/>
  <c r="AX39" i="8"/>
  <c r="AX36" i="8"/>
  <c r="AX32" i="8"/>
  <c r="AX41" i="8"/>
  <c r="AX24" i="8"/>
  <c r="AX33" i="8"/>
  <c r="AX42" i="8"/>
  <c r="AX25" i="8"/>
  <c r="AX34" i="8"/>
  <c r="AX26" i="8"/>
  <c r="AX40" i="8"/>
  <c r="AT26" i="8"/>
  <c r="AT25" i="8"/>
  <c r="AT24" i="8"/>
  <c r="AX23" i="8"/>
  <c r="AP24" i="8"/>
  <c r="AL29" i="8"/>
  <c r="AL30" i="8"/>
  <c r="AL32" i="8"/>
  <c r="AL27" i="8"/>
  <c r="AL31" i="8"/>
  <c r="AL28" i="8"/>
  <c r="AL24" i="8"/>
  <c r="AL25" i="8"/>
  <c r="AL26" i="8"/>
  <c r="AH27" i="8"/>
  <c r="AH28" i="8"/>
  <c r="AH26" i="8"/>
  <c r="AH25" i="8"/>
  <c r="AH29" i="8"/>
  <c r="AH24" i="8"/>
  <c r="AD29" i="8"/>
  <c r="AD27" i="8"/>
  <c r="AD25" i="8"/>
  <c r="AD26" i="8"/>
  <c r="AD24" i="8"/>
  <c r="AD28" i="8"/>
  <c r="V29" i="8"/>
  <c r="V27" i="8"/>
  <c r="V25" i="8"/>
  <c r="V28" i="8"/>
  <c r="V24" i="8"/>
  <c r="V26" i="8"/>
  <c r="R23" i="8"/>
  <c r="R25" i="8"/>
  <c r="R24" i="8"/>
  <c r="N24" i="8"/>
  <c r="AT39" i="7"/>
  <c r="AT31" i="7"/>
  <c r="AT63" i="7"/>
  <c r="AT35" i="7"/>
  <c r="AT43" i="7"/>
  <c r="AT51" i="7"/>
  <c r="AT59" i="7"/>
  <c r="AT30" i="7"/>
  <c r="AT38" i="7"/>
  <c r="AT46" i="7"/>
  <c r="AT54" i="7"/>
  <c r="AT62" i="7"/>
  <c r="AT47" i="7"/>
  <c r="AT55" i="7"/>
  <c r="AT28" i="7"/>
  <c r="AT36" i="7"/>
  <c r="AT44" i="7"/>
  <c r="AT52" i="7"/>
  <c r="AT60" i="7"/>
  <c r="AT49" i="7"/>
  <c r="AT33" i="7"/>
  <c r="AT29" i="7"/>
  <c r="AT26" i="7"/>
  <c r="AT24" i="7"/>
  <c r="AT53" i="7"/>
  <c r="AT45" i="7"/>
  <c r="AT64" i="7"/>
  <c r="AT56" i="7"/>
  <c r="AT50" i="7"/>
  <c r="AT48" i="7"/>
  <c r="AT65" i="7"/>
  <c r="AT61" i="7"/>
  <c r="AT57" i="7"/>
  <c r="AT58" i="7"/>
  <c r="AT41" i="7"/>
  <c r="AT37" i="7"/>
  <c r="AT42" i="7"/>
  <c r="AT40" i="7"/>
  <c r="AT34" i="7"/>
  <c r="AT32" i="7"/>
  <c r="AT27" i="7"/>
  <c r="AT25" i="7"/>
  <c r="AP31" i="7"/>
  <c r="AP27" i="7"/>
  <c r="AP28" i="7"/>
  <c r="AP30" i="7"/>
  <c r="AP25" i="7"/>
  <c r="AP29" i="7"/>
  <c r="AP26" i="7"/>
  <c r="AP24" i="7"/>
  <c r="AH32" i="7"/>
  <c r="AH27" i="7"/>
  <c r="AH31" i="7"/>
  <c r="AH33" i="7"/>
  <c r="AH28" i="7"/>
  <c r="AH25" i="7"/>
  <c r="AH24" i="7"/>
  <c r="AH30" i="7"/>
  <c r="AH26" i="7"/>
  <c r="AD27" i="7"/>
  <c r="AD35" i="7"/>
  <c r="AD30" i="7"/>
  <c r="AD31" i="7"/>
  <c r="AD28" i="7"/>
  <c r="AD34" i="7"/>
  <c r="AD29" i="7"/>
  <c r="AD25" i="7"/>
  <c r="AD24" i="7"/>
  <c r="AD26" i="7"/>
  <c r="AD33" i="7"/>
  <c r="AD32" i="7"/>
  <c r="AD36" i="7"/>
  <c r="Z28" i="7"/>
  <c r="Z27" i="7"/>
  <c r="Z30" i="7"/>
  <c r="Z31" i="7"/>
  <c r="Z29" i="7"/>
  <c r="Z32" i="7"/>
  <c r="Z25" i="7"/>
  <c r="Z26" i="7"/>
  <c r="Z33" i="7"/>
  <c r="Z24" i="7"/>
  <c r="V31" i="7"/>
  <c r="V27" i="7"/>
  <c r="V35" i="7"/>
  <c r="V30" i="7"/>
  <c r="V28" i="7"/>
  <c r="V34" i="7"/>
  <c r="V26" i="7"/>
  <c r="V33" i="7"/>
  <c r="V32" i="7"/>
  <c r="V29" i="7"/>
  <c r="V25" i="7"/>
  <c r="V24" i="7"/>
  <c r="R23" i="7"/>
  <c r="R29" i="7"/>
  <c r="R27" i="7"/>
  <c r="R31" i="7"/>
  <c r="R28" i="7"/>
  <c r="R24" i="7"/>
  <c r="R34" i="7"/>
  <c r="R26" i="7"/>
  <c r="R33" i="7"/>
  <c r="R25" i="7"/>
  <c r="R32" i="7"/>
  <c r="R30" i="7"/>
  <c r="N26" i="7"/>
  <c r="N29" i="7"/>
  <c r="N28" i="7"/>
  <c r="N30" i="7"/>
  <c r="N25" i="7"/>
  <c r="N24" i="7"/>
  <c r="N31" i="7"/>
  <c r="N27" i="7"/>
  <c r="N32" i="7"/>
  <c r="AX27" i="6"/>
  <c r="AX35" i="6"/>
  <c r="AX43" i="6"/>
  <c r="AX51" i="6"/>
  <c r="AX59" i="6"/>
  <c r="AX67" i="6"/>
  <c r="AX46" i="6"/>
  <c r="AX30" i="6"/>
  <c r="AX38" i="6"/>
  <c r="AX54" i="6"/>
  <c r="AX62" i="6"/>
  <c r="AX70" i="6"/>
  <c r="AX39" i="6"/>
  <c r="AX47" i="6"/>
  <c r="AX31" i="6"/>
  <c r="AX55" i="6"/>
  <c r="AX63" i="6"/>
  <c r="AX32" i="6"/>
  <c r="AX57" i="6"/>
  <c r="AX25" i="6"/>
  <c r="AX48" i="6"/>
  <c r="AX66" i="6"/>
  <c r="AX49" i="6"/>
  <c r="AX24" i="6"/>
  <c r="AX45" i="6"/>
  <c r="AX65" i="6"/>
  <c r="AX29" i="6"/>
  <c r="AX28" i="6"/>
  <c r="AX53" i="6"/>
  <c r="AX64" i="6"/>
  <c r="AX36" i="6"/>
  <c r="AX58" i="6"/>
  <c r="AX50" i="6"/>
  <c r="AX42" i="6"/>
  <c r="AX33" i="6"/>
  <c r="AX44" i="6"/>
  <c r="AX34" i="6"/>
  <c r="AX41" i="6"/>
  <c r="AX26" i="6"/>
  <c r="AX60" i="6"/>
  <c r="AX69" i="6"/>
  <c r="AX37" i="6"/>
  <c r="AX40" i="6"/>
  <c r="AX52" i="6"/>
  <c r="AX68" i="6"/>
  <c r="AX61" i="6"/>
  <c r="AX56" i="6"/>
  <c r="AT23" i="6"/>
  <c r="AT86" i="6"/>
  <c r="AT56" i="6"/>
  <c r="AT64" i="6"/>
  <c r="AT72" i="6"/>
  <c r="AT80" i="6"/>
  <c r="AT27" i="6"/>
  <c r="AT35" i="6"/>
  <c r="AT43" i="6"/>
  <c r="AT51" i="6"/>
  <c r="AT59" i="6"/>
  <c r="AT67" i="6"/>
  <c r="AT75" i="6"/>
  <c r="AT83" i="6"/>
  <c r="AT30" i="6"/>
  <c r="AT38" i="6"/>
  <c r="AT46" i="6"/>
  <c r="AT54" i="6"/>
  <c r="AT62" i="6"/>
  <c r="AT70" i="6"/>
  <c r="AT78" i="6"/>
  <c r="AT39" i="6"/>
  <c r="AT28" i="6"/>
  <c r="AT36" i="6"/>
  <c r="AT44" i="6"/>
  <c r="AT52" i="6"/>
  <c r="AT60" i="6"/>
  <c r="AT68" i="6"/>
  <c r="AT76" i="6"/>
  <c r="AT84" i="6"/>
  <c r="AT31" i="6"/>
  <c r="AT47" i="6"/>
  <c r="AT55" i="6"/>
  <c r="AT63" i="6"/>
  <c r="AT71" i="6"/>
  <c r="AT79" i="6"/>
  <c r="AT48" i="6"/>
  <c r="AT26" i="6"/>
  <c r="AT57" i="6"/>
  <c r="AT25" i="6"/>
  <c r="AT29" i="6"/>
  <c r="AT82" i="6"/>
  <c r="AT85" i="6"/>
  <c r="AT53" i="6"/>
  <c r="AT40" i="6"/>
  <c r="AT81" i="6"/>
  <c r="AT49" i="6"/>
  <c r="AT77" i="6"/>
  <c r="AT69" i="6"/>
  <c r="AT33" i="6"/>
  <c r="AT74" i="6"/>
  <c r="AT32" i="6"/>
  <c r="AT73" i="6"/>
  <c r="AT65" i="6"/>
  <c r="AT66" i="6"/>
  <c r="AT45" i="6"/>
  <c r="AT24" i="6"/>
  <c r="AT41" i="6"/>
  <c r="AT37" i="6"/>
  <c r="AT34" i="6"/>
  <c r="AT58" i="6"/>
  <c r="AT61" i="6"/>
  <c r="AT50" i="6"/>
  <c r="AT42" i="6"/>
  <c r="AP26" i="6"/>
  <c r="AP34" i="6"/>
  <c r="AP38" i="6"/>
  <c r="AP27" i="6"/>
  <c r="AP35" i="6"/>
  <c r="AP30" i="6"/>
  <c r="AP33" i="6"/>
  <c r="AP31" i="6"/>
  <c r="AP28" i="6"/>
  <c r="AP37" i="6"/>
  <c r="AP36" i="6"/>
  <c r="AP24" i="6"/>
  <c r="AP29" i="6"/>
  <c r="AP32" i="6"/>
  <c r="AP25" i="6"/>
  <c r="AL26" i="6"/>
  <c r="AL34" i="6"/>
  <c r="AL29" i="6"/>
  <c r="AL37" i="6"/>
  <c r="AL27" i="6"/>
  <c r="AL35" i="6"/>
  <c r="AL30" i="6"/>
  <c r="AL38" i="6"/>
  <c r="AL33" i="6"/>
  <c r="AL31" i="6"/>
  <c r="AL28" i="6"/>
  <c r="AL25" i="6"/>
  <c r="AL36" i="6"/>
  <c r="AL24" i="6"/>
  <c r="AL32" i="6"/>
  <c r="AH26" i="6"/>
  <c r="AH34" i="6"/>
  <c r="AH29" i="6"/>
  <c r="AH27" i="6"/>
  <c r="AH35" i="6"/>
  <c r="AH30" i="6"/>
  <c r="AH38" i="6"/>
  <c r="AH25" i="6"/>
  <c r="AH33" i="6"/>
  <c r="AH31" i="6"/>
  <c r="AH37" i="6"/>
  <c r="AH36" i="6"/>
  <c r="AH32" i="6"/>
  <c r="AH24" i="6"/>
  <c r="AH28" i="6"/>
  <c r="AD29" i="6"/>
  <c r="AD37" i="6"/>
  <c r="AD30" i="6"/>
  <c r="AD28" i="6"/>
  <c r="AD36" i="6"/>
  <c r="AD31" i="6"/>
  <c r="AD26" i="6"/>
  <c r="AD27" i="6"/>
  <c r="AD24" i="6"/>
  <c r="AD33" i="6"/>
  <c r="AD38" i="6"/>
  <c r="AD25" i="6"/>
  <c r="AD35" i="6"/>
  <c r="AD32" i="6"/>
  <c r="AD34" i="6"/>
  <c r="Z26" i="6"/>
  <c r="Z29" i="6"/>
  <c r="Z37" i="6"/>
  <c r="Z30" i="6"/>
  <c r="Z38" i="6"/>
  <c r="Z27" i="6"/>
  <c r="Z35" i="6"/>
  <c r="Z25" i="6"/>
  <c r="Z33" i="6"/>
  <c r="Z31" i="6"/>
  <c r="Z34" i="6"/>
  <c r="Z28" i="6"/>
  <c r="Z36" i="6"/>
  <c r="Z24" i="6"/>
  <c r="Z32" i="6"/>
  <c r="V35" i="6"/>
  <c r="V28" i="6"/>
  <c r="V36" i="6"/>
  <c r="V26" i="6"/>
  <c r="V34" i="6"/>
  <c r="V30" i="6"/>
  <c r="V33" i="6"/>
  <c r="V31" i="6"/>
  <c r="V37" i="6"/>
  <c r="V29" i="6"/>
  <c r="V38" i="6"/>
  <c r="V32" i="6"/>
  <c r="V24" i="6"/>
  <c r="V25" i="6"/>
  <c r="V27" i="6"/>
  <c r="R29" i="6"/>
  <c r="R37" i="6"/>
  <c r="R31" i="6"/>
  <c r="R27" i="6"/>
  <c r="R35" i="6"/>
  <c r="R30" i="6"/>
  <c r="R38" i="6"/>
  <c r="R28" i="6"/>
  <c r="R36" i="6"/>
  <c r="R34" i="6"/>
  <c r="R33" i="6"/>
  <c r="R32" i="6"/>
  <c r="R26" i="6"/>
  <c r="R25" i="6"/>
  <c r="R24" i="6"/>
  <c r="N29" i="6"/>
  <c r="N37" i="6"/>
  <c r="N33" i="6"/>
  <c r="N27" i="6"/>
  <c r="N35" i="6"/>
  <c r="N25" i="6"/>
  <c r="N31" i="6"/>
  <c r="N24" i="6"/>
  <c r="N34" i="6"/>
  <c r="N30" i="6"/>
  <c r="N38" i="6"/>
  <c r="N32" i="6"/>
  <c r="N26" i="6"/>
  <c r="N36" i="6"/>
  <c r="N28" i="6"/>
  <c r="N23" i="6"/>
  <c r="AX23" i="5"/>
  <c r="AX36" i="5"/>
  <c r="AX39" i="5"/>
  <c r="AX42" i="5"/>
  <c r="AX50" i="5"/>
  <c r="AX35" i="5"/>
  <c r="AX34" i="5"/>
  <c r="AX53" i="5"/>
  <c r="AX28" i="5"/>
  <c r="AX55" i="5"/>
  <c r="AX31" i="5"/>
  <c r="AX47" i="5"/>
  <c r="AX26" i="5"/>
  <c r="AX45" i="5"/>
  <c r="AX44" i="5"/>
  <c r="AX54" i="5"/>
  <c r="AX32" i="5"/>
  <c r="AX25" i="5"/>
  <c r="AX51" i="5"/>
  <c r="AX46" i="5"/>
  <c r="AX52" i="5"/>
  <c r="AX24" i="5"/>
  <c r="AX49" i="5"/>
  <c r="AX43" i="5"/>
  <c r="AX48" i="5"/>
  <c r="AX37" i="5"/>
  <c r="AX27" i="5"/>
  <c r="AX41" i="5"/>
  <c r="AX33" i="5"/>
  <c r="AX40" i="5"/>
  <c r="AX30" i="5"/>
  <c r="AX38" i="5"/>
  <c r="AX29" i="5"/>
  <c r="AT66" i="5"/>
  <c r="AT36" i="5"/>
  <c r="AT42" i="5"/>
  <c r="AT50" i="5"/>
  <c r="AT35" i="5"/>
  <c r="AT46" i="5"/>
  <c r="AT54" i="5"/>
  <c r="AT62" i="5"/>
  <c r="AT70" i="5"/>
  <c r="AT30" i="5"/>
  <c r="AT38" i="5"/>
  <c r="AT41" i="5"/>
  <c r="AT49" i="5"/>
  <c r="AT57" i="5"/>
  <c r="AT65" i="5"/>
  <c r="AT28" i="5"/>
  <c r="AT31" i="5"/>
  <c r="AT39" i="5"/>
  <c r="AT47" i="5"/>
  <c r="AT55" i="5"/>
  <c r="AT63" i="5"/>
  <c r="AT71" i="5"/>
  <c r="AT58" i="5"/>
  <c r="AT27" i="5"/>
  <c r="AT26" i="5"/>
  <c r="AT44" i="5"/>
  <c r="AT25" i="5"/>
  <c r="AT24" i="5"/>
  <c r="AT64" i="5"/>
  <c r="AT45" i="5"/>
  <c r="AT29" i="5"/>
  <c r="AT69" i="5"/>
  <c r="AT72" i="5"/>
  <c r="AT40" i="5"/>
  <c r="AT67" i="5"/>
  <c r="AT53" i="5"/>
  <c r="AT51" i="5"/>
  <c r="AT60" i="5"/>
  <c r="AT43" i="5"/>
  <c r="AT33" i="5"/>
  <c r="AT32" i="5"/>
  <c r="AT61" i="5"/>
  <c r="AT68" i="5"/>
  <c r="AT59" i="5"/>
  <c r="AT52" i="5"/>
  <c r="AT48" i="5"/>
  <c r="AT56" i="5"/>
  <c r="AT37" i="5"/>
  <c r="AT34" i="5"/>
  <c r="AP35" i="5"/>
  <c r="AP31" i="5"/>
  <c r="AP37" i="5"/>
  <c r="AP32" i="5"/>
  <c r="AL26" i="5"/>
  <c r="AL34" i="5"/>
  <c r="AL35" i="5"/>
  <c r="AL30" i="5"/>
  <c r="AL38" i="5"/>
  <c r="AL28" i="5"/>
  <c r="AL36" i="5"/>
  <c r="AL31" i="5"/>
  <c r="AL25" i="5"/>
  <c r="AL24" i="5"/>
  <c r="AL27" i="5"/>
  <c r="AL37" i="5"/>
  <c r="AL29" i="5"/>
  <c r="AL33" i="5"/>
  <c r="AL32" i="5"/>
  <c r="AH30" i="5"/>
  <c r="AH38" i="5"/>
  <c r="AH25" i="5"/>
  <c r="AH33" i="5"/>
  <c r="AH27" i="5"/>
  <c r="AH35" i="5"/>
  <c r="AH37" i="5"/>
  <c r="AH31" i="5"/>
  <c r="AH26" i="5"/>
  <c r="AH34" i="5"/>
  <c r="AH29" i="5"/>
  <c r="AH24" i="5"/>
  <c r="AH36" i="5"/>
  <c r="AH28" i="5"/>
  <c r="AH32" i="5"/>
  <c r="AD37" i="5"/>
  <c r="AD30" i="5"/>
  <c r="AD25" i="5"/>
  <c r="AD33" i="5"/>
  <c r="AD27" i="5"/>
  <c r="AD35" i="5"/>
  <c r="AD31" i="5"/>
  <c r="AD26" i="5"/>
  <c r="AD34" i="5"/>
  <c r="AD29" i="5"/>
  <c r="AD24" i="5"/>
  <c r="AD32" i="5"/>
  <c r="AD28" i="5"/>
  <c r="AD36" i="5"/>
  <c r="Z37" i="5"/>
  <c r="Z25" i="5"/>
  <c r="Z27" i="5"/>
  <c r="Z35" i="5"/>
  <c r="Z30" i="5"/>
  <c r="Z33" i="5"/>
  <c r="Z31" i="5"/>
  <c r="Z26" i="5"/>
  <c r="Z34" i="5"/>
  <c r="Z29" i="5"/>
  <c r="Z24" i="5"/>
  <c r="Z36" i="5"/>
  <c r="Z28" i="5"/>
  <c r="Z32" i="5"/>
  <c r="V27" i="5"/>
  <c r="V35" i="5"/>
  <c r="V30" i="5"/>
  <c r="V25" i="5"/>
  <c r="V33" i="5"/>
  <c r="V31" i="5"/>
  <c r="V26" i="5"/>
  <c r="V34" i="5"/>
  <c r="V29" i="5"/>
  <c r="V37" i="5"/>
  <c r="V36" i="5"/>
  <c r="V32" i="5"/>
  <c r="V28" i="5"/>
  <c r="V24" i="5"/>
  <c r="R23" i="5"/>
  <c r="R30" i="5"/>
  <c r="R25" i="5"/>
  <c r="R35" i="5"/>
  <c r="R33" i="5"/>
  <c r="R29" i="5"/>
  <c r="R31" i="5"/>
  <c r="R26" i="5"/>
  <c r="R34" i="5"/>
  <c r="R37" i="5"/>
  <c r="R28" i="5"/>
  <c r="R24" i="5"/>
  <c r="R32" i="5"/>
  <c r="R27" i="5"/>
  <c r="R36" i="5"/>
  <c r="N38" i="5"/>
  <c r="N25" i="5"/>
  <c r="N33" i="5"/>
  <c r="N27" i="5"/>
  <c r="N35" i="5"/>
  <c r="N30" i="5"/>
  <c r="N31" i="5"/>
  <c r="N26" i="5"/>
  <c r="N34" i="5"/>
  <c r="N29" i="5"/>
  <c r="N37" i="5"/>
  <c r="N28" i="5"/>
  <c r="N24" i="5"/>
  <c r="N36" i="5"/>
  <c r="N32" i="5"/>
  <c r="AD23" i="5"/>
  <c r="AX36" i="4"/>
  <c r="AX39" i="4"/>
  <c r="AX29" i="4"/>
  <c r="AX28" i="4"/>
  <c r="AX40" i="4"/>
  <c r="AX25" i="4"/>
  <c r="AX33" i="4"/>
  <c r="AX44" i="4"/>
  <c r="AX32" i="4"/>
  <c r="AX26" i="4"/>
  <c r="AX34" i="4"/>
  <c r="AX37" i="4"/>
  <c r="AX24" i="4"/>
  <c r="AX43" i="4"/>
  <c r="AX41" i="4"/>
  <c r="AX38" i="4"/>
  <c r="AX30" i="4"/>
  <c r="AX35" i="4"/>
  <c r="AX42" i="4"/>
  <c r="AX31" i="4"/>
  <c r="AX27" i="4"/>
  <c r="AT27" i="4"/>
  <c r="AT41" i="4"/>
  <c r="AT39" i="4"/>
  <c r="AT35" i="4"/>
  <c r="AT36" i="4"/>
  <c r="AT25" i="4"/>
  <c r="AT26" i="4"/>
  <c r="AT43" i="4"/>
  <c r="AT38" i="4"/>
  <c r="AT24" i="4"/>
  <c r="AT40" i="4"/>
  <c r="AT28" i="4"/>
  <c r="AT32" i="4"/>
  <c r="AT42" i="4"/>
  <c r="AT33" i="4"/>
  <c r="AT29" i="4"/>
  <c r="AT34" i="4"/>
  <c r="AT31" i="4"/>
  <c r="AX23" i="4"/>
  <c r="AP27" i="4"/>
  <c r="AP25" i="4"/>
  <c r="AP26" i="4"/>
  <c r="AP29" i="4"/>
  <c r="AP28" i="4"/>
  <c r="AP24" i="4"/>
  <c r="AL23" i="4"/>
  <c r="AL30" i="4"/>
  <c r="AL35" i="4"/>
  <c r="AL38" i="4"/>
  <c r="AL25" i="4"/>
  <c r="AL33" i="4"/>
  <c r="AL31" i="4"/>
  <c r="AL26" i="4"/>
  <c r="AL34" i="4"/>
  <c r="AL29" i="4"/>
  <c r="AL37" i="4"/>
  <c r="AL27" i="4"/>
  <c r="AL32" i="4"/>
  <c r="AL24" i="4"/>
  <c r="AL36" i="4"/>
  <c r="AL28" i="4"/>
  <c r="AH30" i="4"/>
  <c r="AH25" i="4"/>
  <c r="AH27" i="4"/>
  <c r="AH26" i="4"/>
  <c r="AH28" i="4"/>
  <c r="AH24" i="4"/>
  <c r="AH29" i="4"/>
  <c r="AD27" i="4"/>
  <c r="AD25" i="4"/>
  <c r="AD30" i="4"/>
  <c r="AD31" i="4"/>
  <c r="AD26" i="4"/>
  <c r="AD29" i="4"/>
  <c r="AD28" i="4"/>
  <c r="AD24" i="4"/>
  <c r="Z25" i="4"/>
  <c r="Z27" i="4"/>
  <c r="Z30" i="4"/>
  <c r="Z31" i="4"/>
  <c r="Z26" i="4"/>
  <c r="Z29" i="4"/>
  <c r="Z24" i="4"/>
  <c r="Z32" i="4"/>
  <c r="Z28" i="4"/>
  <c r="V23" i="4"/>
  <c r="V27" i="4"/>
  <c r="V30" i="4"/>
  <c r="V26" i="4"/>
  <c r="V29" i="4"/>
  <c r="V28" i="4"/>
  <c r="V31" i="4"/>
  <c r="V24" i="4"/>
  <c r="V25" i="4"/>
  <c r="V32" i="4"/>
  <c r="R30" i="4"/>
  <c r="R25" i="4"/>
  <c r="R27" i="4"/>
  <c r="R31" i="4"/>
  <c r="R26" i="4"/>
  <c r="R29" i="4"/>
  <c r="R32" i="4"/>
  <c r="R28" i="4"/>
  <c r="R24" i="4"/>
  <c r="AD23" i="4"/>
  <c r="AL25" i="3"/>
  <c r="AL24" i="3"/>
  <c r="V25" i="3"/>
  <c r="V24" i="3"/>
  <c r="R25" i="3"/>
  <c r="R24" i="3"/>
  <c r="AD23" i="8"/>
  <c r="AX23" i="7"/>
  <c r="AT23" i="5"/>
  <c r="AX23" i="3"/>
  <c r="R23" i="3"/>
  <c r="Z23" i="3"/>
  <c r="AP23" i="3"/>
  <c r="AD23" i="3"/>
  <c r="V23" i="3"/>
  <c r="AH23" i="8"/>
  <c r="AH23" i="7"/>
  <c r="AH23" i="6"/>
  <c r="AP23" i="8"/>
  <c r="AL23" i="8"/>
  <c r="Z23" i="8"/>
  <c r="V23" i="8"/>
  <c r="N23" i="8"/>
  <c r="AT23" i="7"/>
  <c r="AD23" i="7"/>
  <c r="AL23" i="7"/>
  <c r="AP23" i="7"/>
  <c r="Z23" i="7"/>
  <c r="V23" i="7"/>
  <c r="AX23" i="6"/>
  <c r="AP23" i="6"/>
  <c r="AL23" i="6"/>
  <c r="AD23" i="6"/>
  <c r="Z23" i="6"/>
  <c r="V23" i="6"/>
  <c r="R23" i="6"/>
  <c r="AP23" i="5"/>
  <c r="AH23" i="5"/>
  <c r="AL23" i="5"/>
  <c r="Z23" i="5"/>
  <c r="V23" i="5"/>
  <c r="N23" i="5"/>
  <c r="AT23" i="4"/>
  <c r="AP23" i="4"/>
  <c r="AH23" i="4"/>
  <c r="Z23" i="4"/>
  <c r="R23" i="4"/>
</calcChain>
</file>

<file path=xl/sharedStrings.xml><?xml version="1.0" encoding="utf-8"?>
<sst xmlns="http://schemas.openxmlformats.org/spreadsheetml/2006/main" count="3919" uniqueCount="51">
  <si>
    <t>Borehole Reference</t>
  </si>
  <si>
    <t>Sampling Date</t>
  </si>
  <si>
    <t>Determinand</t>
  </si>
  <si>
    <t>Units</t>
  </si>
  <si>
    <t>Result</t>
  </si>
  <si>
    <t>CROFT001</t>
  </si>
  <si>
    <t>CH4</t>
  </si>
  <si>
    <t>%</t>
  </si>
  <si>
    <t>CO2</t>
  </si>
  <si>
    <t>O2</t>
  </si>
  <si>
    <t>Baro</t>
  </si>
  <si>
    <t>mb</t>
  </si>
  <si>
    <t>Rel.Pressure</t>
  </si>
  <si>
    <t>Internal Flow</t>
  </si>
  <si>
    <t>l/h</t>
  </si>
  <si>
    <t>CROFT02A</t>
  </si>
  <si>
    <t>CROFT02B</t>
  </si>
  <si>
    <t>CROFT03A</t>
  </si>
  <si>
    <t>CROFT03B</t>
  </si>
  <si>
    <t>CROFT03C</t>
  </si>
  <si>
    <t>CROFT04A</t>
  </si>
  <si>
    <t>CROFT04B</t>
  </si>
  <si>
    <t>Max of Result</t>
  </si>
  <si>
    <t>Column Labels</t>
  </si>
  <si>
    <t>Row Labels</t>
  </si>
  <si>
    <r>
      <t>CH</t>
    </r>
    <r>
      <rPr>
        <b/>
        <vertAlign val="subscript"/>
        <sz val="11"/>
        <color theme="1"/>
        <rFont val="Calibri"/>
        <family val="2"/>
        <scheme val="minor"/>
      </rPr>
      <t>4</t>
    </r>
  </si>
  <si>
    <t>min</t>
  </si>
  <si>
    <t>max</t>
  </si>
  <si>
    <t>median</t>
  </si>
  <si>
    <t>mean</t>
  </si>
  <si>
    <t>St.Dev</t>
  </si>
  <si>
    <t>Count</t>
  </si>
  <si>
    <t>BH01</t>
  </si>
  <si>
    <t>BH02/A</t>
  </si>
  <si>
    <t>BH02/B</t>
  </si>
  <si>
    <t>BH03/A</t>
  </si>
  <si>
    <t>BH03/B</t>
  </si>
  <si>
    <t>BH03/C</t>
  </si>
  <si>
    <t>BH04/A</t>
  </si>
  <si>
    <t>BH04/B</t>
  </si>
  <si>
    <t>DIORITE (BH01, BH02/B, BH03/C &amp; BH04/B)</t>
  </si>
  <si>
    <t>MERCIA MUDSTONE (BH02/A, BH03/B &amp; BH04/A)</t>
  </si>
  <si>
    <t>Y</t>
  </si>
  <si>
    <t>Z</t>
  </si>
  <si>
    <t>Ln(Y)</t>
  </si>
  <si>
    <t>Ln(Z)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</si>
  <si>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</si>
  <si>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</si>
  <si>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BAROMETRIC PRESSURE</t>
  </si>
  <si>
    <t>RELATIVE PRESSURE</t>
  </si>
  <si>
    <t>INTERNAL FLOW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</si>
</sst>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pivotButton="1"/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3" fillId="0" borderId="0" xfId="0" applyFont="1"/>
    <xf numFmtId="0" fontId="0" fillId="4" borderId="0" xfId="0" applyFill="1"/>
    <xf numFmtId="0" fontId="5" fillId="0" borderId="0" xfId="0" applyFont="1"/>
    <xf numFmtId="0" fontId="3" fillId="4" borderId="0" xfId="0" applyFont="1" applyFill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6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Ex2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Ex2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Ex2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3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Ex3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Ex3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Ex3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Ex3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Ex3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Ex3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Ex37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Ex38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Ex39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4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[Application - Variation V004 - Croft background gas monitoring.xlsx]CH4!PivotTable1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Croft Quarry: Background Gas CH</a:t>
            </a:r>
            <a:r>
              <a:rPr lang="en-US" baseline="-25000"/>
              <a:t>4</a:t>
            </a:r>
            <a:r>
              <a:rPr lang="en-US"/>
              <a:t>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135699610249179E-2"/>
          <c:y val="8.3635191249652976E-2"/>
          <c:w val="0.9111129255418714"/>
          <c:h val="0.73620812324679108"/>
        </c:manualLayout>
      </c:layout>
      <c:lineChart>
        <c:grouping val="standard"/>
        <c:varyColors val="0"/>
        <c:ser>
          <c:idx val="0"/>
          <c:order val="0"/>
          <c:tx>
            <c:strRef>
              <c:f>'CH4'!$B$3:$B$4</c:f>
              <c:strCache>
                <c:ptCount val="1"/>
                <c:pt idx="0">
                  <c:v>CROFT001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'CH4'!$A$5:$A$26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'CH4'!$B$5:$B$26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FC-40CF-97AF-8BDEC4F7465E}"/>
            </c:ext>
          </c:extLst>
        </c:ser>
        <c:ser>
          <c:idx val="1"/>
          <c:order val="1"/>
          <c:tx>
            <c:strRef>
              <c:f>'CH4'!$C$3:$C$4</c:f>
              <c:strCache>
                <c:ptCount val="1"/>
                <c:pt idx="0">
                  <c:v>CROFT02A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'CH4'!$A$5:$A$26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'CH4'!$C$5:$C$26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FC-40CF-97AF-8BDEC4F7465E}"/>
            </c:ext>
          </c:extLst>
        </c:ser>
        <c:ser>
          <c:idx val="2"/>
          <c:order val="2"/>
          <c:tx>
            <c:strRef>
              <c:f>'CH4'!$D$3:$D$4</c:f>
              <c:strCache>
                <c:ptCount val="1"/>
                <c:pt idx="0">
                  <c:v>CROFT02B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'CH4'!$A$5:$A$26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'CH4'!$D$5:$D$26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C-40CF-97AF-8BDEC4F7465E}"/>
            </c:ext>
          </c:extLst>
        </c:ser>
        <c:ser>
          <c:idx val="3"/>
          <c:order val="3"/>
          <c:tx>
            <c:strRef>
              <c:f>'CH4'!$E$3:$E$4</c:f>
              <c:strCache>
                <c:ptCount val="1"/>
                <c:pt idx="0">
                  <c:v>CROFT03A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'CH4'!$A$5:$A$26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'CH4'!$E$5:$E$26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FC-40CF-97AF-8BDEC4F7465E}"/>
            </c:ext>
          </c:extLst>
        </c:ser>
        <c:ser>
          <c:idx val="4"/>
          <c:order val="4"/>
          <c:tx>
            <c:strRef>
              <c:f>'CH4'!$F$3:$F$4</c:f>
              <c:strCache>
                <c:ptCount val="1"/>
                <c:pt idx="0">
                  <c:v>CROFT03B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'CH4'!$A$5:$A$26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'CH4'!$F$5:$F$26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FC-40CF-97AF-8BDEC4F7465E}"/>
            </c:ext>
          </c:extLst>
        </c:ser>
        <c:ser>
          <c:idx val="5"/>
          <c:order val="5"/>
          <c:tx>
            <c:strRef>
              <c:f>'CH4'!$G$3:$G$4</c:f>
              <c:strCache>
                <c:ptCount val="1"/>
                <c:pt idx="0">
                  <c:v>CROFT03C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'CH4'!$A$5:$A$26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'CH4'!$G$5:$G$26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FC-40CF-97AF-8BDEC4F7465E}"/>
            </c:ext>
          </c:extLst>
        </c:ser>
        <c:ser>
          <c:idx val="6"/>
          <c:order val="6"/>
          <c:tx>
            <c:strRef>
              <c:f>'CH4'!$H$3:$H$4</c:f>
              <c:strCache>
                <c:ptCount val="1"/>
                <c:pt idx="0">
                  <c:v>CROFT04A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'CH4'!$A$5:$A$26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'CH4'!$H$5:$H$26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FC-40CF-97AF-8BDEC4F7465E}"/>
            </c:ext>
          </c:extLst>
        </c:ser>
        <c:ser>
          <c:idx val="7"/>
          <c:order val="7"/>
          <c:tx>
            <c:strRef>
              <c:f>'CH4'!$I$3:$I$4</c:f>
              <c:strCache>
                <c:ptCount val="1"/>
                <c:pt idx="0">
                  <c:v>CROFT04B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'CH4'!$A$5:$A$26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'CH4'!$I$5:$I$26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FC-40CF-97AF-8BDEC4F7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877608"/>
        <c:axId val="759875968"/>
      </c:lineChart>
      <c:catAx>
        <c:axId val="759877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875968"/>
        <c:crosses val="autoZero"/>
        <c:auto val="1"/>
        <c:lblAlgn val="ctr"/>
        <c:lblOffset val="100"/>
        <c:noMultiLvlLbl val="0"/>
      </c:catAx>
      <c:valAx>
        <c:axId val="7598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Percentatge 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87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[Application - Variation V004 - Croft background gas monitoring.xlsx]CO2!PivotTable2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Croft Quarry: Background Gas CO</a:t>
            </a:r>
            <a:r>
              <a:rPr lang="en-US" baseline="-25000"/>
              <a:t>2</a:t>
            </a:r>
            <a:r>
              <a:rPr lang="en-US"/>
              <a:t>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'CO2'!$B$3:$B$4</c:f>
              <c:strCache>
                <c:ptCount val="1"/>
                <c:pt idx="0">
                  <c:v>CROFT001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'CO2'!$B$5:$B$26</c:f>
              <c:numCache>
                <c:formatCode>General</c:formatCode>
                <c:ptCount val="22"/>
                <c:pt idx="0">
                  <c:v>0.7</c:v>
                </c:pt>
                <c:pt idx="1">
                  <c:v>0.8</c:v>
                </c:pt>
                <c:pt idx="2">
                  <c:v>1.2</c:v>
                </c:pt>
                <c:pt idx="3">
                  <c:v>0.9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0.3</c:v>
                </c:pt>
                <c:pt idx="19">
                  <c:v>0.5</c:v>
                </c:pt>
                <c:pt idx="20">
                  <c:v>0.6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D-4759-BEA3-702334F5ED6D}"/>
            </c:ext>
          </c:extLst>
        </c:ser>
        <c:ser>
          <c:idx val="1"/>
          <c:order val="1"/>
          <c:tx>
            <c:strRef>
              <c:f>'CO2'!$C$3:$C$4</c:f>
              <c:strCache>
                <c:ptCount val="1"/>
                <c:pt idx="0">
                  <c:v>CROFT02A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'CO2'!$C$5:$C$26</c:f>
              <c:numCache>
                <c:formatCode>General</c:formatCode>
                <c:ptCount val="22"/>
                <c:pt idx="0">
                  <c:v>0.1</c:v>
                </c:pt>
                <c:pt idx="1">
                  <c:v>0</c:v>
                </c:pt>
                <c:pt idx="2">
                  <c:v>1</c:v>
                </c:pt>
                <c:pt idx="3">
                  <c:v>0.2</c:v>
                </c:pt>
                <c:pt idx="4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</c:v>
                </c:pt>
                <c:pt idx="12">
                  <c:v>1.2</c:v>
                </c:pt>
                <c:pt idx="13">
                  <c:v>0.6</c:v>
                </c:pt>
                <c:pt idx="14">
                  <c:v>0</c:v>
                </c:pt>
                <c:pt idx="15">
                  <c:v>1.3</c:v>
                </c:pt>
                <c:pt idx="16">
                  <c:v>0.1</c:v>
                </c:pt>
                <c:pt idx="17">
                  <c:v>0</c:v>
                </c:pt>
                <c:pt idx="18">
                  <c:v>0.1</c:v>
                </c:pt>
                <c:pt idx="19">
                  <c:v>1.8</c:v>
                </c:pt>
                <c:pt idx="20">
                  <c:v>1.1000000000000001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D-4759-BEA3-702334F5ED6D}"/>
            </c:ext>
          </c:extLst>
        </c:ser>
        <c:ser>
          <c:idx val="2"/>
          <c:order val="2"/>
          <c:tx>
            <c:strRef>
              <c:f>'CO2'!$D$3:$D$4</c:f>
              <c:strCache>
                <c:ptCount val="1"/>
                <c:pt idx="0">
                  <c:v>CROFT02B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'CO2'!$D$5:$D$26</c:f>
              <c:numCache>
                <c:formatCode>General</c:formatCode>
                <c:ptCount val="22"/>
                <c:pt idx="0">
                  <c:v>0.5</c:v>
                </c:pt>
                <c:pt idx="1">
                  <c:v>0</c:v>
                </c:pt>
                <c:pt idx="2">
                  <c:v>0.7</c:v>
                </c:pt>
                <c:pt idx="3">
                  <c:v>0.5</c:v>
                </c:pt>
                <c:pt idx="4">
                  <c:v>0</c:v>
                </c:pt>
                <c:pt idx="5">
                  <c:v>0.3</c:v>
                </c:pt>
                <c:pt idx="6">
                  <c:v>0.3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</c:v>
                </c:pt>
                <c:pt idx="12">
                  <c:v>0.6</c:v>
                </c:pt>
                <c:pt idx="13">
                  <c:v>0.5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0.5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D-4759-BEA3-702334F5ED6D}"/>
            </c:ext>
          </c:extLst>
        </c:ser>
        <c:ser>
          <c:idx val="3"/>
          <c:order val="3"/>
          <c:tx>
            <c:strRef>
              <c:f>'CO2'!$E$3:$E$4</c:f>
              <c:strCache>
                <c:ptCount val="1"/>
                <c:pt idx="0">
                  <c:v>CROFT03A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'CO2'!$E$5:$E$26</c:f>
              <c:numCache>
                <c:formatCode>General</c:formatCode>
                <c:ptCount val="22"/>
                <c:pt idx="0">
                  <c:v>0.1</c:v>
                </c:pt>
                <c:pt idx="1">
                  <c:v>0.1</c:v>
                </c:pt>
                <c:pt idx="2">
                  <c:v>0.4</c:v>
                </c:pt>
                <c:pt idx="3">
                  <c:v>0.1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</c:v>
                </c:pt>
                <c:pt idx="14">
                  <c:v>0.2</c:v>
                </c:pt>
                <c:pt idx="15">
                  <c:v>0.1</c:v>
                </c:pt>
                <c:pt idx="16">
                  <c:v>0.2</c:v>
                </c:pt>
                <c:pt idx="17">
                  <c:v>0</c:v>
                </c:pt>
                <c:pt idx="18">
                  <c:v>0.1</c:v>
                </c:pt>
                <c:pt idx="19">
                  <c:v>0.3</c:v>
                </c:pt>
                <c:pt idx="20">
                  <c:v>0.2</c:v>
                </c:pt>
                <c:pt idx="2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D-4759-BEA3-702334F5ED6D}"/>
            </c:ext>
          </c:extLst>
        </c:ser>
        <c:ser>
          <c:idx val="4"/>
          <c:order val="4"/>
          <c:tx>
            <c:strRef>
              <c:f>'CO2'!$F$3:$F$4</c:f>
              <c:strCache>
                <c:ptCount val="1"/>
                <c:pt idx="0">
                  <c:v>CROFT03B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'CO2'!$F$5:$F$26</c:f>
              <c:numCache>
                <c:formatCode>General</c:formatCode>
                <c:ptCount val="22"/>
                <c:pt idx="0">
                  <c:v>0.4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0.3</c:v>
                </c:pt>
                <c:pt idx="14">
                  <c:v>0</c:v>
                </c:pt>
                <c:pt idx="15">
                  <c:v>0.3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0.4</c:v>
                </c:pt>
                <c:pt idx="20">
                  <c:v>0.4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2D-4759-BEA3-702334F5ED6D}"/>
            </c:ext>
          </c:extLst>
        </c:ser>
        <c:ser>
          <c:idx val="5"/>
          <c:order val="5"/>
          <c:tx>
            <c:strRef>
              <c:f>'CO2'!$G$3:$G$4</c:f>
              <c:strCache>
                <c:ptCount val="1"/>
                <c:pt idx="0">
                  <c:v>CROFT03C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'CO2'!$G$5:$G$26</c:f>
              <c:numCache>
                <c:formatCode>General</c:formatCode>
                <c:ptCount val="22"/>
                <c:pt idx="0">
                  <c:v>0.3</c:v>
                </c:pt>
                <c:pt idx="1">
                  <c:v>0</c:v>
                </c:pt>
                <c:pt idx="2">
                  <c:v>0.4</c:v>
                </c:pt>
                <c:pt idx="3">
                  <c:v>0.4</c:v>
                </c:pt>
                <c:pt idx="4">
                  <c:v>0</c:v>
                </c:pt>
                <c:pt idx="5">
                  <c:v>0.3</c:v>
                </c:pt>
                <c:pt idx="6">
                  <c:v>0.2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0</c:v>
                </c:pt>
                <c:pt idx="15">
                  <c:v>0.3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0.5</c:v>
                </c:pt>
                <c:pt idx="20">
                  <c:v>0.4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2D-4759-BEA3-702334F5ED6D}"/>
            </c:ext>
          </c:extLst>
        </c:ser>
        <c:ser>
          <c:idx val="6"/>
          <c:order val="6"/>
          <c:tx>
            <c:strRef>
              <c:f>'CO2'!$H$3:$H$4</c:f>
              <c:strCache>
                <c:ptCount val="1"/>
                <c:pt idx="0">
                  <c:v>CROFT04A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'CO2'!$A$5:$A$26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'CO2'!$H$5:$H$26</c:f>
              <c:numCache>
                <c:formatCode>General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0.7</c:v>
                </c:pt>
                <c:pt idx="7">
                  <c:v>0.7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0.7</c:v>
                </c:pt>
                <c:pt idx="14">
                  <c:v>0.7</c:v>
                </c:pt>
                <c:pt idx="15">
                  <c:v>0.8</c:v>
                </c:pt>
                <c:pt idx="16">
                  <c:v>0.8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0.8</c:v>
                </c:pt>
                <c:pt idx="2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2D-4759-BEA3-702334F5ED6D}"/>
            </c:ext>
          </c:extLst>
        </c:ser>
        <c:ser>
          <c:idx val="7"/>
          <c:order val="7"/>
          <c:tx>
            <c:strRef>
              <c:f>'CO2'!$I$3:$I$4</c:f>
              <c:strCache>
                <c:ptCount val="1"/>
                <c:pt idx="0">
                  <c:v>CROFT04B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'CO2'!$A$5:$A$26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'CO2'!$I$5:$I$26</c:f>
              <c:numCache>
                <c:formatCode>General</c:formatCode>
                <c:ptCount val="22"/>
                <c:pt idx="0">
                  <c:v>0.6</c:v>
                </c:pt>
                <c:pt idx="1">
                  <c:v>0</c:v>
                </c:pt>
                <c:pt idx="2">
                  <c:v>0.4</c:v>
                </c:pt>
                <c:pt idx="3">
                  <c:v>0.7</c:v>
                </c:pt>
                <c:pt idx="4">
                  <c:v>0.3</c:v>
                </c:pt>
                <c:pt idx="5">
                  <c:v>0.4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</c:v>
                </c:pt>
                <c:pt idx="20">
                  <c:v>0.5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2D-4759-BEA3-702334F5E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257472"/>
        <c:axId val="768257800"/>
      </c:lineChart>
      <c:catAx>
        <c:axId val="76825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257800"/>
        <c:crosses val="autoZero"/>
        <c:auto val="1"/>
        <c:lblAlgn val="ctr"/>
        <c:lblOffset val="100"/>
        <c:noMultiLvlLbl val="0"/>
      </c:catAx>
      <c:valAx>
        <c:axId val="76825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25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[Application - Variation V004 - Croft background gas monitoring.xlsx]O2!PivotTable3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Croft Quarry: Background Gas O</a:t>
            </a:r>
            <a:r>
              <a:rPr lang="en-US" baseline="-25000"/>
              <a:t>2</a:t>
            </a:r>
            <a:r>
              <a:rPr lang="en-US"/>
              <a:t>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'O2'!$B$3:$B$4</c:f>
              <c:strCache>
                <c:ptCount val="1"/>
                <c:pt idx="0">
                  <c:v>CROFT001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'O2'!$B$5:$B$26</c:f>
              <c:numCache>
                <c:formatCode>General</c:formatCode>
                <c:ptCount val="22"/>
                <c:pt idx="0">
                  <c:v>15.6</c:v>
                </c:pt>
                <c:pt idx="1">
                  <c:v>16.2</c:v>
                </c:pt>
                <c:pt idx="2">
                  <c:v>12.3</c:v>
                </c:pt>
                <c:pt idx="3">
                  <c:v>15.4</c:v>
                </c:pt>
                <c:pt idx="4">
                  <c:v>14.5</c:v>
                </c:pt>
                <c:pt idx="5">
                  <c:v>12.9</c:v>
                </c:pt>
                <c:pt idx="6">
                  <c:v>19.8</c:v>
                </c:pt>
                <c:pt idx="7">
                  <c:v>21</c:v>
                </c:pt>
                <c:pt idx="8">
                  <c:v>21.2</c:v>
                </c:pt>
                <c:pt idx="9">
                  <c:v>20.399999999999999</c:v>
                </c:pt>
                <c:pt idx="10">
                  <c:v>19.2</c:v>
                </c:pt>
                <c:pt idx="11">
                  <c:v>21.1</c:v>
                </c:pt>
                <c:pt idx="12">
                  <c:v>19</c:v>
                </c:pt>
                <c:pt idx="13">
                  <c:v>20.2</c:v>
                </c:pt>
                <c:pt idx="14">
                  <c:v>21.9</c:v>
                </c:pt>
                <c:pt idx="15">
                  <c:v>21.5</c:v>
                </c:pt>
                <c:pt idx="16">
                  <c:v>21.2</c:v>
                </c:pt>
                <c:pt idx="17">
                  <c:v>20.7</c:v>
                </c:pt>
                <c:pt idx="18">
                  <c:v>19.5</c:v>
                </c:pt>
                <c:pt idx="19">
                  <c:v>20.7</c:v>
                </c:pt>
                <c:pt idx="20">
                  <c:v>16.899999999999999</c:v>
                </c:pt>
                <c:pt idx="21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9-46B9-9AD7-D9224094117E}"/>
            </c:ext>
          </c:extLst>
        </c:ser>
        <c:ser>
          <c:idx val="1"/>
          <c:order val="1"/>
          <c:tx>
            <c:strRef>
              <c:f>'O2'!$C$3:$C$4</c:f>
              <c:strCache>
                <c:ptCount val="1"/>
                <c:pt idx="0">
                  <c:v>CROFT02A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'O2'!$C$5:$C$26</c:f>
              <c:numCache>
                <c:formatCode>General</c:formatCode>
                <c:ptCount val="22"/>
                <c:pt idx="0">
                  <c:v>21.5</c:v>
                </c:pt>
                <c:pt idx="1">
                  <c:v>21.3</c:v>
                </c:pt>
                <c:pt idx="2">
                  <c:v>15</c:v>
                </c:pt>
                <c:pt idx="3">
                  <c:v>21.5</c:v>
                </c:pt>
                <c:pt idx="4">
                  <c:v>21.2</c:v>
                </c:pt>
                <c:pt idx="5">
                  <c:v>20.100000000000001</c:v>
                </c:pt>
                <c:pt idx="6">
                  <c:v>0</c:v>
                </c:pt>
                <c:pt idx="7">
                  <c:v>17.100000000000001</c:v>
                </c:pt>
                <c:pt idx="8">
                  <c:v>20.7</c:v>
                </c:pt>
                <c:pt idx="9">
                  <c:v>20.7</c:v>
                </c:pt>
                <c:pt idx="10">
                  <c:v>20.9</c:v>
                </c:pt>
                <c:pt idx="11">
                  <c:v>19.7</c:v>
                </c:pt>
                <c:pt idx="12">
                  <c:v>14.1</c:v>
                </c:pt>
                <c:pt idx="13">
                  <c:v>17.2</c:v>
                </c:pt>
                <c:pt idx="14">
                  <c:v>21.9</c:v>
                </c:pt>
                <c:pt idx="15">
                  <c:v>15.1</c:v>
                </c:pt>
                <c:pt idx="16">
                  <c:v>21</c:v>
                </c:pt>
                <c:pt idx="17">
                  <c:v>20.7</c:v>
                </c:pt>
                <c:pt idx="18">
                  <c:v>20.7</c:v>
                </c:pt>
                <c:pt idx="19">
                  <c:v>13</c:v>
                </c:pt>
                <c:pt idx="20">
                  <c:v>16.600000000000001</c:v>
                </c:pt>
                <c:pt idx="21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9-46B9-9AD7-D9224094117E}"/>
            </c:ext>
          </c:extLst>
        </c:ser>
        <c:ser>
          <c:idx val="2"/>
          <c:order val="2"/>
          <c:tx>
            <c:strRef>
              <c:f>'O2'!$D$3:$D$4</c:f>
              <c:strCache>
                <c:ptCount val="1"/>
                <c:pt idx="0">
                  <c:v>CROFT02B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'O2'!$D$5:$D$26</c:f>
              <c:numCache>
                <c:formatCode>General</c:formatCode>
                <c:ptCount val="22"/>
                <c:pt idx="0">
                  <c:v>12.1</c:v>
                </c:pt>
                <c:pt idx="1">
                  <c:v>21.3</c:v>
                </c:pt>
                <c:pt idx="2">
                  <c:v>11.8</c:v>
                </c:pt>
                <c:pt idx="3">
                  <c:v>12</c:v>
                </c:pt>
                <c:pt idx="4">
                  <c:v>21.2</c:v>
                </c:pt>
                <c:pt idx="5">
                  <c:v>12.5</c:v>
                </c:pt>
                <c:pt idx="6">
                  <c:v>0</c:v>
                </c:pt>
                <c:pt idx="7">
                  <c:v>13.9</c:v>
                </c:pt>
                <c:pt idx="8">
                  <c:v>20.7</c:v>
                </c:pt>
                <c:pt idx="9">
                  <c:v>20.8</c:v>
                </c:pt>
                <c:pt idx="10">
                  <c:v>10.4</c:v>
                </c:pt>
                <c:pt idx="11">
                  <c:v>20.9</c:v>
                </c:pt>
                <c:pt idx="12">
                  <c:v>8.6</c:v>
                </c:pt>
                <c:pt idx="13">
                  <c:v>8.3000000000000007</c:v>
                </c:pt>
                <c:pt idx="14">
                  <c:v>21.9</c:v>
                </c:pt>
                <c:pt idx="15">
                  <c:v>10.3</c:v>
                </c:pt>
                <c:pt idx="16">
                  <c:v>21.1</c:v>
                </c:pt>
                <c:pt idx="17">
                  <c:v>20.9</c:v>
                </c:pt>
                <c:pt idx="18">
                  <c:v>21</c:v>
                </c:pt>
                <c:pt idx="19">
                  <c:v>10.6</c:v>
                </c:pt>
                <c:pt idx="20">
                  <c:v>12.1</c:v>
                </c:pt>
                <c:pt idx="21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99-46B9-9AD7-D9224094117E}"/>
            </c:ext>
          </c:extLst>
        </c:ser>
        <c:ser>
          <c:idx val="3"/>
          <c:order val="3"/>
          <c:tx>
            <c:strRef>
              <c:f>'O2'!$E$3:$E$4</c:f>
              <c:strCache>
                <c:ptCount val="1"/>
                <c:pt idx="0">
                  <c:v>CROFT03A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'O2'!$E$5:$E$26</c:f>
              <c:numCache>
                <c:formatCode>General</c:formatCode>
                <c:ptCount val="22"/>
                <c:pt idx="0">
                  <c:v>21.7</c:v>
                </c:pt>
                <c:pt idx="1">
                  <c:v>21.7</c:v>
                </c:pt>
                <c:pt idx="2">
                  <c:v>20.8</c:v>
                </c:pt>
                <c:pt idx="3">
                  <c:v>21.3</c:v>
                </c:pt>
                <c:pt idx="4">
                  <c:v>21.5</c:v>
                </c:pt>
                <c:pt idx="5">
                  <c:v>21.4</c:v>
                </c:pt>
                <c:pt idx="6">
                  <c:v>0</c:v>
                </c:pt>
                <c:pt idx="7">
                  <c:v>20.9</c:v>
                </c:pt>
                <c:pt idx="8">
                  <c:v>21</c:v>
                </c:pt>
                <c:pt idx="9">
                  <c:v>19.899999999999999</c:v>
                </c:pt>
                <c:pt idx="10">
                  <c:v>21.3</c:v>
                </c:pt>
                <c:pt idx="11">
                  <c:v>20.8</c:v>
                </c:pt>
                <c:pt idx="12">
                  <c:v>21</c:v>
                </c:pt>
                <c:pt idx="13">
                  <c:v>22</c:v>
                </c:pt>
                <c:pt idx="14">
                  <c:v>21.6</c:v>
                </c:pt>
                <c:pt idx="15">
                  <c:v>21.2</c:v>
                </c:pt>
                <c:pt idx="16">
                  <c:v>21.1</c:v>
                </c:pt>
                <c:pt idx="17">
                  <c:v>21</c:v>
                </c:pt>
                <c:pt idx="18">
                  <c:v>21</c:v>
                </c:pt>
                <c:pt idx="19">
                  <c:v>20.9</c:v>
                </c:pt>
                <c:pt idx="20">
                  <c:v>20.399999999999999</c:v>
                </c:pt>
                <c:pt idx="21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99-46B9-9AD7-D9224094117E}"/>
            </c:ext>
          </c:extLst>
        </c:ser>
        <c:ser>
          <c:idx val="4"/>
          <c:order val="4"/>
          <c:tx>
            <c:strRef>
              <c:f>'O2'!$F$3:$F$4</c:f>
              <c:strCache>
                <c:ptCount val="1"/>
                <c:pt idx="0">
                  <c:v>CROFT03B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'O2'!$F$5:$F$26</c:f>
              <c:numCache>
                <c:formatCode>General</c:formatCode>
                <c:ptCount val="22"/>
                <c:pt idx="0">
                  <c:v>18.100000000000001</c:v>
                </c:pt>
                <c:pt idx="1">
                  <c:v>21.7</c:v>
                </c:pt>
                <c:pt idx="2">
                  <c:v>14.7</c:v>
                </c:pt>
                <c:pt idx="3">
                  <c:v>17.8</c:v>
                </c:pt>
                <c:pt idx="4">
                  <c:v>21.5</c:v>
                </c:pt>
                <c:pt idx="5">
                  <c:v>16.899999999999999</c:v>
                </c:pt>
                <c:pt idx="6">
                  <c:v>0</c:v>
                </c:pt>
                <c:pt idx="7">
                  <c:v>17.2</c:v>
                </c:pt>
                <c:pt idx="8">
                  <c:v>21.3</c:v>
                </c:pt>
                <c:pt idx="9">
                  <c:v>20.5</c:v>
                </c:pt>
                <c:pt idx="10">
                  <c:v>21.3</c:v>
                </c:pt>
                <c:pt idx="11">
                  <c:v>19.399999999999999</c:v>
                </c:pt>
                <c:pt idx="12">
                  <c:v>18.8</c:v>
                </c:pt>
                <c:pt idx="13">
                  <c:v>16.600000000000001</c:v>
                </c:pt>
                <c:pt idx="14">
                  <c:v>21.8</c:v>
                </c:pt>
                <c:pt idx="15">
                  <c:v>16.2</c:v>
                </c:pt>
                <c:pt idx="16">
                  <c:v>21.3</c:v>
                </c:pt>
                <c:pt idx="17">
                  <c:v>21</c:v>
                </c:pt>
                <c:pt idx="18">
                  <c:v>21.1</c:v>
                </c:pt>
                <c:pt idx="19">
                  <c:v>14.5</c:v>
                </c:pt>
                <c:pt idx="20">
                  <c:v>13.4</c:v>
                </c:pt>
                <c:pt idx="21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99-46B9-9AD7-D9224094117E}"/>
            </c:ext>
          </c:extLst>
        </c:ser>
        <c:ser>
          <c:idx val="5"/>
          <c:order val="5"/>
          <c:tx>
            <c:strRef>
              <c:f>'O2'!$G$3:$G$4</c:f>
              <c:strCache>
                <c:ptCount val="1"/>
                <c:pt idx="0">
                  <c:v>CROFT03C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'O2'!$G$5:$G$26</c:f>
              <c:numCache>
                <c:formatCode>General</c:formatCode>
                <c:ptCount val="22"/>
                <c:pt idx="0">
                  <c:v>12.6</c:v>
                </c:pt>
                <c:pt idx="1">
                  <c:v>21.7</c:v>
                </c:pt>
                <c:pt idx="2">
                  <c:v>10.8</c:v>
                </c:pt>
                <c:pt idx="3">
                  <c:v>12.2</c:v>
                </c:pt>
                <c:pt idx="4">
                  <c:v>21.4</c:v>
                </c:pt>
                <c:pt idx="5">
                  <c:v>6.5</c:v>
                </c:pt>
                <c:pt idx="6">
                  <c:v>11.4</c:v>
                </c:pt>
                <c:pt idx="7">
                  <c:v>11.3</c:v>
                </c:pt>
                <c:pt idx="8">
                  <c:v>21.2</c:v>
                </c:pt>
                <c:pt idx="9">
                  <c:v>20.6</c:v>
                </c:pt>
                <c:pt idx="10">
                  <c:v>21.3</c:v>
                </c:pt>
                <c:pt idx="11">
                  <c:v>20.7</c:v>
                </c:pt>
                <c:pt idx="12">
                  <c:v>21.2</c:v>
                </c:pt>
                <c:pt idx="13">
                  <c:v>11.8</c:v>
                </c:pt>
                <c:pt idx="14">
                  <c:v>21.8</c:v>
                </c:pt>
                <c:pt idx="15">
                  <c:v>11.7</c:v>
                </c:pt>
                <c:pt idx="16">
                  <c:v>21.2</c:v>
                </c:pt>
                <c:pt idx="17">
                  <c:v>13.5</c:v>
                </c:pt>
                <c:pt idx="18">
                  <c:v>21.2</c:v>
                </c:pt>
                <c:pt idx="19">
                  <c:v>10.1</c:v>
                </c:pt>
                <c:pt idx="20">
                  <c:v>10.199999999999999</c:v>
                </c:pt>
                <c:pt idx="21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99-46B9-9AD7-D9224094117E}"/>
            </c:ext>
          </c:extLst>
        </c:ser>
        <c:ser>
          <c:idx val="6"/>
          <c:order val="6"/>
          <c:tx>
            <c:strRef>
              <c:f>'O2'!$H$3:$H$4</c:f>
              <c:strCache>
                <c:ptCount val="1"/>
                <c:pt idx="0">
                  <c:v>CROFT04A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'O2'!$H$5:$H$26</c:f>
              <c:numCache>
                <c:formatCode>General</c:formatCode>
                <c:ptCount val="22"/>
                <c:pt idx="0">
                  <c:v>2.7</c:v>
                </c:pt>
                <c:pt idx="1">
                  <c:v>3.9</c:v>
                </c:pt>
                <c:pt idx="2">
                  <c:v>1.8</c:v>
                </c:pt>
                <c:pt idx="3">
                  <c:v>3</c:v>
                </c:pt>
                <c:pt idx="4">
                  <c:v>1.3</c:v>
                </c:pt>
                <c:pt idx="5">
                  <c:v>1</c:v>
                </c:pt>
                <c:pt idx="6">
                  <c:v>1.7</c:v>
                </c:pt>
                <c:pt idx="7">
                  <c:v>1.6</c:v>
                </c:pt>
                <c:pt idx="8">
                  <c:v>1.8</c:v>
                </c:pt>
                <c:pt idx="9">
                  <c:v>1.1000000000000001</c:v>
                </c:pt>
                <c:pt idx="10">
                  <c:v>1.4</c:v>
                </c:pt>
                <c:pt idx="11">
                  <c:v>1</c:v>
                </c:pt>
                <c:pt idx="12">
                  <c:v>5.8</c:v>
                </c:pt>
                <c:pt idx="13">
                  <c:v>2.9</c:v>
                </c:pt>
                <c:pt idx="14">
                  <c:v>1.6</c:v>
                </c:pt>
                <c:pt idx="15">
                  <c:v>1.2</c:v>
                </c:pt>
                <c:pt idx="16">
                  <c:v>3.2</c:v>
                </c:pt>
                <c:pt idx="17">
                  <c:v>2.5</c:v>
                </c:pt>
                <c:pt idx="18">
                  <c:v>2.1</c:v>
                </c:pt>
                <c:pt idx="19">
                  <c:v>2.2000000000000002</c:v>
                </c:pt>
                <c:pt idx="20">
                  <c:v>1.8</c:v>
                </c:pt>
                <c:pt idx="2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99-46B9-9AD7-D9224094117E}"/>
            </c:ext>
          </c:extLst>
        </c:ser>
        <c:ser>
          <c:idx val="7"/>
          <c:order val="7"/>
          <c:tx>
            <c:strRef>
              <c:f>'O2'!$I$3:$I$4</c:f>
              <c:strCache>
                <c:ptCount val="1"/>
                <c:pt idx="0">
                  <c:v>CROFT04B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'O2'!$A$5:$A$26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'O2'!$I$5:$I$26</c:f>
              <c:numCache>
                <c:formatCode>General</c:formatCode>
                <c:ptCount val="22"/>
                <c:pt idx="0">
                  <c:v>19.3</c:v>
                </c:pt>
                <c:pt idx="1">
                  <c:v>22.2</c:v>
                </c:pt>
                <c:pt idx="2">
                  <c:v>15.9</c:v>
                </c:pt>
                <c:pt idx="3">
                  <c:v>20.100000000000001</c:v>
                </c:pt>
                <c:pt idx="4">
                  <c:v>20.8</c:v>
                </c:pt>
                <c:pt idx="5">
                  <c:v>20</c:v>
                </c:pt>
                <c:pt idx="6">
                  <c:v>21.4</c:v>
                </c:pt>
                <c:pt idx="7">
                  <c:v>19.899999999999999</c:v>
                </c:pt>
                <c:pt idx="8">
                  <c:v>20.8</c:v>
                </c:pt>
                <c:pt idx="9">
                  <c:v>20.5</c:v>
                </c:pt>
                <c:pt idx="10">
                  <c:v>21.2</c:v>
                </c:pt>
                <c:pt idx="11">
                  <c:v>20.7</c:v>
                </c:pt>
                <c:pt idx="12">
                  <c:v>8.3000000000000007</c:v>
                </c:pt>
                <c:pt idx="13">
                  <c:v>19.7</c:v>
                </c:pt>
                <c:pt idx="14">
                  <c:v>21.5</c:v>
                </c:pt>
                <c:pt idx="15">
                  <c:v>21.6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19.2</c:v>
                </c:pt>
                <c:pt idx="20">
                  <c:v>17.8</c:v>
                </c:pt>
                <c:pt idx="21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99-46B9-9AD7-D92240941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804824"/>
        <c:axId val="762805808"/>
      </c:lineChart>
      <c:catAx>
        <c:axId val="762804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805808"/>
        <c:crosses val="autoZero"/>
        <c:auto val="1"/>
        <c:lblAlgn val="ctr"/>
        <c:lblOffset val="100"/>
        <c:noMultiLvlLbl val="0"/>
      </c:catAx>
      <c:valAx>
        <c:axId val="76280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Concentration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804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[Application - Variation V004 - Croft background gas monitoring.xlsx]Baro!PivotTable4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Croft Quarry: Background Gas Barometric Pressures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Baro!$B$3:$B$4</c:f>
              <c:strCache>
                <c:ptCount val="1"/>
                <c:pt idx="0">
                  <c:v>CROFT001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Baro!$A$5:$A$26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Baro!$B$5:$B$26</c:f>
              <c:numCache>
                <c:formatCode>General</c:formatCode>
                <c:ptCount val="22"/>
                <c:pt idx="0">
                  <c:v>1003</c:v>
                </c:pt>
                <c:pt idx="1">
                  <c:v>1004</c:v>
                </c:pt>
                <c:pt idx="2">
                  <c:v>980</c:v>
                </c:pt>
                <c:pt idx="3">
                  <c:v>1021</c:v>
                </c:pt>
                <c:pt idx="4">
                  <c:v>1021</c:v>
                </c:pt>
                <c:pt idx="5">
                  <c:v>1007</c:v>
                </c:pt>
                <c:pt idx="6">
                  <c:v>1006</c:v>
                </c:pt>
                <c:pt idx="7">
                  <c:v>1001</c:v>
                </c:pt>
                <c:pt idx="8">
                  <c:v>999</c:v>
                </c:pt>
                <c:pt idx="9">
                  <c:v>1017</c:v>
                </c:pt>
                <c:pt idx="10">
                  <c:v>1000</c:v>
                </c:pt>
                <c:pt idx="11">
                  <c:v>1005</c:v>
                </c:pt>
                <c:pt idx="12">
                  <c:v>992</c:v>
                </c:pt>
                <c:pt idx="13">
                  <c:v>992</c:v>
                </c:pt>
                <c:pt idx="14">
                  <c:v>1010</c:v>
                </c:pt>
                <c:pt idx="15">
                  <c:v>983</c:v>
                </c:pt>
                <c:pt idx="16">
                  <c:v>995</c:v>
                </c:pt>
                <c:pt idx="17">
                  <c:v>1012</c:v>
                </c:pt>
                <c:pt idx="18">
                  <c:v>1003</c:v>
                </c:pt>
                <c:pt idx="19">
                  <c:v>1006</c:v>
                </c:pt>
                <c:pt idx="20">
                  <c:v>1003</c:v>
                </c:pt>
                <c:pt idx="21">
                  <c:v>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B7-4863-B734-14512DF977C3}"/>
            </c:ext>
          </c:extLst>
        </c:ser>
        <c:ser>
          <c:idx val="1"/>
          <c:order val="1"/>
          <c:tx>
            <c:strRef>
              <c:f>Baro!$C$3:$C$4</c:f>
              <c:strCache>
                <c:ptCount val="1"/>
                <c:pt idx="0">
                  <c:v>CROFT02A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Baro!$A$5:$A$26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Baro!$C$5:$C$26</c:f>
              <c:numCache>
                <c:formatCode>General</c:formatCode>
                <c:ptCount val="22"/>
                <c:pt idx="0">
                  <c:v>1005</c:v>
                </c:pt>
                <c:pt idx="1">
                  <c:v>1004</c:v>
                </c:pt>
                <c:pt idx="2">
                  <c:v>982</c:v>
                </c:pt>
                <c:pt idx="3">
                  <c:v>1021</c:v>
                </c:pt>
                <c:pt idx="4">
                  <c:v>1024</c:v>
                </c:pt>
                <c:pt idx="5">
                  <c:v>1014</c:v>
                </c:pt>
                <c:pt idx="6">
                  <c:v>1011</c:v>
                </c:pt>
                <c:pt idx="7">
                  <c:v>1005</c:v>
                </c:pt>
                <c:pt idx="8">
                  <c:v>1000</c:v>
                </c:pt>
                <c:pt idx="9">
                  <c:v>1019</c:v>
                </c:pt>
                <c:pt idx="10">
                  <c:v>1002</c:v>
                </c:pt>
                <c:pt idx="11">
                  <c:v>1007</c:v>
                </c:pt>
                <c:pt idx="12">
                  <c:v>993</c:v>
                </c:pt>
                <c:pt idx="13">
                  <c:v>995</c:v>
                </c:pt>
                <c:pt idx="14">
                  <c:v>1012</c:v>
                </c:pt>
                <c:pt idx="15">
                  <c:v>982</c:v>
                </c:pt>
                <c:pt idx="16">
                  <c:v>998</c:v>
                </c:pt>
                <c:pt idx="17">
                  <c:v>1016</c:v>
                </c:pt>
                <c:pt idx="18">
                  <c:v>1006</c:v>
                </c:pt>
                <c:pt idx="19">
                  <c:v>1010</c:v>
                </c:pt>
                <c:pt idx="20">
                  <c:v>1008</c:v>
                </c:pt>
                <c:pt idx="21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7-4863-B734-14512DF977C3}"/>
            </c:ext>
          </c:extLst>
        </c:ser>
        <c:ser>
          <c:idx val="2"/>
          <c:order val="2"/>
          <c:tx>
            <c:strRef>
              <c:f>Baro!$D$3:$D$4</c:f>
              <c:strCache>
                <c:ptCount val="1"/>
                <c:pt idx="0">
                  <c:v>CROFT02B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Baro!$A$5:$A$26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Baro!$D$5:$D$26</c:f>
              <c:numCache>
                <c:formatCode>General</c:formatCode>
                <c:ptCount val="22"/>
                <c:pt idx="0">
                  <c:v>1005</c:v>
                </c:pt>
                <c:pt idx="1">
                  <c:v>1005</c:v>
                </c:pt>
                <c:pt idx="2">
                  <c:v>982</c:v>
                </c:pt>
                <c:pt idx="3">
                  <c:v>1021</c:v>
                </c:pt>
                <c:pt idx="4">
                  <c:v>1024</c:v>
                </c:pt>
                <c:pt idx="5">
                  <c:v>1013</c:v>
                </c:pt>
                <c:pt idx="6">
                  <c:v>1012</c:v>
                </c:pt>
                <c:pt idx="7">
                  <c:v>1005</c:v>
                </c:pt>
                <c:pt idx="8">
                  <c:v>1000</c:v>
                </c:pt>
                <c:pt idx="9">
                  <c:v>1019</c:v>
                </c:pt>
                <c:pt idx="10">
                  <c:v>1002</c:v>
                </c:pt>
                <c:pt idx="11">
                  <c:v>1007</c:v>
                </c:pt>
                <c:pt idx="12">
                  <c:v>993</c:v>
                </c:pt>
                <c:pt idx="13">
                  <c:v>995</c:v>
                </c:pt>
                <c:pt idx="14">
                  <c:v>1012</c:v>
                </c:pt>
                <c:pt idx="15">
                  <c:v>982</c:v>
                </c:pt>
                <c:pt idx="16">
                  <c:v>998</c:v>
                </c:pt>
                <c:pt idx="17">
                  <c:v>1016</c:v>
                </c:pt>
                <c:pt idx="18">
                  <c:v>1006</c:v>
                </c:pt>
                <c:pt idx="19">
                  <c:v>1010</c:v>
                </c:pt>
                <c:pt idx="20">
                  <c:v>1007</c:v>
                </c:pt>
                <c:pt idx="21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B7-4863-B734-14512DF977C3}"/>
            </c:ext>
          </c:extLst>
        </c:ser>
        <c:ser>
          <c:idx val="3"/>
          <c:order val="3"/>
          <c:tx>
            <c:strRef>
              <c:f>Baro!$E$3:$E$4</c:f>
              <c:strCache>
                <c:ptCount val="1"/>
                <c:pt idx="0">
                  <c:v>CROFT03A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Baro!$A$5:$A$26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Baro!$E$5:$E$26</c:f>
              <c:numCache>
                <c:formatCode>General</c:formatCode>
                <c:ptCount val="22"/>
                <c:pt idx="0">
                  <c:v>1005</c:v>
                </c:pt>
                <c:pt idx="1">
                  <c:v>1005</c:v>
                </c:pt>
                <c:pt idx="2">
                  <c:v>981</c:v>
                </c:pt>
                <c:pt idx="3">
                  <c:v>1021</c:v>
                </c:pt>
                <c:pt idx="4">
                  <c:v>1024</c:v>
                </c:pt>
                <c:pt idx="5">
                  <c:v>1013</c:v>
                </c:pt>
                <c:pt idx="6">
                  <c:v>1011</c:v>
                </c:pt>
                <c:pt idx="7">
                  <c:v>1004</c:v>
                </c:pt>
                <c:pt idx="8">
                  <c:v>1000</c:v>
                </c:pt>
                <c:pt idx="9">
                  <c:v>1018</c:v>
                </c:pt>
                <c:pt idx="10">
                  <c:v>1002</c:v>
                </c:pt>
                <c:pt idx="11">
                  <c:v>1008</c:v>
                </c:pt>
                <c:pt idx="12">
                  <c:v>992</c:v>
                </c:pt>
                <c:pt idx="13">
                  <c:v>994</c:v>
                </c:pt>
                <c:pt idx="14">
                  <c:v>1012</c:v>
                </c:pt>
                <c:pt idx="15">
                  <c:v>981</c:v>
                </c:pt>
                <c:pt idx="16">
                  <c:v>998</c:v>
                </c:pt>
                <c:pt idx="17">
                  <c:v>1016</c:v>
                </c:pt>
                <c:pt idx="18">
                  <c:v>1006</c:v>
                </c:pt>
                <c:pt idx="19">
                  <c:v>1009</c:v>
                </c:pt>
                <c:pt idx="20">
                  <c:v>1007</c:v>
                </c:pt>
                <c:pt idx="21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B7-4863-B734-14512DF977C3}"/>
            </c:ext>
          </c:extLst>
        </c:ser>
        <c:ser>
          <c:idx val="4"/>
          <c:order val="4"/>
          <c:tx>
            <c:strRef>
              <c:f>Baro!$F$3:$F$4</c:f>
              <c:strCache>
                <c:ptCount val="1"/>
                <c:pt idx="0">
                  <c:v>CROFT03B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Baro!$A$5:$A$26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Baro!$F$5:$F$26</c:f>
              <c:numCache>
                <c:formatCode>General</c:formatCode>
                <c:ptCount val="22"/>
                <c:pt idx="0">
                  <c:v>1005</c:v>
                </c:pt>
                <c:pt idx="1">
                  <c:v>1005</c:v>
                </c:pt>
                <c:pt idx="2">
                  <c:v>982</c:v>
                </c:pt>
                <c:pt idx="3">
                  <c:v>1021</c:v>
                </c:pt>
                <c:pt idx="4">
                  <c:v>1024</c:v>
                </c:pt>
                <c:pt idx="5">
                  <c:v>1013</c:v>
                </c:pt>
                <c:pt idx="6">
                  <c:v>1011</c:v>
                </c:pt>
                <c:pt idx="7">
                  <c:v>1004</c:v>
                </c:pt>
                <c:pt idx="8">
                  <c:v>1001</c:v>
                </c:pt>
                <c:pt idx="9">
                  <c:v>1018</c:v>
                </c:pt>
                <c:pt idx="10">
                  <c:v>1002</c:v>
                </c:pt>
                <c:pt idx="11">
                  <c:v>1008</c:v>
                </c:pt>
                <c:pt idx="12">
                  <c:v>993</c:v>
                </c:pt>
                <c:pt idx="13">
                  <c:v>994</c:v>
                </c:pt>
                <c:pt idx="14">
                  <c:v>1012</c:v>
                </c:pt>
                <c:pt idx="15">
                  <c:v>981</c:v>
                </c:pt>
                <c:pt idx="16">
                  <c:v>998</c:v>
                </c:pt>
                <c:pt idx="17">
                  <c:v>1016</c:v>
                </c:pt>
                <c:pt idx="18">
                  <c:v>1006</c:v>
                </c:pt>
                <c:pt idx="19">
                  <c:v>1009</c:v>
                </c:pt>
                <c:pt idx="20">
                  <c:v>1007</c:v>
                </c:pt>
                <c:pt idx="21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B7-4863-B734-14512DF977C3}"/>
            </c:ext>
          </c:extLst>
        </c:ser>
        <c:ser>
          <c:idx val="5"/>
          <c:order val="5"/>
          <c:tx>
            <c:strRef>
              <c:f>Baro!$G$3:$G$4</c:f>
              <c:strCache>
                <c:ptCount val="1"/>
                <c:pt idx="0">
                  <c:v>CROFT03C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Baro!$A$5:$A$26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Baro!$G$5:$G$26</c:f>
              <c:numCache>
                <c:formatCode>General</c:formatCode>
                <c:ptCount val="22"/>
                <c:pt idx="0">
                  <c:v>1005</c:v>
                </c:pt>
                <c:pt idx="1">
                  <c:v>1005</c:v>
                </c:pt>
                <c:pt idx="2">
                  <c:v>982</c:v>
                </c:pt>
                <c:pt idx="3">
                  <c:v>1021</c:v>
                </c:pt>
                <c:pt idx="4">
                  <c:v>1024</c:v>
                </c:pt>
                <c:pt idx="5">
                  <c:v>1013</c:v>
                </c:pt>
                <c:pt idx="6">
                  <c:v>1011</c:v>
                </c:pt>
                <c:pt idx="7">
                  <c:v>1004</c:v>
                </c:pt>
                <c:pt idx="8">
                  <c:v>1001</c:v>
                </c:pt>
                <c:pt idx="9">
                  <c:v>1019</c:v>
                </c:pt>
                <c:pt idx="10">
                  <c:v>1002</c:v>
                </c:pt>
                <c:pt idx="11">
                  <c:v>1008</c:v>
                </c:pt>
                <c:pt idx="12">
                  <c:v>993</c:v>
                </c:pt>
                <c:pt idx="13">
                  <c:v>994</c:v>
                </c:pt>
                <c:pt idx="14">
                  <c:v>1012</c:v>
                </c:pt>
                <c:pt idx="15">
                  <c:v>981</c:v>
                </c:pt>
                <c:pt idx="16">
                  <c:v>998</c:v>
                </c:pt>
                <c:pt idx="17">
                  <c:v>1016</c:v>
                </c:pt>
                <c:pt idx="18">
                  <c:v>1006</c:v>
                </c:pt>
                <c:pt idx="19">
                  <c:v>1009</c:v>
                </c:pt>
                <c:pt idx="20">
                  <c:v>1007</c:v>
                </c:pt>
                <c:pt idx="21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B7-4863-B734-14512DF977C3}"/>
            </c:ext>
          </c:extLst>
        </c:ser>
        <c:ser>
          <c:idx val="6"/>
          <c:order val="6"/>
          <c:tx>
            <c:strRef>
              <c:f>Baro!$H$3:$H$4</c:f>
              <c:strCache>
                <c:ptCount val="1"/>
                <c:pt idx="0">
                  <c:v>CROFT04A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Baro!$A$5:$A$26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Baro!$H$5:$H$26</c:f>
              <c:numCache>
                <c:formatCode>General</c:formatCode>
                <c:ptCount val="22"/>
                <c:pt idx="0">
                  <c:v>1006</c:v>
                </c:pt>
                <c:pt idx="1">
                  <c:v>1008</c:v>
                </c:pt>
                <c:pt idx="2">
                  <c:v>985</c:v>
                </c:pt>
                <c:pt idx="3">
                  <c:v>1021</c:v>
                </c:pt>
                <c:pt idx="4">
                  <c:v>1023</c:v>
                </c:pt>
                <c:pt idx="5">
                  <c:v>1012</c:v>
                </c:pt>
                <c:pt idx="6">
                  <c:v>1010</c:v>
                </c:pt>
                <c:pt idx="7">
                  <c:v>1005</c:v>
                </c:pt>
                <c:pt idx="8">
                  <c:v>1001</c:v>
                </c:pt>
                <c:pt idx="9">
                  <c:v>1019</c:v>
                </c:pt>
                <c:pt idx="10">
                  <c:v>1003</c:v>
                </c:pt>
                <c:pt idx="11">
                  <c:v>1008</c:v>
                </c:pt>
                <c:pt idx="12">
                  <c:v>994</c:v>
                </c:pt>
                <c:pt idx="13">
                  <c:v>995</c:v>
                </c:pt>
                <c:pt idx="14">
                  <c:v>1013</c:v>
                </c:pt>
                <c:pt idx="15">
                  <c:v>985</c:v>
                </c:pt>
                <c:pt idx="16">
                  <c:v>999</c:v>
                </c:pt>
                <c:pt idx="17">
                  <c:v>1016</c:v>
                </c:pt>
                <c:pt idx="18">
                  <c:v>1006</c:v>
                </c:pt>
                <c:pt idx="19">
                  <c:v>1010</c:v>
                </c:pt>
                <c:pt idx="20">
                  <c:v>1007</c:v>
                </c:pt>
                <c:pt idx="21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B7-4863-B734-14512DF977C3}"/>
            </c:ext>
          </c:extLst>
        </c:ser>
        <c:ser>
          <c:idx val="7"/>
          <c:order val="7"/>
          <c:tx>
            <c:strRef>
              <c:f>Baro!$I$3:$I$4</c:f>
              <c:strCache>
                <c:ptCount val="1"/>
                <c:pt idx="0">
                  <c:v>CROFT04B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Baro!$A$5:$A$26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Baro!$I$5:$I$26</c:f>
              <c:numCache>
                <c:formatCode>General</c:formatCode>
                <c:ptCount val="22"/>
                <c:pt idx="0">
                  <c:v>1006</c:v>
                </c:pt>
                <c:pt idx="1">
                  <c:v>1008</c:v>
                </c:pt>
                <c:pt idx="2">
                  <c:v>985</c:v>
                </c:pt>
                <c:pt idx="3">
                  <c:v>1021</c:v>
                </c:pt>
                <c:pt idx="4">
                  <c:v>1023</c:v>
                </c:pt>
                <c:pt idx="5">
                  <c:v>1012</c:v>
                </c:pt>
                <c:pt idx="6">
                  <c:v>1010</c:v>
                </c:pt>
                <c:pt idx="7">
                  <c:v>1005</c:v>
                </c:pt>
                <c:pt idx="8">
                  <c:v>1001</c:v>
                </c:pt>
                <c:pt idx="9">
                  <c:v>1019</c:v>
                </c:pt>
                <c:pt idx="10">
                  <c:v>1003</c:v>
                </c:pt>
                <c:pt idx="11">
                  <c:v>1008</c:v>
                </c:pt>
                <c:pt idx="12">
                  <c:v>994</c:v>
                </c:pt>
                <c:pt idx="13">
                  <c:v>995</c:v>
                </c:pt>
                <c:pt idx="14">
                  <c:v>1013</c:v>
                </c:pt>
                <c:pt idx="15">
                  <c:v>985</c:v>
                </c:pt>
                <c:pt idx="16">
                  <c:v>999</c:v>
                </c:pt>
                <c:pt idx="17">
                  <c:v>1016</c:v>
                </c:pt>
                <c:pt idx="18">
                  <c:v>1007</c:v>
                </c:pt>
                <c:pt idx="19">
                  <c:v>1010</c:v>
                </c:pt>
                <c:pt idx="20">
                  <c:v>1007</c:v>
                </c:pt>
                <c:pt idx="21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B7-4863-B734-14512DF97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466712"/>
        <c:axId val="506467696"/>
      </c:lineChart>
      <c:catAx>
        <c:axId val="506466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467696"/>
        <c:crosses val="autoZero"/>
        <c:auto val="1"/>
        <c:lblAlgn val="ctr"/>
        <c:lblOffset val="100"/>
        <c:noMultiLvlLbl val="0"/>
      </c:catAx>
      <c:valAx>
        <c:axId val="50646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(mb)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46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[Application - Variation V004 - Croft background gas monitoring.xlsx]Rel.Pressure!PivotTable5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Croft Quarry: Background Gas Relative Pressures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Rel.Pressure!$B$3:$B$4</c:f>
              <c:strCache>
                <c:ptCount val="1"/>
                <c:pt idx="0">
                  <c:v>CROFT001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Rel.Pressure!$A$5:$A$26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Rel.Pressure!$B$5:$B$26</c:f>
              <c:numCache>
                <c:formatCode>General</c:formatCode>
                <c:ptCount val="22"/>
                <c:pt idx="0">
                  <c:v>-1.55</c:v>
                </c:pt>
                <c:pt idx="1">
                  <c:v>-1.31</c:v>
                </c:pt>
                <c:pt idx="2">
                  <c:v>-0.13</c:v>
                </c:pt>
                <c:pt idx="3">
                  <c:v>-1.54</c:v>
                </c:pt>
                <c:pt idx="4">
                  <c:v>0.66</c:v>
                </c:pt>
                <c:pt idx="5">
                  <c:v>1.44</c:v>
                </c:pt>
                <c:pt idx="6">
                  <c:v>2.0099999999999998</c:v>
                </c:pt>
                <c:pt idx="7">
                  <c:v>1.6</c:v>
                </c:pt>
                <c:pt idx="8">
                  <c:v>1.17</c:v>
                </c:pt>
                <c:pt idx="9">
                  <c:v>1.72</c:v>
                </c:pt>
                <c:pt idx="10">
                  <c:v>0.68</c:v>
                </c:pt>
                <c:pt idx="11">
                  <c:v>1.08</c:v>
                </c:pt>
                <c:pt idx="12">
                  <c:v>1.96</c:v>
                </c:pt>
                <c:pt idx="13">
                  <c:v>-0.86</c:v>
                </c:pt>
                <c:pt idx="14">
                  <c:v>0.62</c:v>
                </c:pt>
                <c:pt idx="15">
                  <c:v>-1.1499999999999999</c:v>
                </c:pt>
                <c:pt idx="16">
                  <c:v>-0.26</c:v>
                </c:pt>
                <c:pt idx="17">
                  <c:v>-0.05</c:v>
                </c:pt>
                <c:pt idx="18">
                  <c:v>-0.55000000000000004</c:v>
                </c:pt>
                <c:pt idx="19">
                  <c:v>-1.83</c:v>
                </c:pt>
                <c:pt idx="20">
                  <c:v>-0.28999999999999998</c:v>
                </c:pt>
                <c:pt idx="21">
                  <c:v>-0.02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C-412F-A187-A6D726F2C8C0}"/>
            </c:ext>
          </c:extLst>
        </c:ser>
        <c:ser>
          <c:idx val="1"/>
          <c:order val="1"/>
          <c:tx>
            <c:strRef>
              <c:f>Rel.Pressure!$C$3:$C$4</c:f>
              <c:strCache>
                <c:ptCount val="1"/>
                <c:pt idx="0">
                  <c:v>CROFT02A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Rel.Pressure!$A$5:$A$26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Rel.Pressure!$C$5:$C$26</c:f>
              <c:numCache>
                <c:formatCode>General</c:formatCode>
                <c:ptCount val="22"/>
                <c:pt idx="0">
                  <c:v>-1.03</c:v>
                </c:pt>
                <c:pt idx="1">
                  <c:v>-2.54</c:v>
                </c:pt>
                <c:pt idx="2">
                  <c:v>-0.17</c:v>
                </c:pt>
                <c:pt idx="3">
                  <c:v>-1.02</c:v>
                </c:pt>
                <c:pt idx="4">
                  <c:v>1.25</c:v>
                </c:pt>
                <c:pt idx="5">
                  <c:v>1.51</c:v>
                </c:pt>
                <c:pt idx="6">
                  <c:v>2.4700000000000002</c:v>
                </c:pt>
                <c:pt idx="7">
                  <c:v>1.36</c:v>
                </c:pt>
                <c:pt idx="8">
                  <c:v>1.1200000000000001</c:v>
                </c:pt>
                <c:pt idx="9">
                  <c:v>1.47</c:v>
                </c:pt>
                <c:pt idx="10">
                  <c:v>0.36</c:v>
                </c:pt>
                <c:pt idx="11">
                  <c:v>0.44</c:v>
                </c:pt>
                <c:pt idx="12">
                  <c:v>0.97</c:v>
                </c:pt>
                <c:pt idx="13">
                  <c:v>1.74</c:v>
                </c:pt>
                <c:pt idx="14">
                  <c:v>0.63</c:v>
                </c:pt>
                <c:pt idx="15">
                  <c:v>2.4300000000000002</c:v>
                </c:pt>
                <c:pt idx="16">
                  <c:v>-1.78</c:v>
                </c:pt>
                <c:pt idx="17">
                  <c:v>-1.65</c:v>
                </c:pt>
                <c:pt idx="18">
                  <c:v>-1.1399999999999999</c:v>
                </c:pt>
                <c:pt idx="19">
                  <c:v>-1.27</c:v>
                </c:pt>
                <c:pt idx="20">
                  <c:v>-0.62</c:v>
                </c:pt>
                <c:pt idx="2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C-412F-A187-A6D726F2C8C0}"/>
            </c:ext>
          </c:extLst>
        </c:ser>
        <c:ser>
          <c:idx val="2"/>
          <c:order val="2"/>
          <c:tx>
            <c:strRef>
              <c:f>Rel.Pressure!$D$3:$D$4</c:f>
              <c:strCache>
                <c:ptCount val="1"/>
                <c:pt idx="0">
                  <c:v>CROFT02B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Rel.Pressure!$A$5:$A$26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Rel.Pressure!$D$5:$D$26</c:f>
              <c:numCache>
                <c:formatCode>General</c:formatCode>
                <c:ptCount val="22"/>
                <c:pt idx="0">
                  <c:v>0.2</c:v>
                </c:pt>
                <c:pt idx="1">
                  <c:v>-14.19</c:v>
                </c:pt>
                <c:pt idx="2">
                  <c:v>0.13</c:v>
                </c:pt>
                <c:pt idx="3">
                  <c:v>0.2</c:v>
                </c:pt>
                <c:pt idx="4">
                  <c:v>0.49</c:v>
                </c:pt>
                <c:pt idx="5">
                  <c:v>1.74</c:v>
                </c:pt>
                <c:pt idx="6">
                  <c:v>1.1299999999999999</c:v>
                </c:pt>
                <c:pt idx="7">
                  <c:v>0.65</c:v>
                </c:pt>
                <c:pt idx="8">
                  <c:v>1.42</c:v>
                </c:pt>
                <c:pt idx="9">
                  <c:v>1.3</c:v>
                </c:pt>
                <c:pt idx="10">
                  <c:v>0.92</c:v>
                </c:pt>
                <c:pt idx="11">
                  <c:v>0.13</c:v>
                </c:pt>
                <c:pt idx="12">
                  <c:v>0.57999999999999996</c:v>
                </c:pt>
                <c:pt idx="13">
                  <c:v>1.19</c:v>
                </c:pt>
                <c:pt idx="14">
                  <c:v>-0.56999999999999995</c:v>
                </c:pt>
                <c:pt idx="15">
                  <c:v>-0.56999999999999995</c:v>
                </c:pt>
                <c:pt idx="16">
                  <c:v>-0.87</c:v>
                </c:pt>
                <c:pt idx="17">
                  <c:v>-0.9</c:v>
                </c:pt>
                <c:pt idx="18">
                  <c:v>-1.2</c:v>
                </c:pt>
                <c:pt idx="19">
                  <c:v>-1.1499999999999999</c:v>
                </c:pt>
                <c:pt idx="20">
                  <c:v>-0.62</c:v>
                </c:pt>
                <c:pt idx="2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6C-412F-A187-A6D726F2C8C0}"/>
            </c:ext>
          </c:extLst>
        </c:ser>
        <c:ser>
          <c:idx val="3"/>
          <c:order val="3"/>
          <c:tx>
            <c:strRef>
              <c:f>Rel.Pressure!$E$3:$E$4</c:f>
              <c:strCache>
                <c:ptCount val="1"/>
                <c:pt idx="0">
                  <c:v>CROFT03A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Rel.Pressure!$A$5:$A$26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Rel.Pressure!$E$5:$E$26</c:f>
              <c:numCache>
                <c:formatCode>General</c:formatCode>
                <c:ptCount val="22"/>
                <c:pt idx="0">
                  <c:v>-0.56999999999999995</c:v>
                </c:pt>
                <c:pt idx="1">
                  <c:v>-1.59</c:v>
                </c:pt>
                <c:pt idx="2">
                  <c:v>-0.05</c:v>
                </c:pt>
                <c:pt idx="3">
                  <c:v>-0.55000000000000004</c:v>
                </c:pt>
                <c:pt idx="4">
                  <c:v>0.83</c:v>
                </c:pt>
                <c:pt idx="5">
                  <c:v>1.76</c:v>
                </c:pt>
                <c:pt idx="6">
                  <c:v>2.2400000000000002</c:v>
                </c:pt>
                <c:pt idx="7">
                  <c:v>0.76</c:v>
                </c:pt>
                <c:pt idx="8">
                  <c:v>2.02</c:v>
                </c:pt>
                <c:pt idx="9">
                  <c:v>3.56</c:v>
                </c:pt>
                <c:pt idx="10">
                  <c:v>0.71</c:v>
                </c:pt>
                <c:pt idx="11">
                  <c:v>1.0900000000000001</c:v>
                </c:pt>
                <c:pt idx="12">
                  <c:v>0.86</c:v>
                </c:pt>
                <c:pt idx="13">
                  <c:v>0.63</c:v>
                </c:pt>
                <c:pt idx="14">
                  <c:v>1.39</c:v>
                </c:pt>
                <c:pt idx="15">
                  <c:v>-0.93</c:v>
                </c:pt>
                <c:pt idx="16">
                  <c:v>-1.21</c:v>
                </c:pt>
                <c:pt idx="17">
                  <c:v>-0.46</c:v>
                </c:pt>
                <c:pt idx="18">
                  <c:v>-1.05</c:v>
                </c:pt>
                <c:pt idx="19">
                  <c:v>-1.44</c:v>
                </c:pt>
                <c:pt idx="20">
                  <c:v>-0.54</c:v>
                </c:pt>
                <c:pt idx="21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6C-412F-A187-A6D726F2C8C0}"/>
            </c:ext>
          </c:extLst>
        </c:ser>
        <c:ser>
          <c:idx val="4"/>
          <c:order val="4"/>
          <c:tx>
            <c:strRef>
              <c:f>Rel.Pressure!$F$3:$F$4</c:f>
              <c:strCache>
                <c:ptCount val="1"/>
                <c:pt idx="0">
                  <c:v>CROFT03B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Rel.Pressure!$A$5:$A$26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Rel.Pressure!$F$5:$F$26</c:f>
              <c:numCache>
                <c:formatCode>General</c:formatCode>
                <c:ptCount val="22"/>
                <c:pt idx="0">
                  <c:v>0.68</c:v>
                </c:pt>
                <c:pt idx="1">
                  <c:v>-1.33</c:v>
                </c:pt>
                <c:pt idx="2">
                  <c:v>0.25</c:v>
                </c:pt>
                <c:pt idx="3">
                  <c:v>0.63</c:v>
                </c:pt>
                <c:pt idx="4">
                  <c:v>1.48</c:v>
                </c:pt>
                <c:pt idx="5">
                  <c:v>3.17</c:v>
                </c:pt>
                <c:pt idx="6">
                  <c:v>2.0299999999999998</c:v>
                </c:pt>
                <c:pt idx="7">
                  <c:v>1.71</c:v>
                </c:pt>
                <c:pt idx="8">
                  <c:v>1.52</c:v>
                </c:pt>
                <c:pt idx="9">
                  <c:v>2.74</c:v>
                </c:pt>
                <c:pt idx="10">
                  <c:v>0.49</c:v>
                </c:pt>
                <c:pt idx="11">
                  <c:v>1.04</c:v>
                </c:pt>
                <c:pt idx="12">
                  <c:v>1.37</c:v>
                </c:pt>
                <c:pt idx="13">
                  <c:v>2.77</c:v>
                </c:pt>
                <c:pt idx="14">
                  <c:v>-0.18</c:v>
                </c:pt>
                <c:pt idx="15">
                  <c:v>2.0099999999999998</c:v>
                </c:pt>
                <c:pt idx="16">
                  <c:v>-2.25</c:v>
                </c:pt>
                <c:pt idx="17">
                  <c:v>-0.55000000000000004</c:v>
                </c:pt>
                <c:pt idx="18">
                  <c:v>-0.41</c:v>
                </c:pt>
                <c:pt idx="19">
                  <c:v>-1.4</c:v>
                </c:pt>
                <c:pt idx="20">
                  <c:v>-0.46</c:v>
                </c:pt>
                <c:pt idx="2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6C-412F-A187-A6D726F2C8C0}"/>
            </c:ext>
          </c:extLst>
        </c:ser>
        <c:ser>
          <c:idx val="5"/>
          <c:order val="5"/>
          <c:tx>
            <c:strRef>
              <c:f>Rel.Pressure!$G$3:$G$4</c:f>
              <c:strCache>
                <c:ptCount val="1"/>
                <c:pt idx="0">
                  <c:v>CROFT03C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Rel.Pressure!$A$5:$A$26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Rel.Pressure!$G$5:$G$26</c:f>
              <c:numCache>
                <c:formatCode>General</c:formatCode>
                <c:ptCount val="22"/>
                <c:pt idx="0">
                  <c:v>-1.17</c:v>
                </c:pt>
                <c:pt idx="1">
                  <c:v>-1.1299999999999999</c:v>
                </c:pt>
                <c:pt idx="2">
                  <c:v>-0.25</c:v>
                </c:pt>
                <c:pt idx="3">
                  <c:v>-1.1200000000000001</c:v>
                </c:pt>
                <c:pt idx="4">
                  <c:v>0.75</c:v>
                </c:pt>
                <c:pt idx="5">
                  <c:v>0.94</c:v>
                </c:pt>
                <c:pt idx="6">
                  <c:v>1.04</c:v>
                </c:pt>
                <c:pt idx="7">
                  <c:v>0.89</c:v>
                </c:pt>
                <c:pt idx="8">
                  <c:v>1.34</c:v>
                </c:pt>
                <c:pt idx="9">
                  <c:v>1.9</c:v>
                </c:pt>
                <c:pt idx="10">
                  <c:v>3.73</c:v>
                </c:pt>
                <c:pt idx="11">
                  <c:v>1.27</c:v>
                </c:pt>
                <c:pt idx="12">
                  <c:v>0.25</c:v>
                </c:pt>
                <c:pt idx="13">
                  <c:v>0.52</c:v>
                </c:pt>
                <c:pt idx="14">
                  <c:v>0.8</c:v>
                </c:pt>
                <c:pt idx="15">
                  <c:v>-0.21</c:v>
                </c:pt>
                <c:pt idx="16">
                  <c:v>-1.03</c:v>
                </c:pt>
                <c:pt idx="17">
                  <c:v>-0.39</c:v>
                </c:pt>
                <c:pt idx="18">
                  <c:v>-1</c:v>
                </c:pt>
                <c:pt idx="19">
                  <c:v>-1.1299999999999999</c:v>
                </c:pt>
                <c:pt idx="20">
                  <c:v>-0.28000000000000003</c:v>
                </c:pt>
                <c:pt idx="21">
                  <c:v>-0.02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6C-412F-A187-A6D726F2C8C0}"/>
            </c:ext>
          </c:extLst>
        </c:ser>
        <c:ser>
          <c:idx val="6"/>
          <c:order val="6"/>
          <c:tx>
            <c:strRef>
              <c:f>Rel.Pressure!$H$3:$H$4</c:f>
              <c:strCache>
                <c:ptCount val="1"/>
                <c:pt idx="0">
                  <c:v>CROFT04A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Rel.Pressure!$A$5:$A$26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Rel.Pressure!$H$5:$H$26</c:f>
              <c:numCache>
                <c:formatCode>General</c:formatCode>
                <c:ptCount val="22"/>
                <c:pt idx="0">
                  <c:v>3.34</c:v>
                </c:pt>
                <c:pt idx="1">
                  <c:v>-0.53</c:v>
                </c:pt>
                <c:pt idx="2">
                  <c:v>0.86</c:v>
                </c:pt>
                <c:pt idx="3">
                  <c:v>3.35</c:v>
                </c:pt>
                <c:pt idx="4">
                  <c:v>4.95</c:v>
                </c:pt>
                <c:pt idx="5">
                  <c:v>20.72</c:v>
                </c:pt>
                <c:pt idx="6">
                  <c:v>3.32</c:v>
                </c:pt>
                <c:pt idx="7">
                  <c:v>1.33</c:v>
                </c:pt>
                <c:pt idx="8">
                  <c:v>1.3</c:v>
                </c:pt>
                <c:pt idx="9">
                  <c:v>4.0999999999999996</c:v>
                </c:pt>
                <c:pt idx="10">
                  <c:v>18.3</c:v>
                </c:pt>
                <c:pt idx="11">
                  <c:v>5.65</c:v>
                </c:pt>
                <c:pt idx="12">
                  <c:v>1.1200000000000001</c:v>
                </c:pt>
                <c:pt idx="13">
                  <c:v>46.56</c:v>
                </c:pt>
                <c:pt idx="14">
                  <c:v>0.28999999999999998</c:v>
                </c:pt>
                <c:pt idx="15">
                  <c:v>17.45</c:v>
                </c:pt>
                <c:pt idx="16">
                  <c:v>-0.97</c:v>
                </c:pt>
                <c:pt idx="17">
                  <c:v>0.13</c:v>
                </c:pt>
                <c:pt idx="18">
                  <c:v>-0.78</c:v>
                </c:pt>
                <c:pt idx="19">
                  <c:v>-1.54</c:v>
                </c:pt>
                <c:pt idx="20">
                  <c:v>0.01</c:v>
                </c:pt>
                <c:pt idx="2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6C-412F-A187-A6D726F2C8C0}"/>
            </c:ext>
          </c:extLst>
        </c:ser>
        <c:ser>
          <c:idx val="7"/>
          <c:order val="7"/>
          <c:tx>
            <c:strRef>
              <c:f>Rel.Pressure!$I$3:$I$4</c:f>
              <c:strCache>
                <c:ptCount val="1"/>
                <c:pt idx="0">
                  <c:v>CROFT04B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Rel.Pressure!$A$5:$A$26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Rel.Pressure!$I$5:$I$26</c:f>
              <c:numCache>
                <c:formatCode>General</c:formatCode>
                <c:ptCount val="22"/>
                <c:pt idx="0">
                  <c:v>-1.38</c:v>
                </c:pt>
                <c:pt idx="1">
                  <c:v>-1.76</c:v>
                </c:pt>
                <c:pt idx="2">
                  <c:v>-0.4</c:v>
                </c:pt>
                <c:pt idx="3">
                  <c:v>-1.32</c:v>
                </c:pt>
                <c:pt idx="4">
                  <c:v>0.43</c:v>
                </c:pt>
                <c:pt idx="5">
                  <c:v>1.31</c:v>
                </c:pt>
                <c:pt idx="6">
                  <c:v>0.69</c:v>
                </c:pt>
                <c:pt idx="7">
                  <c:v>0.55000000000000004</c:v>
                </c:pt>
                <c:pt idx="8">
                  <c:v>1.33</c:v>
                </c:pt>
                <c:pt idx="9">
                  <c:v>1.61</c:v>
                </c:pt>
                <c:pt idx="10">
                  <c:v>0.77</c:v>
                </c:pt>
                <c:pt idx="11">
                  <c:v>1.1000000000000001</c:v>
                </c:pt>
                <c:pt idx="12">
                  <c:v>0.42</c:v>
                </c:pt>
                <c:pt idx="13">
                  <c:v>-0.71</c:v>
                </c:pt>
                <c:pt idx="14">
                  <c:v>-0.45</c:v>
                </c:pt>
                <c:pt idx="15">
                  <c:v>-0.96</c:v>
                </c:pt>
                <c:pt idx="16">
                  <c:v>-1.03</c:v>
                </c:pt>
                <c:pt idx="17">
                  <c:v>-0.35</c:v>
                </c:pt>
                <c:pt idx="18">
                  <c:v>-0.81</c:v>
                </c:pt>
                <c:pt idx="19">
                  <c:v>-1.66</c:v>
                </c:pt>
                <c:pt idx="20">
                  <c:v>-0.48</c:v>
                </c:pt>
                <c:pt idx="21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6C-412F-A187-A6D726F2C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792352"/>
        <c:axId val="697794320"/>
      </c:lineChart>
      <c:catAx>
        <c:axId val="697792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794320"/>
        <c:crossesAt val="-15"/>
        <c:auto val="1"/>
        <c:lblAlgn val="ctr"/>
        <c:lblOffset val="100"/>
        <c:noMultiLvlLbl val="0"/>
      </c:catAx>
      <c:valAx>
        <c:axId val="697794320"/>
        <c:scaling>
          <c:orientation val="minMax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(mb)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7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[Application - Variation V004 - Croft background gas monitoring.xlsx]Internal Flow!PivotTable6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Croft Quarry: Background Gas Internal Flow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'Internal Flow'!$B$3:$B$4</c:f>
              <c:strCache>
                <c:ptCount val="1"/>
                <c:pt idx="0">
                  <c:v>CROFT001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'Internal Flow'!$A$5:$A$26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'Internal Flow'!$B$5:$B$26</c:f>
              <c:numCache>
                <c:formatCode>General</c:formatCode>
                <c:ptCount val="22"/>
                <c:pt idx="0">
                  <c:v>0</c:v>
                </c:pt>
                <c:pt idx="1">
                  <c:v>-0.2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-1</c:v>
                </c:pt>
                <c:pt idx="8">
                  <c:v>-1.3</c:v>
                </c:pt>
                <c:pt idx="9">
                  <c:v>-1.6</c:v>
                </c:pt>
                <c:pt idx="10">
                  <c:v>-0.8</c:v>
                </c:pt>
                <c:pt idx="11">
                  <c:v>-1.2</c:v>
                </c:pt>
                <c:pt idx="12">
                  <c:v>-0.8</c:v>
                </c:pt>
                <c:pt idx="13">
                  <c:v>-0.4</c:v>
                </c:pt>
                <c:pt idx="14">
                  <c:v>-0.4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E2-42BC-8567-413B190AF5D6}"/>
            </c:ext>
          </c:extLst>
        </c:ser>
        <c:ser>
          <c:idx val="1"/>
          <c:order val="1"/>
          <c:tx>
            <c:strRef>
              <c:f>'Internal Flow'!$C$3:$C$4</c:f>
              <c:strCache>
                <c:ptCount val="1"/>
                <c:pt idx="0">
                  <c:v>CROFT02A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'Internal Flow'!$A$5:$A$26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'Internal Flow'!$C$5:$C$26</c:f>
              <c:numCache>
                <c:formatCode>General</c:formatCode>
                <c:ptCount val="22"/>
                <c:pt idx="0">
                  <c:v>-0.3</c:v>
                </c:pt>
                <c:pt idx="1">
                  <c:v>-2.6</c:v>
                </c:pt>
                <c:pt idx="2">
                  <c:v>2</c:v>
                </c:pt>
                <c:pt idx="3">
                  <c:v>-0.3</c:v>
                </c:pt>
                <c:pt idx="4">
                  <c:v>-0.7</c:v>
                </c:pt>
                <c:pt idx="5">
                  <c:v>1</c:v>
                </c:pt>
                <c:pt idx="6">
                  <c:v>0.4</c:v>
                </c:pt>
                <c:pt idx="7">
                  <c:v>-0.1</c:v>
                </c:pt>
                <c:pt idx="8">
                  <c:v>-1.6</c:v>
                </c:pt>
                <c:pt idx="9">
                  <c:v>-2.4</c:v>
                </c:pt>
                <c:pt idx="10">
                  <c:v>-2.4</c:v>
                </c:pt>
                <c:pt idx="11">
                  <c:v>-0.9</c:v>
                </c:pt>
                <c:pt idx="12">
                  <c:v>-1.6</c:v>
                </c:pt>
                <c:pt idx="13">
                  <c:v>-1.4</c:v>
                </c:pt>
                <c:pt idx="14">
                  <c:v>-2.4</c:v>
                </c:pt>
                <c:pt idx="16">
                  <c:v>-2.2000000000000002</c:v>
                </c:pt>
                <c:pt idx="17">
                  <c:v>-1.4</c:v>
                </c:pt>
                <c:pt idx="18">
                  <c:v>-0.9</c:v>
                </c:pt>
                <c:pt idx="19">
                  <c:v>-0.2</c:v>
                </c:pt>
                <c:pt idx="20">
                  <c:v>-0.6</c:v>
                </c:pt>
                <c:pt idx="21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2-42BC-8567-413B190AF5D6}"/>
            </c:ext>
          </c:extLst>
        </c:ser>
        <c:ser>
          <c:idx val="2"/>
          <c:order val="2"/>
          <c:tx>
            <c:strRef>
              <c:f>'Internal Flow'!$D$3:$D$4</c:f>
              <c:strCache>
                <c:ptCount val="1"/>
                <c:pt idx="0">
                  <c:v>CROFT02B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'Internal Flow'!$A$5:$A$26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'Internal Flow'!$D$5:$D$26</c:f>
              <c:numCache>
                <c:formatCode>General</c:formatCode>
                <c:ptCount val="2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0.1</c:v>
                </c:pt>
                <c:pt idx="4">
                  <c:v>0</c:v>
                </c:pt>
                <c:pt idx="5">
                  <c:v>0.2</c:v>
                </c:pt>
                <c:pt idx="6">
                  <c:v>0.3</c:v>
                </c:pt>
                <c:pt idx="7">
                  <c:v>0.1</c:v>
                </c:pt>
                <c:pt idx="8">
                  <c:v>-1.4</c:v>
                </c:pt>
                <c:pt idx="9">
                  <c:v>-1.3</c:v>
                </c:pt>
                <c:pt idx="10">
                  <c:v>-1</c:v>
                </c:pt>
                <c:pt idx="11">
                  <c:v>-0.8</c:v>
                </c:pt>
                <c:pt idx="12">
                  <c:v>-0.7</c:v>
                </c:pt>
                <c:pt idx="13">
                  <c:v>-1.1000000000000001</c:v>
                </c:pt>
                <c:pt idx="14">
                  <c:v>-0.6</c:v>
                </c:pt>
                <c:pt idx="16">
                  <c:v>0.1</c:v>
                </c:pt>
                <c:pt idx="17">
                  <c:v>0.5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E2-42BC-8567-413B190AF5D6}"/>
            </c:ext>
          </c:extLst>
        </c:ser>
        <c:ser>
          <c:idx val="3"/>
          <c:order val="3"/>
          <c:tx>
            <c:strRef>
              <c:f>'Internal Flow'!$E$3:$E$4</c:f>
              <c:strCache>
                <c:ptCount val="1"/>
                <c:pt idx="0">
                  <c:v>CROFT03A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'Internal Flow'!$A$5:$A$26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'Internal Flow'!$E$5:$E$26</c:f>
              <c:numCache>
                <c:formatCode>General</c:formatCode>
                <c:ptCount val="22"/>
                <c:pt idx="0">
                  <c:v>0</c:v>
                </c:pt>
                <c:pt idx="1">
                  <c:v>0.1</c:v>
                </c:pt>
                <c:pt idx="2">
                  <c:v>-6.1</c:v>
                </c:pt>
                <c:pt idx="3">
                  <c:v>0</c:v>
                </c:pt>
                <c:pt idx="4">
                  <c:v>-0.1</c:v>
                </c:pt>
                <c:pt idx="5">
                  <c:v>-2.2000000000000002</c:v>
                </c:pt>
                <c:pt idx="6">
                  <c:v>-3.8</c:v>
                </c:pt>
                <c:pt idx="7">
                  <c:v>0</c:v>
                </c:pt>
                <c:pt idx="8">
                  <c:v>-1.4</c:v>
                </c:pt>
                <c:pt idx="9">
                  <c:v>-4</c:v>
                </c:pt>
                <c:pt idx="10">
                  <c:v>-1</c:v>
                </c:pt>
                <c:pt idx="11">
                  <c:v>-2.1</c:v>
                </c:pt>
                <c:pt idx="12">
                  <c:v>-3.6</c:v>
                </c:pt>
                <c:pt idx="13">
                  <c:v>-1.7</c:v>
                </c:pt>
                <c:pt idx="14">
                  <c:v>-4.5999999999999996</c:v>
                </c:pt>
                <c:pt idx="16">
                  <c:v>-2.8</c:v>
                </c:pt>
                <c:pt idx="17">
                  <c:v>-0.8</c:v>
                </c:pt>
                <c:pt idx="18">
                  <c:v>-4.7</c:v>
                </c:pt>
                <c:pt idx="19">
                  <c:v>-4</c:v>
                </c:pt>
                <c:pt idx="20">
                  <c:v>-4.9000000000000004</c:v>
                </c:pt>
                <c:pt idx="21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E2-42BC-8567-413B190AF5D6}"/>
            </c:ext>
          </c:extLst>
        </c:ser>
        <c:ser>
          <c:idx val="4"/>
          <c:order val="4"/>
          <c:tx>
            <c:strRef>
              <c:f>'Internal Flow'!$F$3:$F$4</c:f>
              <c:strCache>
                <c:ptCount val="1"/>
                <c:pt idx="0">
                  <c:v>CROFT03B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'Internal Flow'!$A$5:$A$26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'Internal Flow'!$F$5:$F$26</c:f>
              <c:numCache>
                <c:formatCode>General</c:formatCode>
                <c:ptCount val="22"/>
                <c:pt idx="0">
                  <c:v>1</c:v>
                </c:pt>
                <c:pt idx="1">
                  <c:v>0.5</c:v>
                </c:pt>
                <c:pt idx="2">
                  <c:v>1.3</c:v>
                </c:pt>
                <c:pt idx="3">
                  <c:v>1</c:v>
                </c:pt>
                <c:pt idx="4">
                  <c:v>-1.2</c:v>
                </c:pt>
                <c:pt idx="5">
                  <c:v>0.7</c:v>
                </c:pt>
                <c:pt idx="6">
                  <c:v>0.7</c:v>
                </c:pt>
                <c:pt idx="7">
                  <c:v>0.2</c:v>
                </c:pt>
                <c:pt idx="8">
                  <c:v>-1.7</c:v>
                </c:pt>
                <c:pt idx="9">
                  <c:v>-1.8</c:v>
                </c:pt>
                <c:pt idx="10">
                  <c:v>-1.2</c:v>
                </c:pt>
                <c:pt idx="11">
                  <c:v>-1.4</c:v>
                </c:pt>
                <c:pt idx="12">
                  <c:v>-1.2</c:v>
                </c:pt>
                <c:pt idx="13">
                  <c:v>-0.1</c:v>
                </c:pt>
                <c:pt idx="14">
                  <c:v>-0.9</c:v>
                </c:pt>
                <c:pt idx="16">
                  <c:v>-1.4</c:v>
                </c:pt>
                <c:pt idx="17">
                  <c:v>-0.7</c:v>
                </c:pt>
                <c:pt idx="18">
                  <c:v>-0.6</c:v>
                </c:pt>
                <c:pt idx="19">
                  <c:v>0</c:v>
                </c:pt>
                <c:pt idx="20">
                  <c:v>0</c:v>
                </c:pt>
                <c:pt idx="21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E2-42BC-8567-413B190AF5D6}"/>
            </c:ext>
          </c:extLst>
        </c:ser>
        <c:ser>
          <c:idx val="5"/>
          <c:order val="5"/>
          <c:tx>
            <c:strRef>
              <c:f>'Internal Flow'!$G$3:$G$4</c:f>
              <c:strCache>
                <c:ptCount val="1"/>
                <c:pt idx="0">
                  <c:v>CROFT03C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'Internal Flow'!$A$5:$A$26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'Internal Flow'!$G$5:$G$26</c:f>
              <c:numCache>
                <c:formatCode>General</c:formatCode>
                <c:ptCount val="22"/>
                <c:pt idx="0">
                  <c:v>0.1</c:v>
                </c:pt>
                <c:pt idx="1">
                  <c:v>-0.1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0.4</c:v>
                </c:pt>
                <c:pt idx="6">
                  <c:v>0.3</c:v>
                </c:pt>
                <c:pt idx="7">
                  <c:v>0.1</c:v>
                </c:pt>
                <c:pt idx="8">
                  <c:v>-1.6</c:v>
                </c:pt>
                <c:pt idx="9">
                  <c:v>-1.8</c:v>
                </c:pt>
                <c:pt idx="10">
                  <c:v>-1</c:v>
                </c:pt>
                <c:pt idx="11">
                  <c:v>-1.6</c:v>
                </c:pt>
                <c:pt idx="12">
                  <c:v>-1.1000000000000001</c:v>
                </c:pt>
                <c:pt idx="13">
                  <c:v>-0.5</c:v>
                </c:pt>
                <c:pt idx="14">
                  <c:v>-0.7</c:v>
                </c:pt>
                <c:pt idx="16">
                  <c:v>0</c:v>
                </c:pt>
                <c:pt idx="17">
                  <c:v>0</c:v>
                </c:pt>
                <c:pt idx="18">
                  <c:v>-0.1</c:v>
                </c:pt>
                <c:pt idx="19">
                  <c:v>0.4</c:v>
                </c:pt>
                <c:pt idx="20">
                  <c:v>0.3</c:v>
                </c:pt>
                <c:pt idx="21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E2-42BC-8567-413B190AF5D6}"/>
            </c:ext>
          </c:extLst>
        </c:ser>
        <c:ser>
          <c:idx val="6"/>
          <c:order val="6"/>
          <c:tx>
            <c:strRef>
              <c:f>'Internal Flow'!$H$3:$H$4</c:f>
              <c:strCache>
                <c:ptCount val="1"/>
                <c:pt idx="0">
                  <c:v>CROFT04A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'Internal Flow'!$A$5:$A$26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'Internal Flow'!$H$5:$H$26</c:f>
              <c:numCache>
                <c:formatCode>General</c:formatCode>
                <c:ptCount val="22"/>
                <c:pt idx="0">
                  <c:v>0.1</c:v>
                </c:pt>
                <c:pt idx="1">
                  <c:v>0</c:v>
                </c:pt>
                <c:pt idx="2">
                  <c:v>1</c:v>
                </c:pt>
                <c:pt idx="3">
                  <c:v>0.1</c:v>
                </c:pt>
                <c:pt idx="4">
                  <c:v>3.2</c:v>
                </c:pt>
                <c:pt idx="5">
                  <c:v>9.8000000000000007</c:v>
                </c:pt>
                <c:pt idx="6">
                  <c:v>5</c:v>
                </c:pt>
                <c:pt idx="7">
                  <c:v>-1.9</c:v>
                </c:pt>
                <c:pt idx="8">
                  <c:v>-1.3</c:v>
                </c:pt>
                <c:pt idx="9">
                  <c:v>1.6</c:v>
                </c:pt>
                <c:pt idx="10">
                  <c:v>14.8</c:v>
                </c:pt>
                <c:pt idx="11">
                  <c:v>2.9</c:v>
                </c:pt>
                <c:pt idx="12">
                  <c:v>-1</c:v>
                </c:pt>
                <c:pt idx="13">
                  <c:v>18.100000000000001</c:v>
                </c:pt>
                <c:pt idx="14">
                  <c:v>-1</c:v>
                </c:pt>
                <c:pt idx="16">
                  <c:v>0.1</c:v>
                </c:pt>
                <c:pt idx="17">
                  <c:v>0.6</c:v>
                </c:pt>
                <c:pt idx="18">
                  <c:v>0.3</c:v>
                </c:pt>
                <c:pt idx="19">
                  <c:v>-1</c:v>
                </c:pt>
                <c:pt idx="20">
                  <c:v>-0.7</c:v>
                </c:pt>
                <c:pt idx="21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E2-42BC-8567-413B190AF5D6}"/>
            </c:ext>
          </c:extLst>
        </c:ser>
        <c:ser>
          <c:idx val="7"/>
          <c:order val="7"/>
          <c:tx>
            <c:strRef>
              <c:f>'Internal Flow'!$I$3:$I$4</c:f>
              <c:strCache>
                <c:ptCount val="1"/>
                <c:pt idx="0">
                  <c:v>CROFT04B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'Internal Flow'!$A$5:$A$26</c:f>
              <c:strCache>
                <c:ptCount val="22"/>
                <c:pt idx="0">
                  <c:v>23/11/2018</c:v>
                </c:pt>
                <c:pt idx="1">
                  <c:v>17/01/2019</c:v>
                </c:pt>
                <c:pt idx="2">
                  <c:v>08/02/2019</c:v>
                </c:pt>
                <c:pt idx="3">
                  <c:v>26/02/2019</c:v>
                </c:pt>
                <c:pt idx="4">
                  <c:v>21/03/2019</c:v>
                </c:pt>
                <c:pt idx="5">
                  <c:v>01/04/2019</c:v>
                </c:pt>
                <c:pt idx="6">
                  <c:v>15/04/2019</c:v>
                </c:pt>
                <c:pt idx="7">
                  <c:v>02/05/2019</c:v>
                </c:pt>
                <c:pt idx="8">
                  <c:v>06/06/2019</c:v>
                </c:pt>
                <c:pt idx="9">
                  <c:v>03/07/2019</c:v>
                </c:pt>
                <c:pt idx="10">
                  <c:v>31/07/2019</c:v>
                </c:pt>
                <c:pt idx="11">
                  <c:v>11/09/2019</c:v>
                </c:pt>
                <c:pt idx="12">
                  <c:v>16/10/2019</c:v>
                </c:pt>
                <c:pt idx="13">
                  <c:v>21/11/2019</c:v>
                </c:pt>
                <c:pt idx="14">
                  <c:v>08/01/2020</c:v>
                </c:pt>
                <c:pt idx="15">
                  <c:v>13/02/2020</c:v>
                </c:pt>
                <c:pt idx="16">
                  <c:v>12/03/2020</c:v>
                </c:pt>
                <c:pt idx="17">
                  <c:v>14/05/2020</c:v>
                </c:pt>
                <c:pt idx="18">
                  <c:v>11/06/2020</c:v>
                </c:pt>
                <c:pt idx="19">
                  <c:v>07/01/2021</c:v>
                </c:pt>
                <c:pt idx="20">
                  <c:v>25/03/2021</c:v>
                </c:pt>
                <c:pt idx="21">
                  <c:v>07/07/2021</c:v>
                </c:pt>
              </c:strCache>
            </c:strRef>
          </c:cat>
          <c:val>
            <c:numRef>
              <c:f>'Internal Flow'!$I$5:$I$26</c:f>
              <c:numCache>
                <c:formatCode>General</c:formatCode>
                <c:ptCount val="2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-2.4</c:v>
                </c:pt>
                <c:pt idx="5">
                  <c:v>0</c:v>
                </c:pt>
                <c:pt idx="6">
                  <c:v>-0.3</c:v>
                </c:pt>
                <c:pt idx="7">
                  <c:v>0</c:v>
                </c:pt>
                <c:pt idx="8">
                  <c:v>-1.4</c:v>
                </c:pt>
                <c:pt idx="9">
                  <c:v>-1.6</c:v>
                </c:pt>
                <c:pt idx="10">
                  <c:v>-1</c:v>
                </c:pt>
                <c:pt idx="11">
                  <c:v>-1.3</c:v>
                </c:pt>
                <c:pt idx="12">
                  <c:v>-1</c:v>
                </c:pt>
                <c:pt idx="13">
                  <c:v>-0.3</c:v>
                </c:pt>
                <c:pt idx="14">
                  <c:v>-0.4</c:v>
                </c:pt>
                <c:pt idx="16">
                  <c:v>0</c:v>
                </c:pt>
                <c:pt idx="17">
                  <c:v>0</c:v>
                </c:pt>
                <c:pt idx="18">
                  <c:v>0.6</c:v>
                </c:pt>
                <c:pt idx="19">
                  <c:v>0</c:v>
                </c:pt>
                <c:pt idx="20">
                  <c:v>0.1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E2-42BC-8567-413B190AF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769752"/>
        <c:axId val="600770080"/>
      </c:lineChart>
      <c:catAx>
        <c:axId val="600769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770080"/>
        <c:crossesAt val="-10"/>
        <c:auto val="1"/>
        <c:lblAlgn val="ctr"/>
        <c:lblOffset val="100"/>
        <c:noMultiLvlLbl val="0"/>
      </c:catAx>
      <c:valAx>
        <c:axId val="60077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Flow</a:t>
                </a:r>
                <a:r>
                  <a:rPr lang="en-US" baseline="0"/>
                  <a:t> Rate (l/h)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76975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BH01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BH01</a:t>
          </a:r>
        </a:p>
      </cx:txPr>
    </cx:title>
    <cx:plotArea>
      <cx:plotAreaRegion>
        <cx:series layoutId="clusteredColumn" uniqueId="{486933C9-EE94-4327-AE01-A6FC97F7A40C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</cx:chartData>
  <cx:chart>
    <cx:title pos="t" align="ctr" overlay="0">
      <cx:tx>
        <cx:txData>
          <cx:v>MERCIA MUDSTONE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MERCIA MUDSTONE</a:t>
          </a:r>
        </a:p>
      </cx:txPr>
    </cx:title>
    <cx:plotArea>
      <cx:plotAreaRegion>
        <cx:series layoutId="clusteredColumn" uniqueId="{D4C48F74-E9A0-45E7-80E3-5D1B80338418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_xlchart.v1.10</cx:f>
      </cx:numDim>
    </cx:data>
  </cx:chartData>
  <cx:chart>
    <cx:title pos="t" align="ctr" overlay="0">
      <cx:tx>
        <cx:txData>
          <cx:v>BH01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BH01</a:t>
          </a:r>
        </a:p>
      </cx:txPr>
    </cx:title>
    <cx:plotArea>
      <cx:plotAreaRegion>
        <cx:series layoutId="clusteredColumn" uniqueId="{D3564687-C044-433B-BF6D-C590649D2F73}">
          <cx:dataId val="0"/>
          <cx:layoutPr>
            <cx:binning intervalClosed="r">
              <cx:binSize val="0.2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</cx:f>
      </cx:numDim>
    </cx:data>
  </cx:chartData>
  <cx:chart>
    <cx:title pos="t" align="ctr" overlay="0">
      <cx:tx>
        <cx:txData>
          <cx:v>BH02/A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BH02/A</a:t>
          </a:r>
        </a:p>
      </cx:txPr>
    </cx:title>
    <cx:plotArea>
      <cx:plotAreaRegion>
        <cx:series layoutId="clusteredColumn" uniqueId="{6B252D5D-470D-408D-8302-5983997628EE}">
          <cx:dataId val="0"/>
          <cx:layoutPr>
            <cx:binning intervalClosed="r">
              <cx:binSize val="0.2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_xlchart.v1.12</cx:f>
      </cx:numDim>
    </cx:data>
  </cx:chartData>
  <cx:chart>
    <cx:title pos="t" align="ctr" overlay="0">
      <cx:tx>
        <cx:txData>
          <cx:v>BH02/B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BH02/B</a:t>
          </a:r>
        </a:p>
      </cx:txPr>
    </cx:title>
    <cx:plotArea>
      <cx:plotAreaRegion>
        <cx:series layoutId="clusteredColumn" uniqueId="{29B16533-DE13-49E9-944D-B6B2888202D7}">
          <cx:dataId val="0"/>
          <cx:layoutPr>
            <cx:binning intervalClosed="r">
              <cx:binSize val="0.1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_xlchart.v1.13</cx:f>
      </cx:numDim>
    </cx:data>
  </cx:chartData>
  <cx:chart>
    <cx:title pos="t" align="ctr" overlay="0">
      <cx:tx>
        <cx:txData>
          <cx:v>BH03/A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BH03/A</a:t>
          </a:r>
        </a:p>
      </cx:txPr>
    </cx:title>
    <cx:plotArea>
      <cx:plotAreaRegion>
        <cx:series layoutId="clusteredColumn" uniqueId="{B9AA7AFA-C95E-4844-92EE-A5589F2C0B76}">
          <cx:dataId val="0"/>
          <cx:layoutPr>
            <cx:binning intervalClosed="r">
              <cx:binSize val="0.1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_xlchart.v1.14</cx:f>
      </cx:numDim>
    </cx:data>
  </cx:chartData>
  <cx:chart>
    <cx:title pos="t" align="ctr" overlay="0">
      <cx:tx>
        <cx:txData>
          <cx:v>BH03/B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BH03/B</a:t>
          </a:r>
        </a:p>
      </cx:txPr>
    </cx:title>
    <cx:plotArea>
      <cx:plotAreaRegion>
        <cx:series layoutId="clusteredColumn" uniqueId="{4E5B87B9-F85C-44B8-B7AD-E3D25A7C6AB5}">
          <cx:dataId val="0"/>
          <cx:layoutPr>
            <cx:binning intervalClosed="r">
              <cx:binSize val="0.1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_xlchart.v1.15</cx:f>
      </cx:numDim>
    </cx:data>
  </cx:chartData>
  <cx:chart>
    <cx:title pos="t" align="ctr" overlay="0">
      <cx:tx>
        <cx:txData>
          <cx:v>BH03/C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BH03/C</a:t>
          </a:r>
        </a:p>
      </cx:txPr>
    </cx:title>
    <cx:plotArea>
      <cx:plotAreaRegion>
        <cx:series layoutId="clusteredColumn" uniqueId="{93194B68-E2E8-4C5D-8CFF-A99E3BB3F73C}">
          <cx:dataId val="0"/>
          <cx:layoutPr>
            <cx:binning intervalClosed="r">
              <cx:binSize val="0.1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_xlchart.v1.16</cx:f>
      </cx:numDim>
    </cx:data>
  </cx:chartData>
  <cx:chart>
    <cx:title pos="t" align="ctr" overlay="0">
      <cx:tx>
        <cx:txData>
          <cx:v>BH04/A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BH04/A</a:t>
          </a:r>
        </a:p>
      </cx:txPr>
    </cx:title>
    <cx:plotArea>
      <cx:plotAreaRegion>
        <cx:series layoutId="clusteredColumn" uniqueId="{9774D38D-AD8E-4D94-941A-6B89F6863C31}">
          <cx:dataId val="0"/>
          <cx:layoutPr>
            <cx:binning intervalClosed="r">
              <cx:binSize val="0.1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_xlchart.v1.17</cx:f>
      </cx:numDim>
    </cx:data>
  </cx:chartData>
  <cx:chart>
    <cx:title pos="t" align="ctr" overlay="0">
      <cx:tx>
        <cx:txData>
          <cx:v>BH04/B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BH04/B</a:t>
          </a:r>
        </a:p>
      </cx:txPr>
    </cx:title>
    <cx:plotArea>
      <cx:plotAreaRegion>
        <cx:series layoutId="clusteredColumn" uniqueId="{6391BBC6-9845-432C-BF38-67D2C717C6BE}">
          <cx:dataId val="0"/>
          <cx:layoutPr>
            <cx:binning intervalClosed="r">
              <cx:binSize val="0.1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_xlchart.v1.18</cx:f>
      </cx:numDim>
    </cx:data>
  </cx:chartData>
  <cx:chart>
    <cx:title pos="t" align="ctr" overlay="0">
      <cx:tx>
        <cx:txData>
          <cx:v>DIORITE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DIORITE</a:t>
          </a:r>
        </a:p>
      </cx:txPr>
    </cx:title>
    <cx:plotArea>
      <cx:plotAreaRegion>
        <cx:series layoutId="clusteredColumn" uniqueId="{DBB2027E-8BE4-479A-A3F6-7BEC766575CD}">
          <cx:dataId val="0"/>
          <cx:layoutPr>
            <cx:binning intervalClosed="r">
              <cx:binSize val="0.1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BH02/A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BH02/A</a:t>
          </a:r>
        </a:p>
      </cx:txPr>
    </cx:title>
    <cx:plotArea>
      <cx:plotAreaRegion>
        <cx:series layoutId="clusteredColumn" uniqueId="{5C804A28-0AF3-49D8-A48D-4EB5AF01FBBF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_xlchart.v1.19</cx:f>
      </cx:numDim>
    </cx:data>
  </cx:chartData>
  <cx:chart>
    <cx:title pos="t" align="ctr" overlay="0">
      <cx:tx>
        <cx:txData>
          <cx:v>MERCIA MUDSTONE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MERCIA MUDSTONE</a:t>
          </a:r>
        </a:p>
      </cx:txPr>
    </cx:title>
    <cx:plotArea>
      <cx:plotAreaRegion>
        <cx:series layoutId="clusteredColumn" uniqueId="{40D880ED-2D54-4E6F-BED8-73E5D0292FA9}">
          <cx:dataId val="0"/>
          <cx:layoutPr>
            <cx:binning intervalClosed="r">
              <cx:binSize val="0.1000000000000000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_xlchart.v1.20</cx:f>
      </cx:numDim>
    </cx:data>
  </cx:chartData>
  <cx:chart>
    <cx:title pos="t" align="ctr" overlay="0">
      <cx:tx>
        <cx:txData>
          <cx:v>BH01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BH01</a:t>
          </a:r>
        </a:p>
      </cx:txPr>
    </cx:title>
    <cx:plotArea>
      <cx:plotAreaRegion>
        <cx:series layoutId="clusteredColumn" uniqueId="{621AF8EF-D1BF-443E-929C-126791A2D97D}">
          <cx:dataId val="0"/>
          <cx:layoutPr>
            <cx:binning intervalClosed="r">
              <cx:binSize val="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_xlchart.v1.21</cx:f>
      </cx:numDim>
    </cx:data>
  </cx:chartData>
  <cx:chart>
    <cx:title pos="t" align="ctr" overlay="0">
      <cx:tx>
        <cx:txData>
          <cx:v>BH02/A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BH02/A</a:t>
          </a:r>
        </a:p>
      </cx:txPr>
    </cx:title>
    <cx:plotArea>
      <cx:plotAreaRegion>
        <cx:series layoutId="clusteredColumn" uniqueId="{5EA67B7A-2934-4F0D-A1C1-6C6924CB88EE}">
          <cx:dataId val="0"/>
          <cx:layoutPr>
            <cx:binning intervalClosed="r" underflow="10">
              <cx:binSize val="2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_xlchart.v1.22</cx:f>
      </cx:numDim>
    </cx:data>
  </cx:chartData>
  <cx:chart>
    <cx:title pos="t" align="ctr" overlay="0">
      <cx:tx>
        <cx:txData>
          <cx:v>BH02/B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BH02/B</a:t>
          </a:r>
        </a:p>
      </cx:txPr>
    </cx:title>
    <cx:plotArea>
      <cx:plotAreaRegion>
        <cx:series layoutId="clusteredColumn" uniqueId="{7E434C32-A560-4B99-B144-A19952FDB97B}">
          <cx:dataId val="0"/>
          <cx:layoutPr>
            <cx:binning intervalClosed="r" underflow="8">
              <cx:binSize val="2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_xlchart.v1.23</cx:f>
      </cx:numDim>
    </cx:data>
  </cx:chartData>
  <cx:chart>
    <cx:title pos="t" align="ctr" overlay="0">
      <cx:tx>
        <cx:txData>
          <cx:v>BH03/A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BH03/A</a:t>
          </a:r>
        </a:p>
      </cx:txPr>
    </cx:title>
    <cx:plotArea>
      <cx:plotAreaRegion>
        <cx:series layoutId="clusteredColumn" uniqueId="{18F875E1-6BDF-4230-A13F-C543E87A4370}">
          <cx:dataId val="0"/>
          <cx:layoutPr>
            <cx:binning intervalClosed="r" underflow="19">
              <cx:binSize val="0.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_xlchart.v1.24</cx:f>
      </cx:numDim>
    </cx:data>
  </cx:chartData>
  <cx:chart>
    <cx:title pos="t" align="ctr" overlay="0">
      <cx:tx>
        <cx:txData>
          <cx:v>BH03/B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BH03/B</a:t>
          </a:r>
        </a:p>
      </cx:txPr>
    </cx:title>
    <cx:plotArea>
      <cx:plotAreaRegion>
        <cx:series layoutId="clusteredColumn" uniqueId="{4878E5B8-31B1-4914-873C-97BB0CF9D966}">
          <cx:dataId val="0"/>
          <cx:layoutPr>
            <cx:binning intervalClosed="r" underflow="13">
              <cx:binSize val="1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_xlchart.v1.25</cx:f>
      </cx:numDim>
    </cx:data>
  </cx:chartData>
  <cx:chart>
    <cx:title pos="t" align="ctr" overlay="0">
      <cx:tx>
        <cx:txData>
          <cx:v>BH03/C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BH03/C</a:t>
          </a:r>
        </a:p>
      </cx:txPr>
    </cx:title>
    <cx:plotArea>
      <cx:plotAreaRegion>
        <cx:series layoutId="clusteredColumn" uniqueId="{43D2A197-7895-47E9-A8CE-C6274062324D}">
          <cx:dataId val="0"/>
          <cx:layoutPr>
            <cx:binning intervalClosed="r">
              <cx:binSize val="2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_xlchart.v1.26</cx:f>
      </cx:numDim>
    </cx:data>
  </cx:chartData>
  <cx:chart>
    <cx:title pos="t" align="ctr" overlay="0">
      <cx:tx>
        <cx:txData>
          <cx:v>BH04/A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BH04/A</a:t>
          </a:r>
        </a:p>
      </cx:txPr>
    </cx:title>
    <cx:plotArea>
      <cx:plotAreaRegion>
        <cx:series layoutId="clusteredColumn" uniqueId="{9B49503C-E6A4-4361-9862-64D290068190}">
          <cx:dataId val="0"/>
          <cx:layoutPr>
            <cx:binning intervalClosed="r">
              <cx:binSize val="0.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_xlchart.v1.27</cx:f>
      </cx:numDim>
    </cx:data>
  </cx:chartData>
  <cx:chart>
    <cx:title pos="t" align="ctr" overlay="0">
      <cx:tx>
        <cx:txData>
          <cx:v>BH04/B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BH04/B</a:t>
          </a:r>
        </a:p>
      </cx:txPr>
    </cx:title>
    <cx:plotArea>
      <cx:plotAreaRegion>
        <cx:series layoutId="clusteredColumn" uniqueId="{154CA48E-C36B-4836-A45E-67C46F865FB8}">
          <cx:dataId val="0"/>
          <cx:layoutPr>
            <cx:binning intervalClosed="r">
              <cx:binSize val="2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2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_xlchart.v1.28</cx:f>
      </cx:numDim>
    </cx:data>
  </cx:chartData>
  <cx:chart>
    <cx:title pos="t" align="ctr" overlay="0">
      <cx:tx>
        <cx:txData>
          <cx:v>DIORITE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DIORITE</a:t>
          </a:r>
        </a:p>
      </cx:txPr>
    </cx:title>
    <cx:plotArea>
      <cx:plotAreaRegion>
        <cx:series layoutId="clusteredColumn" uniqueId="{1AEDF440-959F-4B0A-BD4A-7CB68CBA06FD}">
          <cx:dataId val="0"/>
          <cx:layoutPr>
            <cx:binning intervalClosed="r" underflow="6">
              <cx:binSize val="2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BH02/B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BH02/B</a:t>
          </a:r>
        </a:p>
      </cx:txPr>
    </cx:title>
    <cx:plotArea>
      <cx:plotAreaRegion>
        <cx:series layoutId="clusteredColumn" uniqueId="{5699ADAE-EDD6-466F-BB09-EF500806BC08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_xlchart.v1.29</cx:f>
      </cx:numDim>
    </cx:data>
  </cx:chartData>
  <cx:chart>
    <cx:title pos="t" align="ctr" overlay="0">
      <cx:tx>
        <cx:txData>
          <cx:v>MERCIA MUDSTONE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MERCIA MUDSTONE</a:t>
          </a:r>
        </a:p>
      </cx:txPr>
    </cx:title>
    <cx:plotArea>
      <cx:plotAreaRegion>
        <cx:series layoutId="clusteredColumn" uniqueId="{BDA0AA01-3A8A-42AD-8DE4-03CC92D7F5D7}">
          <cx:dataId val="0"/>
          <cx:layoutPr>
            <cx:binning intervalClosed="r" underflow="1">
              <cx:binSize val="2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_xlchart.v1.30</cx:f>
      </cx:numDim>
    </cx:data>
  </cx:chartData>
  <cx:chart>
    <cx:title pos="t" align="ctr" overlay="0">
      <cx:tx>
        <cx:txData>
          <cx:v>BH01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BH01</a:t>
          </a:r>
        </a:p>
      </cx:txPr>
    </cx:title>
    <cx:plotArea>
      <cx:plotAreaRegion>
        <cx:series layoutId="clusteredColumn" uniqueId="{400E53C2-6D76-4105-8C31-B5911F7B8707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_xlchart.v1.31</cx:f>
      </cx:numDim>
    </cx:data>
  </cx:chartData>
  <cx:chart>
    <cx:title pos="t" align="ctr" overlay="0">
      <cx:tx>
        <cx:txData>
          <cx:v>BH02/A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BH02/A</a:t>
          </a:r>
        </a:p>
      </cx:txPr>
    </cx:title>
    <cx:plotArea>
      <cx:plotAreaRegion>
        <cx:series layoutId="clusteredColumn" uniqueId="{2D78E197-3EBC-460A-ABF5-97FC5D41B229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_xlchart.v1.32</cx:f>
      </cx:numDim>
    </cx:data>
  </cx:chartData>
  <cx:chart>
    <cx:title pos="t" align="ctr" overlay="0">
      <cx:tx>
        <cx:txData>
          <cx:v>BH02/B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BH02/B</a:t>
          </a:r>
        </a:p>
      </cx:txPr>
    </cx:title>
    <cx:plotArea>
      <cx:plotAreaRegion>
        <cx:series layoutId="clusteredColumn" uniqueId="{79AB0329-03C5-42EE-8EA2-64808DBB04F1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_xlchart.v1.33</cx:f>
      </cx:numDim>
    </cx:data>
  </cx:chartData>
  <cx:chart>
    <cx:title pos="t" align="ctr" overlay="0">
      <cx:tx>
        <cx:txData>
          <cx:v>BH03/A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BH03/A</a:t>
          </a:r>
        </a:p>
      </cx:txPr>
    </cx:title>
    <cx:plotArea>
      <cx:plotAreaRegion>
        <cx:series layoutId="clusteredColumn" uniqueId="{A238EB1C-796F-4584-9A10-A9C9FF39A951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_xlchart.v1.34</cx:f>
      </cx:numDim>
    </cx:data>
  </cx:chartData>
  <cx:chart>
    <cx:title pos="t" align="ctr" overlay="0">
      <cx:tx>
        <cx:txData>
          <cx:v>BH03/B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BH03/B</a:t>
          </a:r>
        </a:p>
      </cx:txPr>
    </cx:title>
    <cx:plotArea>
      <cx:plotAreaRegion>
        <cx:series layoutId="clusteredColumn" uniqueId="{7987271B-C8DD-418B-8D6B-915404271C3E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_xlchart.v1.35</cx:f>
      </cx:numDim>
    </cx:data>
  </cx:chartData>
  <cx:chart>
    <cx:title pos="t" align="ctr" overlay="0">
      <cx:tx>
        <cx:txData>
          <cx:v>BH03/C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BH03/C</a:t>
          </a:r>
        </a:p>
      </cx:txPr>
    </cx:title>
    <cx:plotArea>
      <cx:plotAreaRegion>
        <cx:series layoutId="clusteredColumn" uniqueId="{D75EA5ED-1EE6-40E2-BB7C-B77D752DBB53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_xlchart.v1.36</cx:f>
      </cx:numDim>
    </cx:data>
  </cx:chartData>
  <cx:chart>
    <cx:title pos="t" align="ctr" overlay="0">
      <cx:tx>
        <cx:txData>
          <cx:v>BH04/A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BH04/A</a:t>
          </a:r>
        </a:p>
      </cx:txPr>
    </cx:title>
    <cx:plotArea>
      <cx:plotAreaRegion>
        <cx:series layoutId="clusteredColumn" uniqueId="{545F2282-85C8-4CF4-A96E-EA7976B960D4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_xlchart.v1.37</cx:f>
      </cx:numDim>
    </cx:data>
  </cx:chartData>
  <cx:chart>
    <cx:title pos="t" align="ctr" overlay="0">
      <cx:tx>
        <cx:txData>
          <cx:v>BH04/B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BH04/B</a:t>
          </a:r>
        </a:p>
      </cx:txPr>
    </cx:title>
    <cx:plotArea>
      <cx:plotAreaRegion>
        <cx:series layoutId="clusteredColumn" uniqueId="{99D8BDB4-E16F-4208-852D-AB992082545E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3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_xlchart.v1.38</cx:f>
      </cx:numDim>
    </cx:data>
  </cx:chartData>
  <cx:chart>
    <cx:title pos="t" align="ctr" overlay="0">
      <cx:tx>
        <cx:txData>
          <cx:v>DIORITE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DIORITE</a:t>
          </a:r>
        </a:p>
      </cx:txPr>
    </cx:title>
    <cx:plotArea>
      <cx:plotAreaRegion>
        <cx:series layoutId="clusteredColumn" uniqueId="{472E908B-FECF-42EC-854D-18392E9B0E5E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txData>
          <cx:v>BH03/A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BH03/A</a:t>
          </a:r>
        </a:p>
      </cx:txPr>
    </cx:title>
    <cx:plotArea>
      <cx:plotAreaRegion>
        <cx:series layoutId="clusteredColumn" uniqueId="{34AFE87B-6698-4216-A132-487F5FF1B1C1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4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_xlchart.v1.39</cx:f>
      </cx:numDim>
    </cx:data>
  </cx:chartData>
  <cx:chart>
    <cx:title pos="t" align="ctr" overlay="0">
      <cx:tx>
        <cx:txData>
          <cx:v>MERCIA MUDSTONE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MERCIA MUDSTONE</a:t>
          </a:r>
        </a:p>
      </cx:txPr>
    </cx:title>
    <cx:plotArea>
      <cx:plotAreaRegion>
        <cx:series layoutId="clusteredColumn" uniqueId="{82B64B35-400C-4DAE-9526-D2E59BC2B821}">
          <cx:dataId val="0"/>
          <cx:layoutPr>
            <cx:binning intervalClosed="r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>
      <cx:tx>
        <cx:txData>
          <cx:v>BH03/B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BH03/B</a:t>
          </a:r>
        </a:p>
      </cx:txPr>
    </cx:title>
    <cx:plotArea>
      <cx:plotAreaRegion>
        <cx:series layoutId="clusteredColumn" uniqueId="{60F83AB8-864C-4F9B-9BD1-242EE834C695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txData>
          <cx:v>BH03/C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BH03/C</a:t>
          </a:r>
        </a:p>
      </cx:txPr>
    </cx:title>
    <cx:plotArea>
      <cx:plotAreaRegion>
        <cx:series layoutId="clusteredColumn" uniqueId="{0EE64FD4-555F-48CF-84A4-F974430FF779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</cx:chartData>
  <cx:chart>
    <cx:title pos="t" align="ctr" overlay="0">
      <cx:tx>
        <cx:txData>
          <cx:v>BH04/A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BH04/A</a:t>
          </a:r>
        </a:p>
      </cx:txPr>
    </cx:title>
    <cx:plotArea>
      <cx:plotAreaRegion>
        <cx:series layoutId="clusteredColumn" uniqueId="{70C54389-4576-4752-B050-622772F34A0B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txData>
          <cx:v>BH04/B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BH04/B</a:t>
          </a:r>
        </a:p>
      </cx:txPr>
    </cx:title>
    <cx:plotArea>
      <cx:plotAreaRegion>
        <cx:series layoutId="clusteredColumn" uniqueId="{EE4074E6-8377-4F27-9136-EE549A7FB2EF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</cx:f>
      </cx:numDim>
    </cx:data>
  </cx:chartData>
  <cx:chart>
    <cx:title pos="t" align="ctr" overlay="0">
      <cx:tx>
        <cx:txData>
          <cx:v>DIORITE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DIORITE</a:t>
          </a:r>
        </a:p>
      </cx:txPr>
    </cx:title>
    <cx:plotArea>
      <cx:plotAreaRegion>
        <cx:series layoutId="clusteredColumn" uniqueId="{37AAE5F1-0D56-4F27-A00D-621C0671E777}"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10" Type="http://schemas.microsoft.com/office/2014/relationships/chartEx" Target="../charts/chartEx10.xml"/><Relationship Id="rId4" Type="http://schemas.microsoft.com/office/2014/relationships/chartEx" Target="../charts/chartEx4.xml"/><Relationship Id="rId9" Type="http://schemas.microsoft.com/office/2014/relationships/chartEx" Target="../charts/chartEx9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18.xml"/><Relationship Id="rId3" Type="http://schemas.microsoft.com/office/2014/relationships/chartEx" Target="../charts/chartEx13.xml"/><Relationship Id="rId7" Type="http://schemas.microsoft.com/office/2014/relationships/chartEx" Target="../charts/chartEx17.xml"/><Relationship Id="rId2" Type="http://schemas.microsoft.com/office/2014/relationships/chartEx" Target="../charts/chartEx12.xml"/><Relationship Id="rId1" Type="http://schemas.microsoft.com/office/2014/relationships/chartEx" Target="../charts/chartEx11.xml"/><Relationship Id="rId6" Type="http://schemas.microsoft.com/office/2014/relationships/chartEx" Target="../charts/chartEx16.xml"/><Relationship Id="rId5" Type="http://schemas.microsoft.com/office/2014/relationships/chartEx" Target="../charts/chartEx15.xml"/><Relationship Id="rId10" Type="http://schemas.microsoft.com/office/2014/relationships/chartEx" Target="../charts/chartEx20.xml"/><Relationship Id="rId4" Type="http://schemas.microsoft.com/office/2014/relationships/chartEx" Target="../charts/chartEx14.xml"/><Relationship Id="rId9" Type="http://schemas.microsoft.com/office/2014/relationships/chartEx" Target="../charts/chartEx19.xml"/></Relationships>
</file>

<file path=xl/drawings/_rels/drawing4.xml.rels><?xml version="1.0" encoding="UTF-8" standalone="yes"?>
<Relationships xmlns="http://schemas.openxmlformats.org/package/2006/relationships"><Relationship Id="rId8" Type="http://schemas.microsoft.com/office/2014/relationships/chartEx" Target="../charts/chartEx28.xml"/><Relationship Id="rId3" Type="http://schemas.microsoft.com/office/2014/relationships/chartEx" Target="../charts/chartEx23.xml"/><Relationship Id="rId7" Type="http://schemas.microsoft.com/office/2014/relationships/chartEx" Target="../charts/chartEx27.xml"/><Relationship Id="rId2" Type="http://schemas.microsoft.com/office/2014/relationships/chartEx" Target="../charts/chartEx22.xml"/><Relationship Id="rId1" Type="http://schemas.microsoft.com/office/2014/relationships/chartEx" Target="../charts/chartEx21.xml"/><Relationship Id="rId6" Type="http://schemas.microsoft.com/office/2014/relationships/chartEx" Target="../charts/chartEx26.xml"/><Relationship Id="rId5" Type="http://schemas.microsoft.com/office/2014/relationships/chartEx" Target="../charts/chartEx25.xml"/><Relationship Id="rId10" Type="http://schemas.microsoft.com/office/2014/relationships/chartEx" Target="../charts/chartEx30.xml"/><Relationship Id="rId4" Type="http://schemas.microsoft.com/office/2014/relationships/chartEx" Target="../charts/chartEx24.xml"/><Relationship Id="rId9" Type="http://schemas.microsoft.com/office/2014/relationships/chartEx" Target="../charts/chartEx29.xml"/></Relationships>
</file>

<file path=xl/drawings/_rels/drawing5.xml.rels><?xml version="1.0" encoding="UTF-8" standalone="yes"?>
<Relationships xmlns="http://schemas.openxmlformats.org/package/2006/relationships"><Relationship Id="rId8" Type="http://schemas.microsoft.com/office/2014/relationships/chartEx" Target="../charts/chartEx38.xml"/><Relationship Id="rId3" Type="http://schemas.microsoft.com/office/2014/relationships/chartEx" Target="../charts/chartEx33.xml"/><Relationship Id="rId7" Type="http://schemas.microsoft.com/office/2014/relationships/chartEx" Target="../charts/chartEx37.xml"/><Relationship Id="rId2" Type="http://schemas.microsoft.com/office/2014/relationships/chartEx" Target="../charts/chartEx32.xml"/><Relationship Id="rId1" Type="http://schemas.microsoft.com/office/2014/relationships/chartEx" Target="../charts/chartEx31.xml"/><Relationship Id="rId6" Type="http://schemas.microsoft.com/office/2014/relationships/chartEx" Target="../charts/chartEx36.xml"/><Relationship Id="rId5" Type="http://schemas.microsoft.com/office/2014/relationships/chartEx" Target="../charts/chartEx35.xml"/><Relationship Id="rId10" Type="http://schemas.microsoft.com/office/2014/relationships/chartEx" Target="../charts/chartEx40.xml"/><Relationship Id="rId4" Type="http://schemas.microsoft.com/office/2014/relationships/chartEx" Target="../charts/chartEx34.xml"/><Relationship Id="rId9" Type="http://schemas.microsoft.com/office/2014/relationships/chartEx" Target="../charts/chartEx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97152</xdr:colOff>
      <xdr:row>0</xdr:row>
      <xdr:rowOff>73844</xdr:rowOff>
    </xdr:from>
    <xdr:to>
      <xdr:col>14</xdr:col>
      <xdr:colOff>526557</xdr:colOff>
      <xdr:row>28</xdr:row>
      <xdr:rowOff>145559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C7F8C5-7B8F-4C9E-B361-C5AA56079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56335</xdr:colOff>
      <xdr:row>0</xdr:row>
      <xdr:rowOff>64225</xdr:rowOff>
    </xdr:from>
    <xdr:to>
      <xdr:col>29</xdr:col>
      <xdr:colOff>485740</xdr:colOff>
      <xdr:row>28</xdr:row>
      <xdr:rowOff>135940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503C23-6774-40C9-A098-DE1281E95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91440</xdr:colOff>
      <xdr:row>0</xdr:row>
      <xdr:rowOff>79737</xdr:rowOff>
    </xdr:from>
    <xdr:to>
      <xdr:col>44</xdr:col>
      <xdr:colOff>520845</xdr:colOff>
      <xdr:row>28</xdr:row>
      <xdr:rowOff>143832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C1EAF2-9E92-43A1-AF7B-5F1F2D39E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106951</xdr:colOff>
      <xdr:row>30</xdr:row>
      <xdr:rowOff>27215</xdr:rowOff>
    </xdr:from>
    <xdr:to>
      <xdr:col>14</xdr:col>
      <xdr:colOff>538261</xdr:colOff>
      <xdr:row>58</xdr:row>
      <xdr:rowOff>85595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E052358-4B88-4B9F-9016-34CC31857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79741</xdr:colOff>
      <xdr:row>30</xdr:row>
      <xdr:rowOff>46808</xdr:rowOff>
    </xdr:from>
    <xdr:to>
      <xdr:col>29</xdr:col>
      <xdr:colOff>514861</xdr:colOff>
      <xdr:row>58</xdr:row>
      <xdr:rowOff>108726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334DBAF-157F-437D-AAB7-C9A150681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87630</xdr:colOff>
      <xdr:row>30</xdr:row>
      <xdr:rowOff>54429</xdr:rowOff>
    </xdr:from>
    <xdr:to>
      <xdr:col>44</xdr:col>
      <xdr:colOff>518940</xdr:colOff>
      <xdr:row>58</xdr:row>
      <xdr:rowOff>112809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562A68F-4605-43BE-A5F8-E482E9FA2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92254</xdr:colOff>
      <xdr:row>0</xdr:row>
      <xdr:rowOff>54974</xdr:rowOff>
    </xdr:from>
    <xdr:to>
      <xdr:col>13</xdr:col>
      <xdr:colOff>1006928</xdr:colOff>
      <xdr:row>12</xdr:row>
      <xdr:rowOff>87359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90801C70-4902-4B89-90E1-0B8F3DEB73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14</xdr:col>
      <xdr:colOff>123279</xdr:colOff>
      <xdr:row>0</xdr:row>
      <xdr:rowOff>72391</xdr:rowOff>
    </xdr:from>
    <xdr:to>
      <xdr:col>17</xdr:col>
      <xdr:colOff>1037952</xdr:colOff>
      <xdr:row>12</xdr:row>
      <xdr:rowOff>100966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A9DAC342-D34D-4F76-8DB8-F650C6F9ACC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84363</xdr:colOff>
      <xdr:row>0</xdr:row>
      <xdr:rowOff>85998</xdr:rowOff>
    </xdr:from>
    <xdr:to>
      <xdr:col>21</xdr:col>
      <xdr:colOff>999037</xdr:colOff>
      <xdr:row>12</xdr:row>
      <xdr:rowOff>106953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39928C9F-6A9F-466D-A2B0-8D5FA89D7B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108856</xdr:colOff>
      <xdr:row>0</xdr:row>
      <xdr:rowOff>40822</xdr:rowOff>
    </xdr:from>
    <xdr:to>
      <xdr:col>25</xdr:col>
      <xdr:colOff>1023530</xdr:colOff>
      <xdr:row>12</xdr:row>
      <xdr:rowOff>57967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A30F7F5-01C2-4DB5-8DCD-7D05B548A89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26</xdr:col>
      <xdr:colOff>95250</xdr:colOff>
      <xdr:row>0</xdr:row>
      <xdr:rowOff>68035</xdr:rowOff>
    </xdr:from>
    <xdr:to>
      <xdr:col>29</xdr:col>
      <xdr:colOff>1009923</xdr:colOff>
      <xdr:row>12</xdr:row>
      <xdr:rowOff>85180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2E9BCBF7-26FA-470B-AE86-EE0F5067CF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30</xdr:col>
      <xdr:colOff>108857</xdr:colOff>
      <xdr:row>0</xdr:row>
      <xdr:rowOff>54429</xdr:rowOff>
    </xdr:from>
    <xdr:to>
      <xdr:col>33</xdr:col>
      <xdr:colOff>1023531</xdr:colOff>
      <xdr:row>12</xdr:row>
      <xdr:rowOff>71574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2BDBCD49-F6B1-4040-A6BF-0C8C18A9A4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34</xdr:col>
      <xdr:colOff>81643</xdr:colOff>
      <xdr:row>0</xdr:row>
      <xdr:rowOff>68036</xdr:rowOff>
    </xdr:from>
    <xdr:to>
      <xdr:col>37</xdr:col>
      <xdr:colOff>996317</xdr:colOff>
      <xdr:row>12</xdr:row>
      <xdr:rowOff>83276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3DEA625E-1DF5-4385-8FB4-FCE54ADF53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38</xdr:col>
      <xdr:colOff>54428</xdr:colOff>
      <xdr:row>0</xdr:row>
      <xdr:rowOff>27214</xdr:rowOff>
    </xdr:from>
    <xdr:to>
      <xdr:col>41</xdr:col>
      <xdr:colOff>969102</xdr:colOff>
      <xdr:row>12</xdr:row>
      <xdr:rowOff>42454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A544643C-2378-42A9-9EBF-D6DB765AA29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42</xdr:col>
      <xdr:colOff>149679</xdr:colOff>
      <xdr:row>0</xdr:row>
      <xdr:rowOff>81643</xdr:rowOff>
    </xdr:from>
    <xdr:to>
      <xdr:col>45</xdr:col>
      <xdr:colOff>1064352</xdr:colOff>
      <xdr:row>12</xdr:row>
      <xdr:rowOff>96883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B779D07B-2E1D-4998-9A3A-5E35C09CD83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46</xdr:col>
      <xdr:colOff>68036</xdr:colOff>
      <xdr:row>0</xdr:row>
      <xdr:rowOff>81643</xdr:rowOff>
    </xdr:from>
    <xdr:to>
      <xdr:col>49</xdr:col>
      <xdr:colOff>982710</xdr:colOff>
      <xdr:row>12</xdr:row>
      <xdr:rowOff>93073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B3D9F186-C41A-4BF1-9E5E-B253C1BC3D7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</xdr:colOff>
      <xdr:row>0</xdr:row>
      <xdr:rowOff>74567</xdr:rowOff>
    </xdr:from>
    <xdr:to>
      <xdr:col>13</xdr:col>
      <xdr:colOff>1034143</xdr:colOff>
      <xdr:row>12</xdr:row>
      <xdr:rowOff>122464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90C02AAF-5C40-4A7C-A9A3-8726FEC0F7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14</xdr:col>
      <xdr:colOff>40822</xdr:colOff>
      <xdr:row>0</xdr:row>
      <xdr:rowOff>58239</xdr:rowOff>
    </xdr:from>
    <xdr:to>
      <xdr:col>17</xdr:col>
      <xdr:colOff>1025435</xdr:colOff>
      <xdr:row>12</xdr:row>
      <xdr:rowOff>106136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B440F1AE-CF84-43D5-966F-A3D420C1276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54428</xdr:colOff>
      <xdr:row>0</xdr:row>
      <xdr:rowOff>54428</xdr:rowOff>
    </xdr:from>
    <xdr:to>
      <xdr:col>21</xdr:col>
      <xdr:colOff>1037137</xdr:colOff>
      <xdr:row>12</xdr:row>
      <xdr:rowOff>108040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8C0A5598-071C-4ECC-B49C-2A01F261A4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68036</xdr:colOff>
      <xdr:row>0</xdr:row>
      <xdr:rowOff>40822</xdr:rowOff>
    </xdr:from>
    <xdr:to>
      <xdr:col>25</xdr:col>
      <xdr:colOff>1046935</xdr:colOff>
      <xdr:row>12</xdr:row>
      <xdr:rowOff>90624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D7631730-B5A4-4072-98DA-60CB4BBECDD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26</xdr:col>
      <xdr:colOff>54429</xdr:colOff>
      <xdr:row>0</xdr:row>
      <xdr:rowOff>40821</xdr:rowOff>
    </xdr:from>
    <xdr:to>
      <xdr:col>29</xdr:col>
      <xdr:colOff>1037137</xdr:colOff>
      <xdr:row>12</xdr:row>
      <xdr:rowOff>98243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A9A73C32-19AE-4EA8-B4F5-9689FB5B53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30</xdr:col>
      <xdr:colOff>48714</xdr:colOff>
      <xdr:row>0</xdr:row>
      <xdr:rowOff>42998</xdr:rowOff>
    </xdr:from>
    <xdr:to>
      <xdr:col>33</xdr:col>
      <xdr:colOff>1039043</xdr:colOff>
      <xdr:row>12</xdr:row>
      <xdr:rowOff>117565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E3F97A7D-CFFB-4634-9073-4ABC0A016F8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34</xdr:col>
      <xdr:colOff>48713</xdr:colOff>
      <xdr:row>0</xdr:row>
      <xdr:rowOff>46536</xdr:rowOff>
    </xdr:from>
    <xdr:to>
      <xdr:col>37</xdr:col>
      <xdr:colOff>1039042</xdr:colOff>
      <xdr:row>12</xdr:row>
      <xdr:rowOff>111578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FD3DE0FE-B375-42E2-9106-A5AA2F53EF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38</xdr:col>
      <xdr:colOff>60143</xdr:colOff>
      <xdr:row>0</xdr:row>
      <xdr:rowOff>64227</xdr:rowOff>
    </xdr:from>
    <xdr:to>
      <xdr:col>41</xdr:col>
      <xdr:colOff>1050472</xdr:colOff>
      <xdr:row>12</xdr:row>
      <xdr:rowOff>129269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7C97DC5F-B061-4896-8EA6-337502FE7B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42</xdr:col>
      <xdr:colOff>31296</xdr:colOff>
      <xdr:row>0</xdr:row>
      <xdr:rowOff>54428</xdr:rowOff>
    </xdr:from>
    <xdr:to>
      <xdr:col>45</xdr:col>
      <xdr:colOff>1021624</xdr:colOff>
      <xdr:row>12</xdr:row>
      <xdr:rowOff>127090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FDF8B4B2-5A99-4788-9BEC-34DE17D8A76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46</xdr:col>
      <xdr:colOff>68036</xdr:colOff>
      <xdr:row>0</xdr:row>
      <xdr:rowOff>27215</xdr:rowOff>
    </xdr:from>
    <xdr:to>
      <xdr:col>49</xdr:col>
      <xdr:colOff>1058365</xdr:colOff>
      <xdr:row>12</xdr:row>
      <xdr:rowOff>99877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936223D5-66D7-4305-835C-425182893A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</xdr:colOff>
      <xdr:row>0</xdr:row>
      <xdr:rowOff>51164</xdr:rowOff>
    </xdr:from>
    <xdr:to>
      <xdr:col>13</xdr:col>
      <xdr:colOff>1020535</xdr:colOff>
      <xdr:row>12</xdr:row>
      <xdr:rowOff>122465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5476DDF1-E6ED-4E8A-A0ED-6AF438CC44C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14</xdr:col>
      <xdr:colOff>81643</xdr:colOff>
      <xdr:row>0</xdr:row>
      <xdr:rowOff>68035</xdr:rowOff>
    </xdr:from>
    <xdr:to>
      <xdr:col>17</xdr:col>
      <xdr:colOff>1054553</xdr:colOff>
      <xdr:row>12</xdr:row>
      <xdr:rowOff>135526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D2A57F6D-9193-4493-8DAC-76042BB111E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54428</xdr:colOff>
      <xdr:row>0</xdr:row>
      <xdr:rowOff>68036</xdr:rowOff>
    </xdr:from>
    <xdr:to>
      <xdr:col>21</xdr:col>
      <xdr:colOff>1025434</xdr:colOff>
      <xdr:row>12</xdr:row>
      <xdr:rowOff>131717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C5A4D83A-F708-4DD8-A616-0A13674EEC9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68036</xdr:colOff>
      <xdr:row>0</xdr:row>
      <xdr:rowOff>27214</xdr:rowOff>
    </xdr:from>
    <xdr:to>
      <xdr:col>25</xdr:col>
      <xdr:colOff>1039042</xdr:colOff>
      <xdr:row>12</xdr:row>
      <xdr:rowOff>94705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D94D8190-BAC3-4E27-998A-E38ABA09FE2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26</xdr:col>
      <xdr:colOff>79737</xdr:colOff>
      <xdr:row>0</xdr:row>
      <xdr:rowOff>31296</xdr:rowOff>
    </xdr:from>
    <xdr:to>
      <xdr:col>29</xdr:col>
      <xdr:colOff>1045027</xdr:colOff>
      <xdr:row>12</xdr:row>
      <xdr:rowOff>112122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3F201A43-1B69-4C42-A583-47A751EDA5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30</xdr:col>
      <xdr:colOff>68037</xdr:colOff>
      <xdr:row>0</xdr:row>
      <xdr:rowOff>27215</xdr:rowOff>
    </xdr:from>
    <xdr:to>
      <xdr:col>33</xdr:col>
      <xdr:colOff>1040948</xdr:colOff>
      <xdr:row>12</xdr:row>
      <xdr:rowOff>113756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A80FA782-8BD6-4E78-BDD8-A2E6285DCF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34</xdr:col>
      <xdr:colOff>58238</xdr:colOff>
      <xdr:row>0</xdr:row>
      <xdr:rowOff>40822</xdr:rowOff>
    </xdr:from>
    <xdr:to>
      <xdr:col>37</xdr:col>
      <xdr:colOff>1029244</xdr:colOff>
      <xdr:row>12</xdr:row>
      <xdr:rowOff>136888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CD8DBE7F-3ADE-49F3-B4A7-F7096B92D79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38</xdr:col>
      <xdr:colOff>81642</xdr:colOff>
      <xdr:row>0</xdr:row>
      <xdr:rowOff>40822</xdr:rowOff>
    </xdr:from>
    <xdr:to>
      <xdr:col>41</xdr:col>
      <xdr:colOff>1052648</xdr:colOff>
      <xdr:row>12</xdr:row>
      <xdr:rowOff>136888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2F35E4CD-45EC-49E5-BBF9-2F78B980269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42</xdr:col>
      <xdr:colOff>68035</xdr:colOff>
      <xdr:row>0</xdr:row>
      <xdr:rowOff>27214</xdr:rowOff>
    </xdr:from>
    <xdr:to>
      <xdr:col>45</xdr:col>
      <xdr:colOff>1037135</xdr:colOff>
      <xdr:row>12</xdr:row>
      <xdr:rowOff>123280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0A82CCB2-09C6-45EB-B289-5369B72348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46</xdr:col>
      <xdr:colOff>68035</xdr:colOff>
      <xdr:row>0</xdr:row>
      <xdr:rowOff>40822</xdr:rowOff>
    </xdr:from>
    <xdr:to>
      <xdr:col>49</xdr:col>
      <xdr:colOff>1044756</xdr:colOff>
      <xdr:row>12</xdr:row>
      <xdr:rowOff>140698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546D9707-37C7-46D2-8A8C-41B86AB4432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67217</xdr:colOff>
      <xdr:row>0</xdr:row>
      <xdr:rowOff>29935</xdr:rowOff>
    </xdr:from>
    <xdr:to>
      <xdr:col>13</xdr:col>
      <xdr:colOff>1020536</xdr:colOff>
      <xdr:row>12</xdr:row>
      <xdr:rowOff>149678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F46DF2F-6BFC-48C7-BBDD-E8746BE6F9B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14</xdr:col>
      <xdr:colOff>81643</xdr:colOff>
      <xdr:row>0</xdr:row>
      <xdr:rowOff>13607</xdr:rowOff>
    </xdr:from>
    <xdr:to>
      <xdr:col>17</xdr:col>
      <xdr:colOff>1034961</xdr:colOff>
      <xdr:row>12</xdr:row>
      <xdr:rowOff>137160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D937AC8F-93B6-45F6-A020-7EAB26CB60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54428</xdr:colOff>
      <xdr:row>0</xdr:row>
      <xdr:rowOff>54428</xdr:rowOff>
    </xdr:from>
    <xdr:to>
      <xdr:col>21</xdr:col>
      <xdr:colOff>1007747</xdr:colOff>
      <xdr:row>12</xdr:row>
      <xdr:rowOff>170361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A1125FB8-8DD7-4103-9D6B-19A56A9FED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54428</xdr:colOff>
      <xdr:row>0</xdr:row>
      <xdr:rowOff>27214</xdr:rowOff>
    </xdr:from>
    <xdr:to>
      <xdr:col>25</xdr:col>
      <xdr:colOff>1007747</xdr:colOff>
      <xdr:row>12</xdr:row>
      <xdr:rowOff>143147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7F945BB8-BE7B-43DD-A922-37B7219DC76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26</xdr:col>
      <xdr:colOff>81643</xdr:colOff>
      <xdr:row>0</xdr:row>
      <xdr:rowOff>40822</xdr:rowOff>
    </xdr:from>
    <xdr:to>
      <xdr:col>29</xdr:col>
      <xdr:colOff>1034961</xdr:colOff>
      <xdr:row>12</xdr:row>
      <xdr:rowOff>156755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0EDDABE0-8767-475D-9378-82DC6401014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30</xdr:col>
      <xdr:colOff>54429</xdr:colOff>
      <xdr:row>0</xdr:row>
      <xdr:rowOff>54429</xdr:rowOff>
    </xdr:from>
    <xdr:to>
      <xdr:col>33</xdr:col>
      <xdr:colOff>1007748</xdr:colOff>
      <xdr:row>12</xdr:row>
      <xdr:rowOff>172267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92B3F008-3F47-4C52-BE76-DB5682C5F6E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34</xdr:col>
      <xdr:colOff>81642</xdr:colOff>
      <xdr:row>0</xdr:row>
      <xdr:rowOff>68035</xdr:rowOff>
    </xdr:from>
    <xdr:to>
      <xdr:col>37</xdr:col>
      <xdr:colOff>1034961</xdr:colOff>
      <xdr:row>12</xdr:row>
      <xdr:rowOff>176348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8FB64F97-7AB6-4822-A26B-BC234643172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38</xdr:col>
      <xdr:colOff>68036</xdr:colOff>
      <xdr:row>0</xdr:row>
      <xdr:rowOff>54428</xdr:rowOff>
    </xdr:from>
    <xdr:to>
      <xdr:col>41</xdr:col>
      <xdr:colOff>1021355</xdr:colOff>
      <xdr:row>12</xdr:row>
      <xdr:rowOff>158931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21A84B86-E1A1-4A30-AE2D-2BC73EDB561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42</xdr:col>
      <xdr:colOff>81643</xdr:colOff>
      <xdr:row>0</xdr:row>
      <xdr:rowOff>40822</xdr:rowOff>
    </xdr:from>
    <xdr:to>
      <xdr:col>45</xdr:col>
      <xdr:colOff>1034961</xdr:colOff>
      <xdr:row>12</xdr:row>
      <xdr:rowOff>139610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4A0F67C6-D75E-488E-BD2B-122EFCB179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46</xdr:col>
      <xdr:colOff>54428</xdr:colOff>
      <xdr:row>0</xdr:row>
      <xdr:rowOff>27214</xdr:rowOff>
    </xdr:from>
    <xdr:to>
      <xdr:col>49</xdr:col>
      <xdr:colOff>1007747</xdr:colOff>
      <xdr:row>12</xdr:row>
      <xdr:rowOff>126002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D4D1C030-31CE-4B26-8A37-F94097E3C32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Knott" refreshedDate="44419.501926504628" createdVersion="7" refreshedVersion="7" minRefreshableVersion="3" recordCount="1056" xr:uid="{EC94EECF-F373-4A98-BA6F-FD090740BCB1}">
  <cacheSource type="worksheet">
    <worksheetSource ref="A1:E1057" sheet="Raw Data"/>
  </cacheSource>
  <cacheFields count="5">
    <cacheField name="Borehole Reference" numFmtId="0">
      <sharedItems count="8">
        <s v="CROFT001"/>
        <s v="CROFT02A"/>
        <s v="CROFT02B"/>
        <s v="CROFT03A"/>
        <s v="CROFT03B"/>
        <s v="CROFT03C"/>
        <s v="CROFT04A"/>
        <s v="CROFT04B"/>
      </sharedItems>
    </cacheField>
    <cacheField name="Sampling Date" numFmtId="14">
      <sharedItems containsSemiMixedTypes="0" containsNonDate="0" containsDate="1" containsString="0" minDate="2018-11-23T00:00:00" maxDate="2021-07-08T00:00:00" count="22">
        <d v="2018-11-23T00:00:00"/>
        <d v="2019-01-17T00:00:00"/>
        <d v="2019-02-08T00:00:00"/>
        <d v="2019-02-26T00:00:00"/>
        <d v="2019-03-21T00:00:00"/>
        <d v="2019-04-01T00:00:00"/>
        <d v="2019-04-15T00:00:00"/>
        <d v="2019-05-02T00:00:00"/>
        <d v="2019-06-06T00:00:00"/>
        <d v="2019-07-03T00:00:00"/>
        <d v="2019-07-31T00:00:00"/>
        <d v="2019-09-11T00:00:00"/>
        <d v="2019-10-16T00:00:00"/>
        <d v="2019-11-21T00:00:00"/>
        <d v="2020-01-08T00:00:00"/>
        <d v="2020-02-13T00:00:00"/>
        <d v="2020-03-12T00:00:00"/>
        <d v="2020-05-14T00:00:00"/>
        <d v="2020-06-11T00:00:00"/>
        <d v="2021-01-07T00:00:00"/>
        <d v="2021-03-25T00:00:00"/>
        <d v="2021-07-07T00:00:00"/>
      </sharedItems>
    </cacheField>
    <cacheField name="Determinand" numFmtId="14">
      <sharedItems count="6">
        <s v="CH4"/>
        <s v="CO2"/>
        <s v="O2"/>
        <s v="Baro"/>
        <s v="Rel.Pressure"/>
        <s v="Internal Flow"/>
      </sharedItems>
    </cacheField>
    <cacheField name="Units" numFmtId="14">
      <sharedItems/>
    </cacheField>
    <cacheField name="Result" numFmtId="0">
      <sharedItems containsString="0" containsBlank="1" containsNumber="1" minValue="-14.19" maxValue="10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6">
  <r>
    <x v="0"/>
    <x v="0"/>
    <x v="0"/>
    <s v="%"/>
    <n v="0"/>
  </r>
  <r>
    <x v="0"/>
    <x v="0"/>
    <x v="1"/>
    <s v="%"/>
    <n v="0.7"/>
  </r>
  <r>
    <x v="0"/>
    <x v="0"/>
    <x v="2"/>
    <s v="%"/>
    <n v="15.6"/>
  </r>
  <r>
    <x v="0"/>
    <x v="0"/>
    <x v="3"/>
    <s v="mb"/>
    <n v="1003"/>
  </r>
  <r>
    <x v="0"/>
    <x v="0"/>
    <x v="4"/>
    <s v="mb"/>
    <n v="-1.55"/>
  </r>
  <r>
    <x v="0"/>
    <x v="0"/>
    <x v="5"/>
    <s v="l/h"/>
    <n v="0"/>
  </r>
  <r>
    <x v="1"/>
    <x v="0"/>
    <x v="0"/>
    <s v="%"/>
    <n v="0"/>
  </r>
  <r>
    <x v="1"/>
    <x v="0"/>
    <x v="1"/>
    <s v="%"/>
    <n v="0.1"/>
  </r>
  <r>
    <x v="1"/>
    <x v="0"/>
    <x v="2"/>
    <s v="%"/>
    <n v="21.5"/>
  </r>
  <r>
    <x v="1"/>
    <x v="0"/>
    <x v="3"/>
    <s v="mb"/>
    <n v="1005"/>
  </r>
  <r>
    <x v="1"/>
    <x v="0"/>
    <x v="4"/>
    <s v="mb"/>
    <n v="-1.03"/>
  </r>
  <r>
    <x v="1"/>
    <x v="0"/>
    <x v="5"/>
    <s v="l/h"/>
    <n v="-0.3"/>
  </r>
  <r>
    <x v="2"/>
    <x v="0"/>
    <x v="0"/>
    <s v="%"/>
    <n v="0"/>
  </r>
  <r>
    <x v="2"/>
    <x v="0"/>
    <x v="1"/>
    <s v="%"/>
    <n v="0.5"/>
  </r>
  <r>
    <x v="2"/>
    <x v="0"/>
    <x v="2"/>
    <s v="%"/>
    <n v="12.1"/>
  </r>
  <r>
    <x v="2"/>
    <x v="0"/>
    <x v="3"/>
    <s v="mb"/>
    <n v="1005"/>
  </r>
  <r>
    <x v="2"/>
    <x v="0"/>
    <x v="4"/>
    <s v="mb"/>
    <n v="0.2"/>
  </r>
  <r>
    <x v="2"/>
    <x v="0"/>
    <x v="5"/>
    <s v="l/h"/>
    <n v="0.1"/>
  </r>
  <r>
    <x v="3"/>
    <x v="0"/>
    <x v="0"/>
    <s v="%"/>
    <n v="0"/>
  </r>
  <r>
    <x v="3"/>
    <x v="0"/>
    <x v="1"/>
    <s v="%"/>
    <n v="0.1"/>
  </r>
  <r>
    <x v="3"/>
    <x v="0"/>
    <x v="2"/>
    <s v="%"/>
    <n v="21.7"/>
  </r>
  <r>
    <x v="3"/>
    <x v="0"/>
    <x v="3"/>
    <s v="mb"/>
    <n v="1005"/>
  </r>
  <r>
    <x v="3"/>
    <x v="0"/>
    <x v="4"/>
    <s v="mb"/>
    <n v="-0.56999999999999995"/>
  </r>
  <r>
    <x v="3"/>
    <x v="0"/>
    <x v="5"/>
    <s v="l/h"/>
    <n v="0"/>
  </r>
  <r>
    <x v="4"/>
    <x v="0"/>
    <x v="0"/>
    <s v="%"/>
    <n v="0"/>
  </r>
  <r>
    <x v="4"/>
    <x v="0"/>
    <x v="1"/>
    <s v="%"/>
    <n v="0.4"/>
  </r>
  <r>
    <x v="4"/>
    <x v="0"/>
    <x v="2"/>
    <s v="%"/>
    <n v="18.100000000000001"/>
  </r>
  <r>
    <x v="4"/>
    <x v="0"/>
    <x v="3"/>
    <s v="mb"/>
    <n v="1005"/>
  </r>
  <r>
    <x v="4"/>
    <x v="0"/>
    <x v="4"/>
    <s v="mb"/>
    <n v="0.68"/>
  </r>
  <r>
    <x v="4"/>
    <x v="0"/>
    <x v="5"/>
    <s v="l/h"/>
    <n v="1"/>
  </r>
  <r>
    <x v="5"/>
    <x v="0"/>
    <x v="0"/>
    <s v="%"/>
    <n v="0"/>
  </r>
  <r>
    <x v="5"/>
    <x v="0"/>
    <x v="1"/>
    <s v="%"/>
    <n v="0.3"/>
  </r>
  <r>
    <x v="5"/>
    <x v="0"/>
    <x v="2"/>
    <s v="%"/>
    <n v="12.6"/>
  </r>
  <r>
    <x v="5"/>
    <x v="0"/>
    <x v="3"/>
    <s v="mb"/>
    <n v="1005"/>
  </r>
  <r>
    <x v="5"/>
    <x v="0"/>
    <x v="4"/>
    <s v="mb"/>
    <n v="-1.17"/>
  </r>
  <r>
    <x v="5"/>
    <x v="0"/>
    <x v="5"/>
    <s v="l/h"/>
    <n v="0.1"/>
  </r>
  <r>
    <x v="6"/>
    <x v="0"/>
    <x v="0"/>
    <s v="%"/>
    <n v="0"/>
  </r>
  <r>
    <x v="6"/>
    <x v="0"/>
    <x v="1"/>
    <s v="%"/>
    <n v="0.9"/>
  </r>
  <r>
    <x v="6"/>
    <x v="0"/>
    <x v="2"/>
    <s v="%"/>
    <n v="2.7"/>
  </r>
  <r>
    <x v="6"/>
    <x v="0"/>
    <x v="3"/>
    <s v="mb"/>
    <n v="1006"/>
  </r>
  <r>
    <x v="6"/>
    <x v="0"/>
    <x v="4"/>
    <s v="mb"/>
    <n v="3.34"/>
  </r>
  <r>
    <x v="6"/>
    <x v="0"/>
    <x v="5"/>
    <s v="l/h"/>
    <n v="0.1"/>
  </r>
  <r>
    <x v="7"/>
    <x v="0"/>
    <x v="0"/>
    <s v="%"/>
    <n v="0"/>
  </r>
  <r>
    <x v="7"/>
    <x v="0"/>
    <x v="1"/>
    <s v="%"/>
    <n v="0.6"/>
  </r>
  <r>
    <x v="7"/>
    <x v="0"/>
    <x v="2"/>
    <s v="%"/>
    <n v="19.3"/>
  </r>
  <r>
    <x v="7"/>
    <x v="0"/>
    <x v="3"/>
    <s v="mb"/>
    <n v="1006"/>
  </r>
  <r>
    <x v="7"/>
    <x v="0"/>
    <x v="4"/>
    <s v="mb"/>
    <n v="-1.38"/>
  </r>
  <r>
    <x v="7"/>
    <x v="0"/>
    <x v="5"/>
    <s v="l/h"/>
    <n v="0.1"/>
  </r>
  <r>
    <x v="0"/>
    <x v="1"/>
    <x v="0"/>
    <s v="%"/>
    <n v="0"/>
  </r>
  <r>
    <x v="0"/>
    <x v="1"/>
    <x v="1"/>
    <s v="%"/>
    <n v="0.8"/>
  </r>
  <r>
    <x v="0"/>
    <x v="1"/>
    <x v="2"/>
    <s v="%"/>
    <n v="16.2"/>
  </r>
  <r>
    <x v="0"/>
    <x v="1"/>
    <x v="3"/>
    <s v="mb"/>
    <n v="1004"/>
  </r>
  <r>
    <x v="0"/>
    <x v="1"/>
    <x v="4"/>
    <s v="mb"/>
    <n v="-1.31"/>
  </r>
  <r>
    <x v="0"/>
    <x v="1"/>
    <x v="5"/>
    <s v="l/h"/>
    <n v="-0.2"/>
  </r>
  <r>
    <x v="1"/>
    <x v="1"/>
    <x v="0"/>
    <s v="%"/>
    <n v="0"/>
  </r>
  <r>
    <x v="1"/>
    <x v="1"/>
    <x v="1"/>
    <s v="%"/>
    <n v="0"/>
  </r>
  <r>
    <x v="1"/>
    <x v="1"/>
    <x v="2"/>
    <s v="%"/>
    <n v="21.3"/>
  </r>
  <r>
    <x v="1"/>
    <x v="1"/>
    <x v="3"/>
    <s v="mb"/>
    <n v="1004"/>
  </r>
  <r>
    <x v="1"/>
    <x v="1"/>
    <x v="4"/>
    <s v="mb"/>
    <n v="-2.54"/>
  </r>
  <r>
    <x v="1"/>
    <x v="1"/>
    <x v="5"/>
    <s v="l/h"/>
    <n v="-2.6"/>
  </r>
  <r>
    <x v="2"/>
    <x v="1"/>
    <x v="0"/>
    <s v="%"/>
    <n v="0"/>
  </r>
  <r>
    <x v="2"/>
    <x v="1"/>
    <x v="1"/>
    <s v="%"/>
    <n v="0"/>
  </r>
  <r>
    <x v="2"/>
    <x v="1"/>
    <x v="2"/>
    <s v="%"/>
    <n v="21.3"/>
  </r>
  <r>
    <x v="2"/>
    <x v="1"/>
    <x v="3"/>
    <s v="mb"/>
    <n v="1005"/>
  </r>
  <r>
    <x v="2"/>
    <x v="1"/>
    <x v="4"/>
    <s v="mb"/>
    <n v="-14.19"/>
  </r>
  <r>
    <x v="2"/>
    <x v="1"/>
    <x v="5"/>
    <s v="l/h"/>
    <n v="0.2"/>
  </r>
  <r>
    <x v="3"/>
    <x v="1"/>
    <x v="0"/>
    <s v="%"/>
    <n v="0"/>
  </r>
  <r>
    <x v="3"/>
    <x v="1"/>
    <x v="1"/>
    <s v="%"/>
    <n v="0.1"/>
  </r>
  <r>
    <x v="3"/>
    <x v="1"/>
    <x v="2"/>
    <s v="%"/>
    <n v="21.7"/>
  </r>
  <r>
    <x v="3"/>
    <x v="1"/>
    <x v="3"/>
    <s v="mb"/>
    <n v="1005"/>
  </r>
  <r>
    <x v="3"/>
    <x v="1"/>
    <x v="4"/>
    <s v="mb"/>
    <n v="-1.59"/>
  </r>
  <r>
    <x v="3"/>
    <x v="1"/>
    <x v="5"/>
    <s v="l/h"/>
    <n v="0.1"/>
  </r>
  <r>
    <x v="4"/>
    <x v="1"/>
    <x v="0"/>
    <s v="%"/>
    <n v="0"/>
  </r>
  <r>
    <x v="4"/>
    <x v="1"/>
    <x v="1"/>
    <s v="%"/>
    <n v="0"/>
  </r>
  <r>
    <x v="4"/>
    <x v="1"/>
    <x v="2"/>
    <s v="%"/>
    <n v="21.7"/>
  </r>
  <r>
    <x v="4"/>
    <x v="1"/>
    <x v="3"/>
    <s v="mb"/>
    <n v="1005"/>
  </r>
  <r>
    <x v="4"/>
    <x v="1"/>
    <x v="4"/>
    <s v="mb"/>
    <n v="-1.33"/>
  </r>
  <r>
    <x v="4"/>
    <x v="1"/>
    <x v="5"/>
    <s v="l/h"/>
    <n v="0.5"/>
  </r>
  <r>
    <x v="5"/>
    <x v="1"/>
    <x v="0"/>
    <s v="%"/>
    <n v="0"/>
  </r>
  <r>
    <x v="5"/>
    <x v="1"/>
    <x v="1"/>
    <s v="%"/>
    <n v="0"/>
  </r>
  <r>
    <x v="5"/>
    <x v="1"/>
    <x v="2"/>
    <s v="%"/>
    <n v="21.7"/>
  </r>
  <r>
    <x v="5"/>
    <x v="1"/>
    <x v="3"/>
    <s v="mb"/>
    <n v="1005"/>
  </r>
  <r>
    <x v="5"/>
    <x v="1"/>
    <x v="4"/>
    <s v="mb"/>
    <n v="-1.1299999999999999"/>
  </r>
  <r>
    <x v="5"/>
    <x v="1"/>
    <x v="5"/>
    <s v="l/h"/>
    <n v="-0.1"/>
  </r>
  <r>
    <x v="6"/>
    <x v="1"/>
    <x v="0"/>
    <s v="%"/>
    <n v="0"/>
  </r>
  <r>
    <x v="6"/>
    <x v="1"/>
    <x v="1"/>
    <s v="%"/>
    <n v="0.9"/>
  </r>
  <r>
    <x v="6"/>
    <x v="1"/>
    <x v="2"/>
    <s v="%"/>
    <n v="3.9"/>
  </r>
  <r>
    <x v="6"/>
    <x v="1"/>
    <x v="3"/>
    <s v="mb"/>
    <n v="1008"/>
  </r>
  <r>
    <x v="6"/>
    <x v="1"/>
    <x v="4"/>
    <s v="mb"/>
    <n v="-0.53"/>
  </r>
  <r>
    <x v="6"/>
    <x v="1"/>
    <x v="5"/>
    <s v="l/h"/>
    <n v="0"/>
  </r>
  <r>
    <x v="7"/>
    <x v="1"/>
    <x v="0"/>
    <s v="%"/>
    <n v="0"/>
  </r>
  <r>
    <x v="7"/>
    <x v="1"/>
    <x v="1"/>
    <s v="%"/>
    <n v="0"/>
  </r>
  <r>
    <x v="7"/>
    <x v="1"/>
    <x v="2"/>
    <s v="%"/>
    <n v="22.2"/>
  </r>
  <r>
    <x v="7"/>
    <x v="1"/>
    <x v="3"/>
    <s v="mb"/>
    <n v="1008"/>
  </r>
  <r>
    <x v="7"/>
    <x v="1"/>
    <x v="4"/>
    <s v="mb"/>
    <n v="-1.76"/>
  </r>
  <r>
    <x v="7"/>
    <x v="1"/>
    <x v="5"/>
    <s v="l/h"/>
    <n v="0"/>
  </r>
  <r>
    <x v="0"/>
    <x v="2"/>
    <x v="0"/>
    <s v="%"/>
    <n v="0"/>
  </r>
  <r>
    <x v="0"/>
    <x v="2"/>
    <x v="1"/>
    <s v="%"/>
    <n v="1.2"/>
  </r>
  <r>
    <x v="0"/>
    <x v="2"/>
    <x v="2"/>
    <s v="%"/>
    <n v="12.3"/>
  </r>
  <r>
    <x v="0"/>
    <x v="2"/>
    <x v="3"/>
    <s v="mb"/>
    <n v="980"/>
  </r>
  <r>
    <x v="0"/>
    <x v="2"/>
    <x v="4"/>
    <s v="mb"/>
    <n v="-0.13"/>
  </r>
  <r>
    <x v="0"/>
    <x v="2"/>
    <x v="5"/>
    <s v="l/h"/>
    <n v="0"/>
  </r>
  <r>
    <x v="1"/>
    <x v="2"/>
    <x v="0"/>
    <s v="%"/>
    <n v="0"/>
  </r>
  <r>
    <x v="1"/>
    <x v="2"/>
    <x v="1"/>
    <s v="%"/>
    <n v="1"/>
  </r>
  <r>
    <x v="1"/>
    <x v="2"/>
    <x v="2"/>
    <s v="%"/>
    <n v="15"/>
  </r>
  <r>
    <x v="1"/>
    <x v="2"/>
    <x v="3"/>
    <s v="mb"/>
    <n v="982"/>
  </r>
  <r>
    <x v="1"/>
    <x v="2"/>
    <x v="4"/>
    <s v="mb"/>
    <n v="-0.17"/>
  </r>
  <r>
    <x v="1"/>
    <x v="2"/>
    <x v="5"/>
    <s v="l/h"/>
    <n v="2"/>
  </r>
  <r>
    <x v="2"/>
    <x v="2"/>
    <x v="0"/>
    <s v="%"/>
    <n v="0"/>
  </r>
  <r>
    <x v="2"/>
    <x v="2"/>
    <x v="1"/>
    <s v="%"/>
    <n v="0.7"/>
  </r>
  <r>
    <x v="2"/>
    <x v="2"/>
    <x v="2"/>
    <s v="%"/>
    <n v="11.8"/>
  </r>
  <r>
    <x v="2"/>
    <x v="2"/>
    <x v="3"/>
    <s v="mb"/>
    <n v="982"/>
  </r>
  <r>
    <x v="2"/>
    <x v="2"/>
    <x v="4"/>
    <s v="mb"/>
    <n v="0.13"/>
  </r>
  <r>
    <x v="2"/>
    <x v="2"/>
    <x v="5"/>
    <s v="l/h"/>
    <n v="0.3"/>
  </r>
  <r>
    <x v="3"/>
    <x v="2"/>
    <x v="0"/>
    <s v="%"/>
    <n v="0"/>
  </r>
  <r>
    <x v="3"/>
    <x v="2"/>
    <x v="1"/>
    <s v="%"/>
    <n v="0.4"/>
  </r>
  <r>
    <x v="3"/>
    <x v="2"/>
    <x v="2"/>
    <s v="%"/>
    <n v="20.8"/>
  </r>
  <r>
    <x v="3"/>
    <x v="2"/>
    <x v="3"/>
    <s v="mb"/>
    <n v="981"/>
  </r>
  <r>
    <x v="3"/>
    <x v="2"/>
    <x v="4"/>
    <s v="mb"/>
    <n v="-0.05"/>
  </r>
  <r>
    <x v="3"/>
    <x v="2"/>
    <x v="5"/>
    <s v="l/h"/>
    <n v="-6.1"/>
  </r>
  <r>
    <x v="4"/>
    <x v="2"/>
    <x v="0"/>
    <s v="%"/>
    <n v="0"/>
  </r>
  <r>
    <x v="4"/>
    <x v="2"/>
    <x v="1"/>
    <s v="%"/>
    <n v="0.5"/>
  </r>
  <r>
    <x v="4"/>
    <x v="2"/>
    <x v="2"/>
    <s v="%"/>
    <n v="14.7"/>
  </r>
  <r>
    <x v="4"/>
    <x v="2"/>
    <x v="3"/>
    <s v="mb"/>
    <n v="982"/>
  </r>
  <r>
    <x v="4"/>
    <x v="2"/>
    <x v="4"/>
    <s v="mb"/>
    <n v="0.25"/>
  </r>
  <r>
    <x v="4"/>
    <x v="2"/>
    <x v="5"/>
    <s v="l/h"/>
    <n v="1.3"/>
  </r>
  <r>
    <x v="5"/>
    <x v="2"/>
    <x v="0"/>
    <s v="%"/>
    <n v="0"/>
  </r>
  <r>
    <x v="5"/>
    <x v="2"/>
    <x v="1"/>
    <s v="%"/>
    <n v="0.4"/>
  </r>
  <r>
    <x v="5"/>
    <x v="2"/>
    <x v="2"/>
    <s v="%"/>
    <n v="10.8"/>
  </r>
  <r>
    <x v="5"/>
    <x v="2"/>
    <x v="3"/>
    <s v="mb"/>
    <n v="982"/>
  </r>
  <r>
    <x v="5"/>
    <x v="2"/>
    <x v="4"/>
    <s v="mb"/>
    <n v="-0.25"/>
  </r>
  <r>
    <x v="5"/>
    <x v="2"/>
    <x v="5"/>
    <s v="l/h"/>
    <n v="0.1"/>
  </r>
  <r>
    <x v="6"/>
    <x v="2"/>
    <x v="0"/>
    <s v="%"/>
    <n v="0"/>
  </r>
  <r>
    <x v="6"/>
    <x v="2"/>
    <x v="1"/>
    <s v="%"/>
    <n v="0.9"/>
  </r>
  <r>
    <x v="6"/>
    <x v="2"/>
    <x v="2"/>
    <s v="%"/>
    <n v="1.8"/>
  </r>
  <r>
    <x v="6"/>
    <x v="2"/>
    <x v="3"/>
    <s v="mb"/>
    <n v="985"/>
  </r>
  <r>
    <x v="6"/>
    <x v="2"/>
    <x v="4"/>
    <s v="mb"/>
    <n v="0.86"/>
  </r>
  <r>
    <x v="6"/>
    <x v="2"/>
    <x v="5"/>
    <s v="l/h"/>
    <n v="1"/>
  </r>
  <r>
    <x v="7"/>
    <x v="2"/>
    <x v="0"/>
    <s v="%"/>
    <n v="0"/>
  </r>
  <r>
    <x v="7"/>
    <x v="2"/>
    <x v="1"/>
    <s v="%"/>
    <n v="0.4"/>
  </r>
  <r>
    <x v="7"/>
    <x v="2"/>
    <x v="2"/>
    <s v="%"/>
    <n v="15.9"/>
  </r>
  <r>
    <x v="7"/>
    <x v="2"/>
    <x v="3"/>
    <s v="mb"/>
    <n v="985"/>
  </r>
  <r>
    <x v="7"/>
    <x v="2"/>
    <x v="4"/>
    <s v="mb"/>
    <n v="-0.4"/>
  </r>
  <r>
    <x v="7"/>
    <x v="2"/>
    <x v="5"/>
    <s v="l/h"/>
    <n v="0"/>
  </r>
  <r>
    <x v="0"/>
    <x v="3"/>
    <x v="0"/>
    <s v="%"/>
    <n v="0"/>
  </r>
  <r>
    <x v="0"/>
    <x v="3"/>
    <x v="1"/>
    <s v="%"/>
    <n v="0.9"/>
  </r>
  <r>
    <x v="0"/>
    <x v="3"/>
    <x v="2"/>
    <s v="%"/>
    <n v="15.4"/>
  </r>
  <r>
    <x v="0"/>
    <x v="3"/>
    <x v="3"/>
    <s v="mb"/>
    <n v="1021"/>
  </r>
  <r>
    <x v="0"/>
    <x v="3"/>
    <x v="4"/>
    <s v="mb"/>
    <n v="-1.54"/>
  </r>
  <r>
    <x v="0"/>
    <x v="3"/>
    <x v="5"/>
    <s v="l/h"/>
    <n v="0"/>
  </r>
  <r>
    <x v="1"/>
    <x v="3"/>
    <x v="0"/>
    <s v="%"/>
    <n v="0"/>
  </r>
  <r>
    <x v="1"/>
    <x v="3"/>
    <x v="1"/>
    <s v="%"/>
    <n v="0.2"/>
  </r>
  <r>
    <x v="1"/>
    <x v="3"/>
    <x v="2"/>
    <s v="%"/>
    <n v="21.5"/>
  </r>
  <r>
    <x v="1"/>
    <x v="3"/>
    <x v="3"/>
    <s v="mb"/>
    <n v="1021"/>
  </r>
  <r>
    <x v="1"/>
    <x v="3"/>
    <x v="4"/>
    <s v="mb"/>
    <n v="-1.02"/>
  </r>
  <r>
    <x v="1"/>
    <x v="3"/>
    <x v="5"/>
    <s v="l/h"/>
    <n v="-0.3"/>
  </r>
  <r>
    <x v="2"/>
    <x v="3"/>
    <x v="0"/>
    <s v="%"/>
    <n v="0"/>
  </r>
  <r>
    <x v="2"/>
    <x v="3"/>
    <x v="1"/>
    <s v="%"/>
    <n v="0.5"/>
  </r>
  <r>
    <x v="2"/>
    <x v="3"/>
    <x v="2"/>
    <s v="%"/>
    <n v="12"/>
  </r>
  <r>
    <x v="2"/>
    <x v="3"/>
    <x v="3"/>
    <s v="mb"/>
    <n v="1021"/>
  </r>
  <r>
    <x v="2"/>
    <x v="3"/>
    <x v="4"/>
    <s v="mb"/>
    <n v="0.2"/>
  </r>
  <r>
    <x v="2"/>
    <x v="3"/>
    <x v="5"/>
    <s v="l/h"/>
    <n v="0.1"/>
  </r>
  <r>
    <x v="3"/>
    <x v="3"/>
    <x v="0"/>
    <s v="%"/>
    <n v="0"/>
  </r>
  <r>
    <x v="3"/>
    <x v="3"/>
    <x v="1"/>
    <s v="%"/>
    <n v="0.1"/>
  </r>
  <r>
    <x v="3"/>
    <x v="3"/>
    <x v="2"/>
    <s v="%"/>
    <n v="21.3"/>
  </r>
  <r>
    <x v="3"/>
    <x v="3"/>
    <x v="3"/>
    <s v="mb"/>
    <n v="1021"/>
  </r>
  <r>
    <x v="3"/>
    <x v="3"/>
    <x v="4"/>
    <s v="mb"/>
    <n v="-0.55000000000000004"/>
  </r>
  <r>
    <x v="3"/>
    <x v="3"/>
    <x v="5"/>
    <s v="l/h"/>
    <n v="0"/>
  </r>
  <r>
    <x v="4"/>
    <x v="3"/>
    <x v="0"/>
    <s v="%"/>
    <n v="0"/>
  </r>
  <r>
    <x v="4"/>
    <x v="3"/>
    <x v="1"/>
    <s v="%"/>
    <n v="0.5"/>
  </r>
  <r>
    <x v="4"/>
    <x v="3"/>
    <x v="2"/>
    <s v="%"/>
    <n v="17.8"/>
  </r>
  <r>
    <x v="4"/>
    <x v="3"/>
    <x v="3"/>
    <s v="mb"/>
    <n v="1021"/>
  </r>
  <r>
    <x v="4"/>
    <x v="3"/>
    <x v="4"/>
    <s v="mb"/>
    <n v="0.63"/>
  </r>
  <r>
    <x v="4"/>
    <x v="3"/>
    <x v="5"/>
    <s v="l/h"/>
    <n v="1"/>
  </r>
  <r>
    <x v="5"/>
    <x v="3"/>
    <x v="0"/>
    <s v="%"/>
    <n v="0"/>
  </r>
  <r>
    <x v="5"/>
    <x v="3"/>
    <x v="1"/>
    <s v="%"/>
    <n v="0.4"/>
  </r>
  <r>
    <x v="5"/>
    <x v="3"/>
    <x v="2"/>
    <s v="%"/>
    <n v="12.2"/>
  </r>
  <r>
    <x v="5"/>
    <x v="3"/>
    <x v="3"/>
    <s v="mb"/>
    <n v="1021"/>
  </r>
  <r>
    <x v="5"/>
    <x v="3"/>
    <x v="4"/>
    <s v="mb"/>
    <n v="-1.1200000000000001"/>
  </r>
  <r>
    <x v="5"/>
    <x v="3"/>
    <x v="5"/>
    <s v="l/h"/>
    <n v="0.1"/>
  </r>
  <r>
    <x v="6"/>
    <x v="3"/>
    <x v="0"/>
    <s v="%"/>
    <n v="0"/>
  </r>
  <r>
    <x v="6"/>
    <x v="3"/>
    <x v="1"/>
    <s v="%"/>
    <n v="0.8"/>
  </r>
  <r>
    <x v="6"/>
    <x v="3"/>
    <x v="2"/>
    <s v="%"/>
    <n v="3"/>
  </r>
  <r>
    <x v="6"/>
    <x v="3"/>
    <x v="3"/>
    <s v="mb"/>
    <n v="1021"/>
  </r>
  <r>
    <x v="6"/>
    <x v="3"/>
    <x v="4"/>
    <s v="mb"/>
    <n v="3.35"/>
  </r>
  <r>
    <x v="6"/>
    <x v="3"/>
    <x v="5"/>
    <s v="l/h"/>
    <n v="0.1"/>
  </r>
  <r>
    <x v="7"/>
    <x v="3"/>
    <x v="0"/>
    <s v="%"/>
    <n v="0"/>
  </r>
  <r>
    <x v="7"/>
    <x v="3"/>
    <x v="1"/>
    <s v="%"/>
    <n v="0.7"/>
  </r>
  <r>
    <x v="7"/>
    <x v="3"/>
    <x v="2"/>
    <s v="%"/>
    <n v="20.100000000000001"/>
  </r>
  <r>
    <x v="7"/>
    <x v="3"/>
    <x v="3"/>
    <s v="mb"/>
    <n v="1021"/>
  </r>
  <r>
    <x v="7"/>
    <x v="3"/>
    <x v="4"/>
    <s v="mb"/>
    <n v="-1.32"/>
  </r>
  <r>
    <x v="7"/>
    <x v="3"/>
    <x v="5"/>
    <s v="l/h"/>
    <n v="0.1"/>
  </r>
  <r>
    <x v="0"/>
    <x v="4"/>
    <x v="0"/>
    <s v="%"/>
    <n v="0"/>
  </r>
  <r>
    <x v="0"/>
    <x v="4"/>
    <x v="1"/>
    <s v="%"/>
    <n v="0.5"/>
  </r>
  <r>
    <x v="0"/>
    <x v="4"/>
    <x v="2"/>
    <s v="%"/>
    <n v="14.5"/>
  </r>
  <r>
    <x v="0"/>
    <x v="4"/>
    <x v="3"/>
    <s v="mb"/>
    <n v="1021"/>
  </r>
  <r>
    <x v="0"/>
    <x v="4"/>
    <x v="4"/>
    <s v="mb"/>
    <n v="0.66"/>
  </r>
  <r>
    <x v="0"/>
    <x v="4"/>
    <x v="5"/>
    <s v="l/h"/>
    <n v="0"/>
  </r>
  <r>
    <x v="1"/>
    <x v="4"/>
    <x v="0"/>
    <s v="%"/>
    <n v="0"/>
  </r>
  <r>
    <x v="1"/>
    <x v="4"/>
    <x v="1"/>
    <s v="%"/>
    <n v="0"/>
  </r>
  <r>
    <x v="1"/>
    <x v="4"/>
    <x v="2"/>
    <s v="%"/>
    <n v="21.2"/>
  </r>
  <r>
    <x v="1"/>
    <x v="4"/>
    <x v="3"/>
    <s v="mb"/>
    <n v="1024"/>
  </r>
  <r>
    <x v="1"/>
    <x v="4"/>
    <x v="4"/>
    <s v="mb"/>
    <n v="1.25"/>
  </r>
  <r>
    <x v="1"/>
    <x v="4"/>
    <x v="5"/>
    <s v="l/h"/>
    <n v="-0.7"/>
  </r>
  <r>
    <x v="2"/>
    <x v="4"/>
    <x v="0"/>
    <s v="%"/>
    <n v="0"/>
  </r>
  <r>
    <x v="2"/>
    <x v="4"/>
    <x v="1"/>
    <s v="%"/>
    <n v="0"/>
  </r>
  <r>
    <x v="2"/>
    <x v="4"/>
    <x v="2"/>
    <s v="%"/>
    <n v="21.2"/>
  </r>
  <r>
    <x v="2"/>
    <x v="4"/>
    <x v="3"/>
    <s v="mb"/>
    <n v="1024"/>
  </r>
  <r>
    <x v="2"/>
    <x v="4"/>
    <x v="4"/>
    <s v="mb"/>
    <n v="0.49"/>
  </r>
  <r>
    <x v="2"/>
    <x v="4"/>
    <x v="5"/>
    <s v="l/h"/>
    <n v="0"/>
  </r>
  <r>
    <x v="3"/>
    <x v="4"/>
    <x v="0"/>
    <s v="%"/>
    <n v="0"/>
  </r>
  <r>
    <x v="3"/>
    <x v="4"/>
    <x v="1"/>
    <s v="%"/>
    <n v="0"/>
  </r>
  <r>
    <x v="3"/>
    <x v="4"/>
    <x v="2"/>
    <s v="%"/>
    <n v="21.5"/>
  </r>
  <r>
    <x v="3"/>
    <x v="4"/>
    <x v="3"/>
    <s v="mb"/>
    <n v="1024"/>
  </r>
  <r>
    <x v="3"/>
    <x v="4"/>
    <x v="4"/>
    <s v="mb"/>
    <n v="0.83"/>
  </r>
  <r>
    <x v="3"/>
    <x v="4"/>
    <x v="5"/>
    <s v="l/h"/>
    <n v="-0.1"/>
  </r>
  <r>
    <x v="4"/>
    <x v="4"/>
    <x v="0"/>
    <s v="%"/>
    <n v="0"/>
  </r>
  <r>
    <x v="4"/>
    <x v="4"/>
    <x v="1"/>
    <s v="%"/>
    <n v="0"/>
  </r>
  <r>
    <x v="4"/>
    <x v="4"/>
    <x v="2"/>
    <s v="%"/>
    <n v="21.5"/>
  </r>
  <r>
    <x v="4"/>
    <x v="4"/>
    <x v="3"/>
    <s v="mb"/>
    <n v="1024"/>
  </r>
  <r>
    <x v="4"/>
    <x v="4"/>
    <x v="4"/>
    <s v="mb"/>
    <n v="1.48"/>
  </r>
  <r>
    <x v="4"/>
    <x v="4"/>
    <x v="5"/>
    <s v="l/h"/>
    <n v="-1.2"/>
  </r>
  <r>
    <x v="5"/>
    <x v="4"/>
    <x v="0"/>
    <s v="%"/>
    <n v="0"/>
  </r>
  <r>
    <x v="5"/>
    <x v="4"/>
    <x v="1"/>
    <s v="%"/>
    <n v="0"/>
  </r>
  <r>
    <x v="5"/>
    <x v="4"/>
    <x v="2"/>
    <s v="%"/>
    <n v="21.4"/>
  </r>
  <r>
    <x v="5"/>
    <x v="4"/>
    <x v="3"/>
    <s v="mb"/>
    <n v="1024"/>
  </r>
  <r>
    <x v="5"/>
    <x v="4"/>
    <x v="4"/>
    <s v="mb"/>
    <n v="0.75"/>
  </r>
  <r>
    <x v="5"/>
    <x v="4"/>
    <x v="5"/>
    <s v="l/h"/>
    <n v="0.1"/>
  </r>
  <r>
    <x v="6"/>
    <x v="4"/>
    <x v="0"/>
    <s v="%"/>
    <n v="0"/>
  </r>
  <r>
    <x v="6"/>
    <x v="4"/>
    <x v="1"/>
    <s v="%"/>
    <n v="0.7"/>
  </r>
  <r>
    <x v="6"/>
    <x v="4"/>
    <x v="2"/>
    <s v="%"/>
    <n v="1.3"/>
  </r>
  <r>
    <x v="6"/>
    <x v="4"/>
    <x v="3"/>
    <s v="mb"/>
    <n v="1023"/>
  </r>
  <r>
    <x v="6"/>
    <x v="4"/>
    <x v="4"/>
    <s v="mb"/>
    <n v="4.95"/>
  </r>
  <r>
    <x v="6"/>
    <x v="4"/>
    <x v="5"/>
    <s v="l/h"/>
    <n v="3.2"/>
  </r>
  <r>
    <x v="7"/>
    <x v="4"/>
    <x v="0"/>
    <s v="%"/>
    <n v="0"/>
  </r>
  <r>
    <x v="7"/>
    <x v="4"/>
    <x v="1"/>
    <s v="%"/>
    <n v="0.3"/>
  </r>
  <r>
    <x v="7"/>
    <x v="4"/>
    <x v="2"/>
    <s v="%"/>
    <n v="20.8"/>
  </r>
  <r>
    <x v="7"/>
    <x v="4"/>
    <x v="3"/>
    <s v="mb"/>
    <n v="1023"/>
  </r>
  <r>
    <x v="7"/>
    <x v="4"/>
    <x v="4"/>
    <s v="mb"/>
    <n v="0.43"/>
  </r>
  <r>
    <x v="7"/>
    <x v="4"/>
    <x v="5"/>
    <s v="l/h"/>
    <n v="-2.4"/>
  </r>
  <r>
    <x v="0"/>
    <x v="5"/>
    <x v="0"/>
    <s v="%"/>
    <n v="0"/>
  </r>
  <r>
    <x v="0"/>
    <x v="5"/>
    <x v="1"/>
    <s v="%"/>
    <n v="0.5"/>
  </r>
  <r>
    <x v="0"/>
    <x v="5"/>
    <x v="2"/>
    <s v="%"/>
    <n v="12.9"/>
  </r>
  <r>
    <x v="0"/>
    <x v="5"/>
    <x v="3"/>
    <s v="mb"/>
    <n v="1007"/>
  </r>
  <r>
    <x v="0"/>
    <x v="5"/>
    <x v="4"/>
    <s v="mb"/>
    <n v="1.44"/>
  </r>
  <r>
    <x v="0"/>
    <x v="5"/>
    <x v="5"/>
    <s v="l/h"/>
    <n v="0.1"/>
  </r>
  <r>
    <x v="1"/>
    <x v="5"/>
    <x v="0"/>
    <s v="%"/>
    <n v="0"/>
  </r>
  <r>
    <x v="1"/>
    <x v="5"/>
    <x v="1"/>
    <s v="%"/>
    <n v="0.1"/>
  </r>
  <r>
    <x v="1"/>
    <x v="5"/>
    <x v="2"/>
    <s v="%"/>
    <n v="20.100000000000001"/>
  </r>
  <r>
    <x v="1"/>
    <x v="5"/>
    <x v="3"/>
    <s v="mb"/>
    <n v="1014"/>
  </r>
  <r>
    <x v="1"/>
    <x v="5"/>
    <x v="4"/>
    <s v="mb"/>
    <n v="1.51"/>
  </r>
  <r>
    <x v="1"/>
    <x v="5"/>
    <x v="5"/>
    <s v="l/h"/>
    <n v="1"/>
  </r>
  <r>
    <x v="2"/>
    <x v="5"/>
    <x v="0"/>
    <s v="%"/>
    <n v="0"/>
  </r>
  <r>
    <x v="2"/>
    <x v="5"/>
    <x v="1"/>
    <s v="%"/>
    <n v="0.3"/>
  </r>
  <r>
    <x v="2"/>
    <x v="5"/>
    <x v="2"/>
    <s v="%"/>
    <n v="12.5"/>
  </r>
  <r>
    <x v="2"/>
    <x v="5"/>
    <x v="3"/>
    <s v="mb"/>
    <n v="1013"/>
  </r>
  <r>
    <x v="2"/>
    <x v="5"/>
    <x v="4"/>
    <s v="mb"/>
    <n v="1.74"/>
  </r>
  <r>
    <x v="2"/>
    <x v="5"/>
    <x v="5"/>
    <s v="l/h"/>
    <n v="0.2"/>
  </r>
  <r>
    <x v="3"/>
    <x v="5"/>
    <x v="0"/>
    <s v="%"/>
    <n v="0"/>
  </r>
  <r>
    <x v="3"/>
    <x v="5"/>
    <x v="1"/>
    <s v="%"/>
    <n v="0.1"/>
  </r>
  <r>
    <x v="3"/>
    <x v="5"/>
    <x v="2"/>
    <s v="%"/>
    <n v="21.4"/>
  </r>
  <r>
    <x v="3"/>
    <x v="5"/>
    <x v="3"/>
    <s v="mb"/>
    <n v="1013"/>
  </r>
  <r>
    <x v="3"/>
    <x v="5"/>
    <x v="4"/>
    <s v="mb"/>
    <n v="1.76"/>
  </r>
  <r>
    <x v="3"/>
    <x v="5"/>
    <x v="5"/>
    <s v="l/h"/>
    <n v="-2.2000000000000002"/>
  </r>
  <r>
    <x v="4"/>
    <x v="5"/>
    <x v="0"/>
    <s v="%"/>
    <n v="0"/>
  </r>
  <r>
    <x v="4"/>
    <x v="5"/>
    <x v="1"/>
    <s v="%"/>
    <n v="0.2"/>
  </r>
  <r>
    <x v="4"/>
    <x v="5"/>
    <x v="2"/>
    <s v="%"/>
    <n v="16.899999999999999"/>
  </r>
  <r>
    <x v="4"/>
    <x v="5"/>
    <x v="3"/>
    <s v="mb"/>
    <n v="1013"/>
  </r>
  <r>
    <x v="4"/>
    <x v="5"/>
    <x v="4"/>
    <s v="mb"/>
    <n v="3.17"/>
  </r>
  <r>
    <x v="4"/>
    <x v="5"/>
    <x v="5"/>
    <s v="l/h"/>
    <n v="0.7"/>
  </r>
  <r>
    <x v="5"/>
    <x v="5"/>
    <x v="0"/>
    <s v="%"/>
    <n v="0"/>
  </r>
  <r>
    <x v="5"/>
    <x v="5"/>
    <x v="1"/>
    <s v="%"/>
    <n v="0.3"/>
  </r>
  <r>
    <x v="5"/>
    <x v="5"/>
    <x v="2"/>
    <s v="%"/>
    <n v="6.5"/>
  </r>
  <r>
    <x v="5"/>
    <x v="5"/>
    <x v="3"/>
    <s v="mb"/>
    <n v="1013"/>
  </r>
  <r>
    <x v="5"/>
    <x v="5"/>
    <x v="4"/>
    <s v="mb"/>
    <n v="0.94"/>
  </r>
  <r>
    <x v="5"/>
    <x v="5"/>
    <x v="5"/>
    <s v="l/h"/>
    <n v="0.4"/>
  </r>
  <r>
    <x v="6"/>
    <x v="5"/>
    <x v="0"/>
    <s v="%"/>
    <n v="0"/>
  </r>
  <r>
    <x v="6"/>
    <x v="5"/>
    <x v="1"/>
    <s v="%"/>
    <n v="0.6"/>
  </r>
  <r>
    <x v="6"/>
    <x v="5"/>
    <x v="2"/>
    <s v="%"/>
    <n v="1"/>
  </r>
  <r>
    <x v="6"/>
    <x v="5"/>
    <x v="3"/>
    <s v="mb"/>
    <n v="1012"/>
  </r>
  <r>
    <x v="6"/>
    <x v="5"/>
    <x v="4"/>
    <s v="mb"/>
    <n v="20.72"/>
  </r>
  <r>
    <x v="6"/>
    <x v="5"/>
    <x v="5"/>
    <s v="l/h"/>
    <n v="9.8000000000000007"/>
  </r>
  <r>
    <x v="7"/>
    <x v="5"/>
    <x v="0"/>
    <s v="%"/>
    <n v="0"/>
  </r>
  <r>
    <x v="7"/>
    <x v="5"/>
    <x v="1"/>
    <s v="%"/>
    <n v="0.4"/>
  </r>
  <r>
    <x v="7"/>
    <x v="5"/>
    <x v="2"/>
    <s v="%"/>
    <n v="20"/>
  </r>
  <r>
    <x v="7"/>
    <x v="5"/>
    <x v="3"/>
    <s v="mb"/>
    <n v="1012"/>
  </r>
  <r>
    <x v="7"/>
    <x v="5"/>
    <x v="4"/>
    <s v="mb"/>
    <n v="1.31"/>
  </r>
  <r>
    <x v="7"/>
    <x v="5"/>
    <x v="5"/>
    <s v="l/h"/>
    <n v="0"/>
  </r>
  <r>
    <x v="0"/>
    <x v="6"/>
    <x v="0"/>
    <s v="%"/>
    <n v="0"/>
  </r>
  <r>
    <x v="0"/>
    <x v="6"/>
    <x v="1"/>
    <s v="%"/>
    <n v="0.4"/>
  </r>
  <r>
    <x v="0"/>
    <x v="6"/>
    <x v="2"/>
    <s v="%"/>
    <n v="19.8"/>
  </r>
  <r>
    <x v="0"/>
    <x v="6"/>
    <x v="3"/>
    <s v="mb"/>
    <n v="1006"/>
  </r>
  <r>
    <x v="0"/>
    <x v="6"/>
    <x v="4"/>
    <s v="mb"/>
    <n v="2.0099999999999998"/>
  </r>
  <r>
    <x v="0"/>
    <x v="6"/>
    <x v="5"/>
    <s v="l/h"/>
    <n v="0.2"/>
  </r>
  <r>
    <x v="1"/>
    <x v="6"/>
    <x v="0"/>
    <s v="%"/>
    <n v="0"/>
  </r>
  <r>
    <x v="1"/>
    <x v="6"/>
    <x v="1"/>
    <s v="%"/>
    <n v="0.2"/>
  </r>
  <r>
    <x v="1"/>
    <x v="6"/>
    <x v="2"/>
    <s v="%"/>
    <n v="0"/>
  </r>
  <r>
    <x v="1"/>
    <x v="6"/>
    <x v="3"/>
    <s v="mb"/>
    <n v="1011"/>
  </r>
  <r>
    <x v="1"/>
    <x v="6"/>
    <x v="4"/>
    <s v="mb"/>
    <n v="2.4700000000000002"/>
  </r>
  <r>
    <x v="1"/>
    <x v="6"/>
    <x v="5"/>
    <s v="l/h"/>
    <n v="0.4"/>
  </r>
  <r>
    <x v="2"/>
    <x v="6"/>
    <x v="0"/>
    <s v="%"/>
    <n v="0"/>
  </r>
  <r>
    <x v="2"/>
    <x v="6"/>
    <x v="1"/>
    <s v="%"/>
    <n v="0.3"/>
  </r>
  <r>
    <x v="2"/>
    <x v="6"/>
    <x v="2"/>
    <s v="%"/>
    <n v="0"/>
  </r>
  <r>
    <x v="2"/>
    <x v="6"/>
    <x v="3"/>
    <s v="mb"/>
    <n v="1012"/>
  </r>
  <r>
    <x v="2"/>
    <x v="6"/>
    <x v="4"/>
    <s v="mb"/>
    <n v="1.1299999999999999"/>
  </r>
  <r>
    <x v="2"/>
    <x v="6"/>
    <x v="5"/>
    <s v="l/h"/>
    <n v="0.3"/>
  </r>
  <r>
    <x v="3"/>
    <x v="6"/>
    <x v="0"/>
    <s v="%"/>
    <n v="0"/>
  </r>
  <r>
    <x v="3"/>
    <x v="6"/>
    <x v="1"/>
    <s v="%"/>
    <n v="0.1"/>
  </r>
  <r>
    <x v="3"/>
    <x v="6"/>
    <x v="2"/>
    <s v="%"/>
    <n v="0"/>
  </r>
  <r>
    <x v="3"/>
    <x v="6"/>
    <x v="3"/>
    <s v="mb"/>
    <n v="1011"/>
  </r>
  <r>
    <x v="3"/>
    <x v="6"/>
    <x v="4"/>
    <s v="mb"/>
    <n v="2.2400000000000002"/>
  </r>
  <r>
    <x v="3"/>
    <x v="6"/>
    <x v="5"/>
    <s v="l/h"/>
    <n v="-3.8"/>
  </r>
  <r>
    <x v="4"/>
    <x v="6"/>
    <x v="0"/>
    <s v="%"/>
    <n v="0"/>
  </r>
  <r>
    <x v="4"/>
    <x v="6"/>
    <x v="1"/>
    <s v="%"/>
    <n v="0.2"/>
  </r>
  <r>
    <x v="4"/>
    <x v="6"/>
    <x v="2"/>
    <s v="%"/>
    <n v="0"/>
  </r>
  <r>
    <x v="4"/>
    <x v="6"/>
    <x v="3"/>
    <s v="mb"/>
    <n v="1011"/>
  </r>
  <r>
    <x v="4"/>
    <x v="6"/>
    <x v="4"/>
    <s v="mb"/>
    <n v="2.0299999999999998"/>
  </r>
  <r>
    <x v="4"/>
    <x v="6"/>
    <x v="5"/>
    <s v="l/h"/>
    <n v="0.7"/>
  </r>
  <r>
    <x v="5"/>
    <x v="6"/>
    <x v="0"/>
    <s v="%"/>
    <n v="0"/>
  </r>
  <r>
    <x v="5"/>
    <x v="6"/>
    <x v="1"/>
    <s v="%"/>
    <n v="0.2"/>
  </r>
  <r>
    <x v="5"/>
    <x v="6"/>
    <x v="2"/>
    <s v="%"/>
    <n v="11.4"/>
  </r>
  <r>
    <x v="5"/>
    <x v="6"/>
    <x v="3"/>
    <s v="mb"/>
    <n v="1011"/>
  </r>
  <r>
    <x v="5"/>
    <x v="6"/>
    <x v="4"/>
    <s v="mb"/>
    <n v="1.04"/>
  </r>
  <r>
    <x v="5"/>
    <x v="6"/>
    <x v="5"/>
    <s v="l/h"/>
    <n v="0.3"/>
  </r>
  <r>
    <x v="6"/>
    <x v="6"/>
    <x v="0"/>
    <s v="%"/>
    <n v="0"/>
  </r>
  <r>
    <x v="6"/>
    <x v="6"/>
    <x v="1"/>
    <s v="%"/>
    <n v="0.7"/>
  </r>
  <r>
    <x v="6"/>
    <x v="6"/>
    <x v="2"/>
    <s v="%"/>
    <n v="1.7"/>
  </r>
  <r>
    <x v="6"/>
    <x v="6"/>
    <x v="3"/>
    <s v="mb"/>
    <n v="1010"/>
  </r>
  <r>
    <x v="6"/>
    <x v="6"/>
    <x v="4"/>
    <s v="mb"/>
    <n v="3.32"/>
  </r>
  <r>
    <x v="6"/>
    <x v="6"/>
    <x v="5"/>
    <s v="l/h"/>
    <n v="5"/>
  </r>
  <r>
    <x v="7"/>
    <x v="6"/>
    <x v="0"/>
    <s v="%"/>
    <n v="0"/>
  </r>
  <r>
    <x v="7"/>
    <x v="6"/>
    <x v="1"/>
    <s v="%"/>
    <n v="0"/>
  </r>
  <r>
    <x v="7"/>
    <x v="6"/>
    <x v="2"/>
    <s v="%"/>
    <n v="21.4"/>
  </r>
  <r>
    <x v="7"/>
    <x v="6"/>
    <x v="3"/>
    <s v="mb"/>
    <n v="1010"/>
  </r>
  <r>
    <x v="7"/>
    <x v="6"/>
    <x v="4"/>
    <s v="mb"/>
    <n v="0.69"/>
  </r>
  <r>
    <x v="7"/>
    <x v="6"/>
    <x v="5"/>
    <s v="l/h"/>
    <n v="-0.3"/>
  </r>
  <r>
    <x v="0"/>
    <x v="7"/>
    <x v="0"/>
    <s v="%"/>
    <n v="0"/>
  </r>
  <r>
    <x v="0"/>
    <x v="7"/>
    <x v="1"/>
    <s v="%"/>
    <n v="0"/>
  </r>
  <r>
    <x v="0"/>
    <x v="7"/>
    <x v="2"/>
    <s v="%"/>
    <n v="21"/>
  </r>
  <r>
    <x v="0"/>
    <x v="7"/>
    <x v="3"/>
    <s v="mb"/>
    <n v="1001"/>
  </r>
  <r>
    <x v="0"/>
    <x v="7"/>
    <x v="4"/>
    <s v="mb"/>
    <n v="1.6"/>
  </r>
  <r>
    <x v="0"/>
    <x v="7"/>
    <x v="5"/>
    <s v="l/h"/>
    <n v="-1"/>
  </r>
  <r>
    <x v="1"/>
    <x v="7"/>
    <x v="0"/>
    <s v="%"/>
    <n v="0"/>
  </r>
  <r>
    <x v="1"/>
    <x v="7"/>
    <x v="1"/>
    <s v="%"/>
    <n v="0.5"/>
  </r>
  <r>
    <x v="1"/>
    <x v="7"/>
    <x v="2"/>
    <s v="%"/>
    <n v="17.100000000000001"/>
  </r>
  <r>
    <x v="1"/>
    <x v="7"/>
    <x v="3"/>
    <s v="mb"/>
    <n v="1005"/>
  </r>
  <r>
    <x v="1"/>
    <x v="7"/>
    <x v="4"/>
    <s v="mb"/>
    <n v="1.36"/>
  </r>
  <r>
    <x v="1"/>
    <x v="7"/>
    <x v="5"/>
    <s v="l/h"/>
    <n v="-0.1"/>
  </r>
  <r>
    <x v="2"/>
    <x v="7"/>
    <x v="0"/>
    <s v="%"/>
    <n v="0"/>
  </r>
  <r>
    <x v="2"/>
    <x v="7"/>
    <x v="1"/>
    <s v="%"/>
    <n v="0.1"/>
  </r>
  <r>
    <x v="2"/>
    <x v="7"/>
    <x v="2"/>
    <s v="%"/>
    <n v="13.9"/>
  </r>
  <r>
    <x v="2"/>
    <x v="7"/>
    <x v="3"/>
    <s v="mb"/>
    <n v="1005"/>
  </r>
  <r>
    <x v="2"/>
    <x v="7"/>
    <x v="4"/>
    <s v="mb"/>
    <n v="0.65"/>
  </r>
  <r>
    <x v="2"/>
    <x v="7"/>
    <x v="5"/>
    <s v="l/h"/>
    <n v="0.1"/>
  </r>
  <r>
    <x v="3"/>
    <x v="7"/>
    <x v="0"/>
    <s v="%"/>
    <n v="0"/>
  </r>
  <r>
    <x v="3"/>
    <x v="7"/>
    <x v="1"/>
    <s v="%"/>
    <n v="0"/>
  </r>
  <r>
    <x v="3"/>
    <x v="7"/>
    <x v="2"/>
    <s v="%"/>
    <n v="20.9"/>
  </r>
  <r>
    <x v="3"/>
    <x v="7"/>
    <x v="3"/>
    <s v="mb"/>
    <n v="1004"/>
  </r>
  <r>
    <x v="3"/>
    <x v="7"/>
    <x v="4"/>
    <s v="mb"/>
    <n v="0.76"/>
  </r>
  <r>
    <x v="3"/>
    <x v="7"/>
    <x v="5"/>
    <s v="l/h"/>
    <n v="0"/>
  </r>
  <r>
    <x v="4"/>
    <x v="7"/>
    <x v="0"/>
    <s v="%"/>
    <n v="0"/>
  </r>
  <r>
    <x v="4"/>
    <x v="7"/>
    <x v="1"/>
    <s v="%"/>
    <n v="0.2"/>
  </r>
  <r>
    <x v="4"/>
    <x v="7"/>
    <x v="2"/>
    <s v="%"/>
    <n v="17.2"/>
  </r>
  <r>
    <x v="4"/>
    <x v="7"/>
    <x v="3"/>
    <s v="mb"/>
    <n v="1004"/>
  </r>
  <r>
    <x v="4"/>
    <x v="7"/>
    <x v="4"/>
    <s v="mb"/>
    <n v="1.71"/>
  </r>
  <r>
    <x v="4"/>
    <x v="7"/>
    <x v="5"/>
    <s v="l/h"/>
    <n v="0.2"/>
  </r>
  <r>
    <x v="5"/>
    <x v="7"/>
    <x v="0"/>
    <s v="%"/>
    <n v="0"/>
  </r>
  <r>
    <x v="5"/>
    <x v="7"/>
    <x v="1"/>
    <s v="%"/>
    <n v="0.2"/>
  </r>
  <r>
    <x v="5"/>
    <x v="7"/>
    <x v="2"/>
    <s v="%"/>
    <n v="11.3"/>
  </r>
  <r>
    <x v="5"/>
    <x v="7"/>
    <x v="3"/>
    <s v="mb"/>
    <n v="1004"/>
  </r>
  <r>
    <x v="5"/>
    <x v="7"/>
    <x v="4"/>
    <s v="mb"/>
    <n v="0.89"/>
  </r>
  <r>
    <x v="5"/>
    <x v="7"/>
    <x v="5"/>
    <s v="l/h"/>
    <n v="0.1"/>
  </r>
  <r>
    <x v="6"/>
    <x v="7"/>
    <x v="0"/>
    <s v="%"/>
    <n v="0"/>
  </r>
  <r>
    <x v="6"/>
    <x v="7"/>
    <x v="1"/>
    <s v="%"/>
    <n v="0.7"/>
  </r>
  <r>
    <x v="6"/>
    <x v="7"/>
    <x v="2"/>
    <s v="%"/>
    <n v="1.6"/>
  </r>
  <r>
    <x v="6"/>
    <x v="7"/>
    <x v="3"/>
    <s v="mb"/>
    <n v="1005"/>
  </r>
  <r>
    <x v="6"/>
    <x v="7"/>
    <x v="4"/>
    <s v="mb"/>
    <n v="1.33"/>
  </r>
  <r>
    <x v="6"/>
    <x v="7"/>
    <x v="5"/>
    <s v="l/h"/>
    <n v="-1.9"/>
  </r>
  <r>
    <x v="7"/>
    <x v="7"/>
    <x v="0"/>
    <s v="%"/>
    <n v="0"/>
  </r>
  <r>
    <x v="7"/>
    <x v="7"/>
    <x v="1"/>
    <s v="%"/>
    <n v="0.2"/>
  </r>
  <r>
    <x v="7"/>
    <x v="7"/>
    <x v="2"/>
    <s v="%"/>
    <n v="19.899999999999999"/>
  </r>
  <r>
    <x v="7"/>
    <x v="7"/>
    <x v="3"/>
    <s v="mb"/>
    <n v="1005"/>
  </r>
  <r>
    <x v="7"/>
    <x v="7"/>
    <x v="4"/>
    <s v="mb"/>
    <n v="0.55000000000000004"/>
  </r>
  <r>
    <x v="7"/>
    <x v="7"/>
    <x v="5"/>
    <s v="l/h"/>
    <n v="0"/>
  </r>
  <r>
    <x v="0"/>
    <x v="8"/>
    <x v="0"/>
    <s v="%"/>
    <n v="0.1"/>
  </r>
  <r>
    <x v="0"/>
    <x v="8"/>
    <x v="1"/>
    <s v="%"/>
    <n v="0"/>
  </r>
  <r>
    <x v="0"/>
    <x v="8"/>
    <x v="2"/>
    <s v="%"/>
    <n v="21.2"/>
  </r>
  <r>
    <x v="0"/>
    <x v="8"/>
    <x v="3"/>
    <s v="mb"/>
    <n v="999"/>
  </r>
  <r>
    <x v="0"/>
    <x v="8"/>
    <x v="4"/>
    <s v="mb"/>
    <n v="1.17"/>
  </r>
  <r>
    <x v="0"/>
    <x v="8"/>
    <x v="5"/>
    <s v="l/h"/>
    <n v="-1.3"/>
  </r>
  <r>
    <x v="1"/>
    <x v="8"/>
    <x v="0"/>
    <s v="%"/>
    <n v="0"/>
  </r>
  <r>
    <x v="1"/>
    <x v="8"/>
    <x v="1"/>
    <s v="%"/>
    <n v="0"/>
  </r>
  <r>
    <x v="1"/>
    <x v="8"/>
    <x v="2"/>
    <s v="%"/>
    <n v="20.7"/>
  </r>
  <r>
    <x v="1"/>
    <x v="8"/>
    <x v="3"/>
    <s v="mb"/>
    <n v="1000"/>
  </r>
  <r>
    <x v="1"/>
    <x v="8"/>
    <x v="4"/>
    <s v="mb"/>
    <n v="1.1200000000000001"/>
  </r>
  <r>
    <x v="1"/>
    <x v="8"/>
    <x v="5"/>
    <s v="l/h"/>
    <n v="-1.6"/>
  </r>
  <r>
    <x v="2"/>
    <x v="8"/>
    <x v="0"/>
    <s v="%"/>
    <n v="0"/>
  </r>
  <r>
    <x v="2"/>
    <x v="8"/>
    <x v="1"/>
    <s v="%"/>
    <n v="0"/>
  </r>
  <r>
    <x v="2"/>
    <x v="8"/>
    <x v="2"/>
    <s v="%"/>
    <n v="20.7"/>
  </r>
  <r>
    <x v="2"/>
    <x v="8"/>
    <x v="3"/>
    <s v="mb"/>
    <n v="1000"/>
  </r>
  <r>
    <x v="2"/>
    <x v="8"/>
    <x v="4"/>
    <s v="mb"/>
    <n v="1.42"/>
  </r>
  <r>
    <x v="2"/>
    <x v="8"/>
    <x v="5"/>
    <s v="l/h"/>
    <n v="-1.4"/>
  </r>
  <r>
    <x v="3"/>
    <x v="8"/>
    <x v="0"/>
    <s v="%"/>
    <n v="0.1"/>
  </r>
  <r>
    <x v="3"/>
    <x v="8"/>
    <x v="1"/>
    <s v="%"/>
    <n v="0"/>
  </r>
  <r>
    <x v="3"/>
    <x v="8"/>
    <x v="2"/>
    <s v="%"/>
    <n v="21"/>
  </r>
  <r>
    <x v="3"/>
    <x v="8"/>
    <x v="3"/>
    <s v="mb"/>
    <n v="1000"/>
  </r>
  <r>
    <x v="3"/>
    <x v="8"/>
    <x v="4"/>
    <s v="mb"/>
    <n v="2.02"/>
  </r>
  <r>
    <x v="3"/>
    <x v="8"/>
    <x v="5"/>
    <s v="l/h"/>
    <n v="-1.4"/>
  </r>
  <r>
    <x v="4"/>
    <x v="8"/>
    <x v="0"/>
    <s v="%"/>
    <n v="0.1"/>
  </r>
  <r>
    <x v="4"/>
    <x v="8"/>
    <x v="1"/>
    <s v="%"/>
    <n v="0"/>
  </r>
  <r>
    <x v="4"/>
    <x v="8"/>
    <x v="2"/>
    <s v="%"/>
    <n v="21.3"/>
  </r>
  <r>
    <x v="4"/>
    <x v="8"/>
    <x v="3"/>
    <s v="mb"/>
    <n v="1001"/>
  </r>
  <r>
    <x v="4"/>
    <x v="8"/>
    <x v="4"/>
    <s v="mb"/>
    <n v="1.52"/>
  </r>
  <r>
    <x v="4"/>
    <x v="8"/>
    <x v="5"/>
    <s v="l/h"/>
    <n v="-1.7"/>
  </r>
  <r>
    <x v="5"/>
    <x v="8"/>
    <x v="0"/>
    <s v="%"/>
    <n v="0.1"/>
  </r>
  <r>
    <x v="5"/>
    <x v="8"/>
    <x v="1"/>
    <s v="%"/>
    <n v="0"/>
  </r>
  <r>
    <x v="5"/>
    <x v="8"/>
    <x v="2"/>
    <s v="%"/>
    <n v="21.2"/>
  </r>
  <r>
    <x v="5"/>
    <x v="8"/>
    <x v="3"/>
    <s v="mb"/>
    <n v="1001"/>
  </r>
  <r>
    <x v="5"/>
    <x v="8"/>
    <x v="4"/>
    <s v="mb"/>
    <n v="1.34"/>
  </r>
  <r>
    <x v="5"/>
    <x v="8"/>
    <x v="5"/>
    <s v="l/h"/>
    <n v="-1.6"/>
  </r>
  <r>
    <x v="6"/>
    <x v="8"/>
    <x v="0"/>
    <s v="%"/>
    <n v="0"/>
  </r>
  <r>
    <x v="6"/>
    <x v="8"/>
    <x v="1"/>
    <s v="%"/>
    <n v="0.6"/>
  </r>
  <r>
    <x v="6"/>
    <x v="8"/>
    <x v="2"/>
    <s v="%"/>
    <n v="1.8"/>
  </r>
  <r>
    <x v="6"/>
    <x v="8"/>
    <x v="3"/>
    <s v="mb"/>
    <n v="1001"/>
  </r>
  <r>
    <x v="6"/>
    <x v="8"/>
    <x v="4"/>
    <s v="mb"/>
    <n v="1.3"/>
  </r>
  <r>
    <x v="6"/>
    <x v="8"/>
    <x v="5"/>
    <s v="l/h"/>
    <n v="-1.3"/>
  </r>
  <r>
    <x v="7"/>
    <x v="8"/>
    <x v="0"/>
    <s v="%"/>
    <n v="0.1"/>
  </r>
  <r>
    <x v="7"/>
    <x v="8"/>
    <x v="1"/>
    <s v="%"/>
    <n v="0"/>
  </r>
  <r>
    <x v="7"/>
    <x v="8"/>
    <x v="2"/>
    <s v="%"/>
    <n v="20.8"/>
  </r>
  <r>
    <x v="7"/>
    <x v="8"/>
    <x v="3"/>
    <s v="mb"/>
    <n v="1001"/>
  </r>
  <r>
    <x v="7"/>
    <x v="8"/>
    <x v="4"/>
    <s v="mb"/>
    <n v="1.33"/>
  </r>
  <r>
    <x v="7"/>
    <x v="8"/>
    <x v="5"/>
    <s v="l/h"/>
    <n v="-1.4"/>
  </r>
  <r>
    <x v="0"/>
    <x v="9"/>
    <x v="0"/>
    <s v="%"/>
    <n v="0.1"/>
  </r>
  <r>
    <x v="0"/>
    <x v="9"/>
    <x v="1"/>
    <s v="%"/>
    <n v="0"/>
  </r>
  <r>
    <x v="0"/>
    <x v="9"/>
    <x v="2"/>
    <s v="%"/>
    <n v="20.399999999999999"/>
  </r>
  <r>
    <x v="0"/>
    <x v="9"/>
    <x v="3"/>
    <s v="mb"/>
    <n v="1017"/>
  </r>
  <r>
    <x v="0"/>
    <x v="9"/>
    <x v="4"/>
    <s v="mb"/>
    <n v="1.72"/>
  </r>
  <r>
    <x v="0"/>
    <x v="9"/>
    <x v="5"/>
    <s v="l/h"/>
    <n v="-1.6"/>
  </r>
  <r>
    <x v="1"/>
    <x v="9"/>
    <x v="0"/>
    <s v="%"/>
    <n v="0"/>
  </r>
  <r>
    <x v="1"/>
    <x v="9"/>
    <x v="1"/>
    <s v="%"/>
    <n v="0"/>
  </r>
  <r>
    <x v="1"/>
    <x v="9"/>
    <x v="2"/>
    <s v="%"/>
    <n v="20.7"/>
  </r>
  <r>
    <x v="1"/>
    <x v="9"/>
    <x v="3"/>
    <s v="mb"/>
    <n v="1019"/>
  </r>
  <r>
    <x v="1"/>
    <x v="9"/>
    <x v="4"/>
    <s v="mb"/>
    <n v="1.47"/>
  </r>
  <r>
    <x v="1"/>
    <x v="9"/>
    <x v="5"/>
    <s v="l/h"/>
    <n v="-2.4"/>
  </r>
  <r>
    <x v="2"/>
    <x v="9"/>
    <x v="0"/>
    <s v="%"/>
    <n v="0"/>
  </r>
  <r>
    <x v="2"/>
    <x v="9"/>
    <x v="1"/>
    <s v="%"/>
    <n v="0"/>
  </r>
  <r>
    <x v="2"/>
    <x v="9"/>
    <x v="2"/>
    <s v="%"/>
    <n v="20.8"/>
  </r>
  <r>
    <x v="2"/>
    <x v="9"/>
    <x v="3"/>
    <s v="mb"/>
    <n v="1019"/>
  </r>
  <r>
    <x v="2"/>
    <x v="9"/>
    <x v="4"/>
    <s v="mb"/>
    <n v="1.3"/>
  </r>
  <r>
    <x v="2"/>
    <x v="9"/>
    <x v="5"/>
    <s v="l/h"/>
    <n v="-1.3"/>
  </r>
  <r>
    <x v="3"/>
    <x v="9"/>
    <x v="0"/>
    <s v="%"/>
    <n v="0.1"/>
  </r>
  <r>
    <x v="3"/>
    <x v="9"/>
    <x v="1"/>
    <s v="%"/>
    <n v="0.2"/>
  </r>
  <r>
    <x v="3"/>
    <x v="9"/>
    <x v="2"/>
    <s v="%"/>
    <n v="19.899999999999999"/>
  </r>
  <r>
    <x v="3"/>
    <x v="9"/>
    <x v="3"/>
    <s v="mb"/>
    <n v="1018"/>
  </r>
  <r>
    <x v="3"/>
    <x v="9"/>
    <x v="4"/>
    <s v="mb"/>
    <n v="3.56"/>
  </r>
  <r>
    <x v="3"/>
    <x v="9"/>
    <x v="5"/>
    <s v="l/h"/>
    <n v="-4"/>
  </r>
  <r>
    <x v="4"/>
    <x v="9"/>
    <x v="0"/>
    <s v="%"/>
    <n v="0.1"/>
  </r>
  <r>
    <x v="4"/>
    <x v="9"/>
    <x v="1"/>
    <s v="%"/>
    <n v="0"/>
  </r>
  <r>
    <x v="4"/>
    <x v="9"/>
    <x v="2"/>
    <s v="%"/>
    <n v="20.5"/>
  </r>
  <r>
    <x v="4"/>
    <x v="9"/>
    <x v="3"/>
    <s v="mb"/>
    <n v="1018"/>
  </r>
  <r>
    <x v="4"/>
    <x v="9"/>
    <x v="4"/>
    <s v="mb"/>
    <n v="2.74"/>
  </r>
  <r>
    <x v="4"/>
    <x v="9"/>
    <x v="5"/>
    <s v="l/h"/>
    <n v="-1.8"/>
  </r>
  <r>
    <x v="5"/>
    <x v="9"/>
    <x v="0"/>
    <s v="%"/>
    <n v="0.1"/>
  </r>
  <r>
    <x v="5"/>
    <x v="9"/>
    <x v="1"/>
    <s v="%"/>
    <n v="0"/>
  </r>
  <r>
    <x v="5"/>
    <x v="9"/>
    <x v="2"/>
    <s v="%"/>
    <n v="20.6"/>
  </r>
  <r>
    <x v="5"/>
    <x v="9"/>
    <x v="3"/>
    <s v="mb"/>
    <n v="1019"/>
  </r>
  <r>
    <x v="5"/>
    <x v="9"/>
    <x v="4"/>
    <s v="mb"/>
    <n v="1.9"/>
  </r>
  <r>
    <x v="5"/>
    <x v="9"/>
    <x v="5"/>
    <s v="l/h"/>
    <n v="-1.8"/>
  </r>
  <r>
    <x v="6"/>
    <x v="9"/>
    <x v="0"/>
    <s v="%"/>
    <n v="0"/>
  </r>
  <r>
    <x v="6"/>
    <x v="9"/>
    <x v="1"/>
    <s v="%"/>
    <n v="0.6"/>
  </r>
  <r>
    <x v="6"/>
    <x v="9"/>
    <x v="2"/>
    <s v="%"/>
    <n v="1.1000000000000001"/>
  </r>
  <r>
    <x v="6"/>
    <x v="9"/>
    <x v="3"/>
    <s v="mb"/>
    <n v="1019"/>
  </r>
  <r>
    <x v="6"/>
    <x v="9"/>
    <x v="4"/>
    <s v="mb"/>
    <n v="4.0999999999999996"/>
  </r>
  <r>
    <x v="6"/>
    <x v="9"/>
    <x v="5"/>
    <s v="l/h"/>
    <n v="1.6"/>
  </r>
  <r>
    <x v="7"/>
    <x v="9"/>
    <x v="0"/>
    <s v="%"/>
    <n v="0.1"/>
  </r>
  <r>
    <x v="7"/>
    <x v="9"/>
    <x v="1"/>
    <s v="%"/>
    <n v="0"/>
  </r>
  <r>
    <x v="7"/>
    <x v="9"/>
    <x v="2"/>
    <s v="%"/>
    <n v="20.5"/>
  </r>
  <r>
    <x v="7"/>
    <x v="9"/>
    <x v="3"/>
    <s v="mb"/>
    <n v="1019"/>
  </r>
  <r>
    <x v="7"/>
    <x v="9"/>
    <x v="4"/>
    <s v="mb"/>
    <n v="1.61"/>
  </r>
  <r>
    <x v="7"/>
    <x v="9"/>
    <x v="5"/>
    <s v="l/h"/>
    <n v="-1.6"/>
  </r>
  <r>
    <x v="0"/>
    <x v="10"/>
    <x v="0"/>
    <s v="%"/>
    <n v="0.1"/>
  </r>
  <r>
    <x v="0"/>
    <x v="10"/>
    <x v="1"/>
    <s v="%"/>
    <n v="0.5"/>
  </r>
  <r>
    <x v="0"/>
    <x v="10"/>
    <x v="2"/>
    <s v="%"/>
    <n v="19.2"/>
  </r>
  <r>
    <x v="0"/>
    <x v="10"/>
    <x v="3"/>
    <s v="mb"/>
    <n v="1000"/>
  </r>
  <r>
    <x v="0"/>
    <x v="10"/>
    <x v="4"/>
    <s v="mb"/>
    <n v="0.68"/>
  </r>
  <r>
    <x v="0"/>
    <x v="10"/>
    <x v="5"/>
    <s v="l/h"/>
    <n v="-0.8"/>
  </r>
  <r>
    <x v="1"/>
    <x v="10"/>
    <x v="0"/>
    <s v="%"/>
    <n v="0.1"/>
  </r>
  <r>
    <x v="1"/>
    <x v="10"/>
    <x v="1"/>
    <s v="%"/>
    <n v="0"/>
  </r>
  <r>
    <x v="1"/>
    <x v="10"/>
    <x v="2"/>
    <s v="%"/>
    <n v="20.9"/>
  </r>
  <r>
    <x v="1"/>
    <x v="10"/>
    <x v="3"/>
    <s v="mb"/>
    <n v="1002"/>
  </r>
  <r>
    <x v="1"/>
    <x v="10"/>
    <x v="4"/>
    <s v="mb"/>
    <n v="0.36"/>
  </r>
  <r>
    <x v="1"/>
    <x v="10"/>
    <x v="5"/>
    <s v="l/h"/>
    <n v="-2.4"/>
  </r>
  <r>
    <x v="2"/>
    <x v="10"/>
    <x v="0"/>
    <s v="%"/>
    <n v="0.1"/>
  </r>
  <r>
    <x v="2"/>
    <x v="10"/>
    <x v="1"/>
    <s v="%"/>
    <n v="0.5"/>
  </r>
  <r>
    <x v="2"/>
    <x v="10"/>
    <x v="2"/>
    <s v="%"/>
    <n v="10.4"/>
  </r>
  <r>
    <x v="2"/>
    <x v="10"/>
    <x v="3"/>
    <s v="mb"/>
    <n v="1002"/>
  </r>
  <r>
    <x v="2"/>
    <x v="10"/>
    <x v="4"/>
    <s v="mb"/>
    <n v="0.92"/>
  </r>
  <r>
    <x v="2"/>
    <x v="10"/>
    <x v="5"/>
    <s v="l/h"/>
    <n v="-1"/>
  </r>
  <r>
    <x v="3"/>
    <x v="10"/>
    <x v="0"/>
    <s v="%"/>
    <n v="0.1"/>
  </r>
  <r>
    <x v="3"/>
    <x v="10"/>
    <x v="1"/>
    <s v="%"/>
    <n v="0"/>
  </r>
  <r>
    <x v="3"/>
    <x v="10"/>
    <x v="2"/>
    <s v="%"/>
    <n v="21.3"/>
  </r>
  <r>
    <x v="3"/>
    <x v="10"/>
    <x v="3"/>
    <s v="mb"/>
    <n v="1002"/>
  </r>
  <r>
    <x v="3"/>
    <x v="10"/>
    <x v="4"/>
    <s v="mb"/>
    <n v="0.71"/>
  </r>
  <r>
    <x v="3"/>
    <x v="10"/>
    <x v="5"/>
    <s v="l/h"/>
    <n v="-1"/>
  </r>
  <r>
    <x v="4"/>
    <x v="10"/>
    <x v="0"/>
    <s v="%"/>
    <n v="0.1"/>
  </r>
  <r>
    <x v="4"/>
    <x v="10"/>
    <x v="1"/>
    <s v="%"/>
    <n v="0"/>
  </r>
  <r>
    <x v="4"/>
    <x v="10"/>
    <x v="2"/>
    <s v="%"/>
    <n v="21.3"/>
  </r>
  <r>
    <x v="4"/>
    <x v="10"/>
    <x v="3"/>
    <s v="mb"/>
    <n v="1002"/>
  </r>
  <r>
    <x v="4"/>
    <x v="10"/>
    <x v="4"/>
    <s v="mb"/>
    <n v="0.49"/>
  </r>
  <r>
    <x v="4"/>
    <x v="10"/>
    <x v="5"/>
    <s v="l/h"/>
    <n v="-1.2"/>
  </r>
  <r>
    <x v="5"/>
    <x v="10"/>
    <x v="0"/>
    <s v="%"/>
    <n v="0.1"/>
  </r>
  <r>
    <x v="5"/>
    <x v="10"/>
    <x v="1"/>
    <s v="%"/>
    <n v="0"/>
  </r>
  <r>
    <x v="5"/>
    <x v="10"/>
    <x v="2"/>
    <s v="%"/>
    <n v="21.3"/>
  </r>
  <r>
    <x v="5"/>
    <x v="10"/>
    <x v="3"/>
    <s v="mb"/>
    <n v="1002"/>
  </r>
  <r>
    <x v="5"/>
    <x v="10"/>
    <x v="4"/>
    <s v="mb"/>
    <n v="3.73"/>
  </r>
  <r>
    <x v="5"/>
    <x v="10"/>
    <x v="5"/>
    <s v="l/h"/>
    <n v="-1"/>
  </r>
  <r>
    <x v="6"/>
    <x v="10"/>
    <x v="0"/>
    <s v="%"/>
    <n v="0.1"/>
  </r>
  <r>
    <x v="6"/>
    <x v="10"/>
    <x v="1"/>
    <s v="%"/>
    <n v="0.6"/>
  </r>
  <r>
    <x v="6"/>
    <x v="10"/>
    <x v="2"/>
    <s v="%"/>
    <n v="1.4"/>
  </r>
  <r>
    <x v="6"/>
    <x v="10"/>
    <x v="3"/>
    <s v="mb"/>
    <n v="1003"/>
  </r>
  <r>
    <x v="6"/>
    <x v="10"/>
    <x v="4"/>
    <s v="mb"/>
    <n v="18.3"/>
  </r>
  <r>
    <x v="6"/>
    <x v="10"/>
    <x v="5"/>
    <s v="l/h"/>
    <n v="14.8"/>
  </r>
  <r>
    <x v="7"/>
    <x v="10"/>
    <x v="0"/>
    <s v="%"/>
    <n v="0.1"/>
  </r>
  <r>
    <x v="7"/>
    <x v="10"/>
    <x v="1"/>
    <s v="%"/>
    <n v="0"/>
  </r>
  <r>
    <x v="7"/>
    <x v="10"/>
    <x v="2"/>
    <s v="%"/>
    <n v="21.2"/>
  </r>
  <r>
    <x v="7"/>
    <x v="10"/>
    <x v="3"/>
    <s v="mb"/>
    <n v="1003"/>
  </r>
  <r>
    <x v="7"/>
    <x v="10"/>
    <x v="4"/>
    <s v="mb"/>
    <n v="0.77"/>
  </r>
  <r>
    <x v="7"/>
    <x v="10"/>
    <x v="5"/>
    <s v="l/h"/>
    <n v="-1"/>
  </r>
  <r>
    <x v="0"/>
    <x v="11"/>
    <x v="0"/>
    <s v="%"/>
    <n v="0.1"/>
  </r>
  <r>
    <x v="0"/>
    <x v="11"/>
    <x v="1"/>
    <s v="%"/>
    <n v="0"/>
  </r>
  <r>
    <x v="0"/>
    <x v="11"/>
    <x v="2"/>
    <s v="%"/>
    <n v="21.1"/>
  </r>
  <r>
    <x v="0"/>
    <x v="11"/>
    <x v="3"/>
    <s v="mb"/>
    <n v="1005"/>
  </r>
  <r>
    <x v="0"/>
    <x v="11"/>
    <x v="4"/>
    <s v="mb"/>
    <n v="1.08"/>
  </r>
  <r>
    <x v="0"/>
    <x v="11"/>
    <x v="5"/>
    <s v="l/h"/>
    <n v="-1.2"/>
  </r>
  <r>
    <x v="1"/>
    <x v="11"/>
    <x v="0"/>
    <s v="%"/>
    <n v="0.1"/>
  </r>
  <r>
    <x v="1"/>
    <x v="11"/>
    <x v="1"/>
    <s v="%"/>
    <n v="0.3"/>
  </r>
  <r>
    <x v="1"/>
    <x v="11"/>
    <x v="2"/>
    <s v="%"/>
    <n v="19.7"/>
  </r>
  <r>
    <x v="1"/>
    <x v="11"/>
    <x v="3"/>
    <s v="mb"/>
    <n v="1007"/>
  </r>
  <r>
    <x v="1"/>
    <x v="11"/>
    <x v="4"/>
    <s v="mb"/>
    <n v="0.44"/>
  </r>
  <r>
    <x v="1"/>
    <x v="11"/>
    <x v="5"/>
    <s v="l/h"/>
    <n v="-0.9"/>
  </r>
  <r>
    <x v="2"/>
    <x v="11"/>
    <x v="0"/>
    <s v="%"/>
    <n v="0.1"/>
  </r>
  <r>
    <x v="2"/>
    <x v="11"/>
    <x v="1"/>
    <s v="%"/>
    <n v="0"/>
  </r>
  <r>
    <x v="2"/>
    <x v="11"/>
    <x v="2"/>
    <s v="%"/>
    <n v="20.9"/>
  </r>
  <r>
    <x v="2"/>
    <x v="11"/>
    <x v="3"/>
    <s v="mb"/>
    <n v="1007"/>
  </r>
  <r>
    <x v="2"/>
    <x v="11"/>
    <x v="4"/>
    <s v="mb"/>
    <n v="0.13"/>
  </r>
  <r>
    <x v="2"/>
    <x v="11"/>
    <x v="5"/>
    <s v="l/h"/>
    <n v="-0.8"/>
  </r>
  <r>
    <x v="3"/>
    <x v="11"/>
    <x v="0"/>
    <s v="%"/>
    <n v="0.1"/>
  </r>
  <r>
    <x v="3"/>
    <x v="11"/>
    <x v="1"/>
    <s v="%"/>
    <n v="0"/>
  </r>
  <r>
    <x v="3"/>
    <x v="11"/>
    <x v="2"/>
    <s v="%"/>
    <n v="20.8"/>
  </r>
  <r>
    <x v="3"/>
    <x v="11"/>
    <x v="3"/>
    <s v="mb"/>
    <n v="1008"/>
  </r>
  <r>
    <x v="3"/>
    <x v="11"/>
    <x v="4"/>
    <s v="mb"/>
    <n v="1.0900000000000001"/>
  </r>
  <r>
    <x v="3"/>
    <x v="11"/>
    <x v="5"/>
    <s v="l/h"/>
    <n v="-2.1"/>
  </r>
  <r>
    <x v="4"/>
    <x v="11"/>
    <x v="0"/>
    <s v="%"/>
    <n v="0.1"/>
  </r>
  <r>
    <x v="4"/>
    <x v="11"/>
    <x v="1"/>
    <s v="%"/>
    <n v="0"/>
  </r>
  <r>
    <x v="4"/>
    <x v="11"/>
    <x v="2"/>
    <s v="%"/>
    <n v="19.399999999999999"/>
  </r>
  <r>
    <x v="4"/>
    <x v="11"/>
    <x v="3"/>
    <s v="mb"/>
    <n v="1008"/>
  </r>
  <r>
    <x v="4"/>
    <x v="11"/>
    <x v="4"/>
    <s v="mb"/>
    <n v="1.04"/>
  </r>
  <r>
    <x v="4"/>
    <x v="11"/>
    <x v="5"/>
    <s v="l/h"/>
    <n v="-1.4"/>
  </r>
  <r>
    <x v="5"/>
    <x v="11"/>
    <x v="0"/>
    <s v="%"/>
    <n v="0.1"/>
  </r>
  <r>
    <x v="5"/>
    <x v="11"/>
    <x v="1"/>
    <s v="%"/>
    <n v="0"/>
  </r>
  <r>
    <x v="5"/>
    <x v="11"/>
    <x v="2"/>
    <s v="%"/>
    <n v="20.7"/>
  </r>
  <r>
    <x v="5"/>
    <x v="11"/>
    <x v="3"/>
    <s v="mb"/>
    <n v="1008"/>
  </r>
  <r>
    <x v="5"/>
    <x v="11"/>
    <x v="4"/>
    <s v="mb"/>
    <n v="1.27"/>
  </r>
  <r>
    <x v="5"/>
    <x v="11"/>
    <x v="5"/>
    <s v="l/h"/>
    <n v="-1.6"/>
  </r>
  <r>
    <x v="6"/>
    <x v="11"/>
    <x v="0"/>
    <s v="%"/>
    <n v="0.1"/>
  </r>
  <r>
    <x v="6"/>
    <x v="11"/>
    <x v="1"/>
    <s v="%"/>
    <n v="0.6"/>
  </r>
  <r>
    <x v="6"/>
    <x v="11"/>
    <x v="2"/>
    <s v="%"/>
    <n v="1"/>
  </r>
  <r>
    <x v="6"/>
    <x v="11"/>
    <x v="3"/>
    <s v="mb"/>
    <n v="1008"/>
  </r>
  <r>
    <x v="6"/>
    <x v="11"/>
    <x v="4"/>
    <s v="mb"/>
    <n v="5.65"/>
  </r>
  <r>
    <x v="6"/>
    <x v="11"/>
    <x v="5"/>
    <s v="l/h"/>
    <n v="2.9"/>
  </r>
  <r>
    <x v="7"/>
    <x v="11"/>
    <x v="0"/>
    <s v="%"/>
    <n v="0.1"/>
  </r>
  <r>
    <x v="7"/>
    <x v="11"/>
    <x v="1"/>
    <s v="%"/>
    <n v="0"/>
  </r>
  <r>
    <x v="7"/>
    <x v="11"/>
    <x v="2"/>
    <s v="%"/>
    <n v="20.7"/>
  </r>
  <r>
    <x v="7"/>
    <x v="11"/>
    <x v="3"/>
    <s v="mb"/>
    <n v="1008"/>
  </r>
  <r>
    <x v="7"/>
    <x v="11"/>
    <x v="4"/>
    <s v="mb"/>
    <n v="1.1000000000000001"/>
  </r>
  <r>
    <x v="7"/>
    <x v="11"/>
    <x v="5"/>
    <s v="l/h"/>
    <n v="-1.3"/>
  </r>
  <r>
    <x v="0"/>
    <x v="12"/>
    <x v="0"/>
    <s v="%"/>
    <n v="0.1"/>
  </r>
  <r>
    <x v="0"/>
    <x v="12"/>
    <x v="1"/>
    <s v="%"/>
    <n v="0.4"/>
  </r>
  <r>
    <x v="0"/>
    <x v="12"/>
    <x v="2"/>
    <s v="%"/>
    <n v="19"/>
  </r>
  <r>
    <x v="0"/>
    <x v="12"/>
    <x v="3"/>
    <s v="mb"/>
    <n v="992"/>
  </r>
  <r>
    <x v="0"/>
    <x v="12"/>
    <x v="4"/>
    <s v="mb"/>
    <n v="1.96"/>
  </r>
  <r>
    <x v="0"/>
    <x v="12"/>
    <x v="5"/>
    <s v="l/h"/>
    <n v="-0.8"/>
  </r>
  <r>
    <x v="1"/>
    <x v="12"/>
    <x v="0"/>
    <s v="%"/>
    <n v="0.1"/>
  </r>
  <r>
    <x v="1"/>
    <x v="12"/>
    <x v="1"/>
    <s v="%"/>
    <n v="1.2"/>
  </r>
  <r>
    <x v="1"/>
    <x v="12"/>
    <x v="2"/>
    <s v="%"/>
    <n v="14.1"/>
  </r>
  <r>
    <x v="1"/>
    <x v="12"/>
    <x v="3"/>
    <s v="mb"/>
    <n v="993"/>
  </r>
  <r>
    <x v="1"/>
    <x v="12"/>
    <x v="4"/>
    <s v="mb"/>
    <n v="0.97"/>
  </r>
  <r>
    <x v="1"/>
    <x v="12"/>
    <x v="5"/>
    <s v="l/h"/>
    <n v="-1.6"/>
  </r>
  <r>
    <x v="2"/>
    <x v="12"/>
    <x v="0"/>
    <s v="%"/>
    <n v="0.1"/>
  </r>
  <r>
    <x v="2"/>
    <x v="12"/>
    <x v="1"/>
    <s v="%"/>
    <n v="0.6"/>
  </r>
  <r>
    <x v="2"/>
    <x v="12"/>
    <x v="2"/>
    <s v="%"/>
    <n v="8.6"/>
  </r>
  <r>
    <x v="2"/>
    <x v="12"/>
    <x v="3"/>
    <s v="mb"/>
    <n v="993"/>
  </r>
  <r>
    <x v="2"/>
    <x v="12"/>
    <x v="4"/>
    <s v="mb"/>
    <n v="0.57999999999999996"/>
  </r>
  <r>
    <x v="2"/>
    <x v="12"/>
    <x v="5"/>
    <s v="l/h"/>
    <n v="-0.7"/>
  </r>
  <r>
    <x v="3"/>
    <x v="12"/>
    <x v="0"/>
    <s v="%"/>
    <n v="0.1"/>
  </r>
  <r>
    <x v="3"/>
    <x v="12"/>
    <x v="1"/>
    <s v="%"/>
    <n v="0"/>
  </r>
  <r>
    <x v="3"/>
    <x v="12"/>
    <x v="2"/>
    <s v="%"/>
    <n v="21"/>
  </r>
  <r>
    <x v="3"/>
    <x v="12"/>
    <x v="3"/>
    <s v="mb"/>
    <n v="992"/>
  </r>
  <r>
    <x v="3"/>
    <x v="12"/>
    <x v="4"/>
    <s v="mb"/>
    <n v="0.86"/>
  </r>
  <r>
    <x v="3"/>
    <x v="12"/>
    <x v="5"/>
    <s v="l/h"/>
    <n v="-3.6"/>
  </r>
  <r>
    <x v="4"/>
    <x v="12"/>
    <x v="0"/>
    <s v="%"/>
    <n v="0.1"/>
  </r>
  <r>
    <x v="4"/>
    <x v="12"/>
    <x v="1"/>
    <s v="%"/>
    <n v="0.1"/>
  </r>
  <r>
    <x v="4"/>
    <x v="12"/>
    <x v="2"/>
    <s v="%"/>
    <n v="18.8"/>
  </r>
  <r>
    <x v="4"/>
    <x v="12"/>
    <x v="3"/>
    <s v="mb"/>
    <n v="993"/>
  </r>
  <r>
    <x v="4"/>
    <x v="12"/>
    <x v="4"/>
    <s v="mb"/>
    <n v="1.37"/>
  </r>
  <r>
    <x v="4"/>
    <x v="12"/>
    <x v="5"/>
    <s v="l/h"/>
    <n v="-1.2"/>
  </r>
  <r>
    <x v="5"/>
    <x v="12"/>
    <x v="0"/>
    <s v="%"/>
    <n v="0.1"/>
  </r>
  <r>
    <x v="5"/>
    <x v="12"/>
    <x v="1"/>
    <s v="%"/>
    <n v="0"/>
  </r>
  <r>
    <x v="5"/>
    <x v="12"/>
    <x v="2"/>
    <s v="%"/>
    <n v="21.2"/>
  </r>
  <r>
    <x v="5"/>
    <x v="12"/>
    <x v="3"/>
    <s v="mb"/>
    <n v="993"/>
  </r>
  <r>
    <x v="5"/>
    <x v="12"/>
    <x v="4"/>
    <s v="mb"/>
    <n v="0.25"/>
  </r>
  <r>
    <x v="5"/>
    <x v="12"/>
    <x v="5"/>
    <s v="l/h"/>
    <n v="-1.1000000000000001"/>
  </r>
  <r>
    <x v="6"/>
    <x v="12"/>
    <x v="0"/>
    <s v="%"/>
    <n v="0.1"/>
  </r>
  <r>
    <x v="6"/>
    <x v="12"/>
    <x v="1"/>
    <s v="%"/>
    <n v="0.6"/>
  </r>
  <r>
    <x v="6"/>
    <x v="12"/>
    <x v="2"/>
    <s v="%"/>
    <n v="5.8"/>
  </r>
  <r>
    <x v="6"/>
    <x v="12"/>
    <x v="3"/>
    <s v="mb"/>
    <n v="994"/>
  </r>
  <r>
    <x v="6"/>
    <x v="12"/>
    <x v="4"/>
    <s v="mb"/>
    <n v="1.1200000000000001"/>
  </r>
  <r>
    <x v="6"/>
    <x v="12"/>
    <x v="5"/>
    <s v="l/h"/>
    <n v="-1"/>
  </r>
  <r>
    <x v="7"/>
    <x v="12"/>
    <x v="0"/>
    <s v="%"/>
    <n v="0.1"/>
  </r>
  <r>
    <x v="7"/>
    <x v="12"/>
    <x v="1"/>
    <s v="%"/>
    <n v="0"/>
  </r>
  <r>
    <x v="7"/>
    <x v="12"/>
    <x v="2"/>
    <s v="%"/>
    <n v="8.3000000000000007"/>
  </r>
  <r>
    <x v="7"/>
    <x v="12"/>
    <x v="3"/>
    <s v="mb"/>
    <n v="994"/>
  </r>
  <r>
    <x v="7"/>
    <x v="12"/>
    <x v="4"/>
    <s v="mb"/>
    <n v="0.42"/>
  </r>
  <r>
    <x v="7"/>
    <x v="12"/>
    <x v="5"/>
    <s v="l/h"/>
    <n v="-1"/>
  </r>
  <r>
    <x v="0"/>
    <x v="13"/>
    <x v="0"/>
    <s v="%"/>
    <n v="0"/>
  </r>
  <r>
    <x v="0"/>
    <x v="13"/>
    <x v="1"/>
    <s v="%"/>
    <n v="0"/>
  </r>
  <r>
    <x v="0"/>
    <x v="13"/>
    <x v="2"/>
    <s v="%"/>
    <n v="20.2"/>
  </r>
  <r>
    <x v="0"/>
    <x v="13"/>
    <x v="3"/>
    <s v="mb"/>
    <n v="992"/>
  </r>
  <r>
    <x v="0"/>
    <x v="13"/>
    <x v="4"/>
    <s v="mb"/>
    <n v="-0.86"/>
  </r>
  <r>
    <x v="0"/>
    <x v="13"/>
    <x v="5"/>
    <s v="l/h"/>
    <n v="-0.4"/>
  </r>
  <r>
    <x v="1"/>
    <x v="13"/>
    <x v="0"/>
    <s v="%"/>
    <n v="0"/>
  </r>
  <r>
    <x v="1"/>
    <x v="13"/>
    <x v="1"/>
    <s v="%"/>
    <n v="0.6"/>
  </r>
  <r>
    <x v="1"/>
    <x v="13"/>
    <x v="2"/>
    <s v="%"/>
    <n v="17.2"/>
  </r>
  <r>
    <x v="1"/>
    <x v="13"/>
    <x v="3"/>
    <s v="mb"/>
    <n v="995"/>
  </r>
  <r>
    <x v="1"/>
    <x v="13"/>
    <x v="4"/>
    <s v="mb"/>
    <n v="1.74"/>
  </r>
  <r>
    <x v="1"/>
    <x v="13"/>
    <x v="5"/>
    <s v="l/h"/>
    <n v="-1.4"/>
  </r>
  <r>
    <x v="2"/>
    <x v="13"/>
    <x v="0"/>
    <s v="%"/>
    <n v="0"/>
  </r>
  <r>
    <x v="2"/>
    <x v="13"/>
    <x v="1"/>
    <s v="%"/>
    <n v="0.5"/>
  </r>
  <r>
    <x v="2"/>
    <x v="13"/>
    <x v="2"/>
    <s v="%"/>
    <n v="8.3000000000000007"/>
  </r>
  <r>
    <x v="2"/>
    <x v="13"/>
    <x v="3"/>
    <s v="mb"/>
    <n v="995"/>
  </r>
  <r>
    <x v="2"/>
    <x v="13"/>
    <x v="4"/>
    <s v="mb"/>
    <n v="1.19"/>
  </r>
  <r>
    <x v="2"/>
    <x v="13"/>
    <x v="5"/>
    <s v="l/h"/>
    <n v="-1.1000000000000001"/>
  </r>
  <r>
    <x v="3"/>
    <x v="13"/>
    <x v="0"/>
    <s v="%"/>
    <n v="0"/>
  </r>
  <r>
    <x v="3"/>
    <x v="13"/>
    <x v="1"/>
    <s v="%"/>
    <n v="0.3"/>
  </r>
  <r>
    <x v="3"/>
    <x v="13"/>
    <x v="2"/>
    <s v="%"/>
    <n v="22"/>
  </r>
  <r>
    <x v="3"/>
    <x v="13"/>
    <x v="3"/>
    <s v="mb"/>
    <n v="994"/>
  </r>
  <r>
    <x v="3"/>
    <x v="13"/>
    <x v="4"/>
    <s v="mb"/>
    <n v="0.63"/>
  </r>
  <r>
    <x v="3"/>
    <x v="13"/>
    <x v="5"/>
    <s v="l/h"/>
    <n v="-1.7"/>
  </r>
  <r>
    <x v="4"/>
    <x v="13"/>
    <x v="0"/>
    <s v="%"/>
    <n v="0"/>
  </r>
  <r>
    <x v="4"/>
    <x v="13"/>
    <x v="1"/>
    <s v="%"/>
    <n v="0.3"/>
  </r>
  <r>
    <x v="4"/>
    <x v="13"/>
    <x v="2"/>
    <s v="%"/>
    <n v="16.600000000000001"/>
  </r>
  <r>
    <x v="4"/>
    <x v="13"/>
    <x v="3"/>
    <s v="mb"/>
    <n v="994"/>
  </r>
  <r>
    <x v="4"/>
    <x v="13"/>
    <x v="4"/>
    <s v="mb"/>
    <n v="2.77"/>
  </r>
  <r>
    <x v="4"/>
    <x v="13"/>
    <x v="5"/>
    <s v="l/h"/>
    <n v="-0.1"/>
  </r>
  <r>
    <x v="5"/>
    <x v="13"/>
    <x v="0"/>
    <s v="%"/>
    <n v="0"/>
  </r>
  <r>
    <x v="5"/>
    <x v="13"/>
    <x v="1"/>
    <s v="%"/>
    <n v="0.2"/>
  </r>
  <r>
    <x v="5"/>
    <x v="13"/>
    <x v="2"/>
    <s v="%"/>
    <n v="11.8"/>
  </r>
  <r>
    <x v="5"/>
    <x v="13"/>
    <x v="3"/>
    <s v="mb"/>
    <n v="994"/>
  </r>
  <r>
    <x v="5"/>
    <x v="13"/>
    <x v="4"/>
    <s v="mb"/>
    <n v="0.52"/>
  </r>
  <r>
    <x v="5"/>
    <x v="13"/>
    <x v="5"/>
    <s v="l/h"/>
    <n v="-0.5"/>
  </r>
  <r>
    <x v="6"/>
    <x v="13"/>
    <x v="0"/>
    <s v="%"/>
    <n v="0"/>
  </r>
  <r>
    <x v="6"/>
    <x v="13"/>
    <x v="1"/>
    <s v="%"/>
    <n v="0.7"/>
  </r>
  <r>
    <x v="6"/>
    <x v="13"/>
    <x v="2"/>
    <s v="%"/>
    <n v="2.9"/>
  </r>
  <r>
    <x v="6"/>
    <x v="13"/>
    <x v="3"/>
    <s v="mb"/>
    <n v="995"/>
  </r>
  <r>
    <x v="6"/>
    <x v="13"/>
    <x v="4"/>
    <s v="mb"/>
    <n v="46.56"/>
  </r>
  <r>
    <x v="6"/>
    <x v="13"/>
    <x v="5"/>
    <s v="l/h"/>
    <n v="18.100000000000001"/>
  </r>
  <r>
    <x v="7"/>
    <x v="13"/>
    <x v="0"/>
    <s v="%"/>
    <n v="0"/>
  </r>
  <r>
    <x v="7"/>
    <x v="13"/>
    <x v="1"/>
    <s v="%"/>
    <n v="0.4"/>
  </r>
  <r>
    <x v="7"/>
    <x v="13"/>
    <x v="2"/>
    <s v="%"/>
    <n v="19.7"/>
  </r>
  <r>
    <x v="7"/>
    <x v="13"/>
    <x v="3"/>
    <s v="mb"/>
    <n v="995"/>
  </r>
  <r>
    <x v="7"/>
    <x v="13"/>
    <x v="4"/>
    <s v="mb"/>
    <n v="-0.71"/>
  </r>
  <r>
    <x v="7"/>
    <x v="13"/>
    <x v="5"/>
    <s v="l/h"/>
    <n v="-0.3"/>
  </r>
  <r>
    <x v="0"/>
    <x v="14"/>
    <x v="0"/>
    <s v="%"/>
    <n v="0"/>
  </r>
  <r>
    <x v="0"/>
    <x v="14"/>
    <x v="1"/>
    <s v="%"/>
    <n v="0"/>
  </r>
  <r>
    <x v="0"/>
    <x v="14"/>
    <x v="2"/>
    <s v="%"/>
    <n v="21.9"/>
  </r>
  <r>
    <x v="0"/>
    <x v="14"/>
    <x v="3"/>
    <s v="mb"/>
    <n v="1010"/>
  </r>
  <r>
    <x v="0"/>
    <x v="14"/>
    <x v="4"/>
    <s v="mb"/>
    <n v="0.62"/>
  </r>
  <r>
    <x v="0"/>
    <x v="14"/>
    <x v="5"/>
    <s v="l/h"/>
    <n v="-0.4"/>
  </r>
  <r>
    <x v="1"/>
    <x v="14"/>
    <x v="0"/>
    <s v="%"/>
    <n v="0"/>
  </r>
  <r>
    <x v="1"/>
    <x v="14"/>
    <x v="1"/>
    <s v="%"/>
    <n v="0"/>
  </r>
  <r>
    <x v="1"/>
    <x v="14"/>
    <x v="2"/>
    <s v="%"/>
    <n v="21.9"/>
  </r>
  <r>
    <x v="1"/>
    <x v="14"/>
    <x v="3"/>
    <s v="mb"/>
    <n v="1012"/>
  </r>
  <r>
    <x v="1"/>
    <x v="14"/>
    <x v="4"/>
    <s v="mb"/>
    <n v="0.63"/>
  </r>
  <r>
    <x v="1"/>
    <x v="14"/>
    <x v="5"/>
    <s v="l/h"/>
    <n v="-2.4"/>
  </r>
  <r>
    <x v="2"/>
    <x v="14"/>
    <x v="0"/>
    <s v="%"/>
    <n v="0"/>
  </r>
  <r>
    <x v="2"/>
    <x v="14"/>
    <x v="1"/>
    <s v="%"/>
    <n v="0"/>
  </r>
  <r>
    <x v="2"/>
    <x v="14"/>
    <x v="2"/>
    <s v="%"/>
    <n v="21.9"/>
  </r>
  <r>
    <x v="2"/>
    <x v="14"/>
    <x v="3"/>
    <s v="mb"/>
    <n v="1012"/>
  </r>
  <r>
    <x v="2"/>
    <x v="14"/>
    <x v="4"/>
    <s v="mb"/>
    <n v="-0.56999999999999995"/>
  </r>
  <r>
    <x v="2"/>
    <x v="14"/>
    <x v="5"/>
    <s v="l/h"/>
    <n v="-0.6"/>
  </r>
  <r>
    <x v="3"/>
    <x v="14"/>
    <x v="0"/>
    <s v="%"/>
    <n v="0"/>
  </r>
  <r>
    <x v="3"/>
    <x v="14"/>
    <x v="1"/>
    <s v="%"/>
    <n v="0.2"/>
  </r>
  <r>
    <x v="3"/>
    <x v="14"/>
    <x v="2"/>
    <s v="%"/>
    <n v="21.6"/>
  </r>
  <r>
    <x v="3"/>
    <x v="14"/>
    <x v="3"/>
    <s v="mb"/>
    <n v="1012"/>
  </r>
  <r>
    <x v="3"/>
    <x v="14"/>
    <x v="4"/>
    <s v="mb"/>
    <n v="1.39"/>
  </r>
  <r>
    <x v="3"/>
    <x v="14"/>
    <x v="5"/>
    <s v="l/h"/>
    <n v="-4.5999999999999996"/>
  </r>
  <r>
    <x v="4"/>
    <x v="14"/>
    <x v="0"/>
    <s v="%"/>
    <n v="0"/>
  </r>
  <r>
    <x v="4"/>
    <x v="14"/>
    <x v="1"/>
    <s v="%"/>
    <n v="0"/>
  </r>
  <r>
    <x v="4"/>
    <x v="14"/>
    <x v="2"/>
    <s v="%"/>
    <n v="21.8"/>
  </r>
  <r>
    <x v="4"/>
    <x v="14"/>
    <x v="3"/>
    <s v="mb"/>
    <n v="1012"/>
  </r>
  <r>
    <x v="4"/>
    <x v="14"/>
    <x v="4"/>
    <s v="mb"/>
    <n v="-0.18"/>
  </r>
  <r>
    <x v="4"/>
    <x v="14"/>
    <x v="5"/>
    <s v="l/h"/>
    <n v="-0.9"/>
  </r>
  <r>
    <x v="5"/>
    <x v="14"/>
    <x v="0"/>
    <s v="%"/>
    <n v="0"/>
  </r>
  <r>
    <x v="5"/>
    <x v="14"/>
    <x v="1"/>
    <s v="%"/>
    <n v="0"/>
  </r>
  <r>
    <x v="5"/>
    <x v="14"/>
    <x v="2"/>
    <s v="%"/>
    <n v="21.8"/>
  </r>
  <r>
    <x v="5"/>
    <x v="14"/>
    <x v="3"/>
    <s v="mb"/>
    <n v="1012"/>
  </r>
  <r>
    <x v="5"/>
    <x v="14"/>
    <x v="4"/>
    <s v="mb"/>
    <n v="0.8"/>
  </r>
  <r>
    <x v="5"/>
    <x v="14"/>
    <x v="5"/>
    <s v="l/h"/>
    <n v="-0.7"/>
  </r>
  <r>
    <x v="6"/>
    <x v="14"/>
    <x v="0"/>
    <s v="%"/>
    <n v="0"/>
  </r>
  <r>
    <x v="6"/>
    <x v="14"/>
    <x v="1"/>
    <s v="%"/>
    <n v="0.7"/>
  </r>
  <r>
    <x v="6"/>
    <x v="14"/>
    <x v="2"/>
    <s v="%"/>
    <n v="1.6"/>
  </r>
  <r>
    <x v="6"/>
    <x v="14"/>
    <x v="3"/>
    <s v="mb"/>
    <n v="1013"/>
  </r>
  <r>
    <x v="6"/>
    <x v="14"/>
    <x v="4"/>
    <s v="mb"/>
    <n v="0.28999999999999998"/>
  </r>
  <r>
    <x v="6"/>
    <x v="14"/>
    <x v="5"/>
    <s v="l/h"/>
    <n v="-1"/>
  </r>
  <r>
    <x v="7"/>
    <x v="14"/>
    <x v="0"/>
    <s v="%"/>
    <n v="0"/>
  </r>
  <r>
    <x v="7"/>
    <x v="14"/>
    <x v="1"/>
    <s v="%"/>
    <n v="0"/>
  </r>
  <r>
    <x v="7"/>
    <x v="14"/>
    <x v="2"/>
    <s v="%"/>
    <n v="21.5"/>
  </r>
  <r>
    <x v="7"/>
    <x v="14"/>
    <x v="3"/>
    <s v="mb"/>
    <n v="1013"/>
  </r>
  <r>
    <x v="7"/>
    <x v="14"/>
    <x v="4"/>
    <s v="mb"/>
    <n v="-0.45"/>
  </r>
  <r>
    <x v="7"/>
    <x v="14"/>
    <x v="5"/>
    <s v="l/h"/>
    <n v="-0.4"/>
  </r>
  <r>
    <x v="0"/>
    <x v="15"/>
    <x v="0"/>
    <s v="%"/>
    <n v="0"/>
  </r>
  <r>
    <x v="0"/>
    <x v="15"/>
    <x v="1"/>
    <s v="%"/>
    <n v="0"/>
  </r>
  <r>
    <x v="0"/>
    <x v="15"/>
    <x v="2"/>
    <s v="%"/>
    <n v="21.5"/>
  </r>
  <r>
    <x v="0"/>
    <x v="15"/>
    <x v="3"/>
    <s v="mb"/>
    <n v="983"/>
  </r>
  <r>
    <x v="0"/>
    <x v="15"/>
    <x v="4"/>
    <s v="mb"/>
    <n v="-1.1499999999999999"/>
  </r>
  <r>
    <x v="0"/>
    <x v="15"/>
    <x v="5"/>
    <s v="l/h"/>
    <m/>
  </r>
  <r>
    <x v="1"/>
    <x v="15"/>
    <x v="0"/>
    <s v="%"/>
    <n v="0"/>
  </r>
  <r>
    <x v="1"/>
    <x v="15"/>
    <x v="1"/>
    <s v="%"/>
    <n v="1.3"/>
  </r>
  <r>
    <x v="1"/>
    <x v="15"/>
    <x v="2"/>
    <s v="%"/>
    <n v="15.1"/>
  </r>
  <r>
    <x v="1"/>
    <x v="15"/>
    <x v="3"/>
    <s v="mb"/>
    <n v="982"/>
  </r>
  <r>
    <x v="1"/>
    <x v="15"/>
    <x v="4"/>
    <s v="mb"/>
    <n v="2.4300000000000002"/>
  </r>
  <r>
    <x v="1"/>
    <x v="15"/>
    <x v="5"/>
    <s v="l/h"/>
    <m/>
  </r>
  <r>
    <x v="2"/>
    <x v="15"/>
    <x v="0"/>
    <s v="%"/>
    <n v="0"/>
  </r>
  <r>
    <x v="2"/>
    <x v="15"/>
    <x v="1"/>
    <s v="%"/>
    <n v="0.5"/>
  </r>
  <r>
    <x v="2"/>
    <x v="15"/>
    <x v="2"/>
    <s v="%"/>
    <n v="10.3"/>
  </r>
  <r>
    <x v="2"/>
    <x v="15"/>
    <x v="3"/>
    <s v="mb"/>
    <n v="982"/>
  </r>
  <r>
    <x v="2"/>
    <x v="15"/>
    <x v="4"/>
    <s v="mb"/>
    <n v="-0.56999999999999995"/>
  </r>
  <r>
    <x v="2"/>
    <x v="15"/>
    <x v="5"/>
    <s v="l/h"/>
    <m/>
  </r>
  <r>
    <x v="3"/>
    <x v="15"/>
    <x v="0"/>
    <s v="%"/>
    <n v="0"/>
  </r>
  <r>
    <x v="3"/>
    <x v="15"/>
    <x v="1"/>
    <s v="%"/>
    <n v="0.1"/>
  </r>
  <r>
    <x v="3"/>
    <x v="15"/>
    <x v="2"/>
    <s v="%"/>
    <n v="21.2"/>
  </r>
  <r>
    <x v="3"/>
    <x v="15"/>
    <x v="3"/>
    <s v="mb"/>
    <n v="981"/>
  </r>
  <r>
    <x v="3"/>
    <x v="15"/>
    <x v="4"/>
    <s v="mb"/>
    <n v="-0.93"/>
  </r>
  <r>
    <x v="3"/>
    <x v="15"/>
    <x v="5"/>
    <s v="l/h"/>
    <m/>
  </r>
  <r>
    <x v="4"/>
    <x v="15"/>
    <x v="0"/>
    <s v="%"/>
    <n v="0"/>
  </r>
  <r>
    <x v="4"/>
    <x v="15"/>
    <x v="1"/>
    <s v="%"/>
    <n v="0.3"/>
  </r>
  <r>
    <x v="4"/>
    <x v="15"/>
    <x v="2"/>
    <s v="%"/>
    <n v="16.2"/>
  </r>
  <r>
    <x v="4"/>
    <x v="15"/>
    <x v="3"/>
    <s v="mb"/>
    <n v="981"/>
  </r>
  <r>
    <x v="4"/>
    <x v="15"/>
    <x v="4"/>
    <s v="mb"/>
    <n v="2.0099999999999998"/>
  </r>
  <r>
    <x v="4"/>
    <x v="15"/>
    <x v="5"/>
    <s v="l/h"/>
    <m/>
  </r>
  <r>
    <x v="5"/>
    <x v="15"/>
    <x v="0"/>
    <s v="%"/>
    <n v="0"/>
  </r>
  <r>
    <x v="5"/>
    <x v="15"/>
    <x v="1"/>
    <s v="%"/>
    <n v="0.3"/>
  </r>
  <r>
    <x v="5"/>
    <x v="15"/>
    <x v="2"/>
    <s v="%"/>
    <n v="11.7"/>
  </r>
  <r>
    <x v="5"/>
    <x v="15"/>
    <x v="3"/>
    <s v="mb"/>
    <n v="981"/>
  </r>
  <r>
    <x v="5"/>
    <x v="15"/>
    <x v="4"/>
    <s v="mb"/>
    <n v="-0.21"/>
  </r>
  <r>
    <x v="5"/>
    <x v="15"/>
    <x v="5"/>
    <s v="l/h"/>
    <m/>
  </r>
  <r>
    <x v="6"/>
    <x v="15"/>
    <x v="0"/>
    <s v="%"/>
    <n v="0"/>
  </r>
  <r>
    <x v="6"/>
    <x v="15"/>
    <x v="1"/>
    <s v="%"/>
    <n v="0.8"/>
  </r>
  <r>
    <x v="6"/>
    <x v="15"/>
    <x v="2"/>
    <s v="%"/>
    <n v="1.2"/>
  </r>
  <r>
    <x v="6"/>
    <x v="15"/>
    <x v="3"/>
    <s v="mb"/>
    <n v="985"/>
  </r>
  <r>
    <x v="6"/>
    <x v="15"/>
    <x v="4"/>
    <s v="mb"/>
    <n v="17.45"/>
  </r>
  <r>
    <x v="6"/>
    <x v="15"/>
    <x v="5"/>
    <s v="l/h"/>
    <m/>
  </r>
  <r>
    <x v="7"/>
    <x v="15"/>
    <x v="0"/>
    <s v="%"/>
    <n v="0"/>
  </r>
  <r>
    <x v="7"/>
    <x v="15"/>
    <x v="1"/>
    <s v="%"/>
    <n v="0"/>
  </r>
  <r>
    <x v="7"/>
    <x v="15"/>
    <x v="2"/>
    <s v="%"/>
    <n v="21.6"/>
  </r>
  <r>
    <x v="7"/>
    <x v="15"/>
    <x v="3"/>
    <s v="mb"/>
    <n v="985"/>
  </r>
  <r>
    <x v="7"/>
    <x v="15"/>
    <x v="4"/>
    <s v="mb"/>
    <n v="-0.96"/>
  </r>
  <r>
    <x v="7"/>
    <x v="15"/>
    <x v="5"/>
    <s v="l/h"/>
    <m/>
  </r>
  <r>
    <x v="0"/>
    <x v="16"/>
    <x v="0"/>
    <s v="%"/>
    <n v="0"/>
  </r>
  <r>
    <x v="0"/>
    <x v="16"/>
    <x v="1"/>
    <s v="%"/>
    <n v="0"/>
  </r>
  <r>
    <x v="0"/>
    <x v="16"/>
    <x v="2"/>
    <s v="%"/>
    <n v="21.2"/>
  </r>
  <r>
    <x v="0"/>
    <x v="16"/>
    <x v="3"/>
    <s v="mb"/>
    <n v="995"/>
  </r>
  <r>
    <x v="0"/>
    <x v="16"/>
    <x v="4"/>
    <s v="mb"/>
    <n v="-0.26"/>
  </r>
  <r>
    <x v="0"/>
    <x v="16"/>
    <x v="5"/>
    <s v="l/h"/>
    <n v="0"/>
  </r>
  <r>
    <x v="1"/>
    <x v="16"/>
    <x v="0"/>
    <s v="%"/>
    <n v="0"/>
  </r>
  <r>
    <x v="1"/>
    <x v="16"/>
    <x v="1"/>
    <s v="%"/>
    <n v="0.1"/>
  </r>
  <r>
    <x v="1"/>
    <x v="16"/>
    <x v="2"/>
    <s v="%"/>
    <n v="21"/>
  </r>
  <r>
    <x v="1"/>
    <x v="16"/>
    <x v="3"/>
    <s v="mb"/>
    <n v="998"/>
  </r>
  <r>
    <x v="1"/>
    <x v="16"/>
    <x v="4"/>
    <s v="mb"/>
    <n v="-1.78"/>
  </r>
  <r>
    <x v="1"/>
    <x v="16"/>
    <x v="5"/>
    <s v="l/h"/>
    <n v="-2.2000000000000002"/>
  </r>
  <r>
    <x v="2"/>
    <x v="16"/>
    <x v="0"/>
    <s v="%"/>
    <n v="0"/>
  </r>
  <r>
    <x v="2"/>
    <x v="16"/>
    <x v="1"/>
    <s v="%"/>
    <n v="0"/>
  </r>
  <r>
    <x v="2"/>
    <x v="16"/>
    <x v="2"/>
    <s v="%"/>
    <n v="21.1"/>
  </r>
  <r>
    <x v="2"/>
    <x v="16"/>
    <x v="3"/>
    <s v="mb"/>
    <n v="998"/>
  </r>
  <r>
    <x v="2"/>
    <x v="16"/>
    <x v="4"/>
    <s v="mb"/>
    <n v="-0.87"/>
  </r>
  <r>
    <x v="2"/>
    <x v="16"/>
    <x v="5"/>
    <s v="l/h"/>
    <n v="0.1"/>
  </r>
  <r>
    <x v="3"/>
    <x v="16"/>
    <x v="0"/>
    <s v="%"/>
    <n v="0"/>
  </r>
  <r>
    <x v="3"/>
    <x v="16"/>
    <x v="1"/>
    <s v="%"/>
    <n v="0.2"/>
  </r>
  <r>
    <x v="3"/>
    <x v="16"/>
    <x v="2"/>
    <s v="%"/>
    <n v="21.1"/>
  </r>
  <r>
    <x v="3"/>
    <x v="16"/>
    <x v="3"/>
    <s v="mb"/>
    <n v="998"/>
  </r>
  <r>
    <x v="3"/>
    <x v="16"/>
    <x v="4"/>
    <s v="mb"/>
    <n v="-1.21"/>
  </r>
  <r>
    <x v="3"/>
    <x v="16"/>
    <x v="5"/>
    <s v="l/h"/>
    <n v="-2.8"/>
  </r>
  <r>
    <x v="4"/>
    <x v="16"/>
    <x v="0"/>
    <s v="%"/>
    <n v="0"/>
  </r>
  <r>
    <x v="4"/>
    <x v="16"/>
    <x v="1"/>
    <s v="%"/>
    <n v="0"/>
  </r>
  <r>
    <x v="4"/>
    <x v="16"/>
    <x v="2"/>
    <s v="%"/>
    <n v="21.3"/>
  </r>
  <r>
    <x v="4"/>
    <x v="16"/>
    <x v="3"/>
    <s v="mb"/>
    <n v="998"/>
  </r>
  <r>
    <x v="4"/>
    <x v="16"/>
    <x v="4"/>
    <s v="mb"/>
    <n v="-2.25"/>
  </r>
  <r>
    <x v="4"/>
    <x v="16"/>
    <x v="5"/>
    <s v="l/h"/>
    <n v="-1.4"/>
  </r>
  <r>
    <x v="5"/>
    <x v="16"/>
    <x v="0"/>
    <s v="%"/>
    <n v="0"/>
  </r>
  <r>
    <x v="5"/>
    <x v="16"/>
    <x v="1"/>
    <s v="%"/>
    <n v="0"/>
  </r>
  <r>
    <x v="5"/>
    <x v="16"/>
    <x v="2"/>
    <s v="%"/>
    <n v="21.2"/>
  </r>
  <r>
    <x v="5"/>
    <x v="16"/>
    <x v="3"/>
    <s v="mb"/>
    <n v="998"/>
  </r>
  <r>
    <x v="5"/>
    <x v="16"/>
    <x v="4"/>
    <s v="mb"/>
    <n v="-1.03"/>
  </r>
  <r>
    <x v="5"/>
    <x v="16"/>
    <x v="5"/>
    <s v="l/h"/>
    <n v="0"/>
  </r>
  <r>
    <x v="6"/>
    <x v="16"/>
    <x v="0"/>
    <s v="%"/>
    <n v="0"/>
  </r>
  <r>
    <x v="6"/>
    <x v="16"/>
    <x v="1"/>
    <s v="%"/>
    <n v="0.8"/>
  </r>
  <r>
    <x v="6"/>
    <x v="16"/>
    <x v="2"/>
    <s v="%"/>
    <n v="3.2"/>
  </r>
  <r>
    <x v="6"/>
    <x v="16"/>
    <x v="3"/>
    <s v="mb"/>
    <n v="999"/>
  </r>
  <r>
    <x v="6"/>
    <x v="16"/>
    <x v="4"/>
    <s v="mb"/>
    <n v="-0.97"/>
  </r>
  <r>
    <x v="6"/>
    <x v="16"/>
    <x v="5"/>
    <s v="l/h"/>
    <n v="0.1"/>
  </r>
  <r>
    <x v="7"/>
    <x v="16"/>
    <x v="0"/>
    <s v="%"/>
    <n v="0"/>
  </r>
  <r>
    <x v="7"/>
    <x v="16"/>
    <x v="1"/>
    <s v="%"/>
    <n v="0"/>
  </r>
  <r>
    <x v="7"/>
    <x v="16"/>
    <x v="2"/>
    <s v="%"/>
    <n v="21"/>
  </r>
  <r>
    <x v="7"/>
    <x v="16"/>
    <x v="3"/>
    <s v="mb"/>
    <n v="999"/>
  </r>
  <r>
    <x v="7"/>
    <x v="16"/>
    <x v="4"/>
    <s v="mb"/>
    <n v="-1.03"/>
  </r>
  <r>
    <x v="7"/>
    <x v="16"/>
    <x v="5"/>
    <s v="l/h"/>
    <n v="0"/>
  </r>
  <r>
    <x v="0"/>
    <x v="17"/>
    <x v="0"/>
    <s v="%"/>
    <n v="0"/>
  </r>
  <r>
    <x v="0"/>
    <x v="17"/>
    <x v="1"/>
    <s v="%"/>
    <n v="0.2"/>
  </r>
  <r>
    <x v="0"/>
    <x v="17"/>
    <x v="2"/>
    <s v="%"/>
    <n v="20.7"/>
  </r>
  <r>
    <x v="0"/>
    <x v="17"/>
    <x v="3"/>
    <s v="mb"/>
    <n v="1012"/>
  </r>
  <r>
    <x v="0"/>
    <x v="17"/>
    <x v="4"/>
    <s v="mb"/>
    <n v="-0.05"/>
  </r>
  <r>
    <x v="0"/>
    <x v="17"/>
    <x v="5"/>
    <s v="l/h"/>
    <n v="0"/>
  </r>
  <r>
    <x v="1"/>
    <x v="17"/>
    <x v="0"/>
    <s v="%"/>
    <n v="0"/>
  </r>
  <r>
    <x v="1"/>
    <x v="17"/>
    <x v="1"/>
    <s v="%"/>
    <n v="0"/>
  </r>
  <r>
    <x v="1"/>
    <x v="17"/>
    <x v="2"/>
    <s v="%"/>
    <n v="20.7"/>
  </r>
  <r>
    <x v="1"/>
    <x v="17"/>
    <x v="3"/>
    <s v="mb"/>
    <n v="1016"/>
  </r>
  <r>
    <x v="1"/>
    <x v="17"/>
    <x v="4"/>
    <s v="mb"/>
    <n v="-1.65"/>
  </r>
  <r>
    <x v="1"/>
    <x v="17"/>
    <x v="5"/>
    <s v="l/h"/>
    <n v="-1.4"/>
  </r>
  <r>
    <x v="2"/>
    <x v="17"/>
    <x v="0"/>
    <s v="%"/>
    <n v="0"/>
  </r>
  <r>
    <x v="2"/>
    <x v="17"/>
    <x v="1"/>
    <s v="%"/>
    <n v="0"/>
  </r>
  <r>
    <x v="2"/>
    <x v="17"/>
    <x v="2"/>
    <s v="%"/>
    <n v="20.9"/>
  </r>
  <r>
    <x v="2"/>
    <x v="17"/>
    <x v="3"/>
    <s v="mb"/>
    <n v="1016"/>
  </r>
  <r>
    <x v="2"/>
    <x v="17"/>
    <x v="4"/>
    <s v="mb"/>
    <n v="-0.9"/>
  </r>
  <r>
    <x v="2"/>
    <x v="17"/>
    <x v="5"/>
    <s v="l/h"/>
    <n v="0.5"/>
  </r>
  <r>
    <x v="3"/>
    <x v="17"/>
    <x v="0"/>
    <s v="%"/>
    <n v="0"/>
  </r>
  <r>
    <x v="3"/>
    <x v="17"/>
    <x v="1"/>
    <s v="%"/>
    <n v="0"/>
  </r>
  <r>
    <x v="3"/>
    <x v="17"/>
    <x v="2"/>
    <s v="%"/>
    <n v="21"/>
  </r>
  <r>
    <x v="3"/>
    <x v="17"/>
    <x v="3"/>
    <s v="mb"/>
    <n v="1016"/>
  </r>
  <r>
    <x v="3"/>
    <x v="17"/>
    <x v="4"/>
    <s v="mb"/>
    <n v="-0.46"/>
  </r>
  <r>
    <x v="3"/>
    <x v="17"/>
    <x v="5"/>
    <s v="l/h"/>
    <n v="-0.8"/>
  </r>
  <r>
    <x v="4"/>
    <x v="17"/>
    <x v="0"/>
    <s v="%"/>
    <n v="0"/>
  </r>
  <r>
    <x v="4"/>
    <x v="17"/>
    <x v="1"/>
    <s v="%"/>
    <n v="0"/>
  </r>
  <r>
    <x v="4"/>
    <x v="17"/>
    <x v="2"/>
    <s v="%"/>
    <n v="21"/>
  </r>
  <r>
    <x v="4"/>
    <x v="17"/>
    <x v="3"/>
    <s v="mb"/>
    <n v="1016"/>
  </r>
  <r>
    <x v="4"/>
    <x v="17"/>
    <x v="4"/>
    <s v="mb"/>
    <n v="-0.55000000000000004"/>
  </r>
  <r>
    <x v="4"/>
    <x v="17"/>
    <x v="5"/>
    <s v="l/h"/>
    <n v="-0.7"/>
  </r>
  <r>
    <x v="5"/>
    <x v="17"/>
    <x v="0"/>
    <s v="%"/>
    <n v="0"/>
  </r>
  <r>
    <x v="5"/>
    <x v="17"/>
    <x v="1"/>
    <s v="%"/>
    <n v="0.2"/>
  </r>
  <r>
    <x v="5"/>
    <x v="17"/>
    <x v="2"/>
    <s v="%"/>
    <n v="13.5"/>
  </r>
  <r>
    <x v="5"/>
    <x v="17"/>
    <x v="3"/>
    <s v="mb"/>
    <n v="1016"/>
  </r>
  <r>
    <x v="5"/>
    <x v="17"/>
    <x v="4"/>
    <s v="mb"/>
    <n v="-0.39"/>
  </r>
  <r>
    <x v="5"/>
    <x v="17"/>
    <x v="5"/>
    <s v="l/h"/>
    <n v="0"/>
  </r>
  <r>
    <x v="6"/>
    <x v="17"/>
    <x v="0"/>
    <s v="%"/>
    <n v="0"/>
  </r>
  <r>
    <x v="6"/>
    <x v="17"/>
    <x v="1"/>
    <s v="%"/>
    <n v="0.7"/>
  </r>
  <r>
    <x v="6"/>
    <x v="17"/>
    <x v="2"/>
    <s v="%"/>
    <n v="2.5"/>
  </r>
  <r>
    <x v="6"/>
    <x v="17"/>
    <x v="3"/>
    <s v="mb"/>
    <n v="1016"/>
  </r>
  <r>
    <x v="6"/>
    <x v="17"/>
    <x v="4"/>
    <s v="mb"/>
    <n v="0.13"/>
  </r>
  <r>
    <x v="6"/>
    <x v="17"/>
    <x v="5"/>
    <s v="l/h"/>
    <n v="0.6"/>
  </r>
  <r>
    <x v="7"/>
    <x v="17"/>
    <x v="0"/>
    <s v="%"/>
    <n v="0"/>
  </r>
  <r>
    <x v="7"/>
    <x v="17"/>
    <x v="1"/>
    <s v="%"/>
    <n v="0"/>
  </r>
  <r>
    <x v="7"/>
    <x v="17"/>
    <x v="2"/>
    <s v="%"/>
    <n v="21"/>
  </r>
  <r>
    <x v="7"/>
    <x v="17"/>
    <x v="3"/>
    <s v="mb"/>
    <n v="1016"/>
  </r>
  <r>
    <x v="7"/>
    <x v="17"/>
    <x v="4"/>
    <s v="mb"/>
    <n v="-0.35"/>
  </r>
  <r>
    <x v="7"/>
    <x v="17"/>
    <x v="5"/>
    <s v="l/h"/>
    <n v="0"/>
  </r>
  <r>
    <x v="0"/>
    <x v="18"/>
    <x v="0"/>
    <s v="%"/>
    <n v="0"/>
  </r>
  <r>
    <x v="0"/>
    <x v="18"/>
    <x v="1"/>
    <s v="%"/>
    <n v="0.3"/>
  </r>
  <r>
    <x v="0"/>
    <x v="18"/>
    <x v="2"/>
    <s v="%"/>
    <n v="19.5"/>
  </r>
  <r>
    <x v="0"/>
    <x v="18"/>
    <x v="3"/>
    <s v="mb"/>
    <n v="1003"/>
  </r>
  <r>
    <x v="0"/>
    <x v="18"/>
    <x v="4"/>
    <s v="mb"/>
    <n v="-0.55000000000000004"/>
  </r>
  <r>
    <x v="0"/>
    <x v="18"/>
    <x v="5"/>
    <s v="l/h"/>
    <n v="0"/>
  </r>
  <r>
    <x v="1"/>
    <x v="18"/>
    <x v="0"/>
    <s v="%"/>
    <n v="0"/>
  </r>
  <r>
    <x v="1"/>
    <x v="18"/>
    <x v="1"/>
    <s v="%"/>
    <n v="0.1"/>
  </r>
  <r>
    <x v="1"/>
    <x v="18"/>
    <x v="2"/>
    <s v="%"/>
    <n v="20.7"/>
  </r>
  <r>
    <x v="1"/>
    <x v="18"/>
    <x v="3"/>
    <s v="mb"/>
    <n v="1006"/>
  </r>
  <r>
    <x v="1"/>
    <x v="18"/>
    <x v="4"/>
    <s v="mb"/>
    <n v="-1.1399999999999999"/>
  </r>
  <r>
    <x v="1"/>
    <x v="18"/>
    <x v="5"/>
    <s v="l/h"/>
    <n v="-0.9"/>
  </r>
  <r>
    <x v="2"/>
    <x v="18"/>
    <x v="0"/>
    <s v="%"/>
    <n v="0"/>
  </r>
  <r>
    <x v="2"/>
    <x v="18"/>
    <x v="1"/>
    <s v="%"/>
    <n v="0"/>
  </r>
  <r>
    <x v="2"/>
    <x v="18"/>
    <x v="2"/>
    <s v="%"/>
    <n v="21"/>
  </r>
  <r>
    <x v="2"/>
    <x v="18"/>
    <x v="3"/>
    <s v="mb"/>
    <n v="1006"/>
  </r>
  <r>
    <x v="2"/>
    <x v="18"/>
    <x v="4"/>
    <s v="mb"/>
    <n v="-1.2"/>
  </r>
  <r>
    <x v="2"/>
    <x v="18"/>
    <x v="5"/>
    <s v="l/h"/>
    <n v="0"/>
  </r>
  <r>
    <x v="3"/>
    <x v="18"/>
    <x v="0"/>
    <s v="%"/>
    <n v="0"/>
  </r>
  <r>
    <x v="3"/>
    <x v="18"/>
    <x v="1"/>
    <s v="%"/>
    <n v="0.1"/>
  </r>
  <r>
    <x v="3"/>
    <x v="18"/>
    <x v="2"/>
    <s v="%"/>
    <n v="21"/>
  </r>
  <r>
    <x v="3"/>
    <x v="18"/>
    <x v="3"/>
    <s v="mb"/>
    <n v="1006"/>
  </r>
  <r>
    <x v="3"/>
    <x v="18"/>
    <x v="4"/>
    <s v="mb"/>
    <n v="-1.05"/>
  </r>
  <r>
    <x v="3"/>
    <x v="18"/>
    <x v="5"/>
    <s v="l/h"/>
    <n v="-4.7"/>
  </r>
  <r>
    <x v="4"/>
    <x v="18"/>
    <x v="0"/>
    <s v="%"/>
    <n v="0"/>
  </r>
  <r>
    <x v="4"/>
    <x v="18"/>
    <x v="1"/>
    <s v="%"/>
    <n v="0"/>
  </r>
  <r>
    <x v="4"/>
    <x v="18"/>
    <x v="2"/>
    <s v="%"/>
    <n v="21.1"/>
  </r>
  <r>
    <x v="4"/>
    <x v="18"/>
    <x v="3"/>
    <s v="mb"/>
    <n v="1006"/>
  </r>
  <r>
    <x v="4"/>
    <x v="18"/>
    <x v="4"/>
    <s v="mb"/>
    <n v="-0.41"/>
  </r>
  <r>
    <x v="4"/>
    <x v="18"/>
    <x v="5"/>
    <s v="l/h"/>
    <n v="-0.6"/>
  </r>
  <r>
    <x v="5"/>
    <x v="18"/>
    <x v="0"/>
    <s v="%"/>
    <n v="0"/>
  </r>
  <r>
    <x v="5"/>
    <x v="18"/>
    <x v="1"/>
    <s v="%"/>
    <n v="0"/>
  </r>
  <r>
    <x v="5"/>
    <x v="18"/>
    <x v="2"/>
    <s v="%"/>
    <n v="21.2"/>
  </r>
  <r>
    <x v="5"/>
    <x v="18"/>
    <x v="3"/>
    <s v="mb"/>
    <n v="1006"/>
  </r>
  <r>
    <x v="5"/>
    <x v="18"/>
    <x v="4"/>
    <s v="mb"/>
    <n v="-1"/>
  </r>
  <r>
    <x v="5"/>
    <x v="18"/>
    <x v="5"/>
    <s v="l/h"/>
    <n v="-0.1"/>
  </r>
  <r>
    <x v="6"/>
    <x v="18"/>
    <x v="0"/>
    <s v="%"/>
    <n v="0"/>
  </r>
  <r>
    <x v="6"/>
    <x v="18"/>
    <x v="1"/>
    <s v="%"/>
    <n v="0.8"/>
  </r>
  <r>
    <x v="6"/>
    <x v="18"/>
    <x v="2"/>
    <s v="%"/>
    <n v="2.1"/>
  </r>
  <r>
    <x v="6"/>
    <x v="18"/>
    <x v="3"/>
    <s v="mb"/>
    <n v="1006"/>
  </r>
  <r>
    <x v="6"/>
    <x v="18"/>
    <x v="4"/>
    <s v="mb"/>
    <n v="-0.78"/>
  </r>
  <r>
    <x v="6"/>
    <x v="18"/>
    <x v="5"/>
    <s v="l/h"/>
    <n v="0.3"/>
  </r>
  <r>
    <x v="7"/>
    <x v="18"/>
    <x v="0"/>
    <s v="%"/>
    <n v="0"/>
  </r>
  <r>
    <x v="7"/>
    <x v="18"/>
    <x v="1"/>
    <s v="%"/>
    <n v="0"/>
  </r>
  <r>
    <x v="7"/>
    <x v="18"/>
    <x v="2"/>
    <s v="%"/>
    <n v="21"/>
  </r>
  <r>
    <x v="7"/>
    <x v="18"/>
    <x v="3"/>
    <s v="mb"/>
    <n v="1007"/>
  </r>
  <r>
    <x v="7"/>
    <x v="18"/>
    <x v="4"/>
    <s v="mb"/>
    <n v="-0.81"/>
  </r>
  <r>
    <x v="7"/>
    <x v="18"/>
    <x v="5"/>
    <s v="l/h"/>
    <n v="0.6"/>
  </r>
  <r>
    <x v="0"/>
    <x v="19"/>
    <x v="0"/>
    <s v="%"/>
    <n v="0"/>
  </r>
  <r>
    <x v="0"/>
    <x v="19"/>
    <x v="1"/>
    <s v="%"/>
    <n v="0.5"/>
  </r>
  <r>
    <x v="0"/>
    <x v="19"/>
    <x v="2"/>
    <s v="%"/>
    <n v="20.7"/>
  </r>
  <r>
    <x v="0"/>
    <x v="19"/>
    <x v="3"/>
    <s v="mb"/>
    <n v="1006"/>
  </r>
  <r>
    <x v="0"/>
    <x v="19"/>
    <x v="4"/>
    <s v="mb"/>
    <n v="-1.83"/>
  </r>
  <r>
    <x v="0"/>
    <x v="19"/>
    <x v="5"/>
    <s v="l/h"/>
    <n v="0"/>
  </r>
  <r>
    <x v="1"/>
    <x v="19"/>
    <x v="0"/>
    <s v="%"/>
    <n v="0"/>
  </r>
  <r>
    <x v="1"/>
    <x v="19"/>
    <x v="1"/>
    <s v="%"/>
    <n v="1.8"/>
  </r>
  <r>
    <x v="1"/>
    <x v="19"/>
    <x v="2"/>
    <s v="%"/>
    <n v="13"/>
  </r>
  <r>
    <x v="1"/>
    <x v="19"/>
    <x v="3"/>
    <s v="mb"/>
    <n v="1010"/>
  </r>
  <r>
    <x v="1"/>
    <x v="19"/>
    <x v="4"/>
    <s v="mb"/>
    <n v="-1.27"/>
  </r>
  <r>
    <x v="1"/>
    <x v="19"/>
    <x v="5"/>
    <s v="l/h"/>
    <n v="-0.2"/>
  </r>
  <r>
    <x v="2"/>
    <x v="19"/>
    <x v="0"/>
    <s v="%"/>
    <n v="0"/>
  </r>
  <r>
    <x v="2"/>
    <x v="19"/>
    <x v="1"/>
    <s v="%"/>
    <n v="0.5"/>
  </r>
  <r>
    <x v="2"/>
    <x v="19"/>
    <x v="2"/>
    <s v="%"/>
    <n v="10.6"/>
  </r>
  <r>
    <x v="2"/>
    <x v="19"/>
    <x v="3"/>
    <s v="mb"/>
    <n v="1010"/>
  </r>
  <r>
    <x v="2"/>
    <x v="19"/>
    <x v="4"/>
    <s v="mb"/>
    <n v="-1.1499999999999999"/>
  </r>
  <r>
    <x v="2"/>
    <x v="19"/>
    <x v="5"/>
    <s v="l/h"/>
    <n v="0"/>
  </r>
  <r>
    <x v="3"/>
    <x v="19"/>
    <x v="0"/>
    <s v="%"/>
    <n v="0"/>
  </r>
  <r>
    <x v="3"/>
    <x v="19"/>
    <x v="1"/>
    <s v="%"/>
    <n v="0.3"/>
  </r>
  <r>
    <x v="3"/>
    <x v="19"/>
    <x v="2"/>
    <s v="%"/>
    <n v="20.9"/>
  </r>
  <r>
    <x v="3"/>
    <x v="19"/>
    <x v="3"/>
    <s v="mb"/>
    <n v="1009"/>
  </r>
  <r>
    <x v="3"/>
    <x v="19"/>
    <x v="4"/>
    <s v="mb"/>
    <n v="-1.44"/>
  </r>
  <r>
    <x v="3"/>
    <x v="19"/>
    <x v="5"/>
    <s v="l/h"/>
    <n v="-4"/>
  </r>
  <r>
    <x v="4"/>
    <x v="19"/>
    <x v="0"/>
    <s v="%"/>
    <n v="0"/>
  </r>
  <r>
    <x v="4"/>
    <x v="19"/>
    <x v="1"/>
    <s v="%"/>
    <n v="0.4"/>
  </r>
  <r>
    <x v="4"/>
    <x v="19"/>
    <x v="2"/>
    <s v="%"/>
    <n v="14.5"/>
  </r>
  <r>
    <x v="4"/>
    <x v="19"/>
    <x v="3"/>
    <s v="mb"/>
    <n v="1009"/>
  </r>
  <r>
    <x v="4"/>
    <x v="19"/>
    <x v="4"/>
    <s v="mb"/>
    <n v="-1.4"/>
  </r>
  <r>
    <x v="4"/>
    <x v="19"/>
    <x v="5"/>
    <s v="l/h"/>
    <n v="0"/>
  </r>
  <r>
    <x v="5"/>
    <x v="19"/>
    <x v="0"/>
    <s v="%"/>
    <n v="0"/>
  </r>
  <r>
    <x v="5"/>
    <x v="19"/>
    <x v="1"/>
    <s v="%"/>
    <n v="0.5"/>
  </r>
  <r>
    <x v="5"/>
    <x v="19"/>
    <x v="2"/>
    <s v="%"/>
    <n v="10.1"/>
  </r>
  <r>
    <x v="5"/>
    <x v="19"/>
    <x v="3"/>
    <s v="mb"/>
    <n v="1009"/>
  </r>
  <r>
    <x v="5"/>
    <x v="19"/>
    <x v="4"/>
    <s v="mb"/>
    <n v="-1.1299999999999999"/>
  </r>
  <r>
    <x v="5"/>
    <x v="19"/>
    <x v="5"/>
    <s v="l/h"/>
    <n v="0.4"/>
  </r>
  <r>
    <x v="6"/>
    <x v="19"/>
    <x v="0"/>
    <s v="%"/>
    <n v="0"/>
  </r>
  <r>
    <x v="6"/>
    <x v="19"/>
    <x v="1"/>
    <s v="%"/>
    <n v="0.9"/>
  </r>
  <r>
    <x v="6"/>
    <x v="19"/>
    <x v="2"/>
    <s v="%"/>
    <n v="2.2000000000000002"/>
  </r>
  <r>
    <x v="6"/>
    <x v="19"/>
    <x v="3"/>
    <s v="mb"/>
    <n v="1010"/>
  </r>
  <r>
    <x v="6"/>
    <x v="19"/>
    <x v="4"/>
    <s v="mb"/>
    <n v="-1.54"/>
  </r>
  <r>
    <x v="6"/>
    <x v="19"/>
    <x v="5"/>
    <s v="l/h"/>
    <n v="-1"/>
  </r>
  <r>
    <x v="7"/>
    <x v="19"/>
    <x v="0"/>
    <s v="%"/>
    <n v="0"/>
  </r>
  <r>
    <x v="7"/>
    <x v="19"/>
    <x v="1"/>
    <s v="%"/>
    <n v="0.6"/>
  </r>
  <r>
    <x v="7"/>
    <x v="19"/>
    <x v="2"/>
    <s v="%"/>
    <n v="19.2"/>
  </r>
  <r>
    <x v="7"/>
    <x v="19"/>
    <x v="3"/>
    <s v="mb"/>
    <n v="1010"/>
  </r>
  <r>
    <x v="7"/>
    <x v="19"/>
    <x v="4"/>
    <s v="mb"/>
    <n v="-1.66"/>
  </r>
  <r>
    <x v="7"/>
    <x v="19"/>
    <x v="5"/>
    <s v="l/h"/>
    <n v="0"/>
  </r>
  <r>
    <x v="0"/>
    <x v="20"/>
    <x v="0"/>
    <s v="%"/>
    <n v="0"/>
  </r>
  <r>
    <x v="0"/>
    <x v="20"/>
    <x v="1"/>
    <s v="%"/>
    <n v="0.6"/>
  </r>
  <r>
    <x v="0"/>
    <x v="20"/>
    <x v="2"/>
    <s v="%"/>
    <n v="16.899999999999999"/>
  </r>
  <r>
    <x v="0"/>
    <x v="20"/>
    <x v="3"/>
    <s v="mb"/>
    <n v="1003"/>
  </r>
  <r>
    <x v="0"/>
    <x v="20"/>
    <x v="4"/>
    <s v="mb"/>
    <n v="-0.28999999999999998"/>
  </r>
  <r>
    <x v="0"/>
    <x v="20"/>
    <x v="5"/>
    <s v="l/h"/>
    <n v="0"/>
  </r>
  <r>
    <x v="1"/>
    <x v="20"/>
    <x v="0"/>
    <s v="%"/>
    <n v="0"/>
  </r>
  <r>
    <x v="1"/>
    <x v="20"/>
    <x v="1"/>
    <s v="%"/>
    <n v="1.1000000000000001"/>
  </r>
  <r>
    <x v="1"/>
    <x v="20"/>
    <x v="2"/>
    <s v="%"/>
    <n v="16.600000000000001"/>
  </r>
  <r>
    <x v="1"/>
    <x v="20"/>
    <x v="3"/>
    <s v="mb"/>
    <n v="1008"/>
  </r>
  <r>
    <x v="1"/>
    <x v="20"/>
    <x v="4"/>
    <s v="mb"/>
    <n v="-0.62"/>
  </r>
  <r>
    <x v="1"/>
    <x v="20"/>
    <x v="5"/>
    <s v="l/h"/>
    <n v="-0.6"/>
  </r>
  <r>
    <x v="2"/>
    <x v="20"/>
    <x v="0"/>
    <s v="%"/>
    <n v="0"/>
  </r>
  <r>
    <x v="2"/>
    <x v="20"/>
    <x v="1"/>
    <s v="%"/>
    <n v="0.5"/>
  </r>
  <r>
    <x v="2"/>
    <x v="20"/>
    <x v="2"/>
    <s v="%"/>
    <n v="12.1"/>
  </r>
  <r>
    <x v="2"/>
    <x v="20"/>
    <x v="3"/>
    <s v="mb"/>
    <n v="1007"/>
  </r>
  <r>
    <x v="2"/>
    <x v="20"/>
    <x v="4"/>
    <s v="mb"/>
    <n v="-0.62"/>
  </r>
  <r>
    <x v="2"/>
    <x v="20"/>
    <x v="5"/>
    <s v="l/h"/>
    <n v="0"/>
  </r>
  <r>
    <x v="3"/>
    <x v="20"/>
    <x v="0"/>
    <s v="%"/>
    <n v="0"/>
  </r>
  <r>
    <x v="3"/>
    <x v="20"/>
    <x v="1"/>
    <s v="%"/>
    <n v="0.2"/>
  </r>
  <r>
    <x v="3"/>
    <x v="20"/>
    <x v="2"/>
    <s v="%"/>
    <n v="20.399999999999999"/>
  </r>
  <r>
    <x v="3"/>
    <x v="20"/>
    <x v="3"/>
    <s v="mb"/>
    <n v="1007"/>
  </r>
  <r>
    <x v="3"/>
    <x v="20"/>
    <x v="4"/>
    <s v="mb"/>
    <n v="-0.54"/>
  </r>
  <r>
    <x v="3"/>
    <x v="20"/>
    <x v="5"/>
    <s v="l/h"/>
    <n v="-4.9000000000000004"/>
  </r>
  <r>
    <x v="4"/>
    <x v="20"/>
    <x v="0"/>
    <s v="%"/>
    <n v="0"/>
  </r>
  <r>
    <x v="4"/>
    <x v="20"/>
    <x v="1"/>
    <s v="%"/>
    <n v="0.4"/>
  </r>
  <r>
    <x v="4"/>
    <x v="20"/>
    <x v="2"/>
    <s v="%"/>
    <n v="13.4"/>
  </r>
  <r>
    <x v="4"/>
    <x v="20"/>
    <x v="3"/>
    <s v="mb"/>
    <n v="1007"/>
  </r>
  <r>
    <x v="4"/>
    <x v="20"/>
    <x v="4"/>
    <s v="mb"/>
    <n v="-0.46"/>
  </r>
  <r>
    <x v="4"/>
    <x v="20"/>
    <x v="5"/>
    <s v="l/h"/>
    <n v="0"/>
  </r>
  <r>
    <x v="5"/>
    <x v="20"/>
    <x v="0"/>
    <s v="%"/>
    <n v="0"/>
  </r>
  <r>
    <x v="5"/>
    <x v="20"/>
    <x v="1"/>
    <s v="%"/>
    <n v="0.4"/>
  </r>
  <r>
    <x v="5"/>
    <x v="20"/>
    <x v="2"/>
    <s v="%"/>
    <n v="10.199999999999999"/>
  </r>
  <r>
    <x v="5"/>
    <x v="20"/>
    <x v="3"/>
    <s v="mb"/>
    <n v="1007"/>
  </r>
  <r>
    <x v="5"/>
    <x v="20"/>
    <x v="4"/>
    <s v="mb"/>
    <n v="-0.28000000000000003"/>
  </r>
  <r>
    <x v="5"/>
    <x v="20"/>
    <x v="5"/>
    <s v="l/h"/>
    <n v="0.3"/>
  </r>
  <r>
    <x v="6"/>
    <x v="20"/>
    <x v="0"/>
    <s v="%"/>
    <n v="0"/>
  </r>
  <r>
    <x v="6"/>
    <x v="20"/>
    <x v="1"/>
    <s v="%"/>
    <n v="0.8"/>
  </r>
  <r>
    <x v="6"/>
    <x v="20"/>
    <x v="2"/>
    <s v="%"/>
    <n v="1.8"/>
  </r>
  <r>
    <x v="6"/>
    <x v="20"/>
    <x v="3"/>
    <s v="mb"/>
    <n v="1007"/>
  </r>
  <r>
    <x v="6"/>
    <x v="20"/>
    <x v="4"/>
    <s v="mb"/>
    <n v="0.01"/>
  </r>
  <r>
    <x v="6"/>
    <x v="20"/>
    <x v="5"/>
    <s v="l/h"/>
    <n v="-0.7"/>
  </r>
  <r>
    <x v="7"/>
    <x v="20"/>
    <x v="0"/>
    <s v="%"/>
    <n v="0"/>
  </r>
  <r>
    <x v="7"/>
    <x v="20"/>
    <x v="1"/>
    <s v="%"/>
    <n v="0.5"/>
  </r>
  <r>
    <x v="7"/>
    <x v="20"/>
    <x v="2"/>
    <s v="%"/>
    <n v="17.8"/>
  </r>
  <r>
    <x v="7"/>
    <x v="20"/>
    <x v="3"/>
    <s v="mb"/>
    <n v="1007"/>
  </r>
  <r>
    <x v="7"/>
    <x v="20"/>
    <x v="4"/>
    <s v="mb"/>
    <n v="-0.48"/>
  </r>
  <r>
    <x v="7"/>
    <x v="20"/>
    <x v="5"/>
    <s v="l/h"/>
    <n v="0.1"/>
  </r>
  <r>
    <x v="0"/>
    <x v="21"/>
    <x v="0"/>
    <s v="%"/>
    <n v="0"/>
  </r>
  <r>
    <x v="0"/>
    <x v="21"/>
    <x v="1"/>
    <s v="%"/>
    <n v="0"/>
  </r>
  <r>
    <x v="0"/>
    <x v="21"/>
    <x v="2"/>
    <s v="%"/>
    <n v="20.3"/>
  </r>
  <r>
    <x v="0"/>
    <x v="21"/>
    <x v="3"/>
    <s v="mb"/>
    <n v="998"/>
  </r>
  <r>
    <x v="0"/>
    <x v="21"/>
    <x v="4"/>
    <s v="mb"/>
    <n v="-0.02"/>
  </r>
  <r>
    <x v="0"/>
    <x v="21"/>
    <x v="5"/>
    <s v="l/h"/>
    <n v="-0.1"/>
  </r>
  <r>
    <x v="1"/>
    <x v="21"/>
    <x v="0"/>
    <s v="%"/>
    <n v="0"/>
  </r>
  <r>
    <x v="1"/>
    <x v="21"/>
    <x v="1"/>
    <s v="%"/>
    <n v="0"/>
  </r>
  <r>
    <x v="1"/>
    <x v="21"/>
    <x v="2"/>
    <s v="%"/>
    <n v="20.5"/>
  </r>
  <r>
    <x v="1"/>
    <x v="21"/>
    <x v="3"/>
    <s v="mb"/>
    <n v="1000"/>
  </r>
  <r>
    <x v="1"/>
    <x v="21"/>
    <x v="4"/>
    <s v="mb"/>
    <n v="0.09"/>
  </r>
  <r>
    <x v="1"/>
    <x v="21"/>
    <x v="5"/>
    <s v="l/h"/>
    <n v="-1.9"/>
  </r>
  <r>
    <x v="2"/>
    <x v="21"/>
    <x v="0"/>
    <s v="%"/>
    <n v="0"/>
  </r>
  <r>
    <x v="2"/>
    <x v="21"/>
    <x v="1"/>
    <s v="%"/>
    <n v="0"/>
  </r>
  <r>
    <x v="2"/>
    <x v="21"/>
    <x v="2"/>
    <s v="%"/>
    <n v="20.6"/>
  </r>
  <r>
    <x v="2"/>
    <x v="21"/>
    <x v="3"/>
    <s v="mb"/>
    <n v="1001"/>
  </r>
  <r>
    <x v="2"/>
    <x v="21"/>
    <x v="4"/>
    <s v="mb"/>
    <n v="0.06"/>
  </r>
  <r>
    <x v="2"/>
    <x v="21"/>
    <x v="5"/>
    <s v="l/h"/>
    <n v="-0.2"/>
  </r>
  <r>
    <x v="3"/>
    <x v="21"/>
    <x v="0"/>
    <s v="%"/>
    <n v="0"/>
  </r>
  <r>
    <x v="3"/>
    <x v="21"/>
    <x v="1"/>
    <s v="%"/>
    <n v="0.1"/>
  </r>
  <r>
    <x v="3"/>
    <x v="21"/>
    <x v="2"/>
    <s v="%"/>
    <n v="20.6"/>
  </r>
  <r>
    <x v="3"/>
    <x v="21"/>
    <x v="3"/>
    <s v="mb"/>
    <n v="1001"/>
  </r>
  <r>
    <x v="3"/>
    <x v="21"/>
    <x v="4"/>
    <s v="mb"/>
    <n v="0.08"/>
  </r>
  <r>
    <x v="3"/>
    <x v="21"/>
    <x v="5"/>
    <s v="l/h"/>
    <n v="-0.1"/>
  </r>
  <r>
    <x v="4"/>
    <x v="21"/>
    <x v="0"/>
    <s v="%"/>
    <n v="0"/>
  </r>
  <r>
    <x v="4"/>
    <x v="21"/>
    <x v="1"/>
    <s v="%"/>
    <n v="0"/>
  </r>
  <r>
    <x v="4"/>
    <x v="21"/>
    <x v="2"/>
    <s v="%"/>
    <n v="20.9"/>
  </r>
  <r>
    <x v="4"/>
    <x v="21"/>
    <x v="3"/>
    <s v="mb"/>
    <n v="1001"/>
  </r>
  <r>
    <x v="4"/>
    <x v="21"/>
    <x v="4"/>
    <s v="mb"/>
    <n v="0.05"/>
  </r>
  <r>
    <x v="4"/>
    <x v="21"/>
    <x v="5"/>
    <s v="l/h"/>
    <n v="-1.2"/>
  </r>
  <r>
    <x v="5"/>
    <x v="21"/>
    <x v="0"/>
    <s v="%"/>
    <n v="0.1"/>
  </r>
  <r>
    <x v="5"/>
    <x v="21"/>
    <x v="1"/>
    <s v="%"/>
    <n v="0"/>
  </r>
  <r>
    <x v="5"/>
    <x v="21"/>
    <x v="2"/>
    <s v="%"/>
    <n v="20.9"/>
  </r>
  <r>
    <x v="5"/>
    <x v="21"/>
    <x v="3"/>
    <s v="mb"/>
    <n v="1001"/>
  </r>
  <r>
    <x v="5"/>
    <x v="21"/>
    <x v="4"/>
    <s v="mb"/>
    <n v="-0.02"/>
  </r>
  <r>
    <x v="5"/>
    <x v="21"/>
    <x v="5"/>
    <s v="l/h"/>
    <n v="-0.3"/>
  </r>
  <r>
    <x v="6"/>
    <x v="21"/>
    <x v="0"/>
    <s v="%"/>
    <n v="0"/>
  </r>
  <r>
    <x v="6"/>
    <x v="21"/>
    <x v="1"/>
    <s v="%"/>
    <n v="0.8"/>
  </r>
  <r>
    <x v="6"/>
    <x v="21"/>
    <x v="2"/>
    <s v="%"/>
    <n v="1.5"/>
  </r>
  <r>
    <x v="6"/>
    <x v="21"/>
    <x v="3"/>
    <s v="mb"/>
    <n v="1001"/>
  </r>
  <r>
    <x v="6"/>
    <x v="21"/>
    <x v="4"/>
    <s v="mb"/>
    <n v="0.01"/>
  </r>
  <r>
    <x v="6"/>
    <x v="21"/>
    <x v="5"/>
    <s v="l/h"/>
    <n v="-0.7"/>
  </r>
  <r>
    <x v="7"/>
    <x v="21"/>
    <x v="0"/>
    <s v="%"/>
    <n v="0"/>
  </r>
  <r>
    <x v="7"/>
    <x v="21"/>
    <x v="1"/>
    <s v="%"/>
    <n v="0"/>
  </r>
  <r>
    <x v="7"/>
    <x v="21"/>
    <x v="2"/>
    <s v="%"/>
    <n v="20.6"/>
  </r>
  <r>
    <x v="7"/>
    <x v="21"/>
    <x v="3"/>
    <s v="mb"/>
    <n v="1001"/>
  </r>
  <r>
    <x v="7"/>
    <x v="21"/>
    <x v="4"/>
    <s v="mb"/>
    <n v="-0.4"/>
  </r>
  <r>
    <x v="7"/>
    <x v="21"/>
    <x v="5"/>
    <s v="l/h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F26A75-2128-476F-BEDB-091663437604}" name="PivotTable1" cacheId="2239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6" indent="0" outline="1" outlineData="1" multipleFieldFilters="0" chartFormat="3">
  <location ref="A3:I26" firstHeaderRow="1" firstDataRow="2" firstDataCol="1" rowPageCount="1" colPageCount="1"/>
  <pivotFields count="5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showAll="0">
      <items count="7">
        <item x="3"/>
        <item x="0"/>
        <item x="1"/>
        <item x="5"/>
        <item x="2"/>
        <item x="4"/>
        <item t="default"/>
      </items>
    </pivotField>
    <pivotField showAll="0"/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2" item="1" hier="-1"/>
  </pageFields>
  <dataFields count="1">
    <dataField name="Max of Result" fld="4" subtotal="max" baseField="0" baseItem="0"/>
  </dataFields>
  <chartFormats count="1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FCBA80-1EC1-4C8F-A2C0-C296AAD1E897}" name="PivotTable2" cacheId="2239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6" indent="0" outline="1" outlineData="1" multipleFieldFilters="0" chartFormat="3">
  <location ref="A3:I26" firstHeaderRow="1" firstDataRow="2" firstDataCol="1" rowPageCount="1" colPageCount="1"/>
  <pivotFields count="5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showAll="0">
      <items count="7">
        <item x="3"/>
        <item x="0"/>
        <item x="1"/>
        <item x="5"/>
        <item x="2"/>
        <item x="4"/>
        <item t="default"/>
      </items>
    </pivotField>
    <pivotField showAll="0"/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2" item="2" hier="-1"/>
  </pageFields>
  <dataFields count="1">
    <dataField name="Max of Result" fld="4" subtotal="max" baseField="0" baseItem="0"/>
  </dataFields>
  <chartFormats count="1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2722EB-1C24-4E45-B0DA-87D9D826CB8B}" name="PivotTable3" cacheId="2239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6" indent="0" outline="1" outlineData="1" multipleFieldFilters="0" chartFormat="3">
  <location ref="A3:I26" firstHeaderRow="1" firstDataRow="2" firstDataCol="1" rowPageCount="1" colPageCount="1"/>
  <pivotFields count="5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showAll="0">
      <items count="7">
        <item x="3"/>
        <item x="0"/>
        <item x="1"/>
        <item x="5"/>
        <item x="2"/>
        <item x="4"/>
        <item t="default"/>
      </items>
    </pivotField>
    <pivotField showAll="0"/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2" item="4" hier="-1"/>
  </pageFields>
  <dataFields count="1">
    <dataField name="Max of Result" fld="4" subtotal="max" baseField="0" baseItem="0"/>
  </dataFields>
  <chartFormats count="1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20D3C4-E379-4562-9212-42D06287781F}" name="PivotTable4" cacheId="2239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6" indent="0" outline="1" outlineData="1" multipleFieldFilters="0" chartFormat="7">
  <location ref="A3:I26" firstHeaderRow="1" firstDataRow="2" firstDataCol="1" rowPageCount="1" colPageCount="1"/>
  <pivotFields count="5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showAll="0">
      <items count="7">
        <item x="3"/>
        <item x="0"/>
        <item x="1"/>
        <item x="5"/>
        <item x="2"/>
        <item x="4"/>
        <item t="default"/>
      </items>
    </pivotField>
    <pivotField showAll="0"/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2" item="0" hier="-1"/>
  </pageFields>
  <dataFields count="1">
    <dataField name="Max of Result" fld="4" subtotal="max" baseField="0" baseItem="0"/>
  </dataFields>
  <chartFormats count="4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4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4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3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4" format="3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5" format="4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4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5" format="4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5" format="4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5" format="4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5" format="4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5" format="4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5" format="4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6" format="4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6" format="4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6" format="5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6" format="5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6" format="5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6" format="5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6" format="5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6" format="5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0D5CC5-E3CE-4013-B659-8F1E724C4C33}" name="PivotTable5" cacheId="2239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6" indent="0" outline="1" outlineData="1" multipleFieldFilters="0" chartFormat="7">
  <location ref="A3:I26" firstHeaderRow="1" firstDataRow="2" firstDataCol="1" rowPageCount="1" colPageCount="1"/>
  <pivotFields count="5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showAll="0">
      <items count="7">
        <item x="3"/>
        <item x="0"/>
        <item x="1"/>
        <item x="5"/>
        <item x="2"/>
        <item x="4"/>
        <item t="default"/>
      </items>
    </pivotField>
    <pivotField showAll="0"/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2" item="5" hier="-1"/>
  </pageFields>
  <dataFields count="1">
    <dataField name="Max of Result" fld="4" subtotal="max" baseField="0" baseItem="0"/>
  </dataFields>
  <chartFormats count="4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4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4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3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4" format="3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5" format="4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4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5" format="4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5" format="4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5" format="4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5" format="4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5" format="4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5" format="4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6" format="4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6" format="4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6" format="5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6" format="5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6" format="5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6" format="5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6" format="5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6" format="5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44D716-5676-458A-916C-ABE3EAB07FF1}" name="PivotTable6" cacheId="2239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6" indent="0" outline="1" outlineData="1" multipleFieldFilters="0" chartFormat="7">
  <location ref="A3:I26" firstHeaderRow="1" firstDataRow="2" firstDataCol="1" rowPageCount="1" colPageCount="1"/>
  <pivotFields count="5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numFmtId="14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showAll="0">
      <items count="7">
        <item x="3"/>
        <item x="0"/>
        <item x="1"/>
        <item x="5"/>
        <item x="2"/>
        <item x="4"/>
        <item t="default"/>
      </items>
    </pivotField>
    <pivotField showAll="0"/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2" item="3" hier="-1"/>
  </pageFields>
  <dataFields count="1">
    <dataField name="Max of Result" fld="4" subtotal="max" baseField="0" baseItem="0"/>
  </dataFields>
  <chartFormats count="4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4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4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3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4" format="3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5" format="4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4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5" format="4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5" format="4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5" format="4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5" format="4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5" format="4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5" format="4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6" format="4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6" format="4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6" format="5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6" format="5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6" format="5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6" format="5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6" format="5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6" format="5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2D63-2D01-4BFD-8B40-51A2B7FF3F4A}">
  <dimension ref="A1:L1057"/>
  <sheetViews>
    <sheetView zoomScaleNormal="100" workbookViewId="0">
      <pane ySplit="1" topLeftCell="A1020" activePane="bottomLeft" state="frozen"/>
      <selection pane="bottomLeft" activeCell="C11" sqref="A1:E1057"/>
    </sheetView>
  </sheetViews>
  <sheetFormatPr defaultRowHeight="14.45"/>
  <cols>
    <col min="1" max="1" width="19.5703125" bestFit="1" customWidth="1"/>
    <col min="2" max="2" width="17.85546875" bestFit="1" customWidth="1"/>
    <col min="3" max="5" width="17.85546875" customWidth="1"/>
    <col min="9" max="9" width="6.42578125" bestFit="1" customWidth="1"/>
    <col min="10" max="10" width="14.5703125" bestFit="1" customWidth="1"/>
    <col min="11" max="11" width="16.5703125" bestFit="1" customWidth="1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L1" s="1"/>
    </row>
    <row r="2" spans="1:12" ht="15.6">
      <c r="A2" t="s">
        <v>5</v>
      </c>
      <c r="B2" s="18">
        <v>43427</v>
      </c>
      <c r="C2" s="18" t="s">
        <v>6</v>
      </c>
      <c r="D2" s="18" t="s">
        <v>7</v>
      </c>
      <c r="E2" s="2">
        <v>0</v>
      </c>
      <c r="F2" s="2"/>
      <c r="G2" s="2"/>
      <c r="H2" s="2"/>
      <c r="I2" s="2"/>
      <c r="J2" s="2"/>
      <c r="K2" s="2"/>
      <c r="L2" s="1"/>
    </row>
    <row r="3" spans="1:12" ht="15.6">
      <c r="A3" t="s">
        <v>5</v>
      </c>
      <c r="B3" s="18">
        <v>43427</v>
      </c>
      <c r="C3" s="18" t="s">
        <v>8</v>
      </c>
      <c r="D3" s="18" t="s">
        <v>7</v>
      </c>
      <c r="E3" s="2">
        <v>0.7</v>
      </c>
      <c r="F3" s="2"/>
      <c r="G3" s="2"/>
      <c r="H3" s="2"/>
      <c r="I3" s="2"/>
      <c r="J3" s="2"/>
      <c r="K3" s="2"/>
      <c r="L3" s="1"/>
    </row>
    <row r="4" spans="1:12" ht="15.6">
      <c r="A4" t="s">
        <v>5</v>
      </c>
      <c r="B4" s="18">
        <v>43427</v>
      </c>
      <c r="C4" s="18" t="s">
        <v>9</v>
      </c>
      <c r="D4" s="18" t="s">
        <v>7</v>
      </c>
      <c r="E4" s="2">
        <v>15.6</v>
      </c>
      <c r="F4" s="2"/>
      <c r="G4" s="2"/>
      <c r="H4" s="2"/>
      <c r="I4" s="2"/>
      <c r="J4" s="2"/>
      <c r="K4" s="2"/>
      <c r="L4" s="1"/>
    </row>
    <row r="5" spans="1:12" ht="15.6">
      <c r="A5" t="s">
        <v>5</v>
      </c>
      <c r="B5" s="18">
        <v>43427</v>
      </c>
      <c r="C5" s="18" t="s">
        <v>10</v>
      </c>
      <c r="D5" s="18" t="s">
        <v>11</v>
      </c>
      <c r="E5" s="2">
        <v>1003</v>
      </c>
      <c r="F5" s="2"/>
      <c r="G5" s="2"/>
      <c r="H5" s="2"/>
      <c r="I5" s="2"/>
      <c r="J5" s="2"/>
      <c r="K5" s="2"/>
      <c r="L5" s="1"/>
    </row>
    <row r="6" spans="1:12" ht="15.6">
      <c r="A6" t="s">
        <v>5</v>
      </c>
      <c r="B6" s="18">
        <v>43427</v>
      </c>
      <c r="C6" s="18" t="s">
        <v>12</v>
      </c>
      <c r="D6" s="18" t="s">
        <v>11</v>
      </c>
      <c r="E6" s="2">
        <v>-1.55</v>
      </c>
      <c r="F6" s="2"/>
      <c r="G6" s="2"/>
      <c r="H6" s="2"/>
      <c r="I6" s="2"/>
      <c r="J6" s="2"/>
      <c r="K6" s="2"/>
      <c r="L6" s="1"/>
    </row>
    <row r="7" spans="1:12" ht="15.6">
      <c r="A7" t="s">
        <v>5</v>
      </c>
      <c r="B7" s="18">
        <v>43427</v>
      </c>
      <c r="C7" s="18" t="s">
        <v>13</v>
      </c>
      <c r="D7" s="18" t="s">
        <v>14</v>
      </c>
      <c r="E7" s="2">
        <v>0</v>
      </c>
      <c r="F7" s="2"/>
      <c r="G7" s="2"/>
      <c r="H7" s="2"/>
      <c r="I7" s="2"/>
      <c r="J7" s="2"/>
      <c r="K7" s="2"/>
      <c r="L7" s="1"/>
    </row>
    <row r="8" spans="1:12" ht="15.6">
      <c r="A8" t="s">
        <v>15</v>
      </c>
      <c r="B8" s="18">
        <v>43427</v>
      </c>
      <c r="C8" s="18" t="s">
        <v>6</v>
      </c>
      <c r="D8" s="18" t="s">
        <v>7</v>
      </c>
      <c r="E8" s="2">
        <v>0</v>
      </c>
      <c r="F8" s="2"/>
      <c r="G8" s="2"/>
      <c r="H8" s="2"/>
      <c r="I8" s="2"/>
      <c r="J8" s="2"/>
      <c r="K8" s="2"/>
      <c r="L8" s="1"/>
    </row>
    <row r="9" spans="1:12" ht="15.6">
      <c r="A9" t="s">
        <v>15</v>
      </c>
      <c r="B9" s="18">
        <v>43427</v>
      </c>
      <c r="C9" s="18" t="s">
        <v>8</v>
      </c>
      <c r="D9" s="18" t="s">
        <v>7</v>
      </c>
      <c r="E9" s="2">
        <v>0.1</v>
      </c>
      <c r="F9" s="2"/>
      <c r="G9" s="2"/>
      <c r="H9" s="2"/>
      <c r="I9" s="2"/>
      <c r="J9" s="2"/>
      <c r="K9" s="2"/>
      <c r="L9" s="1"/>
    </row>
    <row r="10" spans="1:12" ht="15.6">
      <c r="A10" t="s">
        <v>15</v>
      </c>
      <c r="B10" s="18">
        <v>43427</v>
      </c>
      <c r="C10" s="18" t="s">
        <v>9</v>
      </c>
      <c r="D10" s="18" t="s">
        <v>7</v>
      </c>
      <c r="E10" s="2">
        <v>21.5</v>
      </c>
      <c r="F10" s="2"/>
      <c r="G10" s="2"/>
      <c r="H10" s="2"/>
      <c r="I10" s="2"/>
      <c r="J10" s="2"/>
      <c r="K10" s="2"/>
      <c r="L10" s="1"/>
    </row>
    <row r="11" spans="1:12" ht="15.6">
      <c r="A11" t="s">
        <v>15</v>
      </c>
      <c r="B11" s="18">
        <v>43427</v>
      </c>
      <c r="C11" s="18" t="s">
        <v>10</v>
      </c>
      <c r="D11" s="18" t="s">
        <v>11</v>
      </c>
      <c r="E11" s="2">
        <v>1005</v>
      </c>
      <c r="F11" s="2"/>
      <c r="G11" s="2"/>
      <c r="H11" s="2"/>
      <c r="I11" s="2"/>
      <c r="J11" s="2"/>
      <c r="K11" s="2"/>
      <c r="L11" s="1"/>
    </row>
    <row r="12" spans="1:12" ht="15.6">
      <c r="A12" t="s">
        <v>15</v>
      </c>
      <c r="B12" s="18">
        <v>43427</v>
      </c>
      <c r="C12" s="18" t="s">
        <v>12</v>
      </c>
      <c r="D12" s="18" t="s">
        <v>11</v>
      </c>
      <c r="E12" s="2">
        <v>-1.03</v>
      </c>
      <c r="F12" s="2"/>
      <c r="G12" s="2"/>
      <c r="H12" s="2"/>
      <c r="I12" s="2"/>
      <c r="J12" s="2"/>
      <c r="K12" s="2"/>
      <c r="L12" s="1"/>
    </row>
    <row r="13" spans="1:12" ht="15.6">
      <c r="A13" t="s">
        <v>15</v>
      </c>
      <c r="B13" s="18">
        <v>43427</v>
      </c>
      <c r="C13" s="18" t="s">
        <v>13</v>
      </c>
      <c r="D13" s="18" t="s">
        <v>14</v>
      </c>
      <c r="E13" s="2">
        <v>-0.3</v>
      </c>
      <c r="F13" s="2"/>
      <c r="G13" s="2"/>
      <c r="H13" s="2"/>
      <c r="I13" s="2"/>
      <c r="J13" s="2"/>
      <c r="K13" s="2"/>
      <c r="L13" s="1"/>
    </row>
    <row r="14" spans="1:12" ht="15.6">
      <c r="A14" t="s">
        <v>16</v>
      </c>
      <c r="B14" s="18">
        <v>43427</v>
      </c>
      <c r="C14" s="18" t="s">
        <v>6</v>
      </c>
      <c r="D14" s="18" t="s">
        <v>7</v>
      </c>
      <c r="E14" s="2">
        <v>0</v>
      </c>
      <c r="F14" s="2"/>
      <c r="G14" s="2"/>
      <c r="H14" s="2"/>
      <c r="I14" s="2"/>
      <c r="J14" s="2"/>
      <c r="K14" s="2"/>
      <c r="L14" s="1"/>
    </row>
    <row r="15" spans="1:12" ht="15.6">
      <c r="A15" t="s">
        <v>16</v>
      </c>
      <c r="B15" s="18">
        <v>43427</v>
      </c>
      <c r="C15" s="18" t="s">
        <v>8</v>
      </c>
      <c r="D15" s="18" t="s">
        <v>7</v>
      </c>
      <c r="E15" s="2">
        <v>0.5</v>
      </c>
      <c r="F15" s="2"/>
      <c r="G15" s="2"/>
      <c r="H15" s="2"/>
      <c r="I15" s="2"/>
      <c r="J15" s="2"/>
      <c r="K15" s="2"/>
      <c r="L15" s="1"/>
    </row>
    <row r="16" spans="1:12" ht="15.6">
      <c r="A16" t="s">
        <v>16</v>
      </c>
      <c r="B16" s="18">
        <v>43427</v>
      </c>
      <c r="C16" s="18" t="s">
        <v>9</v>
      </c>
      <c r="D16" s="18" t="s">
        <v>7</v>
      </c>
      <c r="E16" s="2">
        <v>12.1</v>
      </c>
      <c r="F16" s="2"/>
      <c r="G16" s="2"/>
      <c r="H16" s="2"/>
      <c r="I16" s="2"/>
      <c r="J16" s="2"/>
      <c r="K16" s="2"/>
      <c r="L16" s="1"/>
    </row>
    <row r="17" spans="1:12" ht="15.6">
      <c r="A17" t="s">
        <v>16</v>
      </c>
      <c r="B17" s="18">
        <v>43427</v>
      </c>
      <c r="C17" s="18" t="s">
        <v>10</v>
      </c>
      <c r="D17" s="18" t="s">
        <v>11</v>
      </c>
      <c r="E17" s="2">
        <v>1005</v>
      </c>
      <c r="F17" s="2"/>
      <c r="G17" s="2"/>
      <c r="H17" s="2"/>
      <c r="I17" s="2"/>
      <c r="J17" s="2"/>
      <c r="K17" s="2"/>
      <c r="L17" s="1"/>
    </row>
    <row r="18" spans="1:12" ht="15.6">
      <c r="A18" t="s">
        <v>16</v>
      </c>
      <c r="B18" s="18">
        <v>43427</v>
      </c>
      <c r="C18" s="18" t="s">
        <v>12</v>
      </c>
      <c r="D18" s="18" t="s">
        <v>11</v>
      </c>
      <c r="E18" s="2">
        <v>0.2</v>
      </c>
      <c r="F18" s="2"/>
      <c r="G18" s="2"/>
      <c r="H18" s="2"/>
      <c r="I18" s="2"/>
      <c r="J18" s="2"/>
      <c r="K18" s="2"/>
      <c r="L18" s="1"/>
    </row>
    <row r="19" spans="1:12" ht="15.6">
      <c r="A19" t="s">
        <v>16</v>
      </c>
      <c r="B19" s="18">
        <v>43427</v>
      </c>
      <c r="C19" s="18" t="s">
        <v>13</v>
      </c>
      <c r="D19" s="18" t="s">
        <v>14</v>
      </c>
      <c r="E19" s="2">
        <v>0.1</v>
      </c>
      <c r="F19" s="2"/>
      <c r="G19" s="2"/>
      <c r="H19" s="2"/>
      <c r="I19" s="2"/>
      <c r="J19" s="2"/>
      <c r="K19" s="2"/>
      <c r="L19" s="1"/>
    </row>
    <row r="20" spans="1:12" ht="15.6">
      <c r="A20" t="s">
        <v>17</v>
      </c>
      <c r="B20" s="18">
        <v>43427</v>
      </c>
      <c r="C20" s="18" t="s">
        <v>6</v>
      </c>
      <c r="D20" s="18" t="s">
        <v>7</v>
      </c>
      <c r="E20" s="2">
        <v>0</v>
      </c>
      <c r="F20" s="2"/>
      <c r="G20" s="2"/>
      <c r="H20" s="2"/>
      <c r="I20" s="2"/>
      <c r="J20" s="2"/>
      <c r="K20" s="2"/>
      <c r="L20" s="1"/>
    </row>
    <row r="21" spans="1:12" ht="15.6">
      <c r="A21" t="s">
        <v>17</v>
      </c>
      <c r="B21" s="18">
        <v>43427</v>
      </c>
      <c r="C21" s="18" t="s">
        <v>8</v>
      </c>
      <c r="D21" s="18" t="s">
        <v>7</v>
      </c>
      <c r="E21" s="2">
        <v>0.1</v>
      </c>
      <c r="F21" s="2"/>
      <c r="G21" s="2"/>
      <c r="H21" s="2"/>
      <c r="I21" s="2"/>
      <c r="J21" s="2"/>
      <c r="K21" s="2"/>
      <c r="L21" s="1"/>
    </row>
    <row r="22" spans="1:12" ht="15.6">
      <c r="A22" t="s">
        <v>17</v>
      </c>
      <c r="B22" s="18">
        <v>43427</v>
      </c>
      <c r="C22" s="18" t="s">
        <v>9</v>
      </c>
      <c r="D22" s="18" t="s">
        <v>7</v>
      </c>
      <c r="E22" s="2">
        <v>21.7</v>
      </c>
      <c r="F22" s="2"/>
      <c r="G22" s="2"/>
      <c r="H22" s="2"/>
      <c r="I22" s="2"/>
      <c r="J22" s="2"/>
      <c r="K22" s="2"/>
      <c r="L22" s="1"/>
    </row>
    <row r="23" spans="1:12" ht="15.6">
      <c r="A23" t="s">
        <v>17</v>
      </c>
      <c r="B23" s="18">
        <v>43427</v>
      </c>
      <c r="C23" s="18" t="s">
        <v>10</v>
      </c>
      <c r="D23" s="18" t="s">
        <v>11</v>
      </c>
      <c r="E23" s="2">
        <v>1005</v>
      </c>
      <c r="F23" s="2"/>
      <c r="G23" s="2"/>
      <c r="H23" s="2"/>
      <c r="I23" s="2"/>
      <c r="J23" s="2"/>
      <c r="K23" s="2"/>
      <c r="L23" s="1"/>
    </row>
    <row r="24" spans="1:12" ht="15.6">
      <c r="A24" t="s">
        <v>17</v>
      </c>
      <c r="B24" s="18">
        <v>43427</v>
      </c>
      <c r="C24" s="18" t="s">
        <v>12</v>
      </c>
      <c r="D24" s="18" t="s">
        <v>11</v>
      </c>
      <c r="E24" s="2">
        <v>-0.56999999999999995</v>
      </c>
      <c r="F24" s="2"/>
      <c r="G24" s="2"/>
      <c r="H24" s="2"/>
      <c r="I24" s="2"/>
      <c r="J24" s="2"/>
      <c r="K24" s="2"/>
      <c r="L24" s="1"/>
    </row>
    <row r="25" spans="1:12" ht="15.6">
      <c r="A25" t="s">
        <v>17</v>
      </c>
      <c r="B25" s="18">
        <v>43427</v>
      </c>
      <c r="C25" s="18" t="s">
        <v>13</v>
      </c>
      <c r="D25" s="18" t="s">
        <v>14</v>
      </c>
      <c r="E25" s="2">
        <v>0</v>
      </c>
      <c r="F25" s="2"/>
      <c r="G25" s="2"/>
      <c r="H25" s="2"/>
      <c r="I25" s="2"/>
      <c r="J25" s="2"/>
      <c r="K25" s="2"/>
      <c r="L25" s="1"/>
    </row>
    <row r="26" spans="1:12" ht="15.6">
      <c r="A26" t="s">
        <v>18</v>
      </c>
      <c r="B26" s="18">
        <v>43427</v>
      </c>
      <c r="C26" s="18" t="s">
        <v>6</v>
      </c>
      <c r="D26" s="18" t="s">
        <v>7</v>
      </c>
      <c r="E26" s="2">
        <v>0</v>
      </c>
      <c r="F26" s="2"/>
      <c r="G26" s="2"/>
      <c r="H26" s="2"/>
      <c r="I26" s="2"/>
      <c r="J26" s="2"/>
      <c r="K26" s="2"/>
      <c r="L26" s="1"/>
    </row>
    <row r="27" spans="1:12" ht="15.6">
      <c r="A27" t="s">
        <v>18</v>
      </c>
      <c r="B27" s="18">
        <v>43427</v>
      </c>
      <c r="C27" s="18" t="s">
        <v>8</v>
      </c>
      <c r="D27" s="18" t="s">
        <v>7</v>
      </c>
      <c r="E27" s="2">
        <v>0.4</v>
      </c>
      <c r="F27" s="2"/>
      <c r="G27" s="2"/>
      <c r="H27" s="2"/>
      <c r="I27" s="2"/>
      <c r="J27" s="2"/>
      <c r="K27" s="2"/>
      <c r="L27" s="1"/>
    </row>
    <row r="28" spans="1:12" ht="15.6">
      <c r="A28" t="s">
        <v>18</v>
      </c>
      <c r="B28" s="18">
        <v>43427</v>
      </c>
      <c r="C28" s="18" t="s">
        <v>9</v>
      </c>
      <c r="D28" s="18" t="s">
        <v>7</v>
      </c>
      <c r="E28" s="2">
        <v>18.100000000000001</v>
      </c>
      <c r="F28" s="2"/>
      <c r="G28" s="2"/>
      <c r="H28" s="2"/>
      <c r="I28" s="2"/>
      <c r="J28" s="2"/>
      <c r="K28" s="2"/>
      <c r="L28" s="1"/>
    </row>
    <row r="29" spans="1:12" ht="15.6">
      <c r="A29" t="s">
        <v>18</v>
      </c>
      <c r="B29" s="18">
        <v>43427</v>
      </c>
      <c r="C29" s="18" t="s">
        <v>10</v>
      </c>
      <c r="D29" s="18" t="s">
        <v>11</v>
      </c>
      <c r="E29" s="2">
        <v>1005</v>
      </c>
      <c r="F29" s="2"/>
      <c r="G29" s="2"/>
      <c r="H29" s="2"/>
      <c r="I29" s="2"/>
      <c r="J29" s="2"/>
      <c r="K29" s="2"/>
      <c r="L29" s="1"/>
    </row>
    <row r="30" spans="1:12" ht="15.6">
      <c r="A30" t="s">
        <v>18</v>
      </c>
      <c r="B30" s="18">
        <v>43427</v>
      </c>
      <c r="C30" s="18" t="s">
        <v>12</v>
      </c>
      <c r="D30" s="18" t="s">
        <v>11</v>
      </c>
      <c r="E30" s="2">
        <v>0.68</v>
      </c>
      <c r="F30" s="2"/>
      <c r="G30" s="2"/>
      <c r="H30" s="2"/>
      <c r="I30" s="2"/>
      <c r="J30" s="2"/>
      <c r="K30" s="2"/>
      <c r="L30" s="1"/>
    </row>
    <row r="31" spans="1:12" ht="15.6">
      <c r="A31" t="s">
        <v>18</v>
      </c>
      <c r="B31" s="18">
        <v>43427</v>
      </c>
      <c r="C31" s="18" t="s">
        <v>13</v>
      </c>
      <c r="D31" s="18" t="s">
        <v>14</v>
      </c>
      <c r="E31" s="2">
        <v>1</v>
      </c>
      <c r="F31" s="2"/>
      <c r="G31" s="2"/>
      <c r="H31" s="2"/>
      <c r="I31" s="2"/>
      <c r="J31" s="2"/>
      <c r="K31" s="2"/>
      <c r="L31" s="1"/>
    </row>
    <row r="32" spans="1:12" ht="15.6">
      <c r="A32" t="s">
        <v>19</v>
      </c>
      <c r="B32" s="18">
        <v>43427</v>
      </c>
      <c r="C32" s="18" t="s">
        <v>6</v>
      </c>
      <c r="D32" s="18" t="s">
        <v>7</v>
      </c>
      <c r="E32" s="2">
        <v>0</v>
      </c>
      <c r="F32" s="2"/>
      <c r="G32" s="2"/>
      <c r="H32" s="2"/>
      <c r="I32" s="2"/>
      <c r="J32" s="2"/>
      <c r="K32" s="2"/>
      <c r="L32" s="1"/>
    </row>
    <row r="33" spans="1:12" ht="15.6">
      <c r="A33" t="s">
        <v>19</v>
      </c>
      <c r="B33" s="18">
        <v>43427</v>
      </c>
      <c r="C33" s="18" t="s">
        <v>8</v>
      </c>
      <c r="D33" s="18" t="s">
        <v>7</v>
      </c>
      <c r="E33" s="2">
        <v>0.3</v>
      </c>
      <c r="F33" s="2"/>
      <c r="G33" s="2"/>
      <c r="H33" s="2"/>
      <c r="I33" s="2"/>
      <c r="J33" s="2"/>
      <c r="K33" s="2"/>
      <c r="L33" s="1"/>
    </row>
    <row r="34" spans="1:12" ht="15.6">
      <c r="A34" t="s">
        <v>19</v>
      </c>
      <c r="B34" s="18">
        <v>43427</v>
      </c>
      <c r="C34" s="18" t="s">
        <v>9</v>
      </c>
      <c r="D34" s="18" t="s">
        <v>7</v>
      </c>
      <c r="E34" s="2">
        <v>12.6</v>
      </c>
      <c r="F34" s="2"/>
      <c r="G34" s="2"/>
      <c r="H34" s="2"/>
      <c r="I34" s="2"/>
      <c r="J34" s="2"/>
      <c r="K34" s="2"/>
      <c r="L34" s="1"/>
    </row>
    <row r="35" spans="1:12" ht="15.6">
      <c r="A35" t="s">
        <v>19</v>
      </c>
      <c r="B35" s="18">
        <v>43427</v>
      </c>
      <c r="C35" s="18" t="s">
        <v>10</v>
      </c>
      <c r="D35" s="18" t="s">
        <v>11</v>
      </c>
      <c r="E35" s="2">
        <v>1005</v>
      </c>
      <c r="F35" s="2"/>
      <c r="G35" s="2"/>
      <c r="H35" s="2"/>
      <c r="I35" s="2"/>
      <c r="J35" s="2"/>
      <c r="K35" s="2"/>
      <c r="L35" s="1"/>
    </row>
    <row r="36" spans="1:12" ht="15.6">
      <c r="A36" t="s">
        <v>19</v>
      </c>
      <c r="B36" s="18">
        <v>43427</v>
      </c>
      <c r="C36" s="18" t="s">
        <v>12</v>
      </c>
      <c r="D36" s="18" t="s">
        <v>11</v>
      </c>
      <c r="E36" s="2">
        <v>-1.17</v>
      </c>
      <c r="F36" s="2"/>
      <c r="G36" s="2"/>
      <c r="H36" s="2"/>
      <c r="I36" s="2"/>
      <c r="J36" s="2"/>
      <c r="K36" s="2"/>
      <c r="L36" s="1"/>
    </row>
    <row r="37" spans="1:12" ht="15.6">
      <c r="A37" t="s">
        <v>19</v>
      </c>
      <c r="B37" s="18">
        <v>43427</v>
      </c>
      <c r="C37" s="18" t="s">
        <v>13</v>
      </c>
      <c r="D37" s="18" t="s">
        <v>14</v>
      </c>
      <c r="E37" s="2">
        <v>0.1</v>
      </c>
      <c r="F37" s="2"/>
      <c r="G37" s="2"/>
      <c r="H37" s="2"/>
      <c r="I37" s="2"/>
      <c r="J37" s="2"/>
      <c r="K37" s="2"/>
      <c r="L37" s="1"/>
    </row>
    <row r="38" spans="1:12" ht="15.6">
      <c r="A38" t="s">
        <v>20</v>
      </c>
      <c r="B38" s="18">
        <v>43427</v>
      </c>
      <c r="C38" s="18" t="s">
        <v>6</v>
      </c>
      <c r="D38" s="18" t="s">
        <v>7</v>
      </c>
      <c r="E38" s="2">
        <v>0</v>
      </c>
      <c r="F38" s="2"/>
      <c r="G38" s="2"/>
      <c r="H38" s="2"/>
      <c r="I38" s="2"/>
      <c r="J38" s="2"/>
      <c r="K38" s="2"/>
      <c r="L38" s="1"/>
    </row>
    <row r="39" spans="1:12" ht="15.6">
      <c r="A39" t="s">
        <v>20</v>
      </c>
      <c r="B39" s="18">
        <v>43427</v>
      </c>
      <c r="C39" s="18" t="s">
        <v>8</v>
      </c>
      <c r="D39" s="18" t="s">
        <v>7</v>
      </c>
      <c r="E39" s="2">
        <v>0.9</v>
      </c>
      <c r="F39" s="2"/>
      <c r="G39" s="2"/>
      <c r="H39" s="2"/>
      <c r="I39" s="2"/>
      <c r="J39" s="2"/>
      <c r="K39" s="2"/>
      <c r="L39" s="1"/>
    </row>
    <row r="40" spans="1:12" ht="15.6">
      <c r="A40" t="s">
        <v>20</v>
      </c>
      <c r="B40" s="18">
        <v>43427</v>
      </c>
      <c r="C40" s="18" t="s">
        <v>9</v>
      </c>
      <c r="D40" s="18" t="s">
        <v>7</v>
      </c>
      <c r="E40" s="2">
        <v>2.7</v>
      </c>
      <c r="F40" s="2"/>
      <c r="G40" s="2"/>
      <c r="H40" s="2"/>
      <c r="I40" s="2"/>
      <c r="J40" s="2"/>
      <c r="K40" s="2"/>
      <c r="L40" s="1"/>
    </row>
    <row r="41" spans="1:12" ht="15.6">
      <c r="A41" t="s">
        <v>20</v>
      </c>
      <c r="B41" s="18">
        <v>43427</v>
      </c>
      <c r="C41" s="18" t="s">
        <v>10</v>
      </c>
      <c r="D41" s="18" t="s">
        <v>11</v>
      </c>
      <c r="E41" s="2">
        <v>1006</v>
      </c>
      <c r="F41" s="2"/>
      <c r="G41" s="2"/>
      <c r="H41" s="2"/>
      <c r="I41" s="2"/>
      <c r="J41" s="2"/>
      <c r="K41" s="2"/>
      <c r="L41" s="1"/>
    </row>
    <row r="42" spans="1:12" ht="15.6">
      <c r="A42" t="s">
        <v>20</v>
      </c>
      <c r="B42" s="18">
        <v>43427</v>
      </c>
      <c r="C42" s="18" t="s">
        <v>12</v>
      </c>
      <c r="D42" s="18" t="s">
        <v>11</v>
      </c>
      <c r="E42" s="2">
        <v>3.34</v>
      </c>
      <c r="F42" s="2"/>
      <c r="G42" s="2"/>
      <c r="H42" s="2"/>
      <c r="I42" s="2"/>
      <c r="J42" s="2"/>
      <c r="K42" s="2"/>
      <c r="L42" s="1"/>
    </row>
    <row r="43" spans="1:12" ht="15.6">
      <c r="A43" t="s">
        <v>20</v>
      </c>
      <c r="B43" s="18">
        <v>43427</v>
      </c>
      <c r="C43" s="18" t="s">
        <v>13</v>
      </c>
      <c r="D43" s="18" t="s">
        <v>14</v>
      </c>
      <c r="E43" s="2">
        <v>0.1</v>
      </c>
      <c r="F43" s="2"/>
      <c r="G43" s="2"/>
      <c r="H43" s="2"/>
      <c r="I43" s="2"/>
      <c r="J43" s="2"/>
      <c r="K43" s="2"/>
      <c r="L43" s="1"/>
    </row>
    <row r="44" spans="1:12" ht="15.6">
      <c r="A44" t="s">
        <v>21</v>
      </c>
      <c r="B44" s="18">
        <v>43427</v>
      </c>
      <c r="C44" s="18" t="s">
        <v>6</v>
      </c>
      <c r="D44" s="18" t="s">
        <v>7</v>
      </c>
      <c r="E44" s="2">
        <v>0</v>
      </c>
      <c r="F44" s="2"/>
      <c r="G44" s="2"/>
      <c r="H44" s="2"/>
      <c r="I44" s="2"/>
      <c r="J44" s="2"/>
      <c r="K44" s="2"/>
      <c r="L44" s="1"/>
    </row>
    <row r="45" spans="1:12" ht="15.6">
      <c r="A45" t="s">
        <v>21</v>
      </c>
      <c r="B45" s="18">
        <v>43427</v>
      </c>
      <c r="C45" s="18" t="s">
        <v>8</v>
      </c>
      <c r="D45" s="18" t="s">
        <v>7</v>
      </c>
      <c r="E45" s="2">
        <v>0.6</v>
      </c>
      <c r="F45" s="2"/>
      <c r="G45" s="2"/>
      <c r="H45" s="2"/>
      <c r="I45" s="2"/>
      <c r="J45" s="2"/>
      <c r="K45" s="2"/>
      <c r="L45" s="1"/>
    </row>
    <row r="46" spans="1:12" ht="15.6">
      <c r="A46" t="s">
        <v>21</v>
      </c>
      <c r="B46" s="18">
        <v>43427</v>
      </c>
      <c r="C46" s="18" t="s">
        <v>9</v>
      </c>
      <c r="D46" s="18" t="s">
        <v>7</v>
      </c>
      <c r="E46" s="2">
        <v>19.3</v>
      </c>
      <c r="F46" s="2"/>
      <c r="G46" s="2"/>
      <c r="H46" s="2"/>
      <c r="I46" s="2"/>
      <c r="J46" s="2"/>
      <c r="K46" s="2"/>
      <c r="L46" s="1"/>
    </row>
    <row r="47" spans="1:12" ht="15.6">
      <c r="A47" t="s">
        <v>21</v>
      </c>
      <c r="B47" s="18">
        <v>43427</v>
      </c>
      <c r="C47" s="18" t="s">
        <v>10</v>
      </c>
      <c r="D47" s="18" t="s">
        <v>11</v>
      </c>
      <c r="E47" s="2">
        <v>1006</v>
      </c>
      <c r="F47" s="2"/>
      <c r="G47" s="2"/>
      <c r="H47" s="2"/>
      <c r="I47" s="2"/>
      <c r="J47" s="2"/>
      <c r="K47" s="2"/>
      <c r="L47" s="1"/>
    </row>
    <row r="48" spans="1:12" ht="15.6">
      <c r="A48" t="s">
        <v>21</v>
      </c>
      <c r="B48" s="18">
        <v>43427</v>
      </c>
      <c r="C48" s="18" t="s">
        <v>12</v>
      </c>
      <c r="D48" s="18" t="s">
        <v>11</v>
      </c>
      <c r="E48" s="2">
        <v>-1.38</v>
      </c>
      <c r="F48" s="2"/>
      <c r="G48" s="2"/>
      <c r="H48" s="2"/>
      <c r="I48" s="2"/>
      <c r="J48" s="2"/>
      <c r="K48" s="2"/>
      <c r="L48" s="1"/>
    </row>
    <row r="49" spans="1:12" ht="15.6">
      <c r="A49" t="s">
        <v>21</v>
      </c>
      <c r="B49" s="18">
        <v>43427</v>
      </c>
      <c r="C49" s="18" t="s">
        <v>13</v>
      </c>
      <c r="D49" s="18" t="s">
        <v>14</v>
      </c>
      <c r="E49" s="2">
        <v>0.1</v>
      </c>
      <c r="F49" s="2"/>
      <c r="G49" s="2"/>
      <c r="H49" s="2"/>
      <c r="I49" s="2"/>
      <c r="J49" s="2"/>
      <c r="K49" s="2"/>
      <c r="L49" s="1"/>
    </row>
    <row r="50" spans="1:12" ht="15.6">
      <c r="A50" t="s">
        <v>5</v>
      </c>
      <c r="B50" s="18">
        <v>43482</v>
      </c>
      <c r="C50" s="18" t="s">
        <v>6</v>
      </c>
      <c r="D50" s="18" t="s">
        <v>7</v>
      </c>
      <c r="E50" s="2">
        <v>0</v>
      </c>
      <c r="F50" s="2"/>
      <c r="G50" s="2"/>
      <c r="H50" s="2"/>
      <c r="I50" s="2"/>
      <c r="J50" s="2"/>
      <c r="K50" s="2"/>
      <c r="L50" s="1"/>
    </row>
    <row r="51" spans="1:12" ht="15.6">
      <c r="A51" t="s">
        <v>5</v>
      </c>
      <c r="B51" s="18">
        <v>43482</v>
      </c>
      <c r="C51" s="18" t="s">
        <v>8</v>
      </c>
      <c r="D51" s="18" t="s">
        <v>7</v>
      </c>
      <c r="E51" s="2">
        <v>0.8</v>
      </c>
      <c r="F51" s="2"/>
      <c r="G51" s="2"/>
      <c r="H51" s="2"/>
      <c r="I51" s="2"/>
      <c r="J51" s="2"/>
      <c r="K51" s="2"/>
      <c r="L51" s="1"/>
    </row>
    <row r="52" spans="1:12" ht="15.6">
      <c r="A52" t="s">
        <v>5</v>
      </c>
      <c r="B52" s="18">
        <v>43482</v>
      </c>
      <c r="C52" s="18" t="s">
        <v>9</v>
      </c>
      <c r="D52" s="18" t="s">
        <v>7</v>
      </c>
      <c r="E52" s="2">
        <v>16.2</v>
      </c>
      <c r="F52" s="2"/>
      <c r="G52" s="2"/>
      <c r="H52" s="2"/>
      <c r="I52" s="2"/>
      <c r="J52" s="2"/>
      <c r="K52" s="2"/>
      <c r="L52" s="1"/>
    </row>
    <row r="53" spans="1:12" ht="15.6">
      <c r="A53" t="s">
        <v>5</v>
      </c>
      <c r="B53" s="18">
        <v>43482</v>
      </c>
      <c r="C53" s="18" t="s">
        <v>10</v>
      </c>
      <c r="D53" s="18" t="s">
        <v>11</v>
      </c>
      <c r="E53" s="2">
        <v>1004</v>
      </c>
      <c r="F53" s="2"/>
      <c r="G53" s="2"/>
      <c r="H53" s="2"/>
      <c r="I53" s="2"/>
      <c r="J53" s="2"/>
      <c r="K53" s="2"/>
      <c r="L53" s="1"/>
    </row>
    <row r="54" spans="1:12" ht="15.6">
      <c r="A54" t="s">
        <v>5</v>
      </c>
      <c r="B54" s="18">
        <v>43482</v>
      </c>
      <c r="C54" s="18" t="s">
        <v>12</v>
      </c>
      <c r="D54" s="18" t="s">
        <v>11</v>
      </c>
      <c r="E54" s="2">
        <v>-1.31</v>
      </c>
      <c r="F54" s="2"/>
      <c r="G54" s="2"/>
      <c r="H54" s="2"/>
      <c r="I54" s="2"/>
      <c r="J54" s="2"/>
      <c r="K54" s="2"/>
      <c r="L54" s="1"/>
    </row>
    <row r="55" spans="1:12" ht="15.6">
      <c r="A55" t="s">
        <v>5</v>
      </c>
      <c r="B55" s="18">
        <v>43482</v>
      </c>
      <c r="C55" s="18" t="s">
        <v>13</v>
      </c>
      <c r="D55" s="18" t="s">
        <v>14</v>
      </c>
      <c r="E55" s="2">
        <v>-0.2</v>
      </c>
      <c r="F55" s="2"/>
      <c r="G55" s="2"/>
      <c r="H55" s="2"/>
      <c r="I55" s="2"/>
      <c r="J55" s="2"/>
      <c r="K55" s="2"/>
      <c r="L55" s="1"/>
    </row>
    <row r="56" spans="1:12">
      <c r="A56" t="s">
        <v>15</v>
      </c>
      <c r="B56" s="18">
        <v>43482</v>
      </c>
      <c r="C56" s="18" t="s">
        <v>6</v>
      </c>
      <c r="D56" s="18" t="s">
        <v>7</v>
      </c>
      <c r="E56" s="2">
        <v>0</v>
      </c>
      <c r="F56" s="2"/>
      <c r="G56" s="2"/>
      <c r="H56" s="2"/>
      <c r="I56" s="2"/>
      <c r="J56" s="2"/>
      <c r="K56" s="2"/>
    </row>
    <row r="57" spans="1:12">
      <c r="A57" t="s">
        <v>15</v>
      </c>
      <c r="B57" s="18">
        <v>43482</v>
      </c>
      <c r="C57" s="18" t="s">
        <v>8</v>
      </c>
      <c r="D57" s="18" t="s">
        <v>7</v>
      </c>
      <c r="E57" s="2">
        <v>0</v>
      </c>
      <c r="F57" s="2"/>
      <c r="G57" s="2"/>
      <c r="H57" s="2"/>
      <c r="I57" s="2"/>
      <c r="J57" s="2"/>
      <c r="K57" s="2"/>
    </row>
    <row r="58" spans="1:12">
      <c r="A58" t="s">
        <v>15</v>
      </c>
      <c r="B58" s="18">
        <v>43482</v>
      </c>
      <c r="C58" s="18" t="s">
        <v>9</v>
      </c>
      <c r="D58" s="18" t="s">
        <v>7</v>
      </c>
      <c r="E58" s="2">
        <v>21.3</v>
      </c>
      <c r="F58" s="2"/>
      <c r="G58" s="2"/>
      <c r="H58" s="2"/>
      <c r="I58" s="2"/>
      <c r="J58" s="2"/>
      <c r="K58" s="2"/>
    </row>
    <row r="59" spans="1:12">
      <c r="A59" t="s">
        <v>15</v>
      </c>
      <c r="B59" s="18">
        <v>43482</v>
      </c>
      <c r="C59" s="18" t="s">
        <v>10</v>
      </c>
      <c r="D59" s="18" t="s">
        <v>11</v>
      </c>
      <c r="E59" s="2">
        <v>1004</v>
      </c>
      <c r="F59" s="2"/>
      <c r="G59" s="2"/>
      <c r="H59" s="2"/>
      <c r="I59" s="2"/>
      <c r="J59" s="2"/>
      <c r="K59" s="2"/>
    </row>
    <row r="60" spans="1:12">
      <c r="A60" t="s">
        <v>15</v>
      </c>
      <c r="B60" s="18">
        <v>43482</v>
      </c>
      <c r="C60" s="18" t="s">
        <v>12</v>
      </c>
      <c r="D60" s="18" t="s">
        <v>11</v>
      </c>
      <c r="E60" s="2">
        <v>-2.54</v>
      </c>
      <c r="F60" s="2"/>
      <c r="G60" s="2"/>
      <c r="H60" s="2"/>
      <c r="I60" s="2"/>
      <c r="J60" s="2"/>
      <c r="K60" s="2"/>
    </row>
    <row r="61" spans="1:12">
      <c r="A61" t="s">
        <v>15</v>
      </c>
      <c r="B61" s="18">
        <v>43482</v>
      </c>
      <c r="C61" s="18" t="s">
        <v>13</v>
      </c>
      <c r="D61" s="18" t="s">
        <v>14</v>
      </c>
      <c r="E61" s="2">
        <v>-2.6</v>
      </c>
      <c r="F61" s="2"/>
      <c r="G61" s="2"/>
      <c r="H61" s="2"/>
      <c r="I61" s="2"/>
      <c r="J61" s="2"/>
      <c r="K61" s="2"/>
    </row>
    <row r="62" spans="1:12">
      <c r="A62" t="s">
        <v>16</v>
      </c>
      <c r="B62" s="18">
        <v>43482</v>
      </c>
      <c r="C62" s="18" t="s">
        <v>6</v>
      </c>
      <c r="D62" s="18" t="s">
        <v>7</v>
      </c>
      <c r="E62" s="2">
        <v>0</v>
      </c>
      <c r="F62" s="2"/>
      <c r="G62" s="2"/>
      <c r="H62" s="2"/>
      <c r="I62" s="2"/>
      <c r="J62" s="2"/>
      <c r="K62" s="2"/>
    </row>
    <row r="63" spans="1:12">
      <c r="A63" t="s">
        <v>16</v>
      </c>
      <c r="B63" s="18">
        <v>43482</v>
      </c>
      <c r="C63" s="18" t="s">
        <v>8</v>
      </c>
      <c r="D63" s="18" t="s">
        <v>7</v>
      </c>
      <c r="E63" s="2">
        <v>0</v>
      </c>
      <c r="F63" s="2"/>
      <c r="G63" s="2"/>
      <c r="H63" s="2"/>
      <c r="I63" s="2"/>
      <c r="J63" s="2"/>
      <c r="K63" s="2"/>
    </row>
    <row r="64" spans="1:12">
      <c r="A64" t="s">
        <v>16</v>
      </c>
      <c r="B64" s="18">
        <v>43482</v>
      </c>
      <c r="C64" s="18" t="s">
        <v>9</v>
      </c>
      <c r="D64" s="18" t="s">
        <v>7</v>
      </c>
      <c r="E64" s="2">
        <v>21.3</v>
      </c>
      <c r="F64" s="2"/>
      <c r="G64" s="2"/>
      <c r="H64" s="2"/>
      <c r="I64" s="2"/>
      <c r="J64" s="2"/>
      <c r="K64" s="2"/>
    </row>
    <row r="65" spans="1:11">
      <c r="A65" t="s">
        <v>16</v>
      </c>
      <c r="B65" s="18">
        <v>43482</v>
      </c>
      <c r="C65" s="18" t="s">
        <v>10</v>
      </c>
      <c r="D65" s="18" t="s">
        <v>11</v>
      </c>
      <c r="E65" s="2">
        <v>1005</v>
      </c>
      <c r="F65" s="2"/>
      <c r="G65" s="2"/>
      <c r="H65" s="2"/>
      <c r="I65" s="2"/>
      <c r="J65" s="2"/>
      <c r="K65" s="2"/>
    </row>
    <row r="66" spans="1:11">
      <c r="A66" t="s">
        <v>16</v>
      </c>
      <c r="B66" s="18">
        <v>43482</v>
      </c>
      <c r="C66" s="18" t="s">
        <v>12</v>
      </c>
      <c r="D66" s="18" t="s">
        <v>11</v>
      </c>
      <c r="E66" s="2">
        <v>-14.19</v>
      </c>
      <c r="F66" s="2"/>
      <c r="G66" s="2"/>
      <c r="H66" s="2"/>
      <c r="I66" s="2"/>
      <c r="J66" s="2"/>
      <c r="K66" s="2"/>
    </row>
    <row r="67" spans="1:11">
      <c r="A67" t="s">
        <v>16</v>
      </c>
      <c r="B67" s="18">
        <v>43482</v>
      </c>
      <c r="C67" s="18" t="s">
        <v>13</v>
      </c>
      <c r="D67" s="18" t="s">
        <v>14</v>
      </c>
      <c r="E67" s="2">
        <v>0.2</v>
      </c>
      <c r="F67" s="2"/>
      <c r="G67" s="2"/>
      <c r="H67" s="2"/>
      <c r="I67" s="2"/>
      <c r="J67" s="2"/>
      <c r="K67" s="2"/>
    </row>
    <row r="68" spans="1:11">
      <c r="A68" t="s">
        <v>17</v>
      </c>
      <c r="B68" s="18">
        <v>43482</v>
      </c>
      <c r="C68" s="18" t="s">
        <v>6</v>
      </c>
      <c r="D68" s="18" t="s">
        <v>7</v>
      </c>
      <c r="E68" s="2">
        <v>0</v>
      </c>
      <c r="F68" s="2"/>
      <c r="G68" s="2"/>
      <c r="H68" s="2"/>
      <c r="I68" s="2"/>
      <c r="J68" s="2"/>
      <c r="K68" s="2"/>
    </row>
    <row r="69" spans="1:11">
      <c r="A69" t="s">
        <v>17</v>
      </c>
      <c r="B69" s="18">
        <v>43482</v>
      </c>
      <c r="C69" s="18" t="s">
        <v>8</v>
      </c>
      <c r="D69" s="18" t="s">
        <v>7</v>
      </c>
      <c r="E69" s="2">
        <v>0.1</v>
      </c>
      <c r="F69" s="2"/>
      <c r="G69" s="2"/>
      <c r="H69" s="2"/>
      <c r="I69" s="2"/>
      <c r="J69" s="2"/>
      <c r="K69" s="2"/>
    </row>
    <row r="70" spans="1:11">
      <c r="A70" t="s">
        <v>17</v>
      </c>
      <c r="B70" s="18">
        <v>43482</v>
      </c>
      <c r="C70" s="18" t="s">
        <v>9</v>
      </c>
      <c r="D70" s="18" t="s">
        <v>7</v>
      </c>
      <c r="E70" s="2">
        <v>21.7</v>
      </c>
      <c r="F70" s="2"/>
      <c r="G70" s="2"/>
      <c r="H70" s="2"/>
      <c r="I70" s="2"/>
      <c r="J70" s="2"/>
      <c r="K70" s="2"/>
    </row>
    <row r="71" spans="1:11">
      <c r="A71" t="s">
        <v>17</v>
      </c>
      <c r="B71" s="18">
        <v>43482</v>
      </c>
      <c r="C71" s="18" t="s">
        <v>10</v>
      </c>
      <c r="D71" s="18" t="s">
        <v>11</v>
      </c>
      <c r="E71" s="2">
        <v>1005</v>
      </c>
      <c r="F71" s="2"/>
      <c r="G71" s="2"/>
      <c r="H71" s="2"/>
      <c r="I71" s="2"/>
      <c r="J71" s="2"/>
      <c r="K71" s="2"/>
    </row>
    <row r="72" spans="1:11">
      <c r="A72" t="s">
        <v>17</v>
      </c>
      <c r="B72" s="18">
        <v>43482</v>
      </c>
      <c r="C72" s="18" t="s">
        <v>12</v>
      </c>
      <c r="D72" s="18" t="s">
        <v>11</v>
      </c>
      <c r="E72" s="2">
        <v>-1.59</v>
      </c>
      <c r="F72" s="2"/>
      <c r="G72" s="2"/>
      <c r="H72" s="2"/>
      <c r="I72" s="2"/>
      <c r="J72" s="2"/>
      <c r="K72" s="2"/>
    </row>
    <row r="73" spans="1:11">
      <c r="A73" t="s">
        <v>17</v>
      </c>
      <c r="B73" s="18">
        <v>43482</v>
      </c>
      <c r="C73" s="18" t="s">
        <v>13</v>
      </c>
      <c r="D73" s="18" t="s">
        <v>14</v>
      </c>
      <c r="E73" s="2">
        <v>0.1</v>
      </c>
      <c r="F73" s="2"/>
      <c r="G73" s="2"/>
      <c r="H73" s="2"/>
      <c r="I73" s="2"/>
      <c r="J73" s="2"/>
      <c r="K73" s="2"/>
    </row>
    <row r="74" spans="1:11">
      <c r="A74" t="s">
        <v>18</v>
      </c>
      <c r="B74" s="18">
        <v>43482</v>
      </c>
      <c r="C74" s="18" t="s">
        <v>6</v>
      </c>
      <c r="D74" s="18" t="s">
        <v>7</v>
      </c>
      <c r="E74" s="2">
        <v>0</v>
      </c>
      <c r="F74" s="2"/>
      <c r="G74" s="2"/>
      <c r="H74" s="2"/>
      <c r="I74" s="2"/>
      <c r="J74" s="2"/>
      <c r="K74" s="2"/>
    </row>
    <row r="75" spans="1:11">
      <c r="A75" t="s">
        <v>18</v>
      </c>
      <c r="B75" s="18">
        <v>43482</v>
      </c>
      <c r="C75" s="18" t="s">
        <v>8</v>
      </c>
      <c r="D75" s="18" t="s">
        <v>7</v>
      </c>
      <c r="E75" s="2">
        <v>0</v>
      </c>
      <c r="F75" s="2"/>
      <c r="G75" s="2"/>
      <c r="H75" s="2"/>
      <c r="I75" s="2"/>
      <c r="J75" s="2"/>
      <c r="K75" s="2"/>
    </row>
    <row r="76" spans="1:11">
      <c r="A76" t="s">
        <v>18</v>
      </c>
      <c r="B76" s="18">
        <v>43482</v>
      </c>
      <c r="C76" s="18" t="s">
        <v>9</v>
      </c>
      <c r="D76" s="18" t="s">
        <v>7</v>
      </c>
      <c r="E76" s="2">
        <v>21.7</v>
      </c>
      <c r="F76" s="2"/>
      <c r="G76" s="2"/>
      <c r="H76" s="2"/>
      <c r="I76" s="2"/>
      <c r="J76" s="2"/>
      <c r="K76" s="2"/>
    </row>
    <row r="77" spans="1:11">
      <c r="A77" t="s">
        <v>18</v>
      </c>
      <c r="B77" s="18">
        <v>43482</v>
      </c>
      <c r="C77" s="18" t="s">
        <v>10</v>
      </c>
      <c r="D77" s="18" t="s">
        <v>11</v>
      </c>
      <c r="E77" s="2">
        <v>1005</v>
      </c>
      <c r="F77" s="2"/>
      <c r="G77" s="2"/>
      <c r="H77" s="2"/>
      <c r="I77" s="2"/>
      <c r="J77" s="2"/>
      <c r="K77" s="2"/>
    </row>
    <row r="78" spans="1:11">
      <c r="A78" t="s">
        <v>18</v>
      </c>
      <c r="B78" s="18">
        <v>43482</v>
      </c>
      <c r="C78" s="18" t="s">
        <v>12</v>
      </c>
      <c r="D78" s="18" t="s">
        <v>11</v>
      </c>
      <c r="E78" s="2">
        <v>-1.33</v>
      </c>
      <c r="F78" s="2"/>
      <c r="G78" s="2"/>
      <c r="H78" s="2"/>
      <c r="I78" s="2"/>
      <c r="J78" s="2"/>
      <c r="K78" s="2"/>
    </row>
    <row r="79" spans="1:11">
      <c r="A79" t="s">
        <v>18</v>
      </c>
      <c r="B79" s="18">
        <v>43482</v>
      </c>
      <c r="C79" s="18" t="s">
        <v>13</v>
      </c>
      <c r="D79" s="18" t="s">
        <v>14</v>
      </c>
      <c r="E79" s="2">
        <v>0.5</v>
      </c>
      <c r="F79" s="2"/>
      <c r="G79" s="2"/>
      <c r="H79" s="2"/>
      <c r="I79" s="2"/>
      <c r="J79" s="2"/>
      <c r="K79" s="2"/>
    </row>
    <row r="80" spans="1:11">
      <c r="A80" t="s">
        <v>19</v>
      </c>
      <c r="B80" s="18">
        <v>43482</v>
      </c>
      <c r="C80" s="18" t="s">
        <v>6</v>
      </c>
      <c r="D80" s="18" t="s">
        <v>7</v>
      </c>
      <c r="E80" s="2">
        <v>0</v>
      </c>
      <c r="F80" s="2"/>
      <c r="G80" s="2"/>
      <c r="H80" s="2"/>
      <c r="I80" s="2"/>
      <c r="J80" s="2"/>
      <c r="K80" s="2"/>
    </row>
    <row r="81" spans="1:11">
      <c r="A81" t="s">
        <v>19</v>
      </c>
      <c r="B81" s="18">
        <v>43482</v>
      </c>
      <c r="C81" s="18" t="s">
        <v>8</v>
      </c>
      <c r="D81" s="18" t="s">
        <v>7</v>
      </c>
      <c r="E81" s="2">
        <v>0</v>
      </c>
      <c r="F81" s="2"/>
      <c r="G81" s="2"/>
      <c r="H81" s="2"/>
      <c r="I81" s="2"/>
      <c r="J81" s="2"/>
      <c r="K81" s="2"/>
    </row>
    <row r="82" spans="1:11">
      <c r="A82" t="s">
        <v>19</v>
      </c>
      <c r="B82" s="18">
        <v>43482</v>
      </c>
      <c r="C82" s="18" t="s">
        <v>9</v>
      </c>
      <c r="D82" s="18" t="s">
        <v>7</v>
      </c>
      <c r="E82" s="2">
        <v>21.7</v>
      </c>
      <c r="F82" s="2"/>
      <c r="G82" s="2"/>
      <c r="H82" s="2"/>
      <c r="I82" s="2"/>
      <c r="J82" s="2"/>
      <c r="K82" s="2"/>
    </row>
    <row r="83" spans="1:11">
      <c r="A83" t="s">
        <v>19</v>
      </c>
      <c r="B83" s="18">
        <v>43482</v>
      </c>
      <c r="C83" s="18" t="s">
        <v>10</v>
      </c>
      <c r="D83" s="18" t="s">
        <v>11</v>
      </c>
      <c r="E83" s="2">
        <v>1005</v>
      </c>
      <c r="F83" s="2"/>
      <c r="G83" s="2"/>
      <c r="H83" s="2"/>
      <c r="I83" s="2"/>
      <c r="J83" s="2"/>
      <c r="K83" s="2"/>
    </row>
    <row r="84" spans="1:11">
      <c r="A84" t="s">
        <v>19</v>
      </c>
      <c r="B84" s="18">
        <v>43482</v>
      </c>
      <c r="C84" s="18" t="s">
        <v>12</v>
      </c>
      <c r="D84" s="18" t="s">
        <v>11</v>
      </c>
      <c r="E84" s="2">
        <v>-1.1299999999999999</v>
      </c>
      <c r="F84" s="2"/>
      <c r="G84" s="2"/>
      <c r="H84" s="2"/>
      <c r="I84" s="2"/>
      <c r="J84" s="2"/>
      <c r="K84" s="2"/>
    </row>
    <row r="85" spans="1:11">
      <c r="A85" t="s">
        <v>19</v>
      </c>
      <c r="B85" s="18">
        <v>43482</v>
      </c>
      <c r="C85" s="18" t="s">
        <v>13</v>
      </c>
      <c r="D85" s="18" t="s">
        <v>14</v>
      </c>
      <c r="E85" s="2">
        <v>-0.1</v>
      </c>
      <c r="F85" s="2"/>
      <c r="G85" s="2"/>
      <c r="H85" s="2"/>
      <c r="I85" s="2"/>
      <c r="J85" s="2"/>
      <c r="K85" s="2"/>
    </row>
    <row r="86" spans="1:11">
      <c r="A86" t="s">
        <v>20</v>
      </c>
      <c r="B86" s="18">
        <v>43482</v>
      </c>
      <c r="C86" s="18" t="s">
        <v>6</v>
      </c>
      <c r="D86" s="18" t="s">
        <v>7</v>
      </c>
      <c r="E86" s="2">
        <v>0</v>
      </c>
      <c r="F86" s="2"/>
      <c r="G86" s="2"/>
      <c r="H86" s="2"/>
      <c r="I86" s="2"/>
      <c r="J86" s="2"/>
      <c r="K86" s="2"/>
    </row>
    <row r="87" spans="1:11">
      <c r="A87" t="s">
        <v>20</v>
      </c>
      <c r="B87" s="18">
        <v>43482</v>
      </c>
      <c r="C87" s="18" t="s">
        <v>8</v>
      </c>
      <c r="D87" s="18" t="s">
        <v>7</v>
      </c>
      <c r="E87" s="2">
        <v>0.9</v>
      </c>
      <c r="F87" s="2"/>
      <c r="G87" s="2"/>
      <c r="H87" s="2"/>
      <c r="I87" s="2"/>
      <c r="J87" s="2"/>
      <c r="K87" s="2"/>
    </row>
    <row r="88" spans="1:11">
      <c r="A88" t="s">
        <v>20</v>
      </c>
      <c r="B88" s="18">
        <v>43482</v>
      </c>
      <c r="C88" s="18" t="s">
        <v>9</v>
      </c>
      <c r="D88" s="18" t="s">
        <v>7</v>
      </c>
      <c r="E88" s="2">
        <v>3.9</v>
      </c>
      <c r="F88" s="2"/>
      <c r="G88" s="2"/>
      <c r="H88" s="2"/>
      <c r="I88" s="2"/>
      <c r="J88" s="2"/>
      <c r="K88" s="2"/>
    </row>
    <row r="89" spans="1:11">
      <c r="A89" t="s">
        <v>20</v>
      </c>
      <c r="B89" s="18">
        <v>43482</v>
      </c>
      <c r="C89" s="18" t="s">
        <v>10</v>
      </c>
      <c r="D89" s="18" t="s">
        <v>11</v>
      </c>
      <c r="E89" s="2">
        <v>1008</v>
      </c>
      <c r="F89" s="2"/>
      <c r="G89" s="2"/>
      <c r="H89" s="2"/>
      <c r="I89" s="2"/>
      <c r="J89" s="2"/>
      <c r="K89" s="2"/>
    </row>
    <row r="90" spans="1:11">
      <c r="A90" t="s">
        <v>20</v>
      </c>
      <c r="B90" s="18">
        <v>43482</v>
      </c>
      <c r="C90" s="18" t="s">
        <v>12</v>
      </c>
      <c r="D90" s="18" t="s">
        <v>11</v>
      </c>
      <c r="E90" s="2">
        <v>-0.53</v>
      </c>
      <c r="F90" s="2"/>
      <c r="G90" s="2"/>
      <c r="H90" s="2"/>
      <c r="I90" s="2"/>
      <c r="J90" s="2"/>
      <c r="K90" s="2"/>
    </row>
    <row r="91" spans="1:11">
      <c r="A91" t="s">
        <v>20</v>
      </c>
      <c r="B91" s="18">
        <v>43482</v>
      </c>
      <c r="C91" s="18" t="s">
        <v>13</v>
      </c>
      <c r="D91" s="18" t="s">
        <v>14</v>
      </c>
      <c r="E91" s="2">
        <v>0</v>
      </c>
      <c r="F91" s="2"/>
      <c r="G91" s="2"/>
      <c r="H91" s="2"/>
      <c r="I91" s="2"/>
      <c r="J91" s="2"/>
      <c r="K91" s="2"/>
    </row>
    <row r="92" spans="1:11">
      <c r="A92" t="s">
        <v>21</v>
      </c>
      <c r="B92" s="18">
        <v>43482</v>
      </c>
      <c r="C92" s="18" t="s">
        <v>6</v>
      </c>
      <c r="D92" s="18" t="s">
        <v>7</v>
      </c>
      <c r="E92" s="2">
        <v>0</v>
      </c>
      <c r="F92" s="2"/>
      <c r="G92" s="2"/>
      <c r="H92" s="2"/>
      <c r="I92" s="2"/>
      <c r="J92" s="2"/>
      <c r="K92" s="2"/>
    </row>
    <row r="93" spans="1:11">
      <c r="A93" t="s">
        <v>21</v>
      </c>
      <c r="B93" s="18">
        <v>43482</v>
      </c>
      <c r="C93" s="18" t="s">
        <v>8</v>
      </c>
      <c r="D93" s="18" t="s">
        <v>7</v>
      </c>
      <c r="E93" s="2">
        <v>0</v>
      </c>
    </row>
    <row r="94" spans="1:11">
      <c r="A94" t="s">
        <v>21</v>
      </c>
      <c r="B94" s="18">
        <v>43482</v>
      </c>
      <c r="C94" s="18" t="s">
        <v>9</v>
      </c>
      <c r="D94" s="18" t="s">
        <v>7</v>
      </c>
      <c r="E94" s="2">
        <v>22.2</v>
      </c>
    </row>
    <row r="95" spans="1:11">
      <c r="A95" t="s">
        <v>21</v>
      </c>
      <c r="B95" s="18">
        <v>43482</v>
      </c>
      <c r="C95" s="18" t="s">
        <v>10</v>
      </c>
      <c r="D95" s="18" t="s">
        <v>11</v>
      </c>
      <c r="E95" s="2">
        <v>1008</v>
      </c>
    </row>
    <row r="96" spans="1:11">
      <c r="A96" t="s">
        <v>21</v>
      </c>
      <c r="B96" s="18">
        <v>43482</v>
      </c>
      <c r="C96" s="18" t="s">
        <v>12</v>
      </c>
      <c r="D96" s="18" t="s">
        <v>11</v>
      </c>
      <c r="E96" s="2">
        <v>-1.76</v>
      </c>
    </row>
    <row r="97" spans="1:5">
      <c r="A97" t="s">
        <v>21</v>
      </c>
      <c r="B97" s="18">
        <v>43482</v>
      </c>
      <c r="C97" s="18" t="s">
        <v>13</v>
      </c>
      <c r="D97" s="18" t="s">
        <v>14</v>
      </c>
      <c r="E97" s="2">
        <v>0</v>
      </c>
    </row>
    <row r="98" spans="1:5">
      <c r="A98" t="s">
        <v>5</v>
      </c>
      <c r="B98" s="18">
        <v>43504</v>
      </c>
      <c r="C98" s="18" t="s">
        <v>6</v>
      </c>
      <c r="D98" s="18" t="s">
        <v>7</v>
      </c>
      <c r="E98" s="2">
        <v>0</v>
      </c>
    </row>
    <row r="99" spans="1:5">
      <c r="A99" t="s">
        <v>5</v>
      </c>
      <c r="B99" s="18">
        <v>43504</v>
      </c>
      <c r="C99" s="18" t="s">
        <v>8</v>
      </c>
      <c r="D99" s="18" t="s">
        <v>7</v>
      </c>
      <c r="E99" s="2">
        <v>1.2</v>
      </c>
    </row>
    <row r="100" spans="1:5">
      <c r="A100" t="s">
        <v>5</v>
      </c>
      <c r="B100" s="18">
        <v>43504</v>
      </c>
      <c r="C100" s="18" t="s">
        <v>9</v>
      </c>
      <c r="D100" s="18" t="s">
        <v>7</v>
      </c>
      <c r="E100" s="2">
        <v>12.3</v>
      </c>
    </row>
    <row r="101" spans="1:5">
      <c r="A101" t="s">
        <v>5</v>
      </c>
      <c r="B101" s="18">
        <v>43504</v>
      </c>
      <c r="C101" s="18" t="s">
        <v>10</v>
      </c>
      <c r="D101" s="18" t="s">
        <v>11</v>
      </c>
      <c r="E101" s="2">
        <v>980</v>
      </c>
    </row>
    <row r="102" spans="1:5">
      <c r="A102" t="s">
        <v>5</v>
      </c>
      <c r="B102" s="18">
        <v>43504</v>
      </c>
      <c r="C102" s="18" t="s">
        <v>12</v>
      </c>
      <c r="D102" s="18" t="s">
        <v>11</v>
      </c>
      <c r="E102" s="2">
        <v>-0.13</v>
      </c>
    </row>
    <row r="103" spans="1:5">
      <c r="A103" t="s">
        <v>5</v>
      </c>
      <c r="B103" s="18">
        <v>43504</v>
      </c>
      <c r="C103" s="18" t="s">
        <v>13</v>
      </c>
      <c r="D103" s="18" t="s">
        <v>14</v>
      </c>
      <c r="E103" s="2">
        <v>0</v>
      </c>
    </row>
    <row r="104" spans="1:5">
      <c r="A104" t="s">
        <v>15</v>
      </c>
      <c r="B104" s="18">
        <v>43504</v>
      </c>
      <c r="C104" s="18" t="s">
        <v>6</v>
      </c>
      <c r="D104" s="18" t="s">
        <v>7</v>
      </c>
      <c r="E104" s="2">
        <v>0</v>
      </c>
    </row>
    <row r="105" spans="1:5">
      <c r="A105" t="s">
        <v>15</v>
      </c>
      <c r="B105" s="18">
        <v>43504</v>
      </c>
      <c r="C105" s="18" t="s">
        <v>8</v>
      </c>
      <c r="D105" s="18" t="s">
        <v>7</v>
      </c>
      <c r="E105" s="2">
        <v>1</v>
      </c>
    </row>
    <row r="106" spans="1:5">
      <c r="A106" t="s">
        <v>15</v>
      </c>
      <c r="B106" s="18">
        <v>43504</v>
      </c>
      <c r="C106" s="18" t="s">
        <v>9</v>
      </c>
      <c r="D106" s="18" t="s">
        <v>7</v>
      </c>
      <c r="E106" s="2">
        <v>15</v>
      </c>
    </row>
    <row r="107" spans="1:5">
      <c r="A107" t="s">
        <v>15</v>
      </c>
      <c r="B107" s="18">
        <v>43504</v>
      </c>
      <c r="C107" s="18" t="s">
        <v>10</v>
      </c>
      <c r="D107" s="18" t="s">
        <v>11</v>
      </c>
      <c r="E107" s="2">
        <v>982</v>
      </c>
    </row>
    <row r="108" spans="1:5">
      <c r="A108" t="s">
        <v>15</v>
      </c>
      <c r="B108" s="18">
        <v>43504</v>
      </c>
      <c r="C108" s="18" t="s">
        <v>12</v>
      </c>
      <c r="D108" s="18" t="s">
        <v>11</v>
      </c>
      <c r="E108" s="2">
        <v>-0.17</v>
      </c>
    </row>
    <row r="109" spans="1:5">
      <c r="A109" t="s">
        <v>15</v>
      </c>
      <c r="B109" s="18">
        <v>43504</v>
      </c>
      <c r="C109" s="18" t="s">
        <v>13</v>
      </c>
      <c r="D109" s="18" t="s">
        <v>14</v>
      </c>
      <c r="E109" s="2">
        <v>2</v>
      </c>
    </row>
    <row r="110" spans="1:5">
      <c r="A110" t="s">
        <v>16</v>
      </c>
      <c r="B110" s="18">
        <v>43504</v>
      </c>
      <c r="C110" s="18" t="s">
        <v>6</v>
      </c>
      <c r="D110" s="18" t="s">
        <v>7</v>
      </c>
      <c r="E110" s="2">
        <v>0</v>
      </c>
    </row>
    <row r="111" spans="1:5">
      <c r="A111" t="s">
        <v>16</v>
      </c>
      <c r="B111" s="18">
        <v>43504</v>
      </c>
      <c r="C111" s="18" t="s">
        <v>8</v>
      </c>
      <c r="D111" s="18" t="s">
        <v>7</v>
      </c>
      <c r="E111" s="2">
        <v>0.7</v>
      </c>
    </row>
    <row r="112" spans="1:5">
      <c r="A112" t="s">
        <v>16</v>
      </c>
      <c r="B112" s="18">
        <v>43504</v>
      </c>
      <c r="C112" s="18" t="s">
        <v>9</v>
      </c>
      <c r="D112" s="18" t="s">
        <v>7</v>
      </c>
      <c r="E112" s="2">
        <v>11.8</v>
      </c>
    </row>
    <row r="113" spans="1:5">
      <c r="A113" t="s">
        <v>16</v>
      </c>
      <c r="B113" s="18">
        <v>43504</v>
      </c>
      <c r="C113" s="18" t="s">
        <v>10</v>
      </c>
      <c r="D113" s="18" t="s">
        <v>11</v>
      </c>
      <c r="E113" s="2">
        <v>982</v>
      </c>
    </row>
    <row r="114" spans="1:5">
      <c r="A114" t="s">
        <v>16</v>
      </c>
      <c r="B114" s="18">
        <v>43504</v>
      </c>
      <c r="C114" s="18" t="s">
        <v>12</v>
      </c>
      <c r="D114" s="18" t="s">
        <v>11</v>
      </c>
      <c r="E114" s="2">
        <v>0.13</v>
      </c>
    </row>
    <row r="115" spans="1:5">
      <c r="A115" t="s">
        <v>16</v>
      </c>
      <c r="B115" s="18">
        <v>43504</v>
      </c>
      <c r="C115" s="18" t="s">
        <v>13</v>
      </c>
      <c r="D115" s="18" t="s">
        <v>14</v>
      </c>
      <c r="E115" s="2">
        <v>0.3</v>
      </c>
    </row>
    <row r="116" spans="1:5">
      <c r="A116" t="s">
        <v>17</v>
      </c>
      <c r="B116" s="18">
        <v>43504</v>
      </c>
      <c r="C116" s="18" t="s">
        <v>6</v>
      </c>
      <c r="D116" s="18" t="s">
        <v>7</v>
      </c>
      <c r="E116" s="2">
        <v>0</v>
      </c>
    </row>
    <row r="117" spans="1:5">
      <c r="A117" t="s">
        <v>17</v>
      </c>
      <c r="B117" s="18">
        <v>43504</v>
      </c>
      <c r="C117" s="18" t="s">
        <v>8</v>
      </c>
      <c r="D117" s="18" t="s">
        <v>7</v>
      </c>
      <c r="E117" s="2">
        <v>0.4</v>
      </c>
    </row>
    <row r="118" spans="1:5">
      <c r="A118" t="s">
        <v>17</v>
      </c>
      <c r="B118" s="18">
        <v>43504</v>
      </c>
      <c r="C118" s="18" t="s">
        <v>9</v>
      </c>
      <c r="D118" s="18" t="s">
        <v>7</v>
      </c>
      <c r="E118" s="2">
        <v>20.8</v>
      </c>
    </row>
    <row r="119" spans="1:5">
      <c r="A119" t="s">
        <v>17</v>
      </c>
      <c r="B119" s="18">
        <v>43504</v>
      </c>
      <c r="C119" s="18" t="s">
        <v>10</v>
      </c>
      <c r="D119" s="18" t="s">
        <v>11</v>
      </c>
      <c r="E119" s="2">
        <v>981</v>
      </c>
    </row>
    <row r="120" spans="1:5">
      <c r="A120" t="s">
        <v>17</v>
      </c>
      <c r="B120" s="18">
        <v>43504</v>
      </c>
      <c r="C120" s="18" t="s">
        <v>12</v>
      </c>
      <c r="D120" s="18" t="s">
        <v>11</v>
      </c>
      <c r="E120" s="2">
        <v>-0.05</v>
      </c>
    </row>
    <row r="121" spans="1:5">
      <c r="A121" t="s">
        <v>17</v>
      </c>
      <c r="B121" s="18">
        <v>43504</v>
      </c>
      <c r="C121" s="18" t="s">
        <v>13</v>
      </c>
      <c r="D121" s="18" t="s">
        <v>14</v>
      </c>
      <c r="E121" s="2">
        <v>-6.1</v>
      </c>
    </row>
    <row r="122" spans="1:5">
      <c r="A122" t="s">
        <v>18</v>
      </c>
      <c r="B122" s="18">
        <v>43504</v>
      </c>
      <c r="C122" s="18" t="s">
        <v>6</v>
      </c>
      <c r="D122" s="18" t="s">
        <v>7</v>
      </c>
      <c r="E122" s="2">
        <v>0</v>
      </c>
    </row>
    <row r="123" spans="1:5">
      <c r="A123" t="s">
        <v>18</v>
      </c>
      <c r="B123" s="18">
        <v>43504</v>
      </c>
      <c r="C123" s="18" t="s">
        <v>8</v>
      </c>
      <c r="D123" s="18" t="s">
        <v>7</v>
      </c>
      <c r="E123" s="2">
        <v>0.5</v>
      </c>
    </row>
    <row r="124" spans="1:5">
      <c r="A124" t="s">
        <v>18</v>
      </c>
      <c r="B124" s="18">
        <v>43504</v>
      </c>
      <c r="C124" s="18" t="s">
        <v>9</v>
      </c>
      <c r="D124" s="18" t="s">
        <v>7</v>
      </c>
      <c r="E124" s="2">
        <v>14.7</v>
      </c>
    </row>
    <row r="125" spans="1:5">
      <c r="A125" t="s">
        <v>18</v>
      </c>
      <c r="B125" s="18">
        <v>43504</v>
      </c>
      <c r="C125" s="18" t="s">
        <v>10</v>
      </c>
      <c r="D125" s="18" t="s">
        <v>11</v>
      </c>
      <c r="E125" s="2">
        <v>982</v>
      </c>
    </row>
    <row r="126" spans="1:5">
      <c r="A126" t="s">
        <v>18</v>
      </c>
      <c r="B126" s="18">
        <v>43504</v>
      </c>
      <c r="C126" s="18" t="s">
        <v>12</v>
      </c>
      <c r="D126" s="18" t="s">
        <v>11</v>
      </c>
      <c r="E126" s="2">
        <v>0.25</v>
      </c>
    </row>
    <row r="127" spans="1:5">
      <c r="A127" t="s">
        <v>18</v>
      </c>
      <c r="B127" s="18">
        <v>43504</v>
      </c>
      <c r="C127" s="18" t="s">
        <v>13</v>
      </c>
      <c r="D127" s="18" t="s">
        <v>14</v>
      </c>
      <c r="E127" s="2">
        <v>1.3</v>
      </c>
    </row>
    <row r="128" spans="1:5">
      <c r="A128" t="s">
        <v>19</v>
      </c>
      <c r="B128" s="18">
        <v>43504</v>
      </c>
      <c r="C128" s="18" t="s">
        <v>6</v>
      </c>
      <c r="D128" s="18" t="s">
        <v>7</v>
      </c>
      <c r="E128" s="2">
        <v>0</v>
      </c>
    </row>
    <row r="129" spans="1:5">
      <c r="A129" t="s">
        <v>19</v>
      </c>
      <c r="B129" s="18">
        <v>43504</v>
      </c>
      <c r="C129" s="18" t="s">
        <v>8</v>
      </c>
      <c r="D129" s="18" t="s">
        <v>7</v>
      </c>
      <c r="E129" s="2">
        <v>0.4</v>
      </c>
    </row>
    <row r="130" spans="1:5">
      <c r="A130" t="s">
        <v>19</v>
      </c>
      <c r="B130" s="18">
        <v>43504</v>
      </c>
      <c r="C130" s="18" t="s">
        <v>9</v>
      </c>
      <c r="D130" s="18" t="s">
        <v>7</v>
      </c>
      <c r="E130" s="2">
        <v>10.8</v>
      </c>
    </row>
    <row r="131" spans="1:5">
      <c r="A131" t="s">
        <v>19</v>
      </c>
      <c r="B131" s="18">
        <v>43504</v>
      </c>
      <c r="C131" s="18" t="s">
        <v>10</v>
      </c>
      <c r="D131" s="18" t="s">
        <v>11</v>
      </c>
      <c r="E131" s="2">
        <v>982</v>
      </c>
    </row>
    <row r="132" spans="1:5">
      <c r="A132" t="s">
        <v>19</v>
      </c>
      <c r="B132" s="18">
        <v>43504</v>
      </c>
      <c r="C132" s="18" t="s">
        <v>12</v>
      </c>
      <c r="D132" s="18" t="s">
        <v>11</v>
      </c>
      <c r="E132" s="2">
        <v>-0.25</v>
      </c>
    </row>
    <row r="133" spans="1:5">
      <c r="A133" t="s">
        <v>19</v>
      </c>
      <c r="B133" s="18">
        <v>43504</v>
      </c>
      <c r="C133" s="18" t="s">
        <v>13</v>
      </c>
      <c r="D133" s="18" t="s">
        <v>14</v>
      </c>
      <c r="E133" s="2">
        <v>0.1</v>
      </c>
    </row>
    <row r="134" spans="1:5">
      <c r="A134" t="s">
        <v>20</v>
      </c>
      <c r="B134" s="18">
        <v>43504</v>
      </c>
      <c r="C134" s="18" t="s">
        <v>6</v>
      </c>
      <c r="D134" s="18" t="s">
        <v>7</v>
      </c>
      <c r="E134" s="2">
        <v>0</v>
      </c>
    </row>
    <row r="135" spans="1:5">
      <c r="A135" t="s">
        <v>20</v>
      </c>
      <c r="B135" s="18">
        <v>43504</v>
      </c>
      <c r="C135" s="18" t="s">
        <v>8</v>
      </c>
      <c r="D135" s="18" t="s">
        <v>7</v>
      </c>
      <c r="E135" s="2">
        <v>0.9</v>
      </c>
    </row>
    <row r="136" spans="1:5">
      <c r="A136" t="s">
        <v>20</v>
      </c>
      <c r="B136" s="18">
        <v>43504</v>
      </c>
      <c r="C136" s="18" t="s">
        <v>9</v>
      </c>
      <c r="D136" s="18" t="s">
        <v>7</v>
      </c>
      <c r="E136" s="2">
        <v>1.8</v>
      </c>
    </row>
    <row r="137" spans="1:5">
      <c r="A137" t="s">
        <v>20</v>
      </c>
      <c r="B137" s="18">
        <v>43504</v>
      </c>
      <c r="C137" s="18" t="s">
        <v>10</v>
      </c>
      <c r="D137" s="18" t="s">
        <v>11</v>
      </c>
      <c r="E137" s="2">
        <v>985</v>
      </c>
    </row>
    <row r="138" spans="1:5">
      <c r="A138" t="s">
        <v>20</v>
      </c>
      <c r="B138" s="18">
        <v>43504</v>
      </c>
      <c r="C138" s="18" t="s">
        <v>12</v>
      </c>
      <c r="D138" s="18" t="s">
        <v>11</v>
      </c>
      <c r="E138" s="2">
        <v>0.86</v>
      </c>
    </row>
    <row r="139" spans="1:5">
      <c r="A139" t="s">
        <v>20</v>
      </c>
      <c r="B139" s="18">
        <v>43504</v>
      </c>
      <c r="C139" s="18" t="s">
        <v>13</v>
      </c>
      <c r="D139" s="18" t="s">
        <v>14</v>
      </c>
      <c r="E139" s="2">
        <v>1</v>
      </c>
    </row>
    <row r="140" spans="1:5">
      <c r="A140" t="s">
        <v>21</v>
      </c>
      <c r="B140" s="18">
        <v>43504</v>
      </c>
      <c r="C140" s="18" t="s">
        <v>6</v>
      </c>
      <c r="D140" s="18" t="s">
        <v>7</v>
      </c>
      <c r="E140" s="2">
        <v>0</v>
      </c>
    </row>
    <row r="141" spans="1:5">
      <c r="A141" t="s">
        <v>21</v>
      </c>
      <c r="B141" s="18">
        <v>43504</v>
      </c>
      <c r="C141" s="18" t="s">
        <v>8</v>
      </c>
      <c r="D141" s="18" t="s">
        <v>7</v>
      </c>
      <c r="E141" s="2">
        <v>0.4</v>
      </c>
    </row>
    <row r="142" spans="1:5">
      <c r="A142" t="s">
        <v>21</v>
      </c>
      <c r="B142" s="18">
        <v>43504</v>
      </c>
      <c r="C142" s="18" t="s">
        <v>9</v>
      </c>
      <c r="D142" s="18" t="s">
        <v>7</v>
      </c>
      <c r="E142" s="2">
        <v>15.9</v>
      </c>
    </row>
    <row r="143" spans="1:5">
      <c r="A143" t="s">
        <v>21</v>
      </c>
      <c r="B143" s="18">
        <v>43504</v>
      </c>
      <c r="C143" s="18" t="s">
        <v>10</v>
      </c>
      <c r="D143" s="18" t="s">
        <v>11</v>
      </c>
      <c r="E143" s="2">
        <v>985</v>
      </c>
    </row>
    <row r="144" spans="1:5">
      <c r="A144" t="s">
        <v>21</v>
      </c>
      <c r="B144" s="18">
        <v>43504</v>
      </c>
      <c r="C144" s="18" t="s">
        <v>12</v>
      </c>
      <c r="D144" s="18" t="s">
        <v>11</v>
      </c>
      <c r="E144" s="2">
        <v>-0.4</v>
      </c>
    </row>
    <row r="145" spans="1:12">
      <c r="A145" t="s">
        <v>21</v>
      </c>
      <c r="B145" s="18">
        <v>43504</v>
      </c>
      <c r="C145" s="18" t="s">
        <v>13</v>
      </c>
      <c r="D145" s="18" t="s">
        <v>14</v>
      </c>
      <c r="E145" s="2">
        <v>0</v>
      </c>
    </row>
    <row r="146" spans="1:12" ht="15.6">
      <c r="A146" t="s">
        <v>5</v>
      </c>
      <c r="B146" s="18">
        <v>43522</v>
      </c>
      <c r="C146" s="18" t="s">
        <v>6</v>
      </c>
      <c r="D146" s="18" t="s">
        <v>7</v>
      </c>
      <c r="E146" s="2">
        <v>0</v>
      </c>
      <c r="G146" s="6"/>
      <c r="H146" s="6"/>
      <c r="I146" s="6"/>
      <c r="J146" s="6"/>
      <c r="K146" s="6"/>
      <c r="L146" s="6"/>
    </row>
    <row r="147" spans="1:12">
      <c r="A147" t="s">
        <v>5</v>
      </c>
      <c r="B147" s="18">
        <v>43522</v>
      </c>
      <c r="C147" s="18" t="s">
        <v>8</v>
      </c>
      <c r="D147" s="18" t="s">
        <v>7</v>
      </c>
      <c r="E147" s="2">
        <v>0.9</v>
      </c>
    </row>
    <row r="148" spans="1:12">
      <c r="A148" t="s">
        <v>5</v>
      </c>
      <c r="B148" s="18">
        <v>43522</v>
      </c>
      <c r="C148" s="18" t="s">
        <v>9</v>
      </c>
      <c r="D148" s="18" t="s">
        <v>7</v>
      </c>
      <c r="E148" s="2">
        <v>15.4</v>
      </c>
    </row>
    <row r="149" spans="1:12">
      <c r="A149" t="s">
        <v>5</v>
      </c>
      <c r="B149" s="18">
        <v>43522</v>
      </c>
      <c r="C149" s="18" t="s">
        <v>10</v>
      </c>
      <c r="D149" s="18" t="s">
        <v>11</v>
      </c>
      <c r="E149" s="2">
        <v>1021</v>
      </c>
    </row>
    <row r="150" spans="1:12">
      <c r="A150" t="s">
        <v>5</v>
      </c>
      <c r="B150" s="18">
        <v>43522</v>
      </c>
      <c r="C150" s="18" t="s">
        <v>12</v>
      </c>
      <c r="D150" s="18" t="s">
        <v>11</v>
      </c>
      <c r="E150" s="2">
        <v>-1.54</v>
      </c>
    </row>
    <row r="151" spans="1:12">
      <c r="A151" t="s">
        <v>5</v>
      </c>
      <c r="B151" s="18">
        <v>43522</v>
      </c>
      <c r="C151" s="18" t="s">
        <v>13</v>
      </c>
      <c r="D151" s="18" t="s">
        <v>14</v>
      </c>
      <c r="E151" s="2">
        <v>0</v>
      </c>
    </row>
    <row r="152" spans="1:12" ht="15.6">
      <c r="A152" t="s">
        <v>15</v>
      </c>
      <c r="B152" s="18">
        <v>43522</v>
      </c>
      <c r="C152" s="18" t="s">
        <v>6</v>
      </c>
      <c r="D152" s="18" t="s">
        <v>7</v>
      </c>
      <c r="E152" s="2">
        <v>0</v>
      </c>
      <c r="G152" s="6"/>
      <c r="H152" s="6"/>
      <c r="I152" s="6"/>
      <c r="J152" s="6"/>
      <c r="K152" s="6"/>
      <c r="L152" s="6"/>
    </row>
    <row r="153" spans="1:12">
      <c r="A153" t="s">
        <v>15</v>
      </c>
      <c r="B153" s="18">
        <v>43522</v>
      </c>
      <c r="C153" s="18" t="s">
        <v>8</v>
      </c>
      <c r="D153" s="18" t="s">
        <v>7</v>
      </c>
      <c r="E153" s="2">
        <v>0.2</v>
      </c>
    </row>
    <row r="154" spans="1:12">
      <c r="A154" t="s">
        <v>15</v>
      </c>
      <c r="B154" s="18">
        <v>43522</v>
      </c>
      <c r="C154" s="18" t="s">
        <v>9</v>
      </c>
      <c r="D154" s="18" t="s">
        <v>7</v>
      </c>
      <c r="E154" s="2">
        <v>21.5</v>
      </c>
    </row>
    <row r="155" spans="1:12">
      <c r="A155" t="s">
        <v>15</v>
      </c>
      <c r="B155" s="18">
        <v>43522</v>
      </c>
      <c r="C155" s="18" t="s">
        <v>10</v>
      </c>
      <c r="D155" s="18" t="s">
        <v>11</v>
      </c>
      <c r="E155" s="2">
        <v>1021</v>
      </c>
    </row>
    <row r="156" spans="1:12">
      <c r="A156" t="s">
        <v>15</v>
      </c>
      <c r="B156" s="18">
        <v>43522</v>
      </c>
      <c r="C156" s="18" t="s">
        <v>12</v>
      </c>
      <c r="D156" s="18" t="s">
        <v>11</v>
      </c>
      <c r="E156" s="2">
        <v>-1.02</v>
      </c>
    </row>
    <row r="157" spans="1:12">
      <c r="A157" t="s">
        <v>15</v>
      </c>
      <c r="B157" s="18">
        <v>43522</v>
      </c>
      <c r="C157" s="18" t="s">
        <v>13</v>
      </c>
      <c r="D157" s="18" t="s">
        <v>14</v>
      </c>
      <c r="E157" s="2">
        <v>-0.3</v>
      </c>
    </row>
    <row r="158" spans="1:12" ht="15.6">
      <c r="A158" t="s">
        <v>16</v>
      </c>
      <c r="B158" s="18">
        <v>43522</v>
      </c>
      <c r="C158" s="18" t="s">
        <v>6</v>
      </c>
      <c r="D158" s="18" t="s">
        <v>7</v>
      </c>
      <c r="E158" s="2">
        <v>0</v>
      </c>
      <c r="F158" s="6"/>
      <c r="G158" s="6"/>
      <c r="H158" s="6"/>
      <c r="I158" s="6"/>
      <c r="J158" s="6"/>
      <c r="K158" s="6"/>
    </row>
    <row r="159" spans="1:12">
      <c r="A159" t="s">
        <v>16</v>
      </c>
      <c r="B159" s="18">
        <v>43522</v>
      </c>
      <c r="C159" s="18" t="s">
        <v>8</v>
      </c>
      <c r="D159" s="18" t="s">
        <v>7</v>
      </c>
      <c r="E159" s="2">
        <v>0.5</v>
      </c>
    </row>
    <row r="160" spans="1:12">
      <c r="A160" t="s">
        <v>16</v>
      </c>
      <c r="B160" s="18">
        <v>43522</v>
      </c>
      <c r="C160" s="18" t="s">
        <v>9</v>
      </c>
      <c r="D160" s="18" t="s">
        <v>7</v>
      </c>
      <c r="E160" s="2">
        <v>12</v>
      </c>
    </row>
    <row r="161" spans="1:11">
      <c r="A161" t="s">
        <v>16</v>
      </c>
      <c r="B161" s="18">
        <v>43522</v>
      </c>
      <c r="C161" s="18" t="s">
        <v>10</v>
      </c>
      <c r="D161" s="18" t="s">
        <v>11</v>
      </c>
      <c r="E161" s="2">
        <v>1021</v>
      </c>
    </row>
    <row r="162" spans="1:11">
      <c r="A162" t="s">
        <v>16</v>
      </c>
      <c r="B162" s="18">
        <v>43522</v>
      </c>
      <c r="C162" s="18" t="s">
        <v>12</v>
      </c>
      <c r="D162" s="18" t="s">
        <v>11</v>
      </c>
      <c r="E162" s="2">
        <v>0.2</v>
      </c>
    </row>
    <row r="163" spans="1:11">
      <c r="A163" t="s">
        <v>16</v>
      </c>
      <c r="B163" s="18">
        <v>43522</v>
      </c>
      <c r="C163" s="18" t="s">
        <v>13</v>
      </c>
      <c r="D163" s="18" t="s">
        <v>14</v>
      </c>
      <c r="E163" s="2">
        <v>0.1</v>
      </c>
    </row>
    <row r="164" spans="1:11" ht="15.6">
      <c r="A164" t="s">
        <v>17</v>
      </c>
      <c r="B164" s="18">
        <v>43522</v>
      </c>
      <c r="C164" s="18" t="s">
        <v>6</v>
      </c>
      <c r="D164" s="18" t="s">
        <v>7</v>
      </c>
      <c r="E164" s="2">
        <v>0</v>
      </c>
      <c r="F164" s="6"/>
      <c r="G164" s="6"/>
      <c r="H164" s="6"/>
      <c r="I164" s="6"/>
      <c r="J164" s="6"/>
      <c r="K164" s="6"/>
    </row>
    <row r="165" spans="1:11">
      <c r="A165" t="s">
        <v>17</v>
      </c>
      <c r="B165" s="18">
        <v>43522</v>
      </c>
      <c r="C165" s="18" t="s">
        <v>8</v>
      </c>
      <c r="D165" s="18" t="s">
        <v>7</v>
      </c>
      <c r="E165" s="2">
        <v>0.1</v>
      </c>
    </row>
    <row r="166" spans="1:11">
      <c r="A166" t="s">
        <v>17</v>
      </c>
      <c r="B166" s="18">
        <v>43522</v>
      </c>
      <c r="C166" s="18" t="s">
        <v>9</v>
      </c>
      <c r="D166" s="18" t="s">
        <v>7</v>
      </c>
      <c r="E166" s="2">
        <v>21.3</v>
      </c>
    </row>
    <row r="167" spans="1:11">
      <c r="A167" t="s">
        <v>17</v>
      </c>
      <c r="B167" s="18">
        <v>43522</v>
      </c>
      <c r="C167" s="18" t="s">
        <v>10</v>
      </c>
      <c r="D167" s="18" t="s">
        <v>11</v>
      </c>
      <c r="E167" s="2">
        <v>1021</v>
      </c>
    </row>
    <row r="168" spans="1:11">
      <c r="A168" t="s">
        <v>17</v>
      </c>
      <c r="B168" s="18">
        <v>43522</v>
      </c>
      <c r="C168" s="18" t="s">
        <v>12</v>
      </c>
      <c r="D168" s="18" t="s">
        <v>11</v>
      </c>
      <c r="E168" s="2">
        <v>-0.55000000000000004</v>
      </c>
    </row>
    <row r="169" spans="1:11">
      <c r="A169" t="s">
        <v>17</v>
      </c>
      <c r="B169" s="18">
        <v>43522</v>
      </c>
      <c r="C169" s="18" t="s">
        <v>13</v>
      </c>
      <c r="D169" s="18" t="s">
        <v>14</v>
      </c>
      <c r="E169" s="2">
        <v>0</v>
      </c>
    </row>
    <row r="170" spans="1:11" ht="15.6">
      <c r="A170" t="s">
        <v>18</v>
      </c>
      <c r="B170" s="18">
        <v>43522</v>
      </c>
      <c r="C170" s="18" t="s">
        <v>6</v>
      </c>
      <c r="D170" s="18" t="s">
        <v>7</v>
      </c>
      <c r="E170" s="2">
        <v>0</v>
      </c>
      <c r="F170" s="6"/>
      <c r="G170" s="6"/>
      <c r="H170" s="6"/>
      <c r="I170" s="6"/>
      <c r="J170" s="6"/>
      <c r="K170" s="6"/>
    </row>
    <row r="171" spans="1:11">
      <c r="A171" t="s">
        <v>18</v>
      </c>
      <c r="B171" s="18">
        <v>43522</v>
      </c>
      <c r="C171" s="18" t="s">
        <v>8</v>
      </c>
      <c r="D171" s="18" t="s">
        <v>7</v>
      </c>
      <c r="E171" s="2">
        <v>0.5</v>
      </c>
    </row>
    <row r="172" spans="1:11">
      <c r="A172" t="s">
        <v>18</v>
      </c>
      <c r="B172" s="18">
        <v>43522</v>
      </c>
      <c r="C172" s="18" t="s">
        <v>9</v>
      </c>
      <c r="D172" s="18" t="s">
        <v>7</v>
      </c>
      <c r="E172" s="2">
        <v>17.8</v>
      </c>
    </row>
    <row r="173" spans="1:11">
      <c r="A173" t="s">
        <v>18</v>
      </c>
      <c r="B173" s="18">
        <v>43522</v>
      </c>
      <c r="C173" s="18" t="s">
        <v>10</v>
      </c>
      <c r="D173" s="18" t="s">
        <v>11</v>
      </c>
      <c r="E173" s="2">
        <v>1021</v>
      </c>
    </row>
    <row r="174" spans="1:11">
      <c r="A174" t="s">
        <v>18</v>
      </c>
      <c r="B174" s="18">
        <v>43522</v>
      </c>
      <c r="C174" s="18" t="s">
        <v>12</v>
      </c>
      <c r="D174" s="18" t="s">
        <v>11</v>
      </c>
      <c r="E174" s="2">
        <v>0.63</v>
      </c>
    </row>
    <row r="175" spans="1:11">
      <c r="A175" t="s">
        <v>18</v>
      </c>
      <c r="B175" s="18">
        <v>43522</v>
      </c>
      <c r="C175" s="18" t="s">
        <v>13</v>
      </c>
      <c r="D175" s="18" t="s">
        <v>14</v>
      </c>
      <c r="E175" s="2">
        <v>1</v>
      </c>
    </row>
    <row r="176" spans="1:11" ht="15.6">
      <c r="A176" t="s">
        <v>19</v>
      </c>
      <c r="B176" s="18">
        <v>43522</v>
      </c>
      <c r="C176" s="18" t="s">
        <v>6</v>
      </c>
      <c r="D176" s="18" t="s">
        <v>7</v>
      </c>
      <c r="E176" s="2">
        <v>0</v>
      </c>
      <c r="F176" s="6"/>
      <c r="G176" s="6"/>
      <c r="H176" s="6"/>
      <c r="I176" s="6"/>
      <c r="J176" s="6"/>
      <c r="K176" s="6"/>
    </row>
    <row r="177" spans="1:11">
      <c r="A177" t="s">
        <v>19</v>
      </c>
      <c r="B177" s="18">
        <v>43522</v>
      </c>
      <c r="C177" s="18" t="s">
        <v>8</v>
      </c>
      <c r="D177" s="18" t="s">
        <v>7</v>
      </c>
      <c r="E177" s="2">
        <v>0.4</v>
      </c>
    </row>
    <row r="178" spans="1:11">
      <c r="A178" t="s">
        <v>19</v>
      </c>
      <c r="B178" s="18">
        <v>43522</v>
      </c>
      <c r="C178" s="18" t="s">
        <v>9</v>
      </c>
      <c r="D178" s="18" t="s">
        <v>7</v>
      </c>
      <c r="E178" s="2">
        <v>12.2</v>
      </c>
    </row>
    <row r="179" spans="1:11">
      <c r="A179" t="s">
        <v>19</v>
      </c>
      <c r="B179" s="18">
        <v>43522</v>
      </c>
      <c r="C179" s="18" t="s">
        <v>10</v>
      </c>
      <c r="D179" s="18" t="s">
        <v>11</v>
      </c>
      <c r="E179" s="2">
        <v>1021</v>
      </c>
    </row>
    <row r="180" spans="1:11">
      <c r="A180" t="s">
        <v>19</v>
      </c>
      <c r="B180" s="18">
        <v>43522</v>
      </c>
      <c r="C180" s="18" t="s">
        <v>12</v>
      </c>
      <c r="D180" s="18" t="s">
        <v>11</v>
      </c>
      <c r="E180" s="2">
        <v>-1.1200000000000001</v>
      </c>
    </row>
    <row r="181" spans="1:11">
      <c r="A181" t="s">
        <v>19</v>
      </c>
      <c r="B181" s="18">
        <v>43522</v>
      </c>
      <c r="C181" s="18" t="s">
        <v>13</v>
      </c>
      <c r="D181" s="18" t="s">
        <v>14</v>
      </c>
      <c r="E181" s="2">
        <v>0.1</v>
      </c>
    </row>
    <row r="182" spans="1:11" ht="15.6">
      <c r="A182" t="s">
        <v>20</v>
      </c>
      <c r="B182" s="18">
        <v>43522</v>
      </c>
      <c r="C182" s="18" t="s">
        <v>6</v>
      </c>
      <c r="D182" s="18" t="s">
        <v>7</v>
      </c>
      <c r="E182" s="2">
        <v>0</v>
      </c>
      <c r="F182" s="6"/>
      <c r="G182" s="6"/>
      <c r="H182" s="6"/>
      <c r="I182" s="6"/>
      <c r="J182" s="6"/>
      <c r="K182" s="6"/>
    </row>
    <row r="183" spans="1:11">
      <c r="A183" t="s">
        <v>20</v>
      </c>
      <c r="B183" s="18">
        <v>43522</v>
      </c>
      <c r="C183" s="18" t="s">
        <v>8</v>
      </c>
      <c r="D183" s="18" t="s">
        <v>7</v>
      </c>
      <c r="E183" s="2">
        <v>0.8</v>
      </c>
    </row>
    <row r="184" spans="1:11">
      <c r="A184" t="s">
        <v>20</v>
      </c>
      <c r="B184" s="18">
        <v>43522</v>
      </c>
      <c r="C184" s="18" t="s">
        <v>9</v>
      </c>
      <c r="D184" s="18" t="s">
        <v>7</v>
      </c>
      <c r="E184" s="2">
        <v>3</v>
      </c>
    </row>
    <row r="185" spans="1:11">
      <c r="A185" t="s">
        <v>20</v>
      </c>
      <c r="B185" s="18">
        <v>43522</v>
      </c>
      <c r="C185" s="18" t="s">
        <v>10</v>
      </c>
      <c r="D185" s="18" t="s">
        <v>11</v>
      </c>
      <c r="E185" s="2">
        <v>1021</v>
      </c>
    </row>
    <row r="186" spans="1:11">
      <c r="A186" t="s">
        <v>20</v>
      </c>
      <c r="B186" s="18">
        <v>43522</v>
      </c>
      <c r="C186" s="18" t="s">
        <v>12</v>
      </c>
      <c r="D186" s="18" t="s">
        <v>11</v>
      </c>
      <c r="E186" s="2">
        <v>3.35</v>
      </c>
    </row>
    <row r="187" spans="1:11">
      <c r="A187" t="s">
        <v>20</v>
      </c>
      <c r="B187" s="18">
        <v>43522</v>
      </c>
      <c r="C187" s="18" t="s">
        <v>13</v>
      </c>
      <c r="D187" s="18" t="s">
        <v>14</v>
      </c>
      <c r="E187" s="2">
        <v>0.1</v>
      </c>
    </row>
    <row r="188" spans="1:11" ht="15.6">
      <c r="A188" t="s">
        <v>21</v>
      </c>
      <c r="B188" s="18">
        <v>43522</v>
      </c>
      <c r="C188" s="18" t="s">
        <v>6</v>
      </c>
      <c r="D188" s="18" t="s">
        <v>7</v>
      </c>
      <c r="E188" s="2">
        <v>0</v>
      </c>
      <c r="F188" s="6"/>
      <c r="G188" s="6"/>
      <c r="H188" s="6"/>
      <c r="I188" s="6"/>
      <c r="J188" s="6"/>
      <c r="K188" s="6"/>
    </row>
    <row r="189" spans="1:11">
      <c r="A189" t="s">
        <v>21</v>
      </c>
      <c r="B189" s="18">
        <v>43522</v>
      </c>
      <c r="C189" s="18" t="s">
        <v>8</v>
      </c>
      <c r="D189" s="18" t="s">
        <v>7</v>
      </c>
      <c r="E189" s="2">
        <v>0.7</v>
      </c>
    </row>
    <row r="190" spans="1:11">
      <c r="A190" t="s">
        <v>21</v>
      </c>
      <c r="B190" s="18">
        <v>43522</v>
      </c>
      <c r="C190" s="18" t="s">
        <v>9</v>
      </c>
      <c r="D190" s="18" t="s">
        <v>7</v>
      </c>
      <c r="E190" s="2">
        <v>20.100000000000001</v>
      </c>
    </row>
    <row r="191" spans="1:11">
      <c r="A191" t="s">
        <v>21</v>
      </c>
      <c r="B191" s="18">
        <v>43522</v>
      </c>
      <c r="C191" s="18" t="s">
        <v>10</v>
      </c>
      <c r="D191" s="18" t="s">
        <v>11</v>
      </c>
      <c r="E191" s="2">
        <v>1021</v>
      </c>
    </row>
    <row r="192" spans="1:11">
      <c r="A192" t="s">
        <v>21</v>
      </c>
      <c r="B192" s="18">
        <v>43522</v>
      </c>
      <c r="C192" s="18" t="s">
        <v>12</v>
      </c>
      <c r="D192" s="18" t="s">
        <v>11</v>
      </c>
      <c r="E192" s="2">
        <v>-1.32</v>
      </c>
    </row>
    <row r="193" spans="1:11">
      <c r="A193" t="s">
        <v>21</v>
      </c>
      <c r="B193" s="18">
        <v>43522</v>
      </c>
      <c r="C193" s="18" t="s">
        <v>13</v>
      </c>
      <c r="D193" s="18" t="s">
        <v>14</v>
      </c>
      <c r="E193" s="2">
        <v>0.1</v>
      </c>
    </row>
    <row r="194" spans="1:11" ht="15.6">
      <c r="A194" t="s">
        <v>5</v>
      </c>
      <c r="B194" s="18">
        <v>43545</v>
      </c>
      <c r="C194" s="18" t="s">
        <v>6</v>
      </c>
      <c r="D194" s="18" t="s">
        <v>7</v>
      </c>
      <c r="E194" s="2">
        <v>0</v>
      </c>
      <c r="F194" s="6"/>
      <c r="G194" s="6"/>
      <c r="H194" s="6"/>
      <c r="I194" s="6"/>
      <c r="J194" s="6"/>
      <c r="K194" s="6"/>
    </row>
    <row r="195" spans="1:11">
      <c r="A195" t="s">
        <v>5</v>
      </c>
      <c r="B195" s="18">
        <v>43545</v>
      </c>
      <c r="C195" s="18" t="s">
        <v>8</v>
      </c>
      <c r="D195" s="18" t="s">
        <v>7</v>
      </c>
      <c r="E195" s="2">
        <v>0.5</v>
      </c>
    </row>
    <row r="196" spans="1:11">
      <c r="A196" t="s">
        <v>5</v>
      </c>
      <c r="B196" s="18">
        <v>43545</v>
      </c>
      <c r="C196" s="18" t="s">
        <v>9</v>
      </c>
      <c r="D196" s="18" t="s">
        <v>7</v>
      </c>
      <c r="E196" s="2">
        <v>14.5</v>
      </c>
    </row>
    <row r="197" spans="1:11">
      <c r="A197" t="s">
        <v>5</v>
      </c>
      <c r="B197" s="18">
        <v>43545</v>
      </c>
      <c r="C197" s="18" t="s">
        <v>10</v>
      </c>
      <c r="D197" s="18" t="s">
        <v>11</v>
      </c>
      <c r="E197" s="2">
        <v>1021</v>
      </c>
    </row>
    <row r="198" spans="1:11">
      <c r="A198" t="s">
        <v>5</v>
      </c>
      <c r="B198" s="18">
        <v>43545</v>
      </c>
      <c r="C198" s="18" t="s">
        <v>12</v>
      </c>
      <c r="D198" s="18" t="s">
        <v>11</v>
      </c>
      <c r="E198" s="2">
        <v>0.66</v>
      </c>
    </row>
    <row r="199" spans="1:11">
      <c r="A199" t="s">
        <v>5</v>
      </c>
      <c r="B199" s="18">
        <v>43545</v>
      </c>
      <c r="C199" s="18" t="s">
        <v>13</v>
      </c>
      <c r="D199" s="18" t="s">
        <v>14</v>
      </c>
      <c r="E199" s="2">
        <v>0</v>
      </c>
    </row>
    <row r="200" spans="1:11" ht="15.6">
      <c r="A200" t="s">
        <v>15</v>
      </c>
      <c r="B200" s="18">
        <v>43545</v>
      </c>
      <c r="C200" s="18" t="s">
        <v>6</v>
      </c>
      <c r="D200" s="18" t="s">
        <v>7</v>
      </c>
      <c r="E200" s="2">
        <v>0</v>
      </c>
      <c r="F200" s="6"/>
      <c r="G200" s="6"/>
      <c r="H200" s="6"/>
      <c r="I200" s="6"/>
      <c r="J200" s="6"/>
      <c r="K200" s="6"/>
    </row>
    <row r="201" spans="1:11">
      <c r="A201" t="s">
        <v>15</v>
      </c>
      <c r="B201" s="18">
        <v>43545</v>
      </c>
      <c r="C201" s="18" t="s">
        <v>8</v>
      </c>
      <c r="D201" s="18" t="s">
        <v>7</v>
      </c>
      <c r="E201" s="2">
        <v>0</v>
      </c>
    </row>
    <row r="202" spans="1:11">
      <c r="A202" t="s">
        <v>15</v>
      </c>
      <c r="B202" s="18">
        <v>43545</v>
      </c>
      <c r="C202" s="18" t="s">
        <v>9</v>
      </c>
      <c r="D202" s="18" t="s">
        <v>7</v>
      </c>
      <c r="E202" s="2">
        <v>21.2</v>
      </c>
    </row>
    <row r="203" spans="1:11">
      <c r="A203" t="s">
        <v>15</v>
      </c>
      <c r="B203" s="18">
        <v>43545</v>
      </c>
      <c r="C203" s="18" t="s">
        <v>10</v>
      </c>
      <c r="D203" s="18" t="s">
        <v>11</v>
      </c>
      <c r="E203" s="2">
        <v>1024</v>
      </c>
    </row>
    <row r="204" spans="1:11">
      <c r="A204" t="s">
        <v>15</v>
      </c>
      <c r="B204" s="18">
        <v>43545</v>
      </c>
      <c r="C204" s="18" t="s">
        <v>12</v>
      </c>
      <c r="D204" s="18" t="s">
        <v>11</v>
      </c>
      <c r="E204" s="2">
        <v>1.25</v>
      </c>
    </row>
    <row r="205" spans="1:11">
      <c r="A205" t="s">
        <v>15</v>
      </c>
      <c r="B205" s="18">
        <v>43545</v>
      </c>
      <c r="C205" s="18" t="s">
        <v>13</v>
      </c>
      <c r="D205" s="18" t="s">
        <v>14</v>
      </c>
      <c r="E205" s="2">
        <v>-0.7</v>
      </c>
    </row>
    <row r="206" spans="1:11" ht="15.6">
      <c r="A206" t="s">
        <v>16</v>
      </c>
      <c r="B206" s="18">
        <v>43545</v>
      </c>
      <c r="C206" s="18" t="s">
        <v>6</v>
      </c>
      <c r="D206" s="18" t="s">
        <v>7</v>
      </c>
      <c r="E206" s="2">
        <v>0</v>
      </c>
      <c r="F206" s="6"/>
      <c r="G206" s="6"/>
      <c r="H206" s="6"/>
      <c r="I206" s="6"/>
      <c r="J206" s="6"/>
      <c r="K206" s="6"/>
    </row>
    <row r="207" spans="1:11">
      <c r="A207" t="s">
        <v>16</v>
      </c>
      <c r="B207" s="18">
        <v>43545</v>
      </c>
      <c r="C207" s="18" t="s">
        <v>8</v>
      </c>
      <c r="D207" s="18" t="s">
        <v>7</v>
      </c>
      <c r="E207" s="2">
        <v>0</v>
      </c>
    </row>
    <row r="208" spans="1:11">
      <c r="A208" t="s">
        <v>16</v>
      </c>
      <c r="B208" s="18">
        <v>43545</v>
      </c>
      <c r="C208" s="18" t="s">
        <v>9</v>
      </c>
      <c r="D208" s="18" t="s">
        <v>7</v>
      </c>
      <c r="E208" s="2">
        <v>21.2</v>
      </c>
    </row>
    <row r="209" spans="1:11">
      <c r="A209" t="s">
        <v>16</v>
      </c>
      <c r="B209" s="18">
        <v>43545</v>
      </c>
      <c r="C209" s="18" t="s">
        <v>10</v>
      </c>
      <c r="D209" s="18" t="s">
        <v>11</v>
      </c>
      <c r="E209" s="2">
        <v>1024</v>
      </c>
    </row>
    <row r="210" spans="1:11">
      <c r="A210" t="s">
        <v>16</v>
      </c>
      <c r="B210" s="18">
        <v>43545</v>
      </c>
      <c r="C210" s="18" t="s">
        <v>12</v>
      </c>
      <c r="D210" s="18" t="s">
        <v>11</v>
      </c>
      <c r="E210" s="2">
        <v>0.49</v>
      </c>
    </row>
    <row r="211" spans="1:11">
      <c r="A211" t="s">
        <v>16</v>
      </c>
      <c r="B211" s="18">
        <v>43545</v>
      </c>
      <c r="C211" s="18" t="s">
        <v>13</v>
      </c>
      <c r="D211" s="18" t="s">
        <v>14</v>
      </c>
      <c r="E211" s="2">
        <v>0</v>
      </c>
    </row>
    <row r="212" spans="1:11" ht="15.6">
      <c r="A212" t="s">
        <v>17</v>
      </c>
      <c r="B212" s="18">
        <v>43545</v>
      </c>
      <c r="C212" s="18" t="s">
        <v>6</v>
      </c>
      <c r="D212" s="18" t="s">
        <v>7</v>
      </c>
      <c r="E212" s="2">
        <v>0</v>
      </c>
      <c r="F212" s="6"/>
      <c r="G212" s="6"/>
      <c r="H212" s="6"/>
      <c r="I212" s="6"/>
      <c r="J212" s="6"/>
      <c r="K212" s="6"/>
    </row>
    <row r="213" spans="1:11">
      <c r="A213" t="s">
        <v>17</v>
      </c>
      <c r="B213" s="18">
        <v>43545</v>
      </c>
      <c r="C213" s="18" t="s">
        <v>8</v>
      </c>
      <c r="D213" s="18" t="s">
        <v>7</v>
      </c>
      <c r="E213" s="2">
        <v>0</v>
      </c>
    </row>
    <row r="214" spans="1:11">
      <c r="A214" t="s">
        <v>17</v>
      </c>
      <c r="B214" s="18">
        <v>43545</v>
      </c>
      <c r="C214" s="18" t="s">
        <v>9</v>
      </c>
      <c r="D214" s="18" t="s">
        <v>7</v>
      </c>
      <c r="E214" s="2">
        <v>21.5</v>
      </c>
    </row>
    <row r="215" spans="1:11">
      <c r="A215" t="s">
        <v>17</v>
      </c>
      <c r="B215" s="18">
        <v>43545</v>
      </c>
      <c r="C215" s="18" t="s">
        <v>10</v>
      </c>
      <c r="D215" s="18" t="s">
        <v>11</v>
      </c>
      <c r="E215" s="2">
        <v>1024</v>
      </c>
    </row>
    <row r="216" spans="1:11">
      <c r="A216" t="s">
        <v>17</v>
      </c>
      <c r="B216" s="18">
        <v>43545</v>
      </c>
      <c r="C216" s="18" t="s">
        <v>12</v>
      </c>
      <c r="D216" s="18" t="s">
        <v>11</v>
      </c>
      <c r="E216" s="2">
        <v>0.83</v>
      </c>
    </row>
    <row r="217" spans="1:11">
      <c r="A217" t="s">
        <v>17</v>
      </c>
      <c r="B217" s="18">
        <v>43545</v>
      </c>
      <c r="C217" s="18" t="s">
        <v>13</v>
      </c>
      <c r="D217" s="18" t="s">
        <v>14</v>
      </c>
      <c r="E217" s="2">
        <v>-0.1</v>
      </c>
    </row>
    <row r="218" spans="1:11" ht="15.6">
      <c r="A218" t="s">
        <v>18</v>
      </c>
      <c r="B218" s="18">
        <v>43545</v>
      </c>
      <c r="C218" s="18" t="s">
        <v>6</v>
      </c>
      <c r="D218" s="18" t="s">
        <v>7</v>
      </c>
      <c r="E218" s="2">
        <v>0</v>
      </c>
      <c r="F218" s="6"/>
      <c r="G218" s="6"/>
      <c r="H218" s="6"/>
      <c r="I218" s="6"/>
      <c r="J218" s="6"/>
      <c r="K218" s="6"/>
    </row>
    <row r="219" spans="1:11">
      <c r="A219" t="s">
        <v>18</v>
      </c>
      <c r="B219" s="18">
        <v>43545</v>
      </c>
      <c r="C219" s="18" t="s">
        <v>8</v>
      </c>
      <c r="D219" s="18" t="s">
        <v>7</v>
      </c>
      <c r="E219" s="2">
        <v>0</v>
      </c>
    </row>
    <row r="220" spans="1:11">
      <c r="A220" t="s">
        <v>18</v>
      </c>
      <c r="B220" s="18">
        <v>43545</v>
      </c>
      <c r="C220" s="18" t="s">
        <v>9</v>
      </c>
      <c r="D220" s="18" t="s">
        <v>7</v>
      </c>
      <c r="E220" s="2">
        <v>21.5</v>
      </c>
    </row>
    <row r="221" spans="1:11">
      <c r="A221" t="s">
        <v>18</v>
      </c>
      <c r="B221" s="18">
        <v>43545</v>
      </c>
      <c r="C221" s="18" t="s">
        <v>10</v>
      </c>
      <c r="D221" s="18" t="s">
        <v>11</v>
      </c>
      <c r="E221" s="2">
        <v>1024</v>
      </c>
    </row>
    <row r="222" spans="1:11">
      <c r="A222" t="s">
        <v>18</v>
      </c>
      <c r="B222" s="18">
        <v>43545</v>
      </c>
      <c r="C222" s="18" t="s">
        <v>12</v>
      </c>
      <c r="D222" s="18" t="s">
        <v>11</v>
      </c>
      <c r="E222" s="2">
        <v>1.48</v>
      </c>
    </row>
    <row r="223" spans="1:11">
      <c r="A223" t="s">
        <v>18</v>
      </c>
      <c r="B223" s="18">
        <v>43545</v>
      </c>
      <c r="C223" s="18" t="s">
        <v>13</v>
      </c>
      <c r="D223" s="18" t="s">
        <v>14</v>
      </c>
      <c r="E223" s="2">
        <v>-1.2</v>
      </c>
    </row>
    <row r="224" spans="1:11" ht="15.6">
      <c r="A224" t="s">
        <v>19</v>
      </c>
      <c r="B224" s="18">
        <v>43545</v>
      </c>
      <c r="C224" s="18" t="s">
        <v>6</v>
      </c>
      <c r="D224" s="18" t="s">
        <v>7</v>
      </c>
      <c r="E224" s="2">
        <v>0</v>
      </c>
      <c r="F224" s="6"/>
      <c r="G224" s="6"/>
      <c r="H224" s="6"/>
      <c r="I224" s="6"/>
      <c r="J224" s="6"/>
      <c r="K224" s="6"/>
    </row>
    <row r="225" spans="1:11">
      <c r="A225" t="s">
        <v>19</v>
      </c>
      <c r="B225" s="18">
        <v>43545</v>
      </c>
      <c r="C225" s="18" t="s">
        <v>8</v>
      </c>
      <c r="D225" s="18" t="s">
        <v>7</v>
      </c>
      <c r="E225" s="2">
        <v>0</v>
      </c>
    </row>
    <row r="226" spans="1:11">
      <c r="A226" t="s">
        <v>19</v>
      </c>
      <c r="B226" s="18">
        <v>43545</v>
      </c>
      <c r="C226" s="18" t="s">
        <v>9</v>
      </c>
      <c r="D226" s="18" t="s">
        <v>7</v>
      </c>
      <c r="E226" s="2">
        <v>21.4</v>
      </c>
    </row>
    <row r="227" spans="1:11">
      <c r="A227" t="s">
        <v>19</v>
      </c>
      <c r="B227" s="18">
        <v>43545</v>
      </c>
      <c r="C227" s="18" t="s">
        <v>10</v>
      </c>
      <c r="D227" s="18" t="s">
        <v>11</v>
      </c>
      <c r="E227" s="2">
        <v>1024</v>
      </c>
    </row>
    <row r="228" spans="1:11">
      <c r="A228" t="s">
        <v>19</v>
      </c>
      <c r="B228" s="18">
        <v>43545</v>
      </c>
      <c r="C228" s="18" t="s">
        <v>12</v>
      </c>
      <c r="D228" s="18" t="s">
        <v>11</v>
      </c>
      <c r="E228" s="2">
        <v>0.75</v>
      </c>
    </row>
    <row r="229" spans="1:11">
      <c r="A229" t="s">
        <v>19</v>
      </c>
      <c r="B229" s="18">
        <v>43545</v>
      </c>
      <c r="C229" s="18" t="s">
        <v>13</v>
      </c>
      <c r="D229" s="18" t="s">
        <v>14</v>
      </c>
      <c r="E229" s="2">
        <v>0.1</v>
      </c>
    </row>
    <row r="230" spans="1:11" ht="15.6">
      <c r="A230" t="s">
        <v>20</v>
      </c>
      <c r="B230" s="18">
        <v>43545</v>
      </c>
      <c r="C230" s="18" t="s">
        <v>6</v>
      </c>
      <c r="D230" s="18" t="s">
        <v>7</v>
      </c>
      <c r="E230" s="2">
        <v>0</v>
      </c>
      <c r="F230" s="6"/>
      <c r="G230" s="6"/>
      <c r="H230" s="6"/>
      <c r="I230" s="6"/>
      <c r="J230" s="6"/>
      <c r="K230" s="6"/>
    </row>
    <row r="231" spans="1:11">
      <c r="A231" t="s">
        <v>20</v>
      </c>
      <c r="B231" s="18">
        <v>43545</v>
      </c>
      <c r="C231" s="18" t="s">
        <v>8</v>
      </c>
      <c r="D231" s="18" t="s">
        <v>7</v>
      </c>
      <c r="E231" s="2">
        <v>0.7</v>
      </c>
    </row>
    <row r="232" spans="1:11">
      <c r="A232" t="s">
        <v>20</v>
      </c>
      <c r="B232" s="18">
        <v>43545</v>
      </c>
      <c r="C232" s="18" t="s">
        <v>9</v>
      </c>
      <c r="D232" s="18" t="s">
        <v>7</v>
      </c>
      <c r="E232" s="2">
        <v>1.3</v>
      </c>
    </row>
    <row r="233" spans="1:11">
      <c r="A233" t="s">
        <v>20</v>
      </c>
      <c r="B233" s="18">
        <v>43545</v>
      </c>
      <c r="C233" s="18" t="s">
        <v>10</v>
      </c>
      <c r="D233" s="18" t="s">
        <v>11</v>
      </c>
      <c r="E233" s="2">
        <v>1023</v>
      </c>
    </row>
    <row r="234" spans="1:11">
      <c r="A234" t="s">
        <v>20</v>
      </c>
      <c r="B234" s="18">
        <v>43545</v>
      </c>
      <c r="C234" s="18" t="s">
        <v>12</v>
      </c>
      <c r="D234" s="18" t="s">
        <v>11</v>
      </c>
      <c r="E234" s="2">
        <v>4.95</v>
      </c>
    </row>
    <row r="235" spans="1:11">
      <c r="A235" t="s">
        <v>20</v>
      </c>
      <c r="B235" s="18">
        <v>43545</v>
      </c>
      <c r="C235" s="18" t="s">
        <v>13</v>
      </c>
      <c r="D235" s="18" t="s">
        <v>14</v>
      </c>
      <c r="E235" s="2">
        <v>3.2</v>
      </c>
    </row>
    <row r="236" spans="1:11" ht="15.6">
      <c r="A236" t="s">
        <v>21</v>
      </c>
      <c r="B236" s="18">
        <v>43545</v>
      </c>
      <c r="C236" s="18" t="s">
        <v>6</v>
      </c>
      <c r="D236" s="18" t="s">
        <v>7</v>
      </c>
      <c r="E236" s="2">
        <v>0</v>
      </c>
      <c r="F236" s="6"/>
      <c r="G236" s="6"/>
      <c r="H236" s="6"/>
      <c r="I236" s="6"/>
      <c r="J236" s="6"/>
      <c r="K236" s="6"/>
    </row>
    <row r="237" spans="1:11">
      <c r="A237" t="s">
        <v>21</v>
      </c>
      <c r="B237" s="18">
        <v>43545</v>
      </c>
      <c r="C237" s="18" t="s">
        <v>8</v>
      </c>
      <c r="D237" s="18" t="s">
        <v>7</v>
      </c>
      <c r="E237" s="2">
        <v>0.3</v>
      </c>
    </row>
    <row r="238" spans="1:11">
      <c r="A238" t="s">
        <v>21</v>
      </c>
      <c r="B238" s="18">
        <v>43545</v>
      </c>
      <c r="C238" s="18" t="s">
        <v>9</v>
      </c>
      <c r="D238" s="18" t="s">
        <v>7</v>
      </c>
      <c r="E238" s="2">
        <v>20.8</v>
      </c>
    </row>
    <row r="239" spans="1:11">
      <c r="A239" t="s">
        <v>21</v>
      </c>
      <c r="B239" s="18">
        <v>43545</v>
      </c>
      <c r="C239" s="18" t="s">
        <v>10</v>
      </c>
      <c r="D239" s="18" t="s">
        <v>11</v>
      </c>
      <c r="E239" s="2">
        <v>1023</v>
      </c>
    </row>
    <row r="240" spans="1:11">
      <c r="A240" t="s">
        <v>21</v>
      </c>
      <c r="B240" s="18">
        <v>43545</v>
      </c>
      <c r="C240" s="18" t="s">
        <v>12</v>
      </c>
      <c r="D240" s="18" t="s">
        <v>11</v>
      </c>
      <c r="E240" s="2">
        <v>0.43</v>
      </c>
    </row>
    <row r="241" spans="1:11">
      <c r="A241" t="s">
        <v>21</v>
      </c>
      <c r="B241" s="18">
        <v>43545</v>
      </c>
      <c r="C241" s="18" t="s">
        <v>13</v>
      </c>
      <c r="D241" s="18" t="s">
        <v>14</v>
      </c>
      <c r="E241" s="2">
        <v>-2.4</v>
      </c>
    </row>
    <row r="242" spans="1:11" ht="15.6">
      <c r="A242" t="s">
        <v>5</v>
      </c>
      <c r="B242" s="18">
        <v>43556</v>
      </c>
      <c r="C242" s="18" t="s">
        <v>6</v>
      </c>
      <c r="D242" s="18" t="s">
        <v>7</v>
      </c>
      <c r="E242" s="2">
        <v>0</v>
      </c>
      <c r="F242" s="6"/>
      <c r="G242" s="6"/>
      <c r="H242" s="6"/>
      <c r="I242" s="6"/>
      <c r="J242" s="6"/>
      <c r="K242" s="6"/>
    </row>
    <row r="243" spans="1:11">
      <c r="A243" t="s">
        <v>5</v>
      </c>
      <c r="B243" s="18">
        <v>43556</v>
      </c>
      <c r="C243" s="18" t="s">
        <v>8</v>
      </c>
      <c r="D243" s="18" t="s">
        <v>7</v>
      </c>
      <c r="E243" s="2">
        <v>0.5</v>
      </c>
    </row>
    <row r="244" spans="1:11">
      <c r="A244" t="s">
        <v>5</v>
      </c>
      <c r="B244" s="18">
        <v>43556</v>
      </c>
      <c r="C244" s="18" t="s">
        <v>9</v>
      </c>
      <c r="D244" s="18" t="s">
        <v>7</v>
      </c>
      <c r="E244" s="2">
        <v>12.9</v>
      </c>
    </row>
    <row r="245" spans="1:11">
      <c r="A245" t="s">
        <v>5</v>
      </c>
      <c r="B245" s="18">
        <v>43556</v>
      </c>
      <c r="C245" s="18" t="s">
        <v>10</v>
      </c>
      <c r="D245" s="18" t="s">
        <v>11</v>
      </c>
      <c r="E245" s="2">
        <v>1007</v>
      </c>
    </row>
    <row r="246" spans="1:11">
      <c r="A246" t="s">
        <v>5</v>
      </c>
      <c r="B246" s="18">
        <v>43556</v>
      </c>
      <c r="C246" s="18" t="s">
        <v>12</v>
      </c>
      <c r="D246" s="18" t="s">
        <v>11</v>
      </c>
      <c r="E246" s="2">
        <v>1.44</v>
      </c>
    </row>
    <row r="247" spans="1:11">
      <c r="A247" t="s">
        <v>5</v>
      </c>
      <c r="B247" s="18">
        <v>43556</v>
      </c>
      <c r="C247" s="18" t="s">
        <v>13</v>
      </c>
      <c r="D247" s="18" t="s">
        <v>14</v>
      </c>
      <c r="E247" s="2">
        <v>0.1</v>
      </c>
    </row>
    <row r="248" spans="1:11" ht="15.6">
      <c r="A248" t="s">
        <v>15</v>
      </c>
      <c r="B248" s="18">
        <v>43556</v>
      </c>
      <c r="C248" s="18" t="s">
        <v>6</v>
      </c>
      <c r="D248" s="18" t="s">
        <v>7</v>
      </c>
      <c r="E248" s="2">
        <v>0</v>
      </c>
      <c r="F248" s="6"/>
      <c r="G248" s="6"/>
      <c r="H248" s="6"/>
      <c r="I248" s="6"/>
      <c r="J248" s="6"/>
      <c r="K248" s="6"/>
    </row>
    <row r="249" spans="1:11">
      <c r="A249" t="s">
        <v>15</v>
      </c>
      <c r="B249" s="18">
        <v>43556</v>
      </c>
      <c r="C249" s="18" t="s">
        <v>8</v>
      </c>
      <c r="D249" s="18" t="s">
        <v>7</v>
      </c>
      <c r="E249" s="2">
        <v>0.1</v>
      </c>
    </row>
    <row r="250" spans="1:11">
      <c r="A250" t="s">
        <v>15</v>
      </c>
      <c r="B250" s="18">
        <v>43556</v>
      </c>
      <c r="C250" s="18" t="s">
        <v>9</v>
      </c>
      <c r="D250" s="18" t="s">
        <v>7</v>
      </c>
      <c r="E250" s="2">
        <v>20.100000000000001</v>
      </c>
    </row>
    <row r="251" spans="1:11">
      <c r="A251" t="s">
        <v>15</v>
      </c>
      <c r="B251" s="18">
        <v>43556</v>
      </c>
      <c r="C251" s="18" t="s">
        <v>10</v>
      </c>
      <c r="D251" s="18" t="s">
        <v>11</v>
      </c>
      <c r="E251" s="2">
        <v>1014</v>
      </c>
    </row>
    <row r="252" spans="1:11">
      <c r="A252" t="s">
        <v>15</v>
      </c>
      <c r="B252" s="18">
        <v>43556</v>
      </c>
      <c r="C252" s="18" t="s">
        <v>12</v>
      </c>
      <c r="D252" s="18" t="s">
        <v>11</v>
      </c>
      <c r="E252" s="2">
        <v>1.51</v>
      </c>
    </row>
    <row r="253" spans="1:11">
      <c r="A253" t="s">
        <v>15</v>
      </c>
      <c r="B253" s="18">
        <v>43556</v>
      </c>
      <c r="C253" s="18" t="s">
        <v>13</v>
      </c>
      <c r="D253" s="18" t="s">
        <v>14</v>
      </c>
      <c r="E253" s="2">
        <v>1</v>
      </c>
    </row>
    <row r="254" spans="1:11" ht="15.6">
      <c r="A254" t="s">
        <v>16</v>
      </c>
      <c r="B254" s="18">
        <v>43556</v>
      </c>
      <c r="C254" s="18" t="s">
        <v>6</v>
      </c>
      <c r="D254" s="18" t="s">
        <v>7</v>
      </c>
      <c r="E254" s="2">
        <v>0</v>
      </c>
      <c r="F254" s="6"/>
      <c r="G254" s="6"/>
      <c r="H254" s="6"/>
      <c r="I254" s="6"/>
      <c r="J254" s="6"/>
      <c r="K254" s="6"/>
    </row>
    <row r="255" spans="1:11">
      <c r="A255" t="s">
        <v>16</v>
      </c>
      <c r="B255" s="18">
        <v>43556</v>
      </c>
      <c r="C255" s="18" t="s">
        <v>8</v>
      </c>
      <c r="D255" s="18" t="s">
        <v>7</v>
      </c>
      <c r="E255" s="2">
        <v>0.3</v>
      </c>
    </row>
    <row r="256" spans="1:11">
      <c r="A256" t="s">
        <v>16</v>
      </c>
      <c r="B256" s="18">
        <v>43556</v>
      </c>
      <c r="C256" s="18" t="s">
        <v>9</v>
      </c>
      <c r="D256" s="18" t="s">
        <v>7</v>
      </c>
      <c r="E256" s="2">
        <v>12.5</v>
      </c>
    </row>
    <row r="257" spans="1:11">
      <c r="A257" t="s">
        <v>16</v>
      </c>
      <c r="B257" s="18">
        <v>43556</v>
      </c>
      <c r="C257" s="18" t="s">
        <v>10</v>
      </c>
      <c r="D257" s="18" t="s">
        <v>11</v>
      </c>
      <c r="E257" s="2">
        <v>1013</v>
      </c>
    </row>
    <row r="258" spans="1:11">
      <c r="A258" t="s">
        <v>16</v>
      </c>
      <c r="B258" s="18">
        <v>43556</v>
      </c>
      <c r="C258" s="18" t="s">
        <v>12</v>
      </c>
      <c r="D258" s="18" t="s">
        <v>11</v>
      </c>
      <c r="E258" s="2">
        <v>1.74</v>
      </c>
    </row>
    <row r="259" spans="1:11">
      <c r="A259" t="s">
        <v>16</v>
      </c>
      <c r="B259" s="18">
        <v>43556</v>
      </c>
      <c r="C259" s="18" t="s">
        <v>13</v>
      </c>
      <c r="D259" s="18" t="s">
        <v>14</v>
      </c>
      <c r="E259" s="2">
        <v>0.2</v>
      </c>
    </row>
    <row r="260" spans="1:11" ht="15.6">
      <c r="A260" t="s">
        <v>17</v>
      </c>
      <c r="B260" s="18">
        <v>43556</v>
      </c>
      <c r="C260" s="18" t="s">
        <v>6</v>
      </c>
      <c r="D260" s="18" t="s">
        <v>7</v>
      </c>
      <c r="E260" s="2">
        <v>0</v>
      </c>
      <c r="F260" s="6"/>
      <c r="G260" s="6"/>
      <c r="H260" s="6"/>
      <c r="I260" s="6"/>
      <c r="J260" s="6"/>
      <c r="K260" s="6"/>
    </row>
    <row r="261" spans="1:11">
      <c r="A261" t="s">
        <v>17</v>
      </c>
      <c r="B261" s="18">
        <v>43556</v>
      </c>
      <c r="C261" s="18" t="s">
        <v>8</v>
      </c>
      <c r="D261" s="18" t="s">
        <v>7</v>
      </c>
      <c r="E261" s="2">
        <v>0.1</v>
      </c>
    </row>
    <row r="262" spans="1:11">
      <c r="A262" t="s">
        <v>17</v>
      </c>
      <c r="B262" s="18">
        <v>43556</v>
      </c>
      <c r="C262" s="18" t="s">
        <v>9</v>
      </c>
      <c r="D262" s="18" t="s">
        <v>7</v>
      </c>
      <c r="E262" s="2">
        <v>21.4</v>
      </c>
    </row>
    <row r="263" spans="1:11">
      <c r="A263" t="s">
        <v>17</v>
      </c>
      <c r="B263" s="18">
        <v>43556</v>
      </c>
      <c r="C263" s="18" t="s">
        <v>10</v>
      </c>
      <c r="D263" s="18" t="s">
        <v>11</v>
      </c>
      <c r="E263" s="2">
        <v>1013</v>
      </c>
    </row>
    <row r="264" spans="1:11">
      <c r="A264" t="s">
        <v>17</v>
      </c>
      <c r="B264" s="18">
        <v>43556</v>
      </c>
      <c r="C264" s="18" t="s">
        <v>12</v>
      </c>
      <c r="D264" s="18" t="s">
        <v>11</v>
      </c>
      <c r="E264" s="2">
        <v>1.76</v>
      </c>
    </row>
    <row r="265" spans="1:11">
      <c r="A265" t="s">
        <v>17</v>
      </c>
      <c r="B265" s="18">
        <v>43556</v>
      </c>
      <c r="C265" s="18" t="s">
        <v>13</v>
      </c>
      <c r="D265" s="18" t="s">
        <v>14</v>
      </c>
      <c r="E265" s="2">
        <v>-2.2000000000000002</v>
      </c>
    </row>
    <row r="266" spans="1:11" ht="15.6">
      <c r="A266" t="s">
        <v>18</v>
      </c>
      <c r="B266" s="18">
        <v>43556</v>
      </c>
      <c r="C266" s="18" t="s">
        <v>6</v>
      </c>
      <c r="D266" s="18" t="s">
        <v>7</v>
      </c>
      <c r="E266" s="2">
        <v>0</v>
      </c>
      <c r="F266" s="6"/>
      <c r="G266" s="6"/>
      <c r="H266" s="6"/>
      <c r="I266" s="6"/>
      <c r="J266" s="6"/>
      <c r="K266" s="6"/>
    </row>
    <row r="267" spans="1:11">
      <c r="A267" t="s">
        <v>18</v>
      </c>
      <c r="B267" s="18">
        <v>43556</v>
      </c>
      <c r="C267" s="18" t="s">
        <v>8</v>
      </c>
      <c r="D267" s="18" t="s">
        <v>7</v>
      </c>
      <c r="E267" s="2">
        <v>0.2</v>
      </c>
    </row>
    <row r="268" spans="1:11">
      <c r="A268" t="s">
        <v>18</v>
      </c>
      <c r="B268" s="18">
        <v>43556</v>
      </c>
      <c r="C268" s="18" t="s">
        <v>9</v>
      </c>
      <c r="D268" s="18" t="s">
        <v>7</v>
      </c>
      <c r="E268" s="2">
        <v>16.899999999999999</v>
      </c>
    </row>
    <row r="269" spans="1:11">
      <c r="A269" t="s">
        <v>18</v>
      </c>
      <c r="B269" s="18">
        <v>43556</v>
      </c>
      <c r="C269" s="18" t="s">
        <v>10</v>
      </c>
      <c r="D269" s="18" t="s">
        <v>11</v>
      </c>
      <c r="E269" s="2">
        <v>1013</v>
      </c>
    </row>
    <row r="270" spans="1:11">
      <c r="A270" t="s">
        <v>18</v>
      </c>
      <c r="B270" s="18">
        <v>43556</v>
      </c>
      <c r="C270" s="18" t="s">
        <v>12</v>
      </c>
      <c r="D270" s="18" t="s">
        <v>11</v>
      </c>
      <c r="E270" s="2">
        <v>3.17</v>
      </c>
    </row>
    <row r="271" spans="1:11">
      <c r="A271" t="s">
        <v>18</v>
      </c>
      <c r="B271" s="18">
        <v>43556</v>
      </c>
      <c r="C271" s="18" t="s">
        <v>13</v>
      </c>
      <c r="D271" s="18" t="s">
        <v>14</v>
      </c>
      <c r="E271" s="2">
        <v>0.7</v>
      </c>
    </row>
    <row r="272" spans="1:11" ht="15.6">
      <c r="A272" t="s">
        <v>19</v>
      </c>
      <c r="B272" s="18">
        <v>43556</v>
      </c>
      <c r="C272" s="18" t="s">
        <v>6</v>
      </c>
      <c r="D272" s="18" t="s">
        <v>7</v>
      </c>
      <c r="E272" s="2">
        <v>0</v>
      </c>
      <c r="F272" s="6"/>
      <c r="G272" s="6"/>
      <c r="H272" s="6"/>
      <c r="I272" s="6"/>
      <c r="J272" s="6"/>
      <c r="K272" s="6"/>
    </row>
    <row r="273" spans="1:11">
      <c r="A273" t="s">
        <v>19</v>
      </c>
      <c r="B273" s="18">
        <v>43556</v>
      </c>
      <c r="C273" s="18" t="s">
        <v>8</v>
      </c>
      <c r="D273" s="18" t="s">
        <v>7</v>
      </c>
      <c r="E273" s="2">
        <v>0.3</v>
      </c>
    </row>
    <row r="274" spans="1:11">
      <c r="A274" t="s">
        <v>19</v>
      </c>
      <c r="B274" s="18">
        <v>43556</v>
      </c>
      <c r="C274" s="18" t="s">
        <v>9</v>
      </c>
      <c r="D274" s="18" t="s">
        <v>7</v>
      </c>
      <c r="E274" s="2">
        <v>6.5</v>
      </c>
    </row>
    <row r="275" spans="1:11">
      <c r="A275" t="s">
        <v>19</v>
      </c>
      <c r="B275" s="18">
        <v>43556</v>
      </c>
      <c r="C275" s="18" t="s">
        <v>10</v>
      </c>
      <c r="D275" s="18" t="s">
        <v>11</v>
      </c>
      <c r="E275" s="2">
        <v>1013</v>
      </c>
    </row>
    <row r="276" spans="1:11">
      <c r="A276" t="s">
        <v>19</v>
      </c>
      <c r="B276" s="18">
        <v>43556</v>
      </c>
      <c r="C276" s="18" t="s">
        <v>12</v>
      </c>
      <c r="D276" s="18" t="s">
        <v>11</v>
      </c>
      <c r="E276" s="2">
        <v>0.94</v>
      </c>
    </row>
    <row r="277" spans="1:11">
      <c r="A277" t="s">
        <v>19</v>
      </c>
      <c r="B277" s="18">
        <v>43556</v>
      </c>
      <c r="C277" s="18" t="s">
        <v>13</v>
      </c>
      <c r="D277" s="18" t="s">
        <v>14</v>
      </c>
      <c r="E277" s="2">
        <v>0.4</v>
      </c>
    </row>
    <row r="278" spans="1:11" ht="15.6">
      <c r="A278" t="s">
        <v>20</v>
      </c>
      <c r="B278" s="18">
        <v>43556</v>
      </c>
      <c r="C278" s="18" t="s">
        <v>6</v>
      </c>
      <c r="D278" s="18" t="s">
        <v>7</v>
      </c>
      <c r="E278" s="2">
        <v>0</v>
      </c>
      <c r="F278" s="6"/>
      <c r="G278" s="6"/>
      <c r="H278" s="6"/>
      <c r="I278" s="6"/>
      <c r="J278" s="6"/>
      <c r="K278" s="6"/>
    </row>
    <row r="279" spans="1:11">
      <c r="A279" t="s">
        <v>20</v>
      </c>
      <c r="B279" s="18">
        <v>43556</v>
      </c>
      <c r="C279" s="18" t="s">
        <v>8</v>
      </c>
      <c r="D279" s="18" t="s">
        <v>7</v>
      </c>
      <c r="E279" s="2">
        <v>0.6</v>
      </c>
    </row>
    <row r="280" spans="1:11">
      <c r="A280" t="s">
        <v>20</v>
      </c>
      <c r="B280" s="18">
        <v>43556</v>
      </c>
      <c r="C280" s="18" t="s">
        <v>9</v>
      </c>
      <c r="D280" s="18" t="s">
        <v>7</v>
      </c>
      <c r="E280" s="2">
        <v>1</v>
      </c>
    </row>
    <row r="281" spans="1:11">
      <c r="A281" t="s">
        <v>20</v>
      </c>
      <c r="B281" s="18">
        <v>43556</v>
      </c>
      <c r="C281" s="18" t="s">
        <v>10</v>
      </c>
      <c r="D281" s="18" t="s">
        <v>11</v>
      </c>
      <c r="E281" s="2">
        <v>1012</v>
      </c>
    </row>
    <row r="282" spans="1:11">
      <c r="A282" t="s">
        <v>20</v>
      </c>
      <c r="B282" s="18">
        <v>43556</v>
      </c>
      <c r="C282" s="18" t="s">
        <v>12</v>
      </c>
      <c r="D282" s="18" t="s">
        <v>11</v>
      </c>
      <c r="E282" s="2">
        <v>20.72</v>
      </c>
    </row>
    <row r="283" spans="1:11">
      <c r="A283" t="s">
        <v>20</v>
      </c>
      <c r="B283" s="18">
        <v>43556</v>
      </c>
      <c r="C283" s="18" t="s">
        <v>13</v>
      </c>
      <c r="D283" s="18" t="s">
        <v>14</v>
      </c>
      <c r="E283" s="2">
        <v>9.8000000000000007</v>
      </c>
    </row>
    <row r="284" spans="1:11" ht="15.6">
      <c r="A284" t="s">
        <v>21</v>
      </c>
      <c r="B284" s="18">
        <v>43556</v>
      </c>
      <c r="C284" s="18" t="s">
        <v>6</v>
      </c>
      <c r="D284" s="18" t="s">
        <v>7</v>
      </c>
      <c r="E284" s="2">
        <v>0</v>
      </c>
      <c r="F284" s="6"/>
      <c r="G284" s="6"/>
      <c r="H284" s="6"/>
      <c r="I284" s="6"/>
      <c r="J284" s="6"/>
      <c r="K284" s="6"/>
    </row>
    <row r="285" spans="1:11">
      <c r="A285" t="s">
        <v>21</v>
      </c>
      <c r="B285" s="18">
        <v>43556</v>
      </c>
      <c r="C285" s="18" t="s">
        <v>8</v>
      </c>
      <c r="D285" s="18" t="s">
        <v>7</v>
      </c>
      <c r="E285" s="2">
        <v>0.4</v>
      </c>
    </row>
    <row r="286" spans="1:11">
      <c r="A286" t="s">
        <v>21</v>
      </c>
      <c r="B286" s="18">
        <v>43556</v>
      </c>
      <c r="C286" s="18" t="s">
        <v>9</v>
      </c>
      <c r="D286" s="18" t="s">
        <v>7</v>
      </c>
      <c r="E286" s="2">
        <v>20</v>
      </c>
    </row>
    <row r="287" spans="1:11">
      <c r="A287" t="s">
        <v>21</v>
      </c>
      <c r="B287" s="18">
        <v>43556</v>
      </c>
      <c r="C287" s="18" t="s">
        <v>10</v>
      </c>
      <c r="D287" s="18" t="s">
        <v>11</v>
      </c>
      <c r="E287" s="2">
        <v>1012</v>
      </c>
    </row>
    <row r="288" spans="1:11">
      <c r="A288" t="s">
        <v>21</v>
      </c>
      <c r="B288" s="18">
        <v>43556</v>
      </c>
      <c r="C288" s="18" t="s">
        <v>12</v>
      </c>
      <c r="D288" s="18" t="s">
        <v>11</v>
      </c>
      <c r="E288" s="2">
        <v>1.31</v>
      </c>
    </row>
    <row r="289" spans="1:5">
      <c r="A289" t="s">
        <v>21</v>
      </c>
      <c r="B289" s="18">
        <v>43556</v>
      </c>
      <c r="C289" s="18" t="s">
        <v>13</v>
      </c>
      <c r="D289" s="18" t="s">
        <v>14</v>
      </c>
      <c r="E289" s="2">
        <v>0</v>
      </c>
    </row>
    <row r="290" spans="1:5">
      <c r="A290" t="s">
        <v>5</v>
      </c>
      <c r="B290" s="18">
        <v>43570</v>
      </c>
      <c r="C290" s="18" t="s">
        <v>6</v>
      </c>
      <c r="D290" s="18" t="s">
        <v>7</v>
      </c>
      <c r="E290" s="2">
        <v>0</v>
      </c>
    </row>
    <row r="291" spans="1:5">
      <c r="A291" t="s">
        <v>5</v>
      </c>
      <c r="B291" s="18">
        <v>43570</v>
      </c>
      <c r="C291" s="18" t="s">
        <v>8</v>
      </c>
      <c r="D291" s="18" t="s">
        <v>7</v>
      </c>
      <c r="E291" s="2">
        <v>0.4</v>
      </c>
    </row>
    <row r="292" spans="1:5">
      <c r="A292" t="s">
        <v>5</v>
      </c>
      <c r="B292" s="18">
        <v>43570</v>
      </c>
      <c r="C292" s="18" t="s">
        <v>9</v>
      </c>
      <c r="D292" s="18" t="s">
        <v>7</v>
      </c>
      <c r="E292" s="2">
        <v>19.8</v>
      </c>
    </row>
    <row r="293" spans="1:5">
      <c r="A293" t="s">
        <v>5</v>
      </c>
      <c r="B293" s="18">
        <v>43570</v>
      </c>
      <c r="C293" s="18" t="s">
        <v>10</v>
      </c>
      <c r="D293" s="18" t="s">
        <v>11</v>
      </c>
      <c r="E293" s="2">
        <v>1006</v>
      </c>
    </row>
    <row r="294" spans="1:5">
      <c r="A294" t="s">
        <v>5</v>
      </c>
      <c r="B294" s="18">
        <v>43570</v>
      </c>
      <c r="C294" s="18" t="s">
        <v>12</v>
      </c>
      <c r="D294" s="18" t="s">
        <v>11</v>
      </c>
      <c r="E294" s="2">
        <v>2.0099999999999998</v>
      </c>
    </row>
    <row r="295" spans="1:5">
      <c r="A295" t="s">
        <v>5</v>
      </c>
      <c r="B295" s="18">
        <v>43570</v>
      </c>
      <c r="C295" s="18" t="s">
        <v>13</v>
      </c>
      <c r="D295" s="18" t="s">
        <v>14</v>
      </c>
      <c r="E295" s="2">
        <v>0.2</v>
      </c>
    </row>
    <row r="296" spans="1:5">
      <c r="A296" t="s">
        <v>15</v>
      </c>
      <c r="B296" s="18">
        <v>43570</v>
      </c>
      <c r="C296" s="18" t="s">
        <v>6</v>
      </c>
      <c r="D296" s="18" t="s">
        <v>7</v>
      </c>
      <c r="E296" s="2">
        <v>0</v>
      </c>
    </row>
    <row r="297" spans="1:5">
      <c r="A297" t="s">
        <v>15</v>
      </c>
      <c r="B297" s="18">
        <v>43570</v>
      </c>
      <c r="C297" s="18" t="s">
        <v>8</v>
      </c>
      <c r="D297" s="18" t="s">
        <v>7</v>
      </c>
      <c r="E297" s="2">
        <v>0.2</v>
      </c>
    </row>
    <row r="298" spans="1:5">
      <c r="A298" t="s">
        <v>15</v>
      </c>
      <c r="B298" s="18">
        <v>43570</v>
      </c>
      <c r="C298" s="18" t="s">
        <v>9</v>
      </c>
      <c r="D298" s="18" t="s">
        <v>7</v>
      </c>
      <c r="E298" s="2">
        <v>0</v>
      </c>
    </row>
    <row r="299" spans="1:5">
      <c r="A299" t="s">
        <v>15</v>
      </c>
      <c r="B299" s="18">
        <v>43570</v>
      </c>
      <c r="C299" s="18" t="s">
        <v>10</v>
      </c>
      <c r="D299" s="18" t="s">
        <v>11</v>
      </c>
      <c r="E299" s="2">
        <v>1011</v>
      </c>
    </row>
    <row r="300" spans="1:5">
      <c r="A300" t="s">
        <v>15</v>
      </c>
      <c r="B300" s="18">
        <v>43570</v>
      </c>
      <c r="C300" s="18" t="s">
        <v>12</v>
      </c>
      <c r="D300" s="18" t="s">
        <v>11</v>
      </c>
      <c r="E300" s="2">
        <v>2.4700000000000002</v>
      </c>
    </row>
    <row r="301" spans="1:5">
      <c r="A301" t="s">
        <v>15</v>
      </c>
      <c r="B301" s="18">
        <v>43570</v>
      </c>
      <c r="C301" s="18" t="s">
        <v>13</v>
      </c>
      <c r="D301" s="18" t="s">
        <v>14</v>
      </c>
      <c r="E301" s="2">
        <v>0.4</v>
      </c>
    </row>
    <row r="302" spans="1:5">
      <c r="A302" t="s">
        <v>16</v>
      </c>
      <c r="B302" s="18">
        <v>43570</v>
      </c>
      <c r="C302" s="18" t="s">
        <v>6</v>
      </c>
      <c r="D302" s="18" t="s">
        <v>7</v>
      </c>
      <c r="E302" s="2">
        <v>0</v>
      </c>
    </row>
    <row r="303" spans="1:5">
      <c r="A303" t="s">
        <v>16</v>
      </c>
      <c r="B303" s="18">
        <v>43570</v>
      </c>
      <c r="C303" s="18" t="s">
        <v>8</v>
      </c>
      <c r="D303" s="18" t="s">
        <v>7</v>
      </c>
      <c r="E303" s="2">
        <v>0.3</v>
      </c>
    </row>
    <row r="304" spans="1:5">
      <c r="A304" t="s">
        <v>16</v>
      </c>
      <c r="B304" s="18">
        <v>43570</v>
      </c>
      <c r="C304" s="18" t="s">
        <v>9</v>
      </c>
      <c r="D304" s="18" t="s">
        <v>7</v>
      </c>
      <c r="E304" s="2">
        <v>0</v>
      </c>
    </row>
    <row r="305" spans="1:5">
      <c r="A305" t="s">
        <v>16</v>
      </c>
      <c r="B305" s="18">
        <v>43570</v>
      </c>
      <c r="C305" s="18" t="s">
        <v>10</v>
      </c>
      <c r="D305" s="18" t="s">
        <v>11</v>
      </c>
      <c r="E305" s="2">
        <v>1012</v>
      </c>
    </row>
    <row r="306" spans="1:5">
      <c r="A306" t="s">
        <v>16</v>
      </c>
      <c r="B306" s="18">
        <v>43570</v>
      </c>
      <c r="C306" s="18" t="s">
        <v>12</v>
      </c>
      <c r="D306" s="18" t="s">
        <v>11</v>
      </c>
      <c r="E306" s="2">
        <v>1.1299999999999999</v>
      </c>
    </row>
    <row r="307" spans="1:5">
      <c r="A307" t="s">
        <v>16</v>
      </c>
      <c r="B307" s="18">
        <v>43570</v>
      </c>
      <c r="C307" s="18" t="s">
        <v>13</v>
      </c>
      <c r="D307" s="18" t="s">
        <v>14</v>
      </c>
      <c r="E307" s="2">
        <v>0.3</v>
      </c>
    </row>
    <row r="308" spans="1:5">
      <c r="A308" t="s">
        <v>17</v>
      </c>
      <c r="B308" s="18">
        <v>43570</v>
      </c>
      <c r="C308" s="18" t="s">
        <v>6</v>
      </c>
      <c r="D308" s="18" t="s">
        <v>7</v>
      </c>
      <c r="E308" s="2">
        <v>0</v>
      </c>
    </row>
    <row r="309" spans="1:5">
      <c r="A309" t="s">
        <v>17</v>
      </c>
      <c r="B309" s="18">
        <v>43570</v>
      </c>
      <c r="C309" s="18" t="s">
        <v>8</v>
      </c>
      <c r="D309" s="18" t="s">
        <v>7</v>
      </c>
      <c r="E309" s="2">
        <v>0.1</v>
      </c>
    </row>
    <row r="310" spans="1:5">
      <c r="A310" t="s">
        <v>17</v>
      </c>
      <c r="B310" s="18">
        <v>43570</v>
      </c>
      <c r="C310" s="18" t="s">
        <v>9</v>
      </c>
      <c r="D310" s="18" t="s">
        <v>7</v>
      </c>
      <c r="E310" s="2">
        <v>0</v>
      </c>
    </row>
    <row r="311" spans="1:5">
      <c r="A311" t="s">
        <v>17</v>
      </c>
      <c r="B311" s="18">
        <v>43570</v>
      </c>
      <c r="C311" s="18" t="s">
        <v>10</v>
      </c>
      <c r="D311" s="18" t="s">
        <v>11</v>
      </c>
      <c r="E311" s="2">
        <v>1011</v>
      </c>
    </row>
    <row r="312" spans="1:5">
      <c r="A312" t="s">
        <v>17</v>
      </c>
      <c r="B312" s="18">
        <v>43570</v>
      </c>
      <c r="C312" s="18" t="s">
        <v>12</v>
      </c>
      <c r="D312" s="18" t="s">
        <v>11</v>
      </c>
      <c r="E312" s="2">
        <v>2.2400000000000002</v>
      </c>
    </row>
    <row r="313" spans="1:5">
      <c r="A313" t="s">
        <v>17</v>
      </c>
      <c r="B313" s="18">
        <v>43570</v>
      </c>
      <c r="C313" s="18" t="s">
        <v>13</v>
      </c>
      <c r="D313" s="18" t="s">
        <v>14</v>
      </c>
      <c r="E313" s="2">
        <v>-3.8</v>
      </c>
    </row>
    <row r="314" spans="1:5">
      <c r="A314" t="s">
        <v>18</v>
      </c>
      <c r="B314" s="18">
        <v>43570</v>
      </c>
      <c r="C314" s="18" t="s">
        <v>6</v>
      </c>
      <c r="D314" s="18" t="s">
        <v>7</v>
      </c>
      <c r="E314" s="2">
        <v>0</v>
      </c>
    </row>
    <row r="315" spans="1:5">
      <c r="A315" t="s">
        <v>18</v>
      </c>
      <c r="B315" s="18">
        <v>43570</v>
      </c>
      <c r="C315" s="18" t="s">
        <v>8</v>
      </c>
      <c r="D315" s="18" t="s">
        <v>7</v>
      </c>
      <c r="E315" s="2">
        <v>0.2</v>
      </c>
    </row>
    <row r="316" spans="1:5">
      <c r="A316" t="s">
        <v>18</v>
      </c>
      <c r="B316" s="18">
        <v>43570</v>
      </c>
      <c r="C316" s="18" t="s">
        <v>9</v>
      </c>
      <c r="D316" s="18" t="s">
        <v>7</v>
      </c>
      <c r="E316" s="2">
        <v>0</v>
      </c>
    </row>
    <row r="317" spans="1:5">
      <c r="A317" t="s">
        <v>18</v>
      </c>
      <c r="B317" s="18">
        <v>43570</v>
      </c>
      <c r="C317" s="18" t="s">
        <v>10</v>
      </c>
      <c r="D317" s="18" t="s">
        <v>11</v>
      </c>
      <c r="E317" s="2">
        <v>1011</v>
      </c>
    </row>
    <row r="318" spans="1:5">
      <c r="A318" t="s">
        <v>18</v>
      </c>
      <c r="B318" s="18">
        <v>43570</v>
      </c>
      <c r="C318" s="18" t="s">
        <v>12</v>
      </c>
      <c r="D318" s="18" t="s">
        <v>11</v>
      </c>
      <c r="E318" s="2">
        <v>2.0299999999999998</v>
      </c>
    </row>
    <row r="319" spans="1:5">
      <c r="A319" t="s">
        <v>18</v>
      </c>
      <c r="B319" s="18">
        <v>43570</v>
      </c>
      <c r="C319" s="18" t="s">
        <v>13</v>
      </c>
      <c r="D319" s="18" t="s">
        <v>14</v>
      </c>
      <c r="E319" s="2">
        <v>0.7</v>
      </c>
    </row>
    <row r="320" spans="1:5">
      <c r="A320" t="s">
        <v>19</v>
      </c>
      <c r="B320" s="18">
        <v>43570</v>
      </c>
      <c r="C320" s="18" t="s">
        <v>6</v>
      </c>
      <c r="D320" s="18" t="s">
        <v>7</v>
      </c>
      <c r="E320" s="2">
        <v>0</v>
      </c>
    </row>
    <row r="321" spans="1:5">
      <c r="A321" t="s">
        <v>19</v>
      </c>
      <c r="B321" s="18">
        <v>43570</v>
      </c>
      <c r="C321" s="18" t="s">
        <v>8</v>
      </c>
      <c r="D321" s="18" t="s">
        <v>7</v>
      </c>
      <c r="E321" s="2">
        <v>0.2</v>
      </c>
    </row>
    <row r="322" spans="1:5">
      <c r="A322" t="s">
        <v>19</v>
      </c>
      <c r="B322" s="18">
        <v>43570</v>
      </c>
      <c r="C322" s="18" t="s">
        <v>9</v>
      </c>
      <c r="D322" s="18" t="s">
        <v>7</v>
      </c>
      <c r="E322" s="2">
        <v>11.4</v>
      </c>
    </row>
    <row r="323" spans="1:5">
      <c r="A323" t="s">
        <v>19</v>
      </c>
      <c r="B323" s="18">
        <v>43570</v>
      </c>
      <c r="C323" s="18" t="s">
        <v>10</v>
      </c>
      <c r="D323" s="18" t="s">
        <v>11</v>
      </c>
      <c r="E323" s="2">
        <v>1011</v>
      </c>
    </row>
    <row r="324" spans="1:5">
      <c r="A324" t="s">
        <v>19</v>
      </c>
      <c r="B324" s="18">
        <v>43570</v>
      </c>
      <c r="C324" s="18" t="s">
        <v>12</v>
      </c>
      <c r="D324" s="18" t="s">
        <v>11</v>
      </c>
      <c r="E324" s="2">
        <v>1.04</v>
      </c>
    </row>
    <row r="325" spans="1:5">
      <c r="A325" t="s">
        <v>19</v>
      </c>
      <c r="B325" s="18">
        <v>43570</v>
      </c>
      <c r="C325" s="18" t="s">
        <v>13</v>
      </c>
      <c r="D325" s="18" t="s">
        <v>14</v>
      </c>
      <c r="E325" s="2">
        <v>0.3</v>
      </c>
    </row>
    <row r="326" spans="1:5">
      <c r="A326" t="s">
        <v>20</v>
      </c>
      <c r="B326" s="18">
        <v>43570</v>
      </c>
      <c r="C326" s="18" t="s">
        <v>6</v>
      </c>
      <c r="D326" s="18" t="s">
        <v>7</v>
      </c>
      <c r="E326" s="2">
        <v>0</v>
      </c>
    </row>
    <row r="327" spans="1:5">
      <c r="A327" t="s">
        <v>20</v>
      </c>
      <c r="B327" s="18">
        <v>43570</v>
      </c>
      <c r="C327" s="18" t="s">
        <v>8</v>
      </c>
      <c r="D327" s="18" t="s">
        <v>7</v>
      </c>
      <c r="E327" s="2">
        <v>0.7</v>
      </c>
    </row>
    <row r="328" spans="1:5">
      <c r="A328" t="s">
        <v>20</v>
      </c>
      <c r="B328" s="18">
        <v>43570</v>
      </c>
      <c r="C328" s="18" t="s">
        <v>9</v>
      </c>
      <c r="D328" s="18" t="s">
        <v>7</v>
      </c>
      <c r="E328" s="2">
        <v>1.7</v>
      </c>
    </row>
    <row r="329" spans="1:5">
      <c r="A329" t="s">
        <v>20</v>
      </c>
      <c r="B329" s="18">
        <v>43570</v>
      </c>
      <c r="C329" s="18" t="s">
        <v>10</v>
      </c>
      <c r="D329" s="18" t="s">
        <v>11</v>
      </c>
      <c r="E329" s="2">
        <v>1010</v>
      </c>
    </row>
    <row r="330" spans="1:5">
      <c r="A330" t="s">
        <v>20</v>
      </c>
      <c r="B330" s="18">
        <v>43570</v>
      </c>
      <c r="C330" s="18" t="s">
        <v>12</v>
      </c>
      <c r="D330" s="18" t="s">
        <v>11</v>
      </c>
      <c r="E330" s="2">
        <v>3.32</v>
      </c>
    </row>
    <row r="331" spans="1:5">
      <c r="A331" t="s">
        <v>20</v>
      </c>
      <c r="B331" s="18">
        <v>43570</v>
      </c>
      <c r="C331" s="18" t="s">
        <v>13</v>
      </c>
      <c r="D331" s="18" t="s">
        <v>14</v>
      </c>
      <c r="E331" s="2">
        <v>5</v>
      </c>
    </row>
    <row r="332" spans="1:5">
      <c r="A332" t="s">
        <v>21</v>
      </c>
      <c r="B332" s="18">
        <v>43570</v>
      </c>
      <c r="C332" s="18" t="s">
        <v>6</v>
      </c>
      <c r="D332" s="18" t="s">
        <v>7</v>
      </c>
      <c r="E332" s="2">
        <v>0</v>
      </c>
    </row>
    <row r="333" spans="1:5">
      <c r="A333" t="s">
        <v>21</v>
      </c>
      <c r="B333" s="18">
        <v>43570</v>
      </c>
      <c r="C333" s="18" t="s">
        <v>8</v>
      </c>
      <c r="D333" s="18" t="s">
        <v>7</v>
      </c>
      <c r="E333" s="2">
        <v>0</v>
      </c>
    </row>
    <row r="334" spans="1:5">
      <c r="A334" t="s">
        <v>21</v>
      </c>
      <c r="B334" s="18">
        <v>43570</v>
      </c>
      <c r="C334" s="18" t="s">
        <v>9</v>
      </c>
      <c r="D334" s="18" t="s">
        <v>7</v>
      </c>
      <c r="E334" s="2">
        <v>21.4</v>
      </c>
    </row>
    <row r="335" spans="1:5">
      <c r="A335" t="s">
        <v>21</v>
      </c>
      <c r="B335" s="18">
        <v>43570</v>
      </c>
      <c r="C335" s="18" t="s">
        <v>10</v>
      </c>
      <c r="D335" s="18" t="s">
        <v>11</v>
      </c>
      <c r="E335" s="2">
        <v>1010</v>
      </c>
    </row>
    <row r="336" spans="1:5">
      <c r="A336" t="s">
        <v>21</v>
      </c>
      <c r="B336" s="18">
        <v>43570</v>
      </c>
      <c r="C336" s="18" t="s">
        <v>12</v>
      </c>
      <c r="D336" s="18" t="s">
        <v>11</v>
      </c>
      <c r="E336" s="2">
        <v>0.69</v>
      </c>
    </row>
    <row r="337" spans="1:11">
      <c r="A337" t="s">
        <v>21</v>
      </c>
      <c r="B337" s="18">
        <v>43570</v>
      </c>
      <c r="C337" s="18" t="s">
        <v>13</v>
      </c>
      <c r="D337" s="18" t="s">
        <v>14</v>
      </c>
      <c r="E337" s="2">
        <v>-0.3</v>
      </c>
    </row>
    <row r="338" spans="1:11" ht="15.6">
      <c r="A338" t="s">
        <v>5</v>
      </c>
      <c r="B338" s="18">
        <v>43587</v>
      </c>
      <c r="C338" s="18" t="s">
        <v>6</v>
      </c>
      <c r="D338" s="18" t="s">
        <v>7</v>
      </c>
      <c r="E338" s="2">
        <v>0</v>
      </c>
      <c r="F338" s="6"/>
      <c r="G338" s="6"/>
      <c r="H338" s="6"/>
      <c r="I338" s="6"/>
      <c r="J338" s="6"/>
      <c r="K338" s="6"/>
    </row>
    <row r="339" spans="1:11">
      <c r="A339" t="s">
        <v>5</v>
      </c>
      <c r="B339" s="18">
        <v>43587</v>
      </c>
      <c r="C339" s="18" t="s">
        <v>8</v>
      </c>
      <c r="D339" s="18" t="s">
        <v>7</v>
      </c>
      <c r="E339" s="2">
        <v>0</v>
      </c>
    </row>
    <row r="340" spans="1:11">
      <c r="A340" t="s">
        <v>5</v>
      </c>
      <c r="B340" s="18">
        <v>43587</v>
      </c>
      <c r="C340" s="18" t="s">
        <v>9</v>
      </c>
      <c r="D340" s="18" t="s">
        <v>7</v>
      </c>
      <c r="E340" s="2">
        <v>21</v>
      </c>
    </row>
    <row r="341" spans="1:11">
      <c r="A341" t="s">
        <v>5</v>
      </c>
      <c r="B341" s="18">
        <v>43587</v>
      </c>
      <c r="C341" s="18" t="s">
        <v>10</v>
      </c>
      <c r="D341" s="18" t="s">
        <v>11</v>
      </c>
      <c r="E341" s="2">
        <v>1001</v>
      </c>
    </row>
    <row r="342" spans="1:11">
      <c r="A342" t="s">
        <v>5</v>
      </c>
      <c r="B342" s="18">
        <v>43587</v>
      </c>
      <c r="C342" s="18" t="s">
        <v>12</v>
      </c>
      <c r="D342" s="18" t="s">
        <v>11</v>
      </c>
      <c r="E342" s="2">
        <v>1.6</v>
      </c>
    </row>
    <row r="343" spans="1:11">
      <c r="A343" t="s">
        <v>5</v>
      </c>
      <c r="B343" s="18">
        <v>43587</v>
      </c>
      <c r="C343" s="18" t="s">
        <v>13</v>
      </c>
      <c r="D343" s="18" t="s">
        <v>14</v>
      </c>
      <c r="E343" s="2">
        <v>-1</v>
      </c>
    </row>
    <row r="344" spans="1:11" ht="15.6">
      <c r="A344" t="s">
        <v>15</v>
      </c>
      <c r="B344" s="18">
        <v>43587</v>
      </c>
      <c r="C344" s="18" t="s">
        <v>6</v>
      </c>
      <c r="D344" s="18" t="s">
        <v>7</v>
      </c>
      <c r="E344" s="2">
        <v>0</v>
      </c>
      <c r="F344" s="6"/>
      <c r="G344" s="6"/>
      <c r="H344" s="6"/>
      <c r="I344" s="6"/>
      <c r="J344" s="6"/>
      <c r="K344" s="6"/>
    </row>
    <row r="345" spans="1:11">
      <c r="A345" t="s">
        <v>15</v>
      </c>
      <c r="B345" s="18">
        <v>43587</v>
      </c>
      <c r="C345" s="18" t="s">
        <v>8</v>
      </c>
      <c r="D345" s="18" t="s">
        <v>7</v>
      </c>
      <c r="E345" s="2">
        <v>0.5</v>
      </c>
    </row>
    <row r="346" spans="1:11">
      <c r="A346" t="s">
        <v>15</v>
      </c>
      <c r="B346" s="18">
        <v>43587</v>
      </c>
      <c r="C346" s="18" t="s">
        <v>9</v>
      </c>
      <c r="D346" s="18" t="s">
        <v>7</v>
      </c>
      <c r="E346" s="2">
        <v>17.100000000000001</v>
      </c>
    </row>
    <row r="347" spans="1:11">
      <c r="A347" t="s">
        <v>15</v>
      </c>
      <c r="B347" s="18">
        <v>43587</v>
      </c>
      <c r="C347" s="18" t="s">
        <v>10</v>
      </c>
      <c r="D347" s="18" t="s">
        <v>11</v>
      </c>
      <c r="E347" s="2">
        <v>1005</v>
      </c>
    </row>
    <row r="348" spans="1:11">
      <c r="A348" t="s">
        <v>15</v>
      </c>
      <c r="B348" s="18">
        <v>43587</v>
      </c>
      <c r="C348" s="18" t="s">
        <v>12</v>
      </c>
      <c r="D348" s="18" t="s">
        <v>11</v>
      </c>
      <c r="E348" s="2">
        <v>1.36</v>
      </c>
    </row>
    <row r="349" spans="1:11">
      <c r="A349" t="s">
        <v>15</v>
      </c>
      <c r="B349" s="18">
        <v>43587</v>
      </c>
      <c r="C349" s="18" t="s">
        <v>13</v>
      </c>
      <c r="D349" s="18" t="s">
        <v>14</v>
      </c>
      <c r="E349" s="2">
        <v>-0.1</v>
      </c>
    </row>
    <row r="350" spans="1:11" ht="15.6">
      <c r="A350" t="s">
        <v>16</v>
      </c>
      <c r="B350" s="18">
        <v>43587</v>
      </c>
      <c r="C350" s="18" t="s">
        <v>6</v>
      </c>
      <c r="D350" s="18" t="s">
        <v>7</v>
      </c>
      <c r="E350" s="2">
        <v>0</v>
      </c>
      <c r="F350" s="6"/>
      <c r="G350" s="6"/>
      <c r="H350" s="6"/>
      <c r="I350" s="6"/>
      <c r="J350" s="6"/>
      <c r="K350" s="6"/>
    </row>
    <row r="351" spans="1:11">
      <c r="A351" t="s">
        <v>16</v>
      </c>
      <c r="B351" s="18">
        <v>43587</v>
      </c>
      <c r="C351" s="18" t="s">
        <v>8</v>
      </c>
      <c r="D351" s="18" t="s">
        <v>7</v>
      </c>
      <c r="E351" s="2">
        <v>0.1</v>
      </c>
    </row>
    <row r="352" spans="1:11">
      <c r="A352" t="s">
        <v>16</v>
      </c>
      <c r="B352" s="18">
        <v>43587</v>
      </c>
      <c r="C352" s="18" t="s">
        <v>9</v>
      </c>
      <c r="D352" s="18" t="s">
        <v>7</v>
      </c>
      <c r="E352" s="2">
        <v>13.9</v>
      </c>
    </row>
    <row r="353" spans="1:11">
      <c r="A353" t="s">
        <v>16</v>
      </c>
      <c r="B353" s="18">
        <v>43587</v>
      </c>
      <c r="C353" s="18" t="s">
        <v>10</v>
      </c>
      <c r="D353" s="18" t="s">
        <v>11</v>
      </c>
      <c r="E353" s="2">
        <v>1005</v>
      </c>
    </row>
    <row r="354" spans="1:11">
      <c r="A354" t="s">
        <v>16</v>
      </c>
      <c r="B354" s="18">
        <v>43587</v>
      </c>
      <c r="C354" s="18" t="s">
        <v>12</v>
      </c>
      <c r="D354" s="18" t="s">
        <v>11</v>
      </c>
      <c r="E354" s="2">
        <v>0.65</v>
      </c>
    </row>
    <row r="355" spans="1:11">
      <c r="A355" t="s">
        <v>16</v>
      </c>
      <c r="B355" s="18">
        <v>43587</v>
      </c>
      <c r="C355" s="18" t="s">
        <v>13</v>
      </c>
      <c r="D355" s="18" t="s">
        <v>14</v>
      </c>
      <c r="E355" s="2">
        <v>0.1</v>
      </c>
    </row>
    <row r="356" spans="1:11" ht="15.6">
      <c r="A356" t="s">
        <v>17</v>
      </c>
      <c r="B356" s="18">
        <v>43587</v>
      </c>
      <c r="C356" s="18" t="s">
        <v>6</v>
      </c>
      <c r="D356" s="18" t="s">
        <v>7</v>
      </c>
      <c r="E356" s="2">
        <v>0</v>
      </c>
      <c r="F356" s="6"/>
      <c r="G356" s="6"/>
      <c r="H356" s="6"/>
      <c r="I356" s="6"/>
      <c r="J356" s="6"/>
      <c r="K356" s="6"/>
    </row>
    <row r="357" spans="1:11">
      <c r="A357" t="s">
        <v>17</v>
      </c>
      <c r="B357" s="18">
        <v>43587</v>
      </c>
      <c r="C357" s="18" t="s">
        <v>8</v>
      </c>
      <c r="D357" s="18" t="s">
        <v>7</v>
      </c>
      <c r="E357" s="2">
        <v>0</v>
      </c>
    </row>
    <row r="358" spans="1:11">
      <c r="A358" t="s">
        <v>17</v>
      </c>
      <c r="B358" s="18">
        <v>43587</v>
      </c>
      <c r="C358" s="18" t="s">
        <v>9</v>
      </c>
      <c r="D358" s="18" t="s">
        <v>7</v>
      </c>
      <c r="E358" s="2">
        <v>20.9</v>
      </c>
    </row>
    <row r="359" spans="1:11">
      <c r="A359" t="s">
        <v>17</v>
      </c>
      <c r="B359" s="18">
        <v>43587</v>
      </c>
      <c r="C359" s="18" t="s">
        <v>10</v>
      </c>
      <c r="D359" s="18" t="s">
        <v>11</v>
      </c>
      <c r="E359" s="2">
        <v>1004</v>
      </c>
    </row>
    <row r="360" spans="1:11">
      <c r="A360" t="s">
        <v>17</v>
      </c>
      <c r="B360" s="18">
        <v>43587</v>
      </c>
      <c r="C360" s="18" t="s">
        <v>12</v>
      </c>
      <c r="D360" s="18" t="s">
        <v>11</v>
      </c>
      <c r="E360" s="2">
        <v>0.76</v>
      </c>
    </row>
    <row r="361" spans="1:11">
      <c r="A361" t="s">
        <v>17</v>
      </c>
      <c r="B361" s="18">
        <v>43587</v>
      </c>
      <c r="C361" s="18" t="s">
        <v>13</v>
      </c>
      <c r="D361" s="18" t="s">
        <v>14</v>
      </c>
      <c r="E361" s="2">
        <v>0</v>
      </c>
    </row>
    <row r="362" spans="1:11" ht="15.6">
      <c r="A362" t="s">
        <v>18</v>
      </c>
      <c r="B362" s="18">
        <v>43587</v>
      </c>
      <c r="C362" s="18" t="s">
        <v>6</v>
      </c>
      <c r="D362" s="18" t="s">
        <v>7</v>
      </c>
      <c r="E362" s="2">
        <v>0</v>
      </c>
      <c r="F362" s="6"/>
      <c r="G362" s="6"/>
      <c r="H362" s="6"/>
      <c r="I362" s="6"/>
      <c r="J362" s="6"/>
      <c r="K362" s="6"/>
    </row>
    <row r="363" spans="1:11">
      <c r="A363" t="s">
        <v>18</v>
      </c>
      <c r="B363" s="18">
        <v>43587</v>
      </c>
      <c r="C363" s="18" t="s">
        <v>8</v>
      </c>
      <c r="D363" s="18" t="s">
        <v>7</v>
      </c>
      <c r="E363" s="2">
        <v>0.2</v>
      </c>
    </row>
    <row r="364" spans="1:11">
      <c r="A364" t="s">
        <v>18</v>
      </c>
      <c r="B364" s="18">
        <v>43587</v>
      </c>
      <c r="C364" s="18" t="s">
        <v>9</v>
      </c>
      <c r="D364" s="18" t="s">
        <v>7</v>
      </c>
      <c r="E364" s="2">
        <v>17.2</v>
      </c>
    </row>
    <row r="365" spans="1:11">
      <c r="A365" t="s">
        <v>18</v>
      </c>
      <c r="B365" s="18">
        <v>43587</v>
      </c>
      <c r="C365" s="18" t="s">
        <v>10</v>
      </c>
      <c r="D365" s="18" t="s">
        <v>11</v>
      </c>
      <c r="E365" s="2">
        <v>1004</v>
      </c>
    </row>
    <row r="366" spans="1:11">
      <c r="A366" t="s">
        <v>18</v>
      </c>
      <c r="B366" s="18">
        <v>43587</v>
      </c>
      <c r="C366" s="18" t="s">
        <v>12</v>
      </c>
      <c r="D366" s="18" t="s">
        <v>11</v>
      </c>
      <c r="E366" s="2">
        <v>1.71</v>
      </c>
    </row>
    <row r="367" spans="1:11">
      <c r="A367" t="s">
        <v>18</v>
      </c>
      <c r="B367" s="18">
        <v>43587</v>
      </c>
      <c r="C367" s="18" t="s">
        <v>13</v>
      </c>
      <c r="D367" s="18" t="s">
        <v>14</v>
      </c>
      <c r="E367" s="2">
        <v>0.2</v>
      </c>
    </row>
    <row r="368" spans="1:11" ht="15.6">
      <c r="A368" t="s">
        <v>19</v>
      </c>
      <c r="B368" s="18">
        <v>43587</v>
      </c>
      <c r="C368" s="18" t="s">
        <v>6</v>
      </c>
      <c r="D368" s="18" t="s">
        <v>7</v>
      </c>
      <c r="E368" s="2">
        <v>0</v>
      </c>
      <c r="F368" s="6"/>
      <c r="G368" s="6"/>
      <c r="H368" s="6"/>
      <c r="I368" s="6"/>
      <c r="J368" s="6"/>
      <c r="K368" s="6"/>
    </row>
    <row r="369" spans="1:11">
      <c r="A369" t="s">
        <v>19</v>
      </c>
      <c r="B369" s="18">
        <v>43587</v>
      </c>
      <c r="C369" s="18" t="s">
        <v>8</v>
      </c>
      <c r="D369" s="18" t="s">
        <v>7</v>
      </c>
      <c r="E369" s="2">
        <v>0.2</v>
      </c>
    </row>
    <row r="370" spans="1:11">
      <c r="A370" t="s">
        <v>19</v>
      </c>
      <c r="B370" s="18">
        <v>43587</v>
      </c>
      <c r="C370" s="18" t="s">
        <v>9</v>
      </c>
      <c r="D370" s="18" t="s">
        <v>7</v>
      </c>
      <c r="E370" s="2">
        <v>11.3</v>
      </c>
    </row>
    <row r="371" spans="1:11">
      <c r="A371" t="s">
        <v>19</v>
      </c>
      <c r="B371" s="18">
        <v>43587</v>
      </c>
      <c r="C371" s="18" t="s">
        <v>10</v>
      </c>
      <c r="D371" s="18" t="s">
        <v>11</v>
      </c>
      <c r="E371" s="2">
        <v>1004</v>
      </c>
    </row>
    <row r="372" spans="1:11">
      <c r="A372" t="s">
        <v>19</v>
      </c>
      <c r="B372" s="18">
        <v>43587</v>
      </c>
      <c r="C372" s="18" t="s">
        <v>12</v>
      </c>
      <c r="D372" s="18" t="s">
        <v>11</v>
      </c>
      <c r="E372" s="2">
        <v>0.89</v>
      </c>
    </row>
    <row r="373" spans="1:11">
      <c r="A373" t="s">
        <v>19</v>
      </c>
      <c r="B373" s="18">
        <v>43587</v>
      </c>
      <c r="C373" s="18" t="s">
        <v>13</v>
      </c>
      <c r="D373" s="18" t="s">
        <v>14</v>
      </c>
      <c r="E373" s="2">
        <v>0.1</v>
      </c>
    </row>
    <row r="374" spans="1:11" ht="15.6">
      <c r="A374" t="s">
        <v>20</v>
      </c>
      <c r="B374" s="18">
        <v>43587</v>
      </c>
      <c r="C374" s="18" t="s">
        <v>6</v>
      </c>
      <c r="D374" s="18" t="s">
        <v>7</v>
      </c>
      <c r="E374" s="2">
        <v>0</v>
      </c>
      <c r="F374" s="6"/>
      <c r="G374" s="6"/>
      <c r="H374" s="6"/>
      <c r="I374" s="6"/>
      <c r="J374" s="6"/>
      <c r="K374" s="6"/>
    </row>
    <row r="375" spans="1:11">
      <c r="A375" t="s">
        <v>20</v>
      </c>
      <c r="B375" s="18">
        <v>43587</v>
      </c>
      <c r="C375" s="18" t="s">
        <v>8</v>
      </c>
      <c r="D375" s="18" t="s">
        <v>7</v>
      </c>
      <c r="E375" s="2">
        <v>0.7</v>
      </c>
    </row>
    <row r="376" spans="1:11">
      <c r="A376" t="s">
        <v>20</v>
      </c>
      <c r="B376" s="18">
        <v>43587</v>
      </c>
      <c r="C376" s="18" t="s">
        <v>9</v>
      </c>
      <c r="D376" s="18" t="s">
        <v>7</v>
      </c>
      <c r="E376" s="2">
        <v>1.6</v>
      </c>
    </row>
    <row r="377" spans="1:11">
      <c r="A377" t="s">
        <v>20</v>
      </c>
      <c r="B377" s="18">
        <v>43587</v>
      </c>
      <c r="C377" s="18" t="s">
        <v>10</v>
      </c>
      <c r="D377" s="18" t="s">
        <v>11</v>
      </c>
      <c r="E377" s="2">
        <v>1005</v>
      </c>
    </row>
    <row r="378" spans="1:11">
      <c r="A378" t="s">
        <v>20</v>
      </c>
      <c r="B378" s="18">
        <v>43587</v>
      </c>
      <c r="C378" s="18" t="s">
        <v>12</v>
      </c>
      <c r="D378" s="18" t="s">
        <v>11</v>
      </c>
      <c r="E378" s="2">
        <v>1.33</v>
      </c>
    </row>
    <row r="379" spans="1:11">
      <c r="A379" t="s">
        <v>20</v>
      </c>
      <c r="B379" s="18">
        <v>43587</v>
      </c>
      <c r="C379" s="18" t="s">
        <v>13</v>
      </c>
      <c r="D379" s="18" t="s">
        <v>14</v>
      </c>
      <c r="E379" s="2">
        <v>-1.9</v>
      </c>
    </row>
    <row r="380" spans="1:11" ht="15.6">
      <c r="A380" t="s">
        <v>21</v>
      </c>
      <c r="B380" s="18">
        <v>43587</v>
      </c>
      <c r="C380" s="18" t="s">
        <v>6</v>
      </c>
      <c r="D380" s="18" t="s">
        <v>7</v>
      </c>
      <c r="E380" s="2">
        <v>0</v>
      </c>
      <c r="F380" s="6"/>
      <c r="G380" s="6"/>
      <c r="H380" s="6"/>
      <c r="I380" s="6"/>
      <c r="J380" s="6"/>
      <c r="K380" s="6"/>
    </row>
    <row r="381" spans="1:11">
      <c r="A381" t="s">
        <v>21</v>
      </c>
      <c r="B381" s="18">
        <v>43587</v>
      </c>
      <c r="C381" s="18" t="s">
        <v>8</v>
      </c>
      <c r="D381" s="18" t="s">
        <v>7</v>
      </c>
      <c r="E381" s="2">
        <v>0.2</v>
      </c>
    </row>
    <row r="382" spans="1:11">
      <c r="A382" t="s">
        <v>21</v>
      </c>
      <c r="B382" s="18">
        <v>43587</v>
      </c>
      <c r="C382" s="18" t="s">
        <v>9</v>
      </c>
      <c r="D382" s="18" t="s">
        <v>7</v>
      </c>
      <c r="E382" s="2">
        <v>19.899999999999999</v>
      </c>
    </row>
    <row r="383" spans="1:11">
      <c r="A383" t="s">
        <v>21</v>
      </c>
      <c r="B383" s="18">
        <v>43587</v>
      </c>
      <c r="C383" s="18" t="s">
        <v>10</v>
      </c>
      <c r="D383" s="18" t="s">
        <v>11</v>
      </c>
      <c r="E383" s="2">
        <v>1005</v>
      </c>
    </row>
    <row r="384" spans="1:11">
      <c r="A384" t="s">
        <v>21</v>
      </c>
      <c r="B384" s="18">
        <v>43587</v>
      </c>
      <c r="C384" s="18" t="s">
        <v>12</v>
      </c>
      <c r="D384" s="18" t="s">
        <v>11</v>
      </c>
      <c r="E384" s="2">
        <v>0.55000000000000004</v>
      </c>
    </row>
    <row r="385" spans="1:11">
      <c r="A385" t="s">
        <v>21</v>
      </c>
      <c r="B385" s="18">
        <v>43587</v>
      </c>
      <c r="C385" s="18" t="s">
        <v>13</v>
      </c>
      <c r="D385" s="18" t="s">
        <v>14</v>
      </c>
      <c r="E385" s="2">
        <v>0</v>
      </c>
    </row>
    <row r="386" spans="1:11">
      <c r="A386" t="s">
        <v>5</v>
      </c>
      <c r="B386" s="18">
        <v>43622</v>
      </c>
      <c r="C386" s="18" t="s">
        <v>6</v>
      </c>
      <c r="D386" s="18" t="s">
        <v>7</v>
      </c>
      <c r="E386" s="2">
        <v>0.1</v>
      </c>
    </row>
    <row r="387" spans="1:11" ht="15.6">
      <c r="A387" t="s">
        <v>5</v>
      </c>
      <c r="B387" s="18">
        <v>43622</v>
      </c>
      <c r="C387" s="18" t="s">
        <v>8</v>
      </c>
      <c r="D387" s="18" t="s">
        <v>7</v>
      </c>
      <c r="E387" s="2">
        <v>0</v>
      </c>
      <c r="F387" s="6"/>
      <c r="G387" s="6"/>
      <c r="H387" s="6"/>
      <c r="I387" s="6"/>
      <c r="J387" s="6"/>
      <c r="K387" s="6"/>
    </row>
    <row r="388" spans="1:11">
      <c r="A388" t="s">
        <v>5</v>
      </c>
      <c r="B388" s="18">
        <v>43622</v>
      </c>
      <c r="C388" s="18" t="s">
        <v>9</v>
      </c>
      <c r="D388" s="18" t="s">
        <v>7</v>
      </c>
      <c r="E388" s="2">
        <v>21.2</v>
      </c>
    </row>
    <row r="389" spans="1:11">
      <c r="A389" t="s">
        <v>5</v>
      </c>
      <c r="B389" s="18">
        <v>43622</v>
      </c>
      <c r="C389" s="18" t="s">
        <v>10</v>
      </c>
      <c r="D389" s="18" t="s">
        <v>11</v>
      </c>
      <c r="E389" s="2">
        <v>999</v>
      </c>
    </row>
    <row r="390" spans="1:11">
      <c r="A390" t="s">
        <v>5</v>
      </c>
      <c r="B390" s="18">
        <v>43622</v>
      </c>
      <c r="C390" s="18" t="s">
        <v>12</v>
      </c>
      <c r="D390" s="18" t="s">
        <v>11</v>
      </c>
      <c r="E390" s="2">
        <v>1.17</v>
      </c>
    </row>
    <row r="391" spans="1:11">
      <c r="A391" t="s">
        <v>5</v>
      </c>
      <c r="B391" s="18">
        <v>43622</v>
      </c>
      <c r="C391" s="18" t="s">
        <v>13</v>
      </c>
      <c r="D391" s="18" t="s">
        <v>14</v>
      </c>
      <c r="E391" s="2">
        <v>-1.3</v>
      </c>
    </row>
    <row r="392" spans="1:11">
      <c r="A392" t="s">
        <v>15</v>
      </c>
      <c r="B392" s="18">
        <v>43622</v>
      </c>
      <c r="C392" s="18" t="s">
        <v>6</v>
      </c>
      <c r="D392" s="18" t="s">
        <v>7</v>
      </c>
      <c r="E392" s="2">
        <v>0</v>
      </c>
    </row>
    <row r="393" spans="1:11" ht="15.6">
      <c r="A393" t="s">
        <v>15</v>
      </c>
      <c r="B393" s="18">
        <v>43622</v>
      </c>
      <c r="C393" s="18" t="s">
        <v>8</v>
      </c>
      <c r="D393" s="18" t="s">
        <v>7</v>
      </c>
      <c r="E393" s="2">
        <v>0</v>
      </c>
      <c r="F393" s="6"/>
      <c r="G393" s="6"/>
      <c r="H393" s="6"/>
      <c r="I393" s="6"/>
      <c r="J393" s="6"/>
      <c r="K393" s="6"/>
    </row>
    <row r="394" spans="1:11">
      <c r="A394" t="s">
        <v>15</v>
      </c>
      <c r="B394" s="18">
        <v>43622</v>
      </c>
      <c r="C394" s="18" t="s">
        <v>9</v>
      </c>
      <c r="D394" s="18" t="s">
        <v>7</v>
      </c>
      <c r="E394" s="2">
        <v>20.7</v>
      </c>
    </row>
    <row r="395" spans="1:11">
      <c r="A395" t="s">
        <v>15</v>
      </c>
      <c r="B395" s="18">
        <v>43622</v>
      </c>
      <c r="C395" s="18" t="s">
        <v>10</v>
      </c>
      <c r="D395" s="18" t="s">
        <v>11</v>
      </c>
      <c r="E395" s="2">
        <v>1000</v>
      </c>
    </row>
    <row r="396" spans="1:11">
      <c r="A396" t="s">
        <v>15</v>
      </c>
      <c r="B396" s="18">
        <v>43622</v>
      </c>
      <c r="C396" s="18" t="s">
        <v>12</v>
      </c>
      <c r="D396" s="18" t="s">
        <v>11</v>
      </c>
      <c r="E396" s="2">
        <v>1.1200000000000001</v>
      </c>
    </row>
    <row r="397" spans="1:11">
      <c r="A397" t="s">
        <v>15</v>
      </c>
      <c r="B397" s="18">
        <v>43622</v>
      </c>
      <c r="C397" s="18" t="s">
        <v>13</v>
      </c>
      <c r="D397" s="18" t="s">
        <v>14</v>
      </c>
      <c r="E397" s="2">
        <v>-1.6</v>
      </c>
    </row>
    <row r="398" spans="1:11">
      <c r="A398" t="s">
        <v>16</v>
      </c>
      <c r="B398" s="18">
        <v>43622</v>
      </c>
      <c r="C398" s="18" t="s">
        <v>6</v>
      </c>
      <c r="D398" s="18" t="s">
        <v>7</v>
      </c>
      <c r="E398" s="2">
        <v>0</v>
      </c>
    </row>
    <row r="399" spans="1:11" ht="15.6">
      <c r="A399" t="s">
        <v>16</v>
      </c>
      <c r="B399" s="18">
        <v>43622</v>
      </c>
      <c r="C399" s="18" t="s">
        <v>8</v>
      </c>
      <c r="D399" s="18" t="s">
        <v>7</v>
      </c>
      <c r="E399" s="2">
        <v>0</v>
      </c>
      <c r="F399" s="6"/>
      <c r="G399" s="6"/>
      <c r="H399" s="6"/>
      <c r="I399" s="6"/>
      <c r="J399" s="6"/>
      <c r="K399" s="6"/>
    </row>
    <row r="400" spans="1:11">
      <c r="A400" t="s">
        <v>16</v>
      </c>
      <c r="B400" s="18">
        <v>43622</v>
      </c>
      <c r="C400" s="18" t="s">
        <v>9</v>
      </c>
      <c r="D400" s="18" t="s">
        <v>7</v>
      </c>
      <c r="E400" s="2">
        <v>20.7</v>
      </c>
    </row>
    <row r="401" spans="1:11">
      <c r="A401" t="s">
        <v>16</v>
      </c>
      <c r="B401" s="18">
        <v>43622</v>
      </c>
      <c r="C401" s="18" t="s">
        <v>10</v>
      </c>
      <c r="D401" s="18" t="s">
        <v>11</v>
      </c>
      <c r="E401" s="2">
        <v>1000</v>
      </c>
    </row>
    <row r="402" spans="1:11">
      <c r="A402" t="s">
        <v>16</v>
      </c>
      <c r="B402" s="18">
        <v>43622</v>
      </c>
      <c r="C402" s="18" t="s">
        <v>12</v>
      </c>
      <c r="D402" s="18" t="s">
        <v>11</v>
      </c>
      <c r="E402" s="2">
        <v>1.42</v>
      </c>
    </row>
    <row r="403" spans="1:11">
      <c r="A403" t="s">
        <v>16</v>
      </c>
      <c r="B403" s="18">
        <v>43622</v>
      </c>
      <c r="C403" s="18" t="s">
        <v>13</v>
      </c>
      <c r="D403" s="18" t="s">
        <v>14</v>
      </c>
      <c r="E403" s="2">
        <v>-1.4</v>
      </c>
    </row>
    <row r="404" spans="1:11">
      <c r="A404" t="s">
        <v>17</v>
      </c>
      <c r="B404" s="18">
        <v>43622</v>
      </c>
      <c r="C404" s="18" t="s">
        <v>6</v>
      </c>
      <c r="D404" s="18" t="s">
        <v>7</v>
      </c>
      <c r="E404" s="2">
        <v>0.1</v>
      </c>
    </row>
    <row r="405" spans="1:11" ht="15.6">
      <c r="A405" t="s">
        <v>17</v>
      </c>
      <c r="B405" s="18">
        <v>43622</v>
      </c>
      <c r="C405" s="18" t="s">
        <v>8</v>
      </c>
      <c r="D405" s="18" t="s">
        <v>7</v>
      </c>
      <c r="E405" s="2">
        <v>0</v>
      </c>
      <c r="F405" s="6"/>
      <c r="G405" s="6"/>
      <c r="H405" s="6"/>
      <c r="I405" s="6"/>
      <c r="J405" s="6"/>
      <c r="K405" s="6"/>
    </row>
    <row r="406" spans="1:11">
      <c r="A406" t="s">
        <v>17</v>
      </c>
      <c r="B406" s="18">
        <v>43622</v>
      </c>
      <c r="C406" s="18" t="s">
        <v>9</v>
      </c>
      <c r="D406" s="18" t="s">
        <v>7</v>
      </c>
      <c r="E406" s="2">
        <v>21</v>
      </c>
    </row>
    <row r="407" spans="1:11">
      <c r="A407" t="s">
        <v>17</v>
      </c>
      <c r="B407" s="18">
        <v>43622</v>
      </c>
      <c r="C407" s="18" t="s">
        <v>10</v>
      </c>
      <c r="D407" s="18" t="s">
        <v>11</v>
      </c>
      <c r="E407" s="2">
        <v>1000</v>
      </c>
    </row>
    <row r="408" spans="1:11">
      <c r="A408" t="s">
        <v>17</v>
      </c>
      <c r="B408" s="18">
        <v>43622</v>
      </c>
      <c r="C408" s="18" t="s">
        <v>12</v>
      </c>
      <c r="D408" s="18" t="s">
        <v>11</v>
      </c>
      <c r="E408" s="2">
        <v>2.02</v>
      </c>
    </row>
    <row r="409" spans="1:11">
      <c r="A409" t="s">
        <v>17</v>
      </c>
      <c r="B409" s="18">
        <v>43622</v>
      </c>
      <c r="C409" s="18" t="s">
        <v>13</v>
      </c>
      <c r="D409" s="18" t="s">
        <v>14</v>
      </c>
      <c r="E409" s="2">
        <v>-1.4</v>
      </c>
    </row>
    <row r="410" spans="1:11">
      <c r="A410" t="s">
        <v>18</v>
      </c>
      <c r="B410" s="18">
        <v>43622</v>
      </c>
      <c r="C410" s="18" t="s">
        <v>6</v>
      </c>
      <c r="D410" s="18" t="s">
        <v>7</v>
      </c>
      <c r="E410" s="2">
        <v>0.1</v>
      </c>
    </row>
    <row r="411" spans="1:11" ht="15.6">
      <c r="A411" t="s">
        <v>18</v>
      </c>
      <c r="B411" s="18">
        <v>43622</v>
      </c>
      <c r="C411" s="18" t="s">
        <v>8</v>
      </c>
      <c r="D411" s="18" t="s">
        <v>7</v>
      </c>
      <c r="E411" s="2">
        <v>0</v>
      </c>
      <c r="F411" s="6"/>
      <c r="G411" s="6"/>
      <c r="H411" s="6"/>
      <c r="I411" s="6"/>
      <c r="J411" s="6"/>
      <c r="K411" s="6"/>
    </row>
    <row r="412" spans="1:11">
      <c r="A412" t="s">
        <v>18</v>
      </c>
      <c r="B412" s="18">
        <v>43622</v>
      </c>
      <c r="C412" s="18" t="s">
        <v>9</v>
      </c>
      <c r="D412" s="18" t="s">
        <v>7</v>
      </c>
      <c r="E412" s="2">
        <v>21.3</v>
      </c>
    </row>
    <row r="413" spans="1:11">
      <c r="A413" t="s">
        <v>18</v>
      </c>
      <c r="B413" s="18">
        <v>43622</v>
      </c>
      <c r="C413" s="18" t="s">
        <v>10</v>
      </c>
      <c r="D413" s="18" t="s">
        <v>11</v>
      </c>
      <c r="E413" s="2">
        <v>1001</v>
      </c>
    </row>
    <row r="414" spans="1:11">
      <c r="A414" t="s">
        <v>18</v>
      </c>
      <c r="B414" s="18">
        <v>43622</v>
      </c>
      <c r="C414" s="18" t="s">
        <v>12</v>
      </c>
      <c r="D414" s="18" t="s">
        <v>11</v>
      </c>
      <c r="E414" s="2">
        <v>1.52</v>
      </c>
    </row>
    <row r="415" spans="1:11">
      <c r="A415" t="s">
        <v>18</v>
      </c>
      <c r="B415" s="18">
        <v>43622</v>
      </c>
      <c r="C415" s="18" t="s">
        <v>13</v>
      </c>
      <c r="D415" s="18" t="s">
        <v>14</v>
      </c>
      <c r="E415" s="2">
        <v>-1.7</v>
      </c>
    </row>
    <row r="416" spans="1:11">
      <c r="A416" t="s">
        <v>19</v>
      </c>
      <c r="B416" s="18">
        <v>43622</v>
      </c>
      <c r="C416" s="18" t="s">
        <v>6</v>
      </c>
      <c r="D416" s="18" t="s">
        <v>7</v>
      </c>
      <c r="E416" s="2">
        <v>0.1</v>
      </c>
    </row>
    <row r="417" spans="1:11" ht="15.6">
      <c r="A417" t="s">
        <v>19</v>
      </c>
      <c r="B417" s="18">
        <v>43622</v>
      </c>
      <c r="C417" s="18" t="s">
        <v>8</v>
      </c>
      <c r="D417" s="18" t="s">
        <v>7</v>
      </c>
      <c r="E417" s="2">
        <v>0</v>
      </c>
      <c r="F417" s="6"/>
      <c r="G417" s="6"/>
      <c r="H417" s="6"/>
      <c r="I417" s="6"/>
      <c r="J417" s="6"/>
      <c r="K417" s="6"/>
    </row>
    <row r="418" spans="1:11">
      <c r="A418" t="s">
        <v>19</v>
      </c>
      <c r="B418" s="18">
        <v>43622</v>
      </c>
      <c r="C418" s="18" t="s">
        <v>9</v>
      </c>
      <c r="D418" s="18" t="s">
        <v>7</v>
      </c>
      <c r="E418" s="2">
        <v>21.2</v>
      </c>
    </row>
    <row r="419" spans="1:11">
      <c r="A419" t="s">
        <v>19</v>
      </c>
      <c r="B419" s="18">
        <v>43622</v>
      </c>
      <c r="C419" s="18" t="s">
        <v>10</v>
      </c>
      <c r="D419" s="18" t="s">
        <v>11</v>
      </c>
      <c r="E419" s="2">
        <v>1001</v>
      </c>
    </row>
    <row r="420" spans="1:11">
      <c r="A420" t="s">
        <v>19</v>
      </c>
      <c r="B420" s="18">
        <v>43622</v>
      </c>
      <c r="C420" s="18" t="s">
        <v>12</v>
      </c>
      <c r="D420" s="18" t="s">
        <v>11</v>
      </c>
      <c r="E420" s="2">
        <v>1.34</v>
      </c>
    </row>
    <row r="421" spans="1:11">
      <c r="A421" t="s">
        <v>19</v>
      </c>
      <c r="B421" s="18">
        <v>43622</v>
      </c>
      <c r="C421" s="18" t="s">
        <v>13</v>
      </c>
      <c r="D421" s="18" t="s">
        <v>14</v>
      </c>
      <c r="E421" s="2">
        <v>-1.6</v>
      </c>
    </row>
    <row r="422" spans="1:11">
      <c r="A422" t="s">
        <v>20</v>
      </c>
      <c r="B422" s="18">
        <v>43622</v>
      </c>
      <c r="C422" s="18" t="s">
        <v>6</v>
      </c>
      <c r="D422" s="18" t="s">
        <v>7</v>
      </c>
      <c r="E422" s="2">
        <v>0</v>
      </c>
    </row>
    <row r="423" spans="1:11" ht="15.6">
      <c r="A423" t="s">
        <v>20</v>
      </c>
      <c r="B423" s="18">
        <v>43622</v>
      </c>
      <c r="C423" s="18" t="s">
        <v>8</v>
      </c>
      <c r="D423" s="18" t="s">
        <v>7</v>
      </c>
      <c r="E423" s="2">
        <v>0.6</v>
      </c>
      <c r="F423" s="6"/>
      <c r="G423" s="6"/>
      <c r="H423" s="6"/>
      <c r="I423" s="6"/>
      <c r="J423" s="6"/>
      <c r="K423" s="6"/>
    </row>
    <row r="424" spans="1:11">
      <c r="A424" t="s">
        <v>20</v>
      </c>
      <c r="B424" s="18">
        <v>43622</v>
      </c>
      <c r="C424" s="18" t="s">
        <v>9</v>
      </c>
      <c r="D424" s="18" t="s">
        <v>7</v>
      </c>
      <c r="E424" s="2">
        <v>1.8</v>
      </c>
    </row>
    <row r="425" spans="1:11">
      <c r="A425" t="s">
        <v>20</v>
      </c>
      <c r="B425" s="18">
        <v>43622</v>
      </c>
      <c r="C425" s="18" t="s">
        <v>10</v>
      </c>
      <c r="D425" s="18" t="s">
        <v>11</v>
      </c>
      <c r="E425" s="2">
        <v>1001</v>
      </c>
    </row>
    <row r="426" spans="1:11">
      <c r="A426" t="s">
        <v>20</v>
      </c>
      <c r="B426" s="18">
        <v>43622</v>
      </c>
      <c r="C426" s="18" t="s">
        <v>12</v>
      </c>
      <c r="D426" s="18" t="s">
        <v>11</v>
      </c>
      <c r="E426" s="2">
        <v>1.3</v>
      </c>
    </row>
    <row r="427" spans="1:11">
      <c r="A427" t="s">
        <v>20</v>
      </c>
      <c r="B427" s="18">
        <v>43622</v>
      </c>
      <c r="C427" s="18" t="s">
        <v>13</v>
      </c>
      <c r="D427" s="18" t="s">
        <v>14</v>
      </c>
      <c r="E427" s="2">
        <v>-1.3</v>
      </c>
    </row>
    <row r="428" spans="1:11">
      <c r="A428" t="s">
        <v>21</v>
      </c>
      <c r="B428" s="18">
        <v>43622</v>
      </c>
      <c r="C428" s="18" t="s">
        <v>6</v>
      </c>
      <c r="D428" s="18" t="s">
        <v>7</v>
      </c>
      <c r="E428" s="2">
        <v>0.1</v>
      </c>
    </row>
    <row r="429" spans="1:11" ht="15.6">
      <c r="A429" t="s">
        <v>21</v>
      </c>
      <c r="B429" s="18">
        <v>43622</v>
      </c>
      <c r="C429" s="18" t="s">
        <v>8</v>
      </c>
      <c r="D429" s="18" t="s">
        <v>7</v>
      </c>
      <c r="E429" s="2">
        <v>0</v>
      </c>
      <c r="F429" s="6"/>
      <c r="G429" s="6"/>
      <c r="H429" s="6"/>
      <c r="I429" s="6"/>
      <c r="J429" s="6"/>
      <c r="K429" s="6"/>
    </row>
    <row r="430" spans="1:11">
      <c r="A430" t="s">
        <v>21</v>
      </c>
      <c r="B430" s="18">
        <v>43622</v>
      </c>
      <c r="C430" s="18" t="s">
        <v>9</v>
      </c>
      <c r="D430" s="18" t="s">
        <v>7</v>
      </c>
      <c r="E430" s="2">
        <v>20.8</v>
      </c>
    </row>
    <row r="431" spans="1:11">
      <c r="A431" t="s">
        <v>21</v>
      </c>
      <c r="B431" s="18">
        <v>43622</v>
      </c>
      <c r="C431" s="18" t="s">
        <v>10</v>
      </c>
      <c r="D431" s="18" t="s">
        <v>11</v>
      </c>
      <c r="E431" s="2">
        <v>1001</v>
      </c>
    </row>
    <row r="432" spans="1:11">
      <c r="A432" t="s">
        <v>21</v>
      </c>
      <c r="B432" s="18">
        <v>43622</v>
      </c>
      <c r="C432" s="18" t="s">
        <v>12</v>
      </c>
      <c r="D432" s="18" t="s">
        <v>11</v>
      </c>
      <c r="E432" s="2">
        <v>1.33</v>
      </c>
    </row>
    <row r="433" spans="1:5">
      <c r="A433" t="s">
        <v>21</v>
      </c>
      <c r="B433" s="18">
        <v>43622</v>
      </c>
      <c r="C433" s="18" t="s">
        <v>13</v>
      </c>
      <c r="D433" s="18" t="s">
        <v>14</v>
      </c>
      <c r="E433" s="2">
        <v>-1.4</v>
      </c>
    </row>
    <row r="434" spans="1:5">
      <c r="A434" t="s">
        <v>5</v>
      </c>
      <c r="B434" s="19">
        <v>43649</v>
      </c>
      <c r="C434" s="18" t="s">
        <v>6</v>
      </c>
      <c r="D434" s="18" t="s">
        <v>7</v>
      </c>
      <c r="E434" s="2">
        <v>0.1</v>
      </c>
    </row>
    <row r="435" spans="1:5">
      <c r="A435" t="s">
        <v>5</v>
      </c>
      <c r="B435" s="19">
        <v>43649</v>
      </c>
      <c r="C435" s="18" t="s">
        <v>8</v>
      </c>
      <c r="D435" s="18" t="s">
        <v>7</v>
      </c>
      <c r="E435" s="2">
        <v>0</v>
      </c>
    </row>
    <row r="436" spans="1:5">
      <c r="A436" t="s">
        <v>5</v>
      </c>
      <c r="B436" s="19">
        <v>43649</v>
      </c>
      <c r="C436" s="18" t="s">
        <v>9</v>
      </c>
      <c r="D436" s="18" t="s">
        <v>7</v>
      </c>
      <c r="E436" s="2">
        <v>20.399999999999999</v>
      </c>
    </row>
    <row r="437" spans="1:5">
      <c r="A437" t="s">
        <v>5</v>
      </c>
      <c r="B437" s="19">
        <v>43649</v>
      </c>
      <c r="C437" s="18" t="s">
        <v>10</v>
      </c>
      <c r="D437" s="18" t="s">
        <v>11</v>
      </c>
      <c r="E437" s="2">
        <v>1017</v>
      </c>
    </row>
    <row r="438" spans="1:5">
      <c r="A438" t="s">
        <v>5</v>
      </c>
      <c r="B438" s="19">
        <v>43649</v>
      </c>
      <c r="C438" s="18" t="s">
        <v>12</v>
      </c>
      <c r="D438" s="18" t="s">
        <v>11</v>
      </c>
      <c r="E438" s="2">
        <v>1.72</v>
      </c>
    </row>
    <row r="439" spans="1:5">
      <c r="A439" t="s">
        <v>5</v>
      </c>
      <c r="B439" s="19">
        <v>43649</v>
      </c>
      <c r="C439" s="18" t="s">
        <v>13</v>
      </c>
      <c r="D439" s="18" t="s">
        <v>14</v>
      </c>
      <c r="E439" s="2">
        <v>-1.6</v>
      </c>
    </row>
    <row r="440" spans="1:5">
      <c r="A440" t="s">
        <v>15</v>
      </c>
      <c r="B440" s="19">
        <v>43649</v>
      </c>
      <c r="C440" s="18" t="s">
        <v>6</v>
      </c>
      <c r="D440" s="18" t="s">
        <v>7</v>
      </c>
      <c r="E440" s="2">
        <v>0</v>
      </c>
    </row>
    <row r="441" spans="1:5">
      <c r="A441" t="s">
        <v>15</v>
      </c>
      <c r="B441" s="19">
        <v>43649</v>
      </c>
      <c r="C441" s="18" t="s">
        <v>8</v>
      </c>
      <c r="D441" s="18" t="s">
        <v>7</v>
      </c>
      <c r="E441" s="2">
        <v>0</v>
      </c>
    </row>
    <row r="442" spans="1:5">
      <c r="A442" t="s">
        <v>15</v>
      </c>
      <c r="B442" s="19">
        <v>43649</v>
      </c>
      <c r="C442" s="18" t="s">
        <v>9</v>
      </c>
      <c r="D442" s="18" t="s">
        <v>7</v>
      </c>
      <c r="E442" s="2">
        <v>20.7</v>
      </c>
    </row>
    <row r="443" spans="1:5">
      <c r="A443" t="s">
        <v>15</v>
      </c>
      <c r="B443" s="19">
        <v>43649</v>
      </c>
      <c r="C443" s="18" t="s">
        <v>10</v>
      </c>
      <c r="D443" s="18" t="s">
        <v>11</v>
      </c>
      <c r="E443" s="2">
        <v>1019</v>
      </c>
    </row>
    <row r="444" spans="1:5">
      <c r="A444" t="s">
        <v>15</v>
      </c>
      <c r="B444" s="19">
        <v>43649</v>
      </c>
      <c r="C444" s="18" t="s">
        <v>12</v>
      </c>
      <c r="D444" s="18" t="s">
        <v>11</v>
      </c>
      <c r="E444" s="2">
        <v>1.47</v>
      </c>
    </row>
    <row r="445" spans="1:5">
      <c r="A445" t="s">
        <v>15</v>
      </c>
      <c r="B445" s="19">
        <v>43649</v>
      </c>
      <c r="C445" s="18" t="s">
        <v>13</v>
      </c>
      <c r="D445" s="18" t="s">
        <v>14</v>
      </c>
      <c r="E445" s="2">
        <v>-2.4</v>
      </c>
    </row>
    <row r="446" spans="1:5">
      <c r="A446" t="s">
        <v>16</v>
      </c>
      <c r="B446" s="19">
        <v>43649</v>
      </c>
      <c r="C446" s="18" t="s">
        <v>6</v>
      </c>
      <c r="D446" s="18" t="s">
        <v>7</v>
      </c>
      <c r="E446" s="2">
        <v>0</v>
      </c>
    </row>
    <row r="447" spans="1:5">
      <c r="A447" t="s">
        <v>16</v>
      </c>
      <c r="B447" s="19">
        <v>43649</v>
      </c>
      <c r="C447" s="18" t="s">
        <v>8</v>
      </c>
      <c r="D447" s="18" t="s">
        <v>7</v>
      </c>
      <c r="E447" s="2">
        <v>0</v>
      </c>
    </row>
    <row r="448" spans="1:5">
      <c r="A448" t="s">
        <v>16</v>
      </c>
      <c r="B448" s="19">
        <v>43649</v>
      </c>
      <c r="C448" s="18" t="s">
        <v>9</v>
      </c>
      <c r="D448" s="18" t="s">
        <v>7</v>
      </c>
      <c r="E448" s="2">
        <v>20.8</v>
      </c>
    </row>
    <row r="449" spans="1:5">
      <c r="A449" t="s">
        <v>16</v>
      </c>
      <c r="B449" s="19">
        <v>43649</v>
      </c>
      <c r="C449" s="18" t="s">
        <v>10</v>
      </c>
      <c r="D449" s="18" t="s">
        <v>11</v>
      </c>
      <c r="E449" s="2">
        <v>1019</v>
      </c>
    </row>
    <row r="450" spans="1:5">
      <c r="A450" t="s">
        <v>16</v>
      </c>
      <c r="B450" s="19">
        <v>43649</v>
      </c>
      <c r="C450" s="18" t="s">
        <v>12</v>
      </c>
      <c r="D450" s="18" t="s">
        <v>11</v>
      </c>
      <c r="E450" s="2">
        <v>1.3</v>
      </c>
    </row>
    <row r="451" spans="1:5">
      <c r="A451" t="s">
        <v>16</v>
      </c>
      <c r="B451" s="19">
        <v>43649</v>
      </c>
      <c r="C451" s="18" t="s">
        <v>13</v>
      </c>
      <c r="D451" s="18" t="s">
        <v>14</v>
      </c>
      <c r="E451" s="2">
        <v>-1.3</v>
      </c>
    </row>
    <row r="452" spans="1:5">
      <c r="A452" t="s">
        <v>17</v>
      </c>
      <c r="B452" s="19">
        <v>43649</v>
      </c>
      <c r="C452" s="18" t="s">
        <v>6</v>
      </c>
      <c r="D452" s="18" t="s">
        <v>7</v>
      </c>
      <c r="E452" s="2">
        <v>0.1</v>
      </c>
    </row>
    <row r="453" spans="1:5">
      <c r="A453" t="s">
        <v>17</v>
      </c>
      <c r="B453" s="19">
        <v>43649</v>
      </c>
      <c r="C453" s="18" t="s">
        <v>8</v>
      </c>
      <c r="D453" s="18" t="s">
        <v>7</v>
      </c>
      <c r="E453" s="2">
        <v>0.2</v>
      </c>
    </row>
    <row r="454" spans="1:5">
      <c r="A454" t="s">
        <v>17</v>
      </c>
      <c r="B454" s="19">
        <v>43649</v>
      </c>
      <c r="C454" s="18" t="s">
        <v>9</v>
      </c>
      <c r="D454" s="18" t="s">
        <v>7</v>
      </c>
      <c r="E454" s="2">
        <v>19.899999999999999</v>
      </c>
    </row>
    <row r="455" spans="1:5">
      <c r="A455" t="s">
        <v>17</v>
      </c>
      <c r="B455" s="19">
        <v>43649</v>
      </c>
      <c r="C455" s="18" t="s">
        <v>10</v>
      </c>
      <c r="D455" s="18" t="s">
        <v>11</v>
      </c>
      <c r="E455" s="2">
        <v>1018</v>
      </c>
    </row>
    <row r="456" spans="1:5">
      <c r="A456" t="s">
        <v>17</v>
      </c>
      <c r="B456" s="19">
        <v>43649</v>
      </c>
      <c r="C456" s="18" t="s">
        <v>12</v>
      </c>
      <c r="D456" s="18" t="s">
        <v>11</v>
      </c>
      <c r="E456" s="2">
        <v>3.56</v>
      </c>
    </row>
    <row r="457" spans="1:5">
      <c r="A457" t="s">
        <v>17</v>
      </c>
      <c r="B457" s="19">
        <v>43649</v>
      </c>
      <c r="C457" s="18" t="s">
        <v>13</v>
      </c>
      <c r="D457" s="18" t="s">
        <v>14</v>
      </c>
      <c r="E457" s="2">
        <v>-4</v>
      </c>
    </row>
    <row r="458" spans="1:5">
      <c r="A458" t="s">
        <v>18</v>
      </c>
      <c r="B458" s="19">
        <v>43649</v>
      </c>
      <c r="C458" s="18" t="s">
        <v>6</v>
      </c>
      <c r="D458" s="18" t="s">
        <v>7</v>
      </c>
      <c r="E458" s="2">
        <v>0.1</v>
      </c>
    </row>
    <row r="459" spans="1:5">
      <c r="A459" t="s">
        <v>18</v>
      </c>
      <c r="B459" s="19">
        <v>43649</v>
      </c>
      <c r="C459" s="18" t="s">
        <v>8</v>
      </c>
      <c r="D459" s="18" t="s">
        <v>7</v>
      </c>
      <c r="E459" s="2">
        <v>0</v>
      </c>
    </row>
    <row r="460" spans="1:5">
      <c r="A460" t="s">
        <v>18</v>
      </c>
      <c r="B460" s="19">
        <v>43649</v>
      </c>
      <c r="C460" s="18" t="s">
        <v>9</v>
      </c>
      <c r="D460" s="18" t="s">
        <v>7</v>
      </c>
      <c r="E460" s="2">
        <v>20.5</v>
      </c>
    </row>
    <row r="461" spans="1:5">
      <c r="A461" t="s">
        <v>18</v>
      </c>
      <c r="B461" s="19">
        <v>43649</v>
      </c>
      <c r="C461" s="18" t="s">
        <v>10</v>
      </c>
      <c r="D461" s="18" t="s">
        <v>11</v>
      </c>
      <c r="E461" s="2">
        <v>1018</v>
      </c>
    </row>
    <row r="462" spans="1:5">
      <c r="A462" t="s">
        <v>18</v>
      </c>
      <c r="B462" s="19">
        <v>43649</v>
      </c>
      <c r="C462" s="18" t="s">
        <v>12</v>
      </c>
      <c r="D462" s="18" t="s">
        <v>11</v>
      </c>
      <c r="E462" s="2">
        <v>2.74</v>
      </c>
    </row>
    <row r="463" spans="1:5">
      <c r="A463" t="s">
        <v>18</v>
      </c>
      <c r="B463" s="19">
        <v>43649</v>
      </c>
      <c r="C463" s="18" t="s">
        <v>13</v>
      </c>
      <c r="D463" s="18" t="s">
        <v>14</v>
      </c>
      <c r="E463" s="2">
        <v>-1.8</v>
      </c>
    </row>
    <row r="464" spans="1:5">
      <c r="A464" t="s">
        <v>19</v>
      </c>
      <c r="B464" s="19">
        <v>43649</v>
      </c>
      <c r="C464" s="18" t="s">
        <v>6</v>
      </c>
      <c r="D464" s="18" t="s">
        <v>7</v>
      </c>
      <c r="E464" s="2">
        <v>0.1</v>
      </c>
    </row>
    <row r="465" spans="1:5">
      <c r="A465" t="s">
        <v>19</v>
      </c>
      <c r="B465" s="19">
        <v>43649</v>
      </c>
      <c r="C465" s="18" t="s">
        <v>8</v>
      </c>
      <c r="D465" s="18" t="s">
        <v>7</v>
      </c>
      <c r="E465" s="2">
        <v>0</v>
      </c>
    </row>
    <row r="466" spans="1:5">
      <c r="A466" t="s">
        <v>19</v>
      </c>
      <c r="B466" s="19">
        <v>43649</v>
      </c>
      <c r="C466" s="18" t="s">
        <v>9</v>
      </c>
      <c r="D466" s="18" t="s">
        <v>7</v>
      </c>
      <c r="E466" s="2">
        <v>20.6</v>
      </c>
    </row>
    <row r="467" spans="1:5">
      <c r="A467" t="s">
        <v>19</v>
      </c>
      <c r="B467" s="19">
        <v>43649</v>
      </c>
      <c r="C467" s="18" t="s">
        <v>10</v>
      </c>
      <c r="D467" s="18" t="s">
        <v>11</v>
      </c>
      <c r="E467" s="2">
        <v>1019</v>
      </c>
    </row>
    <row r="468" spans="1:5">
      <c r="A468" t="s">
        <v>19</v>
      </c>
      <c r="B468" s="19">
        <v>43649</v>
      </c>
      <c r="C468" s="18" t="s">
        <v>12</v>
      </c>
      <c r="D468" s="18" t="s">
        <v>11</v>
      </c>
      <c r="E468" s="2">
        <v>1.9</v>
      </c>
    </row>
    <row r="469" spans="1:5">
      <c r="A469" t="s">
        <v>19</v>
      </c>
      <c r="B469" s="19">
        <v>43649</v>
      </c>
      <c r="C469" s="18" t="s">
        <v>13</v>
      </c>
      <c r="D469" s="18" t="s">
        <v>14</v>
      </c>
      <c r="E469" s="2">
        <v>-1.8</v>
      </c>
    </row>
    <row r="470" spans="1:5">
      <c r="A470" t="s">
        <v>20</v>
      </c>
      <c r="B470" s="19">
        <v>43649</v>
      </c>
      <c r="C470" s="18" t="s">
        <v>6</v>
      </c>
      <c r="D470" s="18" t="s">
        <v>7</v>
      </c>
      <c r="E470" s="2">
        <v>0</v>
      </c>
    </row>
    <row r="471" spans="1:5">
      <c r="A471" t="s">
        <v>20</v>
      </c>
      <c r="B471" s="19">
        <v>43649</v>
      </c>
      <c r="C471" s="18" t="s">
        <v>8</v>
      </c>
      <c r="D471" s="18" t="s">
        <v>7</v>
      </c>
      <c r="E471" s="2">
        <v>0.6</v>
      </c>
    </row>
    <row r="472" spans="1:5">
      <c r="A472" t="s">
        <v>20</v>
      </c>
      <c r="B472" s="19">
        <v>43649</v>
      </c>
      <c r="C472" s="18" t="s">
        <v>9</v>
      </c>
      <c r="D472" s="18" t="s">
        <v>7</v>
      </c>
      <c r="E472" s="2">
        <v>1.1000000000000001</v>
      </c>
    </row>
    <row r="473" spans="1:5">
      <c r="A473" t="s">
        <v>20</v>
      </c>
      <c r="B473" s="19">
        <v>43649</v>
      </c>
      <c r="C473" s="18" t="s">
        <v>10</v>
      </c>
      <c r="D473" s="18" t="s">
        <v>11</v>
      </c>
      <c r="E473" s="2">
        <v>1019</v>
      </c>
    </row>
    <row r="474" spans="1:5">
      <c r="A474" t="s">
        <v>20</v>
      </c>
      <c r="B474" s="19">
        <v>43649</v>
      </c>
      <c r="C474" s="18" t="s">
        <v>12</v>
      </c>
      <c r="D474" s="18" t="s">
        <v>11</v>
      </c>
      <c r="E474" s="2">
        <v>4.0999999999999996</v>
      </c>
    </row>
    <row r="475" spans="1:5">
      <c r="A475" t="s">
        <v>20</v>
      </c>
      <c r="B475" s="19">
        <v>43649</v>
      </c>
      <c r="C475" s="18" t="s">
        <v>13</v>
      </c>
      <c r="D475" s="18" t="s">
        <v>14</v>
      </c>
      <c r="E475" s="2">
        <v>1.6</v>
      </c>
    </row>
    <row r="476" spans="1:5">
      <c r="A476" t="s">
        <v>21</v>
      </c>
      <c r="B476" s="19">
        <v>43649</v>
      </c>
      <c r="C476" s="18" t="s">
        <v>6</v>
      </c>
      <c r="D476" s="18" t="s">
        <v>7</v>
      </c>
      <c r="E476" s="2">
        <v>0.1</v>
      </c>
    </row>
    <row r="477" spans="1:5">
      <c r="A477" t="s">
        <v>21</v>
      </c>
      <c r="B477" s="19">
        <v>43649</v>
      </c>
      <c r="C477" s="18" t="s">
        <v>8</v>
      </c>
      <c r="D477" s="18" t="s">
        <v>7</v>
      </c>
      <c r="E477" s="2">
        <v>0</v>
      </c>
    </row>
    <row r="478" spans="1:5">
      <c r="A478" t="s">
        <v>21</v>
      </c>
      <c r="B478" s="19">
        <v>43649</v>
      </c>
      <c r="C478" s="18" t="s">
        <v>9</v>
      </c>
      <c r="D478" s="18" t="s">
        <v>7</v>
      </c>
      <c r="E478" s="2">
        <v>20.5</v>
      </c>
    </row>
    <row r="479" spans="1:5">
      <c r="A479" t="s">
        <v>21</v>
      </c>
      <c r="B479" s="19">
        <v>43649</v>
      </c>
      <c r="C479" s="18" t="s">
        <v>10</v>
      </c>
      <c r="D479" s="18" t="s">
        <v>11</v>
      </c>
      <c r="E479" s="2">
        <v>1019</v>
      </c>
    </row>
    <row r="480" spans="1:5">
      <c r="A480" t="s">
        <v>21</v>
      </c>
      <c r="B480" s="19">
        <v>43649</v>
      </c>
      <c r="C480" s="18" t="s">
        <v>12</v>
      </c>
      <c r="D480" s="18" t="s">
        <v>11</v>
      </c>
      <c r="E480" s="2">
        <v>1.61</v>
      </c>
    </row>
    <row r="481" spans="1:5">
      <c r="A481" t="s">
        <v>21</v>
      </c>
      <c r="B481" s="19">
        <v>43649</v>
      </c>
      <c r="C481" s="18" t="s">
        <v>13</v>
      </c>
      <c r="D481" s="18" t="s">
        <v>14</v>
      </c>
      <c r="E481" s="2">
        <v>-1.6</v>
      </c>
    </row>
    <row r="482" spans="1:5">
      <c r="A482" t="s">
        <v>5</v>
      </c>
      <c r="B482" s="19">
        <v>43677</v>
      </c>
      <c r="C482" s="18" t="s">
        <v>6</v>
      </c>
      <c r="D482" s="18" t="s">
        <v>7</v>
      </c>
      <c r="E482" s="2">
        <v>0.1</v>
      </c>
    </row>
    <row r="483" spans="1:5">
      <c r="A483" t="s">
        <v>5</v>
      </c>
      <c r="B483" s="19">
        <v>43677</v>
      </c>
      <c r="C483" s="18" t="s">
        <v>8</v>
      </c>
      <c r="D483" s="18" t="s">
        <v>7</v>
      </c>
      <c r="E483" s="2">
        <v>0.5</v>
      </c>
    </row>
    <row r="484" spans="1:5">
      <c r="A484" t="s">
        <v>5</v>
      </c>
      <c r="B484" s="19">
        <v>43677</v>
      </c>
      <c r="C484" s="18" t="s">
        <v>9</v>
      </c>
      <c r="D484" s="18" t="s">
        <v>7</v>
      </c>
      <c r="E484" s="2">
        <v>19.2</v>
      </c>
    </row>
    <row r="485" spans="1:5">
      <c r="A485" t="s">
        <v>5</v>
      </c>
      <c r="B485" s="19">
        <v>43677</v>
      </c>
      <c r="C485" s="18" t="s">
        <v>10</v>
      </c>
      <c r="D485" s="18" t="s">
        <v>11</v>
      </c>
      <c r="E485" s="2">
        <v>1000</v>
      </c>
    </row>
    <row r="486" spans="1:5">
      <c r="A486" t="s">
        <v>5</v>
      </c>
      <c r="B486" s="19">
        <v>43677</v>
      </c>
      <c r="C486" s="18" t="s">
        <v>12</v>
      </c>
      <c r="D486" s="18" t="s">
        <v>11</v>
      </c>
      <c r="E486" s="2">
        <v>0.68</v>
      </c>
    </row>
    <row r="487" spans="1:5">
      <c r="A487" t="s">
        <v>5</v>
      </c>
      <c r="B487" s="19">
        <v>43677</v>
      </c>
      <c r="C487" s="18" t="s">
        <v>13</v>
      </c>
      <c r="D487" s="18" t="s">
        <v>14</v>
      </c>
      <c r="E487" s="2">
        <v>-0.8</v>
      </c>
    </row>
    <row r="488" spans="1:5">
      <c r="A488" t="s">
        <v>15</v>
      </c>
      <c r="B488" s="19">
        <v>43677</v>
      </c>
      <c r="C488" s="18" t="s">
        <v>6</v>
      </c>
      <c r="D488" s="18" t="s">
        <v>7</v>
      </c>
      <c r="E488" s="2">
        <v>0.1</v>
      </c>
    </row>
    <row r="489" spans="1:5">
      <c r="A489" t="s">
        <v>15</v>
      </c>
      <c r="B489" s="19">
        <v>43677</v>
      </c>
      <c r="C489" s="18" t="s">
        <v>8</v>
      </c>
      <c r="D489" s="18" t="s">
        <v>7</v>
      </c>
      <c r="E489" s="2">
        <v>0</v>
      </c>
    </row>
    <row r="490" spans="1:5">
      <c r="A490" t="s">
        <v>15</v>
      </c>
      <c r="B490" s="19">
        <v>43677</v>
      </c>
      <c r="C490" s="18" t="s">
        <v>9</v>
      </c>
      <c r="D490" s="18" t="s">
        <v>7</v>
      </c>
      <c r="E490" s="2">
        <v>20.9</v>
      </c>
    </row>
    <row r="491" spans="1:5">
      <c r="A491" t="s">
        <v>15</v>
      </c>
      <c r="B491" s="19">
        <v>43677</v>
      </c>
      <c r="C491" s="18" t="s">
        <v>10</v>
      </c>
      <c r="D491" s="18" t="s">
        <v>11</v>
      </c>
      <c r="E491" s="2">
        <v>1002</v>
      </c>
    </row>
    <row r="492" spans="1:5">
      <c r="A492" t="s">
        <v>15</v>
      </c>
      <c r="B492" s="19">
        <v>43677</v>
      </c>
      <c r="C492" s="18" t="s">
        <v>12</v>
      </c>
      <c r="D492" s="18" t="s">
        <v>11</v>
      </c>
      <c r="E492" s="2">
        <v>0.36</v>
      </c>
    </row>
    <row r="493" spans="1:5">
      <c r="A493" t="s">
        <v>15</v>
      </c>
      <c r="B493" s="19">
        <v>43677</v>
      </c>
      <c r="C493" s="18" t="s">
        <v>13</v>
      </c>
      <c r="D493" s="18" t="s">
        <v>14</v>
      </c>
      <c r="E493" s="2">
        <v>-2.4</v>
      </c>
    </row>
    <row r="494" spans="1:5">
      <c r="A494" t="s">
        <v>16</v>
      </c>
      <c r="B494" s="19">
        <v>43677</v>
      </c>
      <c r="C494" s="18" t="s">
        <v>6</v>
      </c>
      <c r="D494" s="18" t="s">
        <v>7</v>
      </c>
      <c r="E494" s="2">
        <v>0.1</v>
      </c>
    </row>
    <row r="495" spans="1:5">
      <c r="A495" t="s">
        <v>16</v>
      </c>
      <c r="B495" s="19">
        <v>43677</v>
      </c>
      <c r="C495" s="18" t="s">
        <v>8</v>
      </c>
      <c r="D495" s="18" t="s">
        <v>7</v>
      </c>
      <c r="E495" s="2">
        <v>0.5</v>
      </c>
    </row>
    <row r="496" spans="1:5">
      <c r="A496" t="s">
        <v>16</v>
      </c>
      <c r="B496" s="19">
        <v>43677</v>
      </c>
      <c r="C496" s="18" t="s">
        <v>9</v>
      </c>
      <c r="D496" s="18" t="s">
        <v>7</v>
      </c>
      <c r="E496" s="2">
        <v>10.4</v>
      </c>
    </row>
    <row r="497" spans="1:5">
      <c r="A497" t="s">
        <v>16</v>
      </c>
      <c r="B497" s="19">
        <v>43677</v>
      </c>
      <c r="C497" s="18" t="s">
        <v>10</v>
      </c>
      <c r="D497" s="18" t="s">
        <v>11</v>
      </c>
      <c r="E497" s="2">
        <v>1002</v>
      </c>
    </row>
    <row r="498" spans="1:5">
      <c r="A498" t="s">
        <v>16</v>
      </c>
      <c r="B498" s="19">
        <v>43677</v>
      </c>
      <c r="C498" s="18" t="s">
        <v>12</v>
      </c>
      <c r="D498" s="18" t="s">
        <v>11</v>
      </c>
      <c r="E498" s="2">
        <v>0.92</v>
      </c>
    </row>
    <row r="499" spans="1:5">
      <c r="A499" t="s">
        <v>16</v>
      </c>
      <c r="B499" s="19">
        <v>43677</v>
      </c>
      <c r="C499" s="18" t="s">
        <v>13</v>
      </c>
      <c r="D499" s="18" t="s">
        <v>14</v>
      </c>
      <c r="E499" s="2">
        <v>-1</v>
      </c>
    </row>
    <row r="500" spans="1:5">
      <c r="A500" t="s">
        <v>17</v>
      </c>
      <c r="B500" s="19">
        <v>43677</v>
      </c>
      <c r="C500" s="18" t="s">
        <v>6</v>
      </c>
      <c r="D500" s="18" t="s">
        <v>7</v>
      </c>
      <c r="E500" s="2">
        <v>0.1</v>
      </c>
    </row>
    <row r="501" spans="1:5">
      <c r="A501" t="s">
        <v>17</v>
      </c>
      <c r="B501" s="19">
        <v>43677</v>
      </c>
      <c r="C501" s="18" t="s">
        <v>8</v>
      </c>
      <c r="D501" s="18" t="s">
        <v>7</v>
      </c>
      <c r="E501" s="2">
        <v>0</v>
      </c>
    </row>
    <row r="502" spans="1:5">
      <c r="A502" t="s">
        <v>17</v>
      </c>
      <c r="B502" s="19">
        <v>43677</v>
      </c>
      <c r="C502" s="18" t="s">
        <v>9</v>
      </c>
      <c r="D502" s="18" t="s">
        <v>7</v>
      </c>
      <c r="E502" s="2">
        <v>21.3</v>
      </c>
    </row>
    <row r="503" spans="1:5">
      <c r="A503" t="s">
        <v>17</v>
      </c>
      <c r="B503" s="19">
        <v>43677</v>
      </c>
      <c r="C503" s="18" t="s">
        <v>10</v>
      </c>
      <c r="D503" s="18" t="s">
        <v>11</v>
      </c>
      <c r="E503" s="2">
        <v>1002</v>
      </c>
    </row>
    <row r="504" spans="1:5">
      <c r="A504" t="s">
        <v>17</v>
      </c>
      <c r="B504" s="19">
        <v>43677</v>
      </c>
      <c r="C504" s="18" t="s">
        <v>12</v>
      </c>
      <c r="D504" s="18" t="s">
        <v>11</v>
      </c>
      <c r="E504" s="2">
        <v>0.71</v>
      </c>
    </row>
    <row r="505" spans="1:5">
      <c r="A505" t="s">
        <v>17</v>
      </c>
      <c r="B505" s="19">
        <v>43677</v>
      </c>
      <c r="C505" s="18" t="s">
        <v>13</v>
      </c>
      <c r="D505" s="18" t="s">
        <v>14</v>
      </c>
      <c r="E505" s="2">
        <v>-1</v>
      </c>
    </row>
    <row r="506" spans="1:5">
      <c r="A506" t="s">
        <v>18</v>
      </c>
      <c r="B506" s="19">
        <v>43677</v>
      </c>
      <c r="C506" s="18" t="s">
        <v>6</v>
      </c>
      <c r="D506" s="18" t="s">
        <v>7</v>
      </c>
      <c r="E506" s="2">
        <v>0.1</v>
      </c>
    </row>
    <row r="507" spans="1:5">
      <c r="A507" t="s">
        <v>18</v>
      </c>
      <c r="B507" s="19">
        <v>43677</v>
      </c>
      <c r="C507" s="18" t="s">
        <v>8</v>
      </c>
      <c r="D507" s="18" t="s">
        <v>7</v>
      </c>
      <c r="E507" s="2">
        <v>0</v>
      </c>
    </row>
    <row r="508" spans="1:5">
      <c r="A508" t="s">
        <v>18</v>
      </c>
      <c r="B508" s="19">
        <v>43677</v>
      </c>
      <c r="C508" s="18" t="s">
        <v>9</v>
      </c>
      <c r="D508" s="18" t="s">
        <v>7</v>
      </c>
      <c r="E508" s="2">
        <v>21.3</v>
      </c>
    </row>
    <row r="509" spans="1:5">
      <c r="A509" t="s">
        <v>18</v>
      </c>
      <c r="B509" s="19">
        <v>43677</v>
      </c>
      <c r="C509" s="18" t="s">
        <v>10</v>
      </c>
      <c r="D509" s="18" t="s">
        <v>11</v>
      </c>
      <c r="E509" s="2">
        <v>1002</v>
      </c>
    </row>
    <row r="510" spans="1:5">
      <c r="A510" t="s">
        <v>18</v>
      </c>
      <c r="B510" s="19">
        <v>43677</v>
      </c>
      <c r="C510" s="18" t="s">
        <v>12</v>
      </c>
      <c r="D510" s="18" t="s">
        <v>11</v>
      </c>
      <c r="E510" s="2">
        <v>0.49</v>
      </c>
    </row>
    <row r="511" spans="1:5">
      <c r="A511" t="s">
        <v>18</v>
      </c>
      <c r="B511" s="19">
        <v>43677</v>
      </c>
      <c r="C511" s="18" t="s">
        <v>13</v>
      </c>
      <c r="D511" s="18" t="s">
        <v>14</v>
      </c>
      <c r="E511" s="2">
        <v>-1.2</v>
      </c>
    </row>
    <row r="512" spans="1:5">
      <c r="A512" t="s">
        <v>19</v>
      </c>
      <c r="B512" s="19">
        <v>43677</v>
      </c>
      <c r="C512" s="18" t="s">
        <v>6</v>
      </c>
      <c r="D512" s="18" t="s">
        <v>7</v>
      </c>
      <c r="E512" s="2">
        <v>0.1</v>
      </c>
    </row>
    <row r="513" spans="1:5">
      <c r="A513" t="s">
        <v>19</v>
      </c>
      <c r="B513" s="19">
        <v>43677</v>
      </c>
      <c r="C513" s="18" t="s">
        <v>8</v>
      </c>
      <c r="D513" s="18" t="s">
        <v>7</v>
      </c>
      <c r="E513" s="2">
        <v>0</v>
      </c>
    </row>
    <row r="514" spans="1:5">
      <c r="A514" t="s">
        <v>19</v>
      </c>
      <c r="B514" s="19">
        <v>43677</v>
      </c>
      <c r="C514" s="18" t="s">
        <v>9</v>
      </c>
      <c r="D514" s="18" t="s">
        <v>7</v>
      </c>
      <c r="E514" s="2">
        <v>21.3</v>
      </c>
    </row>
    <row r="515" spans="1:5">
      <c r="A515" t="s">
        <v>19</v>
      </c>
      <c r="B515" s="19">
        <v>43677</v>
      </c>
      <c r="C515" s="18" t="s">
        <v>10</v>
      </c>
      <c r="D515" s="18" t="s">
        <v>11</v>
      </c>
      <c r="E515" s="2">
        <v>1002</v>
      </c>
    </row>
    <row r="516" spans="1:5">
      <c r="A516" t="s">
        <v>19</v>
      </c>
      <c r="B516" s="19">
        <v>43677</v>
      </c>
      <c r="C516" s="18" t="s">
        <v>12</v>
      </c>
      <c r="D516" s="18" t="s">
        <v>11</v>
      </c>
      <c r="E516" s="2">
        <v>3.73</v>
      </c>
    </row>
    <row r="517" spans="1:5">
      <c r="A517" t="s">
        <v>19</v>
      </c>
      <c r="B517" s="19">
        <v>43677</v>
      </c>
      <c r="C517" s="18" t="s">
        <v>13</v>
      </c>
      <c r="D517" s="18" t="s">
        <v>14</v>
      </c>
      <c r="E517" s="2">
        <v>-1</v>
      </c>
    </row>
    <row r="518" spans="1:5">
      <c r="A518" t="s">
        <v>20</v>
      </c>
      <c r="B518" s="19">
        <v>43677</v>
      </c>
      <c r="C518" s="18" t="s">
        <v>6</v>
      </c>
      <c r="D518" s="18" t="s">
        <v>7</v>
      </c>
      <c r="E518" s="2">
        <v>0.1</v>
      </c>
    </row>
    <row r="519" spans="1:5">
      <c r="A519" t="s">
        <v>20</v>
      </c>
      <c r="B519" s="19">
        <v>43677</v>
      </c>
      <c r="C519" s="18" t="s">
        <v>8</v>
      </c>
      <c r="D519" s="18" t="s">
        <v>7</v>
      </c>
      <c r="E519" s="2">
        <v>0.6</v>
      </c>
    </row>
    <row r="520" spans="1:5">
      <c r="A520" t="s">
        <v>20</v>
      </c>
      <c r="B520" s="19">
        <v>43677</v>
      </c>
      <c r="C520" s="18" t="s">
        <v>9</v>
      </c>
      <c r="D520" s="18" t="s">
        <v>7</v>
      </c>
      <c r="E520" s="2">
        <v>1.4</v>
      </c>
    </row>
    <row r="521" spans="1:5">
      <c r="A521" t="s">
        <v>20</v>
      </c>
      <c r="B521" s="19">
        <v>43677</v>
      </c>
      <c r="C521" s="18" t="s">
        <v>10</v>
      </c>
      <c r="D521" s="18" t="s">
        <v>11</v>
      </c>
      <c r="E521" s="2">
        <v>1003</v>
      </c>
    </row>
    <row r="522" spans="1:5">
      <c r="A522" t="s">
        <v>20</v>
      </c>
      <c r="B522" s="19">
        <v>43677</v>
      </c>
      <c r="C522" s="18" t="s">
        <v>12</v>
      </c>
      <c r="D522" s="18" t="s">
        <v>11</v>
      </c>
      <c r="E522" s="2">
        <v>18.3</v>
      </c>
    </row>
    <row r="523" spans="1:5">
      <c r="A523" t="s">
        <v>20</v>
      </c>
      <c r="B523" s="19">
        <v>43677</v>
      </c>
      <c r="C523" s="18" t="s">
        <v>13</v>
      </c>
      <c r="D523" s="18" t="s">
        <v>14</v>
      </c>
      <c r="E523" s="2">
        <v>14.8</v>
      </c>
    </row>
    <row r="524" spans="1:5">
      <c r="A524" t="s">
        <v>21</v>
      </c>
      <c r="B524" s="19">
        <v>43677</v>
      </c>
      <c r="C524" s="18" t="s">
        <v>6</v>
      </c>
      <c r="D524" s="18" t="s">
        <v>7</v>
      </c>
      <c r="E524" s="2">
        <v>0.1</v>
      </c>
    </row>
    <row r="525" spans="1:5">
      <c r="A525" t="s">
        <v>21</v>
      </c>
      <c r="B525" s="19">
        <v>43677</v>
      </c>
      <c r="C525" s="18" t="s">
        <v>8</v>
      </c>
      <c r="D525" s="18" t="s">
        <v>7</v>
      </c>
      <c r="E525" s="2">
        <v>0</v>
      </c>
    </row>
    <row r="526" spans="1:5">
      <c r="A526" t="s">
        <v>21</v>
      </c>
      <c r="B526" s="19">
        <v>43677</v>
      </c>
      <c r="C526" s="18" t="s">
        <v>9</v>
      </c>
      <c r="D526" s="18" t="s">
        <v>7</v>
      </c>
      <c r="E526" s="2">
        <v>21.2</v>
      </c>
    </row>
    <row r="527" spans="1:5">
      <c r="A527" t="s">
        <v>21</v>
      </c>
      <c r="B527" s="19">
        <v>43677</v>
      </c>
      <c r="C527" s="18" t="s">
        <v>10</v>
      </c>
      <c r="D527" s="18" t="s">
        <v>11</v>
      </c>
      <c r="E527" s="2">
        <v>1003</v>
      </c>
    </row>
    <row r="528" spans="1:5">
      <c r="A528" t="s">
        <v>21</v>
      </c>
      <c r="B528" s="19">
        <v>43677</v>
      </c>
      <c r="C528" s="18" t="s">
        <v>12</v>
      </c>
      <c r="D528" s="18" t="s">
        <v>11</v>
      </c>
      <c r="E528" s="2">
        <v>0.77</v>
      </c>
    </row>
    <row r="529" spans="1:5">
      <c r="A529" t="s">
        <v>21</v>
      </c>
      <c r="B529" s="19">
        <v>43677</v>
      </c>
      <c r="C529" s="18" t="s">
        <v>13</v>
      </c>
      <c r="D529" s="18" t="s">
        <v>14</v>
      </c>
      <c r="E529" s="2">
        <v>-1</v>
      </c>
    </row>
    <row r="530" spans="1:5">
      <c r="A530" t="s">
        <v>5</v>
      </c>
      <c r="B530" s="19">
        <v>43719</v>
      </c>
      <c r="C530" s="18" t="s">
        <v>6</v>
      </c>
      <c r="D530" s="18" t="s">
        <v>7</v>
      </c>
      <c r="E530" s="2">
        <v>0.1</v>
      </c>
    </row>
    <row r="531" spans="1:5">
      <c r="A531" t="s">
        <v>5</v>
      </c>
      <c r="B531" s="19">
        <v>43719</v>
      </c>
      <c r="C531" s="18" t="s">
        <v>8</v>
      </c>
      <c r="D531" s="18" t="s">
        <v>7</v>
      </c>
      <c r="E531" s="2">
        <v>0</v>
      </c>
    </row>
    <row r="532" spans="1:5">
      <c r="A532" t="s">
        <v>5</v>
      </c>
      <c r="B532" s="19">
        <v>43719</v>
      </c>
      <c r="C532" s="18" t="s">
        <v>9</v>
      </c>
      <c r="D532" s="18" t="s">
        <v>7</v>
      </c>
      <c r="E532" s="2">
        <v>21.1</v>
      </c>
    </row>
    <row r="533" spans="1:5">
      <c r="A533" t="s">
        <v>5</v>
      </c>
      <c r="B533" s="19">
        <v>43719</v>
      </c>
      <c r="C533" s="18" t="s">
        <v>10</v>
      </c>
      <c r="D533" s="18" t="s">
        <v>11</v>
      </c>
      <c r="E533" s="2">
        <v>1005</v>
      </c>
    </row>
    <row r="534" spans="1:5">
      <c r="A534" t="s">
        <v>5</v>
      </c>
      <c r="B534" s="19">
        <v>43719</v>
      </c>
      <c r="C534" s="18" t="s">
        <v>12</v>
      </c>
      <c r="D534" s="18" t="s">
        <v>11</v>
      </c>
      <c r="E534" s="2">
        <v>1.08</v>
      </c>
    </row>
    <row r="535" spans="1:5">
      <c r="A535" t="s">
        <v>5</v>
      </c>
      <c r="B535" s="19">
        <v>43719</v>
      </c>
      <c r="C535" s="18" t="s">
        <v>13</v>
      </c>
      <c r="D535" s="18" t="s">
        <v>14</v>
      </c>
      <c r="E535" s="2">
        <v>-1.2</v>
      </c>
    </row>
    <row r="536" spans="1:5">
      <c r="A536" t="s">
        <v>15</v>
      </c>
      <c r="B536" s="19">
        <v>43719</v>
      </c>
      <c r="C536" s="18" t="s">
        <v>6</v>
      </c>
      <c r="D536" s="18" t="s">
        <v>7</v>
      </c>
      <c r="E536" s="2">
        <v>0.1</v>
      </c>
    </row>
    <row r="537" spans="1:5">
      <c r="A537" t="s">
        <v>15</v>
      </c>
      <c r="B537" s="19">
        <v>43719</v>
      </c>
      <c r="C537" s="18" t="s">
        <v>8</v>
      </c>
      <c r="D537" s="18" t="s">
        <v>7</v>
      </c>
      <c r="E537" s="2">
        <v>0.3</v>
      </c>
    </row>
    <row r="538" spans="1:5">
      <c r="A538" t="s">
        <v>15</v>
      </c>
      <c r="B538" s="19">
        <v>43719</v>
      </c>
      <c r="C538" s="18" t="s">
        <v>9</v>
      </c>
      <c r="D538" s="18" t="s">
        <v>7</v>
      </c>
      <c r="E538" s="2">
        <v>19.7</v>
      </c>
    </row>
    <row r="539" spans="1:5">
      <c r="A539" t="s">
        <v>15</v>
      </c>
      <c r="B539" s="19">
        <v>43719</v>
      </c>
      <c r="C539" s="18" t="s">
        <v>10</v>
      </c>
      <c r="D539" s="18" t="s">
        <v>11</v>
      </c>
      <c r="E539" s="2">
        <v>1007</v>
      </c>
    </row>
    <row r="540" spans="1:5">
      <c r="A540" t="s">
        <v>15</v>
      </c>
      <c r="B540" s="19">
        <v>43719</v>
      </c>
      <c r="C540" s="18" t="s">
        <v>12</v>
      </c>
      <c r="D540" s="18" t="s">
        <v>11</v>
      </c>
      <c r="E540" s="2">
        <v>0.44</v>
      </c>
    </row>
    <row r="541" spans="1:5">
      <c r="A541" t="s">
        <v>15</v>
      </c>
      <c r="B541" s="19">
        <v>43719</v>
      </c>
      <c r="C541" s="18" t="s">
        <v>13</v>
      </c>
      <c r="D541" s="18" t="s">
        <v>14</v>
      </c>
      <c r="E541" s="2">
        <v>-0.9</v>
      </c>
    </row>
    <row r="542" spans="1:5">
      <c r="A542" t="s">
        <v>16</v>
      </c>
      <c r="B542" s="19">
        <v>43719</v>
      </c>
      <c r="C542" s="18" t="s">
        <v>6</v>
      </c>
      <c r="D542" s="18" t="s">
        <v>7</v>
      </c>
      <c r="E542" s="2">
        <v>0.1</v>
      </c>
    </row>
    <row r="543" spans="1:5">
      <c r="A543" t="s">
        <v>16</v>
      </c>
      <c r="B543" s="19">
        <v>43719</v>
      </c>
      <c r="C543" s="18" t="s">
        <v>8</v>
      </c>
      <c r="D543" s="18" t="s">
        <v>7</v>
      </c>
      <c r="E543" s="2">
        <v>0</v>
      </c>
    </row>
    <row r="544" spans="1:5">
      <c r="A544" t="s">
        <v>16</v>
      </c>
      <c r="B544" s="19">
        <v>43719</v>
      </c>
      <c r="C544" s="18" t="s">
        <v>9</v>
      </c>
      <c r="D544" s="18" t="s">
        <v>7</v>
      </c>
      <c r="E544" s="2">
        <v>20.9</v>
      </c>
    </row>
    <row r="545" spans="1:5">
      <c r="A545" t="s">
        <v>16</v>
      </c>
      <c r="B545" s="19">
        <v>43719</v>
      </c>
      <c r="C545" s="18" t="s">
        <v>10</v>
      </c>
      <c r="D545" s="18" t="s">
        <v>11</v>
      </c>
      <c r="E545" s="2">
        <v>1007</v>
      </c>
    </row>
    <row r="546" spans="1:5">
      <c r="A546" t="s">
        <v>16</v>
      </c>
      <c r="B546" s="19">
        <v>43719</v>
      </c>
      <c r="C546" s="18" t="s">
        <v>12</v>
      </c>
      <c r="D546" s="18" t="s">
        <v>11</v>
      </c>
      <c r="E546" s="2">
        <v>0.13</v>
      </c>
    </row>
    <row r="547" spans="1:5">
      <c r="A547" t="s">
        <v>16</v>
      </c>
      <c r="B547" s="19">
        <v>43719</v>
      </c>
      <c r="C547" s="18" t="s">
        <v>13</v>
      </c>
      <c r="D547" s="18" t="s">
        <v>14</v>
      </c>
      <c r="E547" s="2">
        <v>-0.8</v>
      </c>
    </row>
    <row r="548" spans="1:5">
      <c r="A548" t="s">
        <v>17</v>
      </c>
      <c r="B548" s="19">
        <v>43719</v>
      </c>
      <c r="C548" s="18" t="s">
        <v>6</v>
      </c>
      <c r="D548" s="18" t="s">
        <v>7</v>
      </c>
      <c r="E548" s="2">
        <v>0.1</v>
      </c>
    </row>
    <row r="549" spans="1:5">
      <c r="A549" t="s">
        <v>17</v>
      </c>
      <c r="B549" s="19">
        <v>43719</v>
      </c>
      <c r="C549" s="18" t="s">
        <v>8</v>
      </c>
      <c r="D549" s="18" t="s">
        <v>7</v>
      </c>
      <c r="E549" s="2">
        <v>0</v>
      </c>
    </row>
    <row r="550" spans="1:5">
      <c r="A550" t="s">
        <v>17</v>
      </c>
      <c r="B550" s="19">
        <v>43719</v>
      </c>
      <c r="C550" s="18" t="s">
        <v>9</v>
      </c>
      <c r="D550" s="18" t="s">
        <v>7</v>
      </c>
      <c r="E550" s="2">
        <v>20.8</v>
      </c>
    </row>
    <row r="551" spans="1:5">
      <c r="A551" t="s">
        <v>17</v>
      </c>
      <c r="B551" s="19">
        <v>43719</v>
      </c>
      <c r="C551" s="18" t="s">
        <v>10</v>
      </c>
      <c r="D551" s="18" t="s">
        <v>11</v>
      </c>
      <c r="E551" s="2">
        <v>1008</v>
      </c>
    </row>
    <row r="552" spans="1:5">
      <c r="A552" t="s">
        <v>17</v>
      </c>
      <c r="B552" s="19">
        <v>43719</v>
      </c>
      <c r="C552" s="18" t="s">
        <v>12</v>
      </c>
      <c r="D552" s="18" t="s">
        <v>11</v>
      </c>
      <c r="E552" s="2">
        <v>1.0900000000000001</v>
      </c>
    </row>
    <row r="553" spans="1:5">
      <c r="A553" t="s">
        <v>17</v>
      </c>
      <c r="B553" s="19">
        <v>43719</v>
      </c>
      <c r="C553" s="18" t="s">
        <v>13</v>
      </c>
      <c r="D553" s="18" t="s">
        <v>14</v>
      </c>
      <c r="E553" s="2">
        <v>-2.1</v>
      </c>
    </row>
    <row r="554" spans="1:5">
      <c r="A554" t="s">
        <v>18</v>
      </c>
      <c r="B554" s="19">
        <v>43719</v>
      </c>
      <c r="C554" s="18" t="s">
        <v>6</v>
      </c>
      <c r="D554" s="18" t="s">
        <v>7</v>
      </c>
      <c r="E554" s="2">
        <v>0.1</v>
      </c>
    </row>
    <row r="555" spans="1:5">
      <c r="A555" t="s">
        <v>18</v>
      </c>
      <c r="B555" s="19">
        <v>43719</v>
      </c>
      <c r="C555" s="18" t="s">
        <v>8</v>
      </c>
      <c r="D555" s="18" t="s">
        <v>7</v>
      </c>
      <c r="E555" s="2">
        <v>0</v>
      </c>
    </row>
    <row r="556" spans="1:5">
      <c r="A556" t="s">
        <v>18</v>
      </c>
      <c r="B556" s="19">
        <v>43719</v>
      </c>
      <c r="C556" s="18" t="s">
        <v>9</v>
      </c>
      <c r="D556" s="18" t="s">
        <v>7</v>
      </c>
      <c r="E556" s="2">
        <v>19.399999999999999</v>
      </c>
    </row>
    <row r="557" spans="1:5">
      <c r="A557" t="s">
        <v>18</v>
      </c>
      <c r="B557" s="19">
        <v>43719</v>
      </c>
      <c r="C557" s="18" t="s">
        <v>10</v>
      </c>
      <c r="D557" s="18" t="s">
        <v>11</v>
      </c>
      <c r="E557" s="2">
        <v>1008</v>
      </c>
    </row>
    <row r="558" spans="1:5">
      <c r="A558" t="s">
        <v>18</v>
      </c>
      <c r="B558" s="19">
        <v>43719</v>
      </c>
      <c r="C558" s="18" t="s">
        <v>12</v>
      </c>
      <c r="D558" s="18" t="s">
        <v>11</v>
      </c>
      <c r="E558" s="2">
        <v>1.04</v>
      </c>
    </row>
    <row r="559" spans="1:5">
      <c r="A559" t="s">
        <v>18</v>
      </c>
      <c r="B559" s="19">
        <v>43719</v>
      </c>
      <c r="C559" s="18" t="s">
        <v>13</v>
      </c>
      <c r="D559" s="18" t="s">
        <v>14</v>
      </c>
      <c r="E559" s="2">
        <v>-1.4</v>
      </c>
    </row>
    <row r="560" spans="1:5">
      <c r="A560" t="s">
        <v>19</v>
      </c>
      <c r="B560" s="19">
        <v>43719</v>
      </c>
      <c r="C560" s="18" t="s">
        <v>6</v>
      </c>
      <c r="D560" s="18" t="s">
        <v>7</v>
      </c>
      <c r="E560" s="2">
        <v>0.1</v>
      </c>
    </row>
    <row r="561" spans="1:5">
      <c r="A561" t="s">
        <v>19</v>
      </c>
      <c r="B561" s="19">
        <v>43719</v>
      </c>
      <c r="C561" s="18" t="s">
        <v>8</v>
      </c>
      <c r="D561" s="18" t="s">
        <v>7</v>
      </c>
      <c r="E561" s="2">
        <v>0</v>
      </c>
    </row>
    <row r="562" spans="1:5">
      <c r="A562" t="s">
        <v>19</v>
      </c>
      <c r="B562" s="19">
        <v>43719</v>
      </c>
      <c r="C562" s="18" t="s">
        <v>9</v>
      </c>
      <c r="D562" s="18" t="s">
        <v>7</v>
      </c>
      <c r="E562" s="2">
        <v>20.7</v>
      </c>
    </row>
    <row r="563" spans="1:5">
      <c r="A563" t="s">
        <v>19</v>
      </c>
      <c r="B563" s="19">
        <v>43719</v>
      </c>
      <c r="C563" s="18" t="s">
        <v>10</v>
      </c>
      <c r="D563" s="18" t="s">
        <v>11</v>
      </c>
      <c r="E563" s="2">
        <v>1008</v>
      </c>
    </row>
    <row r="564" spans="1:5">
      <c r="A564" t="s">
        <v>19</v>
      </c>
      <c r="B564" s="19">
        <v>43719</v>
      </c>
      <c r="C564" s="18" t="s">
        <v>12</v>
      </c>
      <c r="D564" s="18" t="s">
        <v>11</v>
      </c>
      <c r="E564" s="2">
        <v>1.27</v>
      </c>
    </row>
    <row r="565" spans="1:5">
      <c r="A565" t="s">
        <v>19</v>
      </c>
      <c r="B565" s="19">
        <v>43719</v>
      </c>
      <c r="C565" s="18" t="s">
        <v>13</v>
      </c>
      <c r="D565" s="18" t="s">
        <v>14</v>
      </c>
      <c r="E565" s="2">
        <v>-1.6</v>
      </c>
    </row>
    <row r="566" spans="1:5">
      <c r="A566" t="s">
        <v>20</v>
      </c>
      <c r="B566" s="19">
        <v>43719</v>
      </c>
      <c r="C566" s="18" t="s">
        <v>6</v>
      </c>
      <c r="D566" s="18" t="s">
        <v>7</v>
      </c>
      <c r="E566" s="2">
        <v>0.1</v>
      </c>
    </row>
    <row r="567" spans="1:5">
      <c r="A567" t="s">
        <v>20</v>
      </c>
      <c r="B567" s="19">
        <v>43719</v>
      </c>
      <c r="C567" s="18" t="s">
        <v>8</v>
      </c>
      <c r="D567" s="18" t="s">
        <v>7</v>
      </c>
      <c r="E567" s="2">
        <v>0.6</v>
      </c>
    </row>
    <row r="568" spans="1:5">
      <c r="A568" t="s">
        <v>20</v>
      </c>
      <c r="B568" s="19">
        <v>43719</v>
      </c>
      <c r="C568" s="18" t="s">
        <v>9</v>
      </c>
      <c r="D568" s="18" t="s">
        <v>7</v>
      </c>
      <c r="E568" s="2">
        <v>1</v>
      </c>
    </row>
    <row r="569" spans="1:5">
      <c r="A569" t="s">
        <v>20</v>
      </c>
      <c r="B569" s="19">
        <v>43719</v>
      </c>
      <c r="C569" s="18" t="s">
        <v>10</v>
      </c>
      <c r="D569" s="18" t="s">
        <v>11</v>
      </c>
      <c r="E569" s="2">
        <v>1008</v>
      </c>
    </row>
    <row r="570" spans="1:5">
      <c r="A570" t="s">
        <v>20</v>
      </c>
      <c r="B570" s="19">
        <v>43719</v>
      </c>
      <c r="C570" s="18" t="s">
        <v>12</v>
      </c>
      <c r="D570" s="18" t="s">
        <v>11</v>
      </c>
      <c r="E570" s="2">
        <v>5.65</v>
      </c>
    </row>
    <row r="571" spans="1:5">
      <c r="A571" t="s">
        <v>20</v>
      </c>
      <c r="B571" s="19">
        <v>43719</v>
      </c>
      <c r="C571" s="18" t="s">
        <v>13</v>
      </c>
      <c r="D571" s="18" t="s">
        <v>14</v>
      </c>
      <c r="E571" s="2">
        <v>2.9</v>
      </c>
    </row>
    <row r="572" spans="1:5">
      <c r="A572" t="s">
        <v>21</v>
      </c>
      <c r="B572" s="19">
        <v>43719</v>
      </c>
      <c r="C572" s="18" t="s">
        <v>6</v>
      </c>
      <c r="D572" s="18" t="s">
        <v>7</v>
      </c>
      <c r="E572" s="2">
        <v>0.1</v>
      </c>
    </row>
    <row r="573" spans="1:5">
      <c r="A573" t="s">
        <v>21</v>
      </c>
      <c r="B573" s="19">
        <v>43719</v>
      </c>
      <c r="C573" s="18" t="s">
        <v>8</v>
      </c>
      <c r="D573" s="18" t="s">
        <v>7</v>
      </c>
      <c r="E573" s="2">
        <v>0</v>
      </c>
    </row>
    <row r="574" spans="1:5">
      <c r="A574" t="s">
        <v>21</v>
      </c>
      <c r="B574" s="19">
        <v>43719</v>
      </c>
      <c r="C574" s="18" t="s">
        <v>9</v>
      </c>
      <c r="D574" s="18" t="s">
        <v>7</v>
      </c>
      <c r="E574" s="2">
        <v>20.7</v>
      </c>
    </row>
    <row r="575" spans="1:5">
      <c r="A575" t="s">
        <v>21</v>
      </c>
      <c r="B575" s="19">
        <v>43719</v>
      </c>
      <c r="C575" s="18" t="s">
        <v>10</v>
      </c>
      <c r="D575" s="18" t="s">
        <v>11</v>
      </c>
      <c r="E575" s="2">
        <v>1008</v>
      </c>
    </row>
    <row r="576" spans="1:5">
      <c r="A576" t="s">
        <v>21</v>
      </c>
      <c r="B576" s="19">
        <v>43719</v>
      </c>
      <c r="C576" s="18" t="s">
        <v>12</v>
      </c>
      <c r="D576" s="18" t="s">
        <v>11</v>
      </c>
      <c r="E576" s="2">
        <v>1.1000000000000001</v>
      </c>
    </row>
    <row r="577" spans="1:5">
      <c r="A577" t="s">
        <v>21</v>
      </c>
      <c r="B577" s="19">
        <v>43719</v>
      </c>
      <c r="C577" s="18" t="s">
        <v>13</v>
      </c>
      <c r="D577" s="18" t="s">
        <v>14</v>
      </c>
      <c r="E577" s="2">
        <v>-1.3</v>
      </c>
    </row>
    <row r="578" spans="1:5">
      <c r="A578" t="s">
        <v>5</v>
      </c>
      <c r="B578" s="19">
        <v>43754</v>
      </c>
      <c r="C578" s="18" t="s">
        <v>6</v>
      </c>
      <c r="D578" s="18" t="s">
        <v>7</v>
      </c>
      <c r="E578" s="2">
        <v>0.1</v>
      </c>
    </row>
    <row r="579" spans="1:5">
      <c r="A579" t="s">
        <v>5</v>
      </c>
      <c r="B579" s="19">
        <v>43754</v>
      </c>
      <c r="C579" s="18" t="s">
        <v>8</v>
      </c>
      <c r="D579" s="18" t="s">
        <v>7</v>
      </c>
      <c r="E579" s="2">
        <v>0.4</v>
      </c>
    </row>
    <row r="580" spans="1:5">
      <c r="A580" t="s">
        <v>5</v>
      </c>
      <c r="B580" s="19">
        <v>43754</v>
      </c>
      <c r="C580" s="18" t="s">
        <v>9</v>
      </c>
      <c r="D580" s="18" t="s">
        <v>7</v>
      </c>
      <c r="E580" s="2">
        <v>19</v>
      </c>
    </row>
    <row r="581" spans="1:5">
      <c r="A581" t="s">
        <v>5</v>
      </c>
      <c r="B581" s="19">
        <v>43754</v>
      </c>
      <c r="C581" s="18" t="s">
        <v>10</v>
      </c>
      <c r="D581" s="18" t="s">
        <v>11</v>
      </c>
      <c r="E581" s="2">
        <v>992</v>
      </c>
    </row>
    <row r="582" spans="1:5">
      <c r="A582" t="s">
        <v>5</v>
      </c>
      <c r="B582" s="19">
        <v>43754</v>
      </c>
      <c r="C582" s="18" t="s">
        <v>12</v>
      </c>
      <c r="D582" s="18" t="s">
        <v>11</v>
      </c>
      <c r="E582" s="2">
        <v>1.96</v>
      </c>
    </row>
    <row r="583" spans="1:5">
      <c r="A583" t="s">
        <v>5</v>
      </c>
      <c r="B583" s="19">
        <v>43754</v>
      </c>
      <c r="C583" s="18" t="s">
        <v>13</v>
      </c>
      <c r="D583" s="18" t="s">
        <v>14</v>
      </c>
      <c r="E583" s="2">
        <v>-0.8</v>
      </c>
    </row>
    <row r="584" spans="1:5">
      <c r="A584" t="s">
        <v>15</v>
      </c>
      <c r="B584" s="19">
        <v>43754</v>
      </c>
      <c r="C584" s="18" t="s">
        <v>6</v>
      </c>
      <c r="D584" s="18" t="s">
        <v>7</v>
      </c>
      <c r="E584" s="2">
        <v>0.1</v>
      </c>
    </row>
    <row r="585" spans="1:5">
      <c r="A585" t="s">
        <v>15</v>
      </c>
      <c r="B585" s="19">
        <v>43754</v>
      </c>
      <c r="C585" s="18" t="s">
        <v>8</v>
      </c>
      <c r="D585" s="18" t="s">
        <v>7</v>
      </c>
      <c r="E585" s="2">
        <v>1.2</v>
      </c>
    </row>
    <row r="586" spans="1:5">
      <c r="A586" t="s">
        <v>15</v>
      </c>
      <c r="B586" s="19">
        <v>43754</v>
      </c>
      <c r="C586" s="18" t="s">
        <v>9</v>
      </c>
      <c r="D586" s="18" t="s">
        <v>7</v>
      </c>
      <c r="E586" s="2">
        <v>14.1</v>
      </c>
    </row>
    <row r="587" spans="1:5">
      <c r="A587" t="s">
        <v>15</v>
      </c>
      <c r="B587" s="19">
        <v>43754</v>
      </c>
      <c r="C587" s="18" t="s">
        <v>10</v>
      </c>
      <c r="D587" s="18" t="s">
        <v>11</v>
      </c>
      <c r="E587" s="2">
        <v>993</v>
      </c>
    </row>
    <row r="588" spans="1:5">
      <c r="A588" t="s">
        <v>15</v>
      </c>
      <c r="B588" s="19">
        <v>43754</v>
      </c>
      <c r="C588" s="18" t="s">
        <v>12</v>
      </c>
      <c r="D588" s="18" t="s">
        <v>11</v>
      </c>
      <c r="E588" s="2">
        <v>0.97</v>
      </c>
    </row>
    <row r="589" spans="1:5">
      <c r="A589" t="s">
        <v>15</v>
      </c>
      <c r="B589" s="19">
        <v>43754</v>
      </c>
      <c r="C589" s="18" t="s">
        <v>13</v>
      </c>
      <c r="D589" s="18" t="s">
        <v>14</v>
      </c>
      <c r="E589" s="2">
        <v>-1.6</v>
      </c>
    </row>
    <row r="590" spans="1:5">
      <c r="A590" t="s">
        <v>16</v>
      </c>
      <c r="B590" s="19">
        <v>43754</v>
      </c>
      <c r="C590" s="18" t="s">
        <v>6</v>
      </c>
      <c r="D590" s="18" t="s">
        <v>7</v>
      </c>
      <c r="E590" s="2">
        <v>0.1</v>
      </c>
    </row>
    <row r="591" spans="1:5">
      <c r="A591" t="s">
        <v>16</v>
      </c>
      <c r="B591" s="19">
        <v>43754</v>
      </c>
      <c r="C591" s="18" t="s">
        <v>8</v>
      </c>
      <c r="D591" s="18" t="s">
        <v>7</v>
      </c>
      <c r="E591" s="2">
        <v>0.6</v>
      </c>
    </row>
    <row r="592" spans="1:5">
      <c r="A592" t="s">
        <v>16</v>
      </c>
      <c r="B592" s="19">
        <v>43754</v>
      </c>
      <c r="C592" s="18" t="s">
        <v>9</v>
      </c>
      <c r="D592" s="18" t="s">
        <v>7</v>
      </c>
      <c r="E592" s="2">
        <v>8.6</v>
      </c>
    </row>
    <row r="593" spans="1:5">
      <c r="A593" t="s">
        <v>16</v>
      </c>
      <c r="B593" s="19">
        <v>43754</v>
      </c>
      <c r="C593" s="18" t="s">
        <v>10</v>
      </c>
      <c r="D593" s="18" t="s">
        <v>11</v>
      </c>
      <c r="E593" s="2">
        <v>993</v>
      </c>
    </row>
    <row r="594" spans="1:5">
      <c r="A594" t="s">
        <v>16</v>
      </c>
      <c r="B594" s="19">
        <v>43754</v>
      </c>
      <c r="C594" s="18" t="s">
        <v>12</v>
      </c>
      <c r="D594" s="18" t="s">
        <v>11</v>
      </c>
      <c r="E594" s="2">
        <v>0.57999999999999996</v>
      </c>
    </row>
    <row r="595" spans="1:5">
      <c r="A595" t="s">
        <v>16</v>
      </c>
      <c r="B595" s="19">
        <v>43754</v>
      </c>
      <c r="C595" s="18" t="s">
        <v>13</v>
      </c>
      <c r="D595" s="18" t="s">
        <v>14</v>
      </c>
      <c r="E595" s="2">
        <v>-0.7</v>
      </c>
    </row>
    <row r="596" spans="1:5">
      <c r="A596" t="s">
        <v>17</v>
      </c>
      <c r="B596" s="19">
        <v>43754</v>
      </c>
      <c r="C596" s="18" t="s">
        <v>6</v>
      </c>
      <c r="D596" s="18" t="s">
        <v>7</v>
      </c>
      <c r="E596" s="2">
        <v>0.1</v>
      </c>
    </row>
    <row r="597" spans="1:5">
      <c r="A597" t="s">
        <v>17</v>
      </c>
      <c r="B597" s="19">
        <v>43754</v>
      </c>
      <c r="C597" s="18" t="s">
        <v>8</v>
      </c>
      <c r="D597" s="18" t="s">
        <v>7</v>
      </c>
      <c r="E597" s="2">
        <v>0</v>
      </c>
    </row>
    <row r="598" spans="1:5">
      <c r="A598" t="s">
        <v>17</v>
      </c>
      <c r="B598" s="19">
        <v>43754</v>
      </c>
      <c r="C598" s="18" t="s">
        <v>9</v>
      </c>
      <c r="D598" s="18" t="s">
        <v>7</v>
      </c>
      <c r="E598" s="2">
        <v>21</v>
      </c>
    </row>
    <row r="599" spans="1:5">
      <c r="A599" t="s">
        <v>17</v>
      </c>
      <c r="B599" s="19">
        <v>43754</v>
      </c>
      <c r="C599" s="18" t="s">
        <v>10</v>
      </c>
      <c r="D599" s="18" t="s">
        <v>11</v>
      </c>
      <c r="E599" s="2">
        <v>992</v>
      </c>
    </row>
    <row r="600" spans="1:5">
      <c r="A600" t="s">
        <v>17</v>
      </c>
      <c r="B600" s="19">
        <v>43754</v>
      </c>
      <c r="C600" s="18" t="s">
        <v>12</v>
      </c>
      <c r="D600" s="18" t="s">
        <v>11</v>
      </c>
      <c r="E600" s="2">
        <v>0.86</v>
      </c>
    </row>
    <row r="601" spans="1:5">
      <c r="A601" t="s">
        <v>17</v>
      </c>
      <c r="B601" s="19">
        <v>43754</v>
      </c>
      <c r="C601" s="18" t="s">
        <v>13</v>
      </c>
      <c r="D601" s="18" t="s">
        <v>14</v>
      </c>
      <c r="E601" s="2">
        <v>-3.6</v>
      </c>
    </row>
    <row r="602" spans="1:5">
      <c r="A602" t="s">
        <v>18</v>
      </c>
      <c r="B602" s="19">
        <v>43754</v>
      </c>
      <c r="C602" s="18" t="s">
        <v>6</v>
      </c>
      <c r="D602" s="18" t="s">
        <v>7</v>
      </c>
      <c r="E602" s="2">
        <v>0.1</v>
      </c>
    </row>
    <row r="603" spans="1:5">
      <c r="A603" t="s">
        <v>18</v>
      </c>
      <c r="B603" s="19">
        <v>43754</v>
      </c>
      <c r="C603" s="18" t="s">
        <v>8</v>
      </c>
      <c r="D603" s="18" t="s">
        <v>7</v>
      </c>
      <c r="E603" s="2">
        <v>0.1</v>
      </c>
    </row>
    <row r="604" spans="1:5">
      <c r="A604" t="s">
        <v>18</v>
      </c>
      <c r="B604" s="19">
        <v>43754</v>
      </c>
      <c r="C604" s="18" t="s">
        <v>9</v>
      </c>
      <c r="D604" s="18" t="s">
        <v>7</v>
      </c>
      <c r="E604" s="2">
        <v>18.8</v>
      </c>
    </row>
    <row r="605" spans="1:5">
      <c r="A605" t="s">
        <v>18</v>
      </c>
      <c r="B605" s="19">
        <v>43754</v>
      </c>
      <c r="C605" s="18" t="s">
        <v>10</v>
      </c>
      <c r="D605" s="18" t="s">
        <v>11</v>
      </c>
      <c r="E605" s="2">
        <v>993</v>
      </c>
    </row>
    <row r="606" spans="1:5">
      <c r="A606" t="s">
        <v>18</v>
      </c>
      <c r="B606" s="19">
        <v>43754</v>
      </c>
      <c r="C606" s="18" t="s">
        <v>12</v>
      </c>
      <c r="D606" s="18" t="s">
        <v>11</v>
      </c>
      <c r="E606" s="2">
        <v>1.37</v>
      </c>
    </row>
    <row r="607" spans="1:5">
      <c r="A607" t="s">
        <v>18</v>
      </c>
      <c r="B607" s="19">
        <v>43754</v>
      </c>
      <c r="C607" s="18" t="s">
        <v>13</v>
      </c>
      <c r="D607" s="18" t="s">
        <v>14</v>
      </c>
      <c r="E607" s="2">
        <v>-1.2</v>
      </c>
    </row>
    <row r="608" spans="1:5">
      <c r="A608" t="s">
        <v>19</v>
      </c>
      <c r="B608" s="19">
        <v>43754</v>
      </c>
      <c r="C608" s="18" t="s">
        <v>6</v>
      </c>
      <c r="D608" s="18" t="s">
        <v>7</v>
      </c>
      <c r="E608" s="2">
        <v>0.1</v>
      </c>
    </row>
    <row r="609" spans="1:5">
      <c r="A609" t="s">
        <v>19</v>
      </c>
      <c r="B609" s="19">
        <v>43754</v>
      </c>
      <c r="C609" s="18" t="s">
        <v>8</v>
      </c>
      <c r="D609" s="18" t="s">
        <v>7</v>
      </c>
      <c r="E609" s="2">
        <v>0</v>
      </c>
    </row>
    <row r="610" spans="1:5">
      <c r="A610" t="s">
        <v>19</v>
      </c>
      <c r="B610" s="19">
        <v>43754</v>
      </c>
      <c r="C610" s="18" t="s">
        <v>9</v>
      </c>
      <c r="D610" s="18" t="s">
        <v>7</v>
      </c>
      <c r="E610" s="2">
        <v>21.2</v>
      </c>
    </row>
    <row r="611" spans="1:5">
      <c r="A611" t="s">
        <v>19</v>
      </c>
      <c r="B611" s="19">
        <v>43754</v>
      </c>
      <c r="C611" s="18" t="s">
        <v>10</v>
      </c>
      <c r="D611" s="18" t="s">
        <v>11</v>
      </c>
      <c r="E611" s="2">
        <v>993</v>
      </c>
    </row>
    <row r="612" spans="1:5">
      <c r="A612" t="s">
        <v>19</v>
      </c>
      <c r="B612" s="19">
        <v>43754</v>
      </c>
      <c r="C612" s="18" t="s">
        <v>12</v>
      </c>
      <c r="D612" s="18" t="s">
        <v>11</v>
      </c>
      <c r="E612" s="2">
        <v>0.25</v>
      </c>
    </row>
    <row r="613" spans="1:5">
      <c r="A613" t="s">
        <v>19</v>
      </c>
      <c r="B613" s="19">
        <v>43754</v>
      </c>
      <c r="C613" s="18" t="s">
        <v>13</v>
      </c>
      <c r="D613" s="18" t="s">
        <v>14</v>
      </c>
      <c r="E613" s="2">
        <v>-1.1000000000000001</v>
      </c>
    </row>
    <row r="614" spans="1:5">
      <c r="A614" t="s">
        <v>20</v>
      </c>
      <c r="B614" s="19">
        <v>43754</v>
      </c>
      <c r="C614" s="18" t="s">
        <v>6</v>
      </c>
      <c r="D614" s="18" t="s">
        <v>7</v>
      </c>
      <c r="E614" s="2">
        <v>0.1</v>
      </c>
    </row>
    <row r="615" spans="1:5">
      <c r="A615" t="s">
        <v>20</v>
      </c>
      <c r="B615" s="19">
        <v>43754</v>
      </c>
      <c r="C615" s="18" t="s">
        <v>8</v>
      </c>
      <c r="D615" s="18" t="s">
        <v>7</v>
      </c>
      <c r="E615" s="2">
        <v>0.6</v>
      </c>
    </row>
    <row r="616" spans="1:5">
      <c r="A616" t="s">
        <v>20</v>
      </c>
      <c r="B616" s="19">
        <v>43754</v>
      </c>
      <c r="C616" s="18" t="s">
        <v>9</v>
      </c>
      <c r="D616" s="18" t="s">
        <v>7</v>
      </c>
      <c r="E616" s="2">
        <v>5.8</v>
      </c>
    </row>
    <row r="617" spans="1:5">
      <c r="A617" t="s">
        <v>20</v>
      </c>
      <c r="B617" s="19">
        <v>43754</v>
      </c>
      <c r="C617" s="18" t="s">
        <v>10</v>
      </c>
      <c r="D617" s="18" t="s">
        <v>11</v>
      </c>
      <c r="E617" s="2">
        <v>994</v>
      </c>
    </row>
    <row r="618" spans="1:5">
      <c r="A618" t="s">
        <v>20</v>
      </c>
      <c r="B618" s="19">
        <v>43754</v>
      </c>
      <c r="C618" s="18" t="s">
        <v>12</v>
      </c>
      <c r="D618" s="18" t="s">
        <v>11</v>
      </c>
      <c r="E618" s="2">
        <v>1.1200000000000001</v>
      </c>
    </row>
    <row r="619" spans="1:5">
      <c r="A619" t="s">
        <v>20</v>
      </c>
      <c r="B619" s="19">
        <v>43754</v>
      </c>
      <c r="C619" s="18" t="s">
        <v>13</v>
      </c>
      <c r="D619" s="18" t="s">
        <v>14</v>
      </c>
      <c r="E619" s="2">
        <v>-1</v>
      </c>
    </row>
    <row r="620" spans="1:5">
      <c r="A620" t="s">
        <v>21</v>
      </c>
      <c r="B620" s="19">
        <v>43754</v>
      </c>
      <c r="C620" s="18" t="s">
        <v>6</v>
      </c>
      <c r="D620" s="18" t="s">
        <v>7</v>
      </c>
      <c r="E620" s="2">
        <v>0.1</v>
      </c>
    </row>
    <row r="621" spans="1:5">
      <c r="A621" t="s">
        <v>21</v>
      </c>
      <c r="B621" s="19">
        <v>43754</v>
      </c>
      <c r="C621" s="18" t="s">
        <v>8</v>
      </c>
      <c r="D621" s="18" t="s">
        <v>7</v>
      </c>
      <c r="E621" s="2">
        <v>0</v>
      </c>
    </row>
    <row r="622" spans="1:5">
      <c r="A622" t="s">
        <v>21</v>
      </c>
      <c r="B622" s="19">
        <v>43754</v>
      </c>
      <c r="C622" s="18" t="s">
        <v>9</v>
      </c>
      <c r="D622" s="18" t="s">
        <v>7</v>
      </c>
      <c r="E622" s="2">
        <v>8.3000000000000007</v>
      </c>
    </row>
    <row r="623" spans="1:5">
      <c r="A623" t="s">
        <v>21</v>
      </c>
      <c r="B623" s="19">
        <v>43754</v>
      </c>
      <c r="C623" s="18" t="s">
        <v>10</v>
      </c>
      <c r="D623" s="18" t="s">
        <v>11</v>
      </c>
      <c r="E623" s="2">
        <v>994</v>
      </c>
    </row>
    <row r="624" spans="1:5">
      <c r="A624" t="s">
        <v>21</v>
      </c>
      <c r="B624" s="19">
        <v>43754</v>
      </c>
      <c r="C624" s="18" t="s">
        <v>12</v>
      </c>
      <c r="D624" s="18" t="s">
        <v>11</v>
      </c>
      <c r="E624" s="2">
        <v>0.42</v>
      </c>
    </row>
    <row r="625" spans="1:5">
      <c r="A625" t="s">
        <v>21</v>
      </c>
      <c r="B625" s="19">
        <v>43754</v>
      </c>
      <c r="C625" s="18" t="s">
        <v>13</v>
      </c>
      <c r="D625" s="18" t="s">
        <v>14</v>
      </c>
      <c r="E625" s="2">
        <v>-1</v>
      </c>
    </row>
    <row r="626" spans="1:5">
      <c r="A626" t="s">
        <v>5</v>
      </c>
      <c r="B626" s="19">
        <v>43790</v>
      </c>
      <c r="C626" s="18" t="s">
        <v>6</v>
      </c>
      <c r="D626" s="18" t="s">
        <v>7</v>
      </c>
      <c r="E626" s="2">
        <v>0</v>
      </c>
    </row>
    <row r="627" spans="1:5">
      <c r="A627" t="s">
        <v>5</v>
      </c>
      <c r="B627" s="19">
        <v>43790</v>
      </c>
      <c r="C627" s="18" t="s">
        <v>8</v>
      </c>
      <c r="D627" s="18" t="s">
        <v>7</v>
      </c>
      <c r="E627" s="2">
        <v>0</v>
      </c>
    </row>
    <row r="628" spans="1:5">
      <c r="A628" t="s">
        <v>5</v>
      </c>
      <c r="B628" s="19">
        <v>43790</v>
      </c>
      <c r="C628" s="18" t="s">
        <v>9</v>
      </c>
      <c r="D628" s="18" t="s">
        <v>7</v>
      </c>
      <c r="E628" s="2">
        <v>20.2</v>
      </c>
    </row>
    <row r="629" spans="1:5">
      <c r="A629" t="s">
        <v>5</v>
      </c>
      <c r="B629" s="19">
        <v>43790</v>
      </c>
      <c r="C629" s="18" t="s">
        <v>10</v>
      </c>
      <c r="D629" s="18" t="s">
        <v>11</v>
      </c>
      <c r="E629" s="2">
        <v>992</v>
      </c>
    </row>
    <row r="630" spans="1:5">
      <c r="A630" t="s">
        <v>5</v>
      </c>
      <c r="B630" s="19">
        <v>43790</v>
      </c>
      <c r="C630" s="18" t="s">
        <v>12</v>
      </c>
      <c r="D630" s="18" t="s">
        <v>11</v>
      </c>
      <c r="E630" s="2">
        <v>-0.86</v>
      </c>
    </row>
    <row r="631" spans="1:5">
      <c r="A631" t="s">
        <v>5</v>
      </c>
      <c r="B631" s="19">
        <v>43790</v>
      </c>
      <c r="C631" s="18" t="s">
        <v>13</v>
      </c>
      <c r="D631" s="18" t="s">
        <v>14</v>
      </c>
      <c r="E631" s="2">
        <v>-0.4</v>
      </c>
    </row>
    <row r="632" spans="1:5">
      <c r="A632" t="s">
        <v>15</v>
      </c>
      <c r="B632" s="19">
        <v>43790</v>
      </c>
      <c r="C632" s="18" t="s">
        <v>6</v>
      </c>
      <c r="D632" s="18" t="s">
        <v>7</v>
      </c>
      <c r="E632" s="2">
        <v>0</v>
      </c>
    </row>
    <row r="633" spans="1:5">
      <c r="A633" t="s">
        <v>15</v>
      </c>
      <c r="B633" s="19">
        <v>43790</v>
      </c>
      <c r="C633" s="18" t="s">
        <v>8</v>
      </c>
      <c r="D633" s="18" t="s">
        <v>7</v>
      </c>
      <c r="E633" s="2">
        <v>0.6</v>
      </c>
    </row>
    <row r="634" spans="1:5">
      <c r="A634" t="s">
        <v>15</v>
      </c>
      <c r="B634" s="19">
        <v>43790</v>
      </c>
      <c r="C634" s="18" t="s">
        <v>9</v>
      </c>
      <c r="D634" s="18" t="s">
        <v>7</v>
      </c>
      <c r="E634" s="2">
        <v>17.2</v>
      </c>
    </row>
    <row r="635" spans="1:5">
      <c r="A635" t="s">
        <v>15</v>
      </c>
      <c r="B635" s="19">
        <v>43790</v>
      </c>
      <c r="C635" s="18" t="s">
        <v>10</v>
      </c>
      <c r="D635" s="18" t="s">
        <v>11</v>
      </c>
      <c r="E635" s="2">
        <v>995</v>
      </c>
    </row>
    <row r="636" spans="1:5">
      <c r="A636" t="s">
        <v>15</v>
      </c>
      <c r="B636" s="19">
        <v>43790</v>
      </c>
      <c r="C636" s="18" t="s">
        <v>12</v>
      </c>
      <c r="D636" s="18" t="s">
        <v>11</v>
      </c>
      <c r="E636" s="2">
        <v>1.74</v>
      </c>
    </row>
    <row r="637" spans="1:5">
      <c r="A637" t="s">
        <v>15</v>
      </c>
      <c r="B637" s="19">
        <v>43790</v>
      </c>
      <c r="C637" s="18" t="s">
        <v>13</v>
      </c>
      <c r="D637" s="18" t="s">
        <v>14</v>
      </c>
      <c r="E637" s="2">
        <v>-1.4</v>
      </c>
    </row>
    <row r="638" spans="1:5">
      <c r="A638" t="s">
        <v>16</v>
      </c>
      <c r="B638" s="19">
        <v>43790</v>
      </c>
      <c r="C638" s="18" t="s">
        <v>6</v>
      </c>
      <c r="D638" s="18" t="s">
        <v>7</v>
      </c>
      <c r="E638" s="2">
        <v>0</v>
      </c>
    </row>
    <row r="639" spans="1:5">
      <c r="A639" t="s">
        <v>16</v>
      </c>
      <c r="B639" s="19">
        <v>43790</v>
      </c>
      <c r="C639" s="18" t="s">
        <v>8</v>
      </c>
      <c r="D639" s="18" t="s">
        <v>7</v>
      </c>
      <c r="E639" s="2">
        <v>0.5</v>
      </c>
    </row>
    <row r="640" spans="1:5">
      <c r="A640" t="s">
        <v>16</v>
      </c>
      <c r="B640" s="19">
        <v>43790</v>
      </c>
      <c r="C640" s="18" t="s">
        <v>9</v>
      </c>
      <c r="D640" s="18" t="s">
        <v>7</v>
      </c>
      <c r="E640" s="2">
        <v>8.3000000000000007</v>
      </c>
    </row>
    <row r="641" spans="1:5">
      <c r="A641" t="s">
        <v>16</v>
      </c>
      <c r="B641" s="19">
        <v>43790</v>
      </c>
      <c r="C641" s="18" t="s">
        <v>10</v>
      </c>
      <c r="D641" s="18" t="s">
        <v>11</v>
      </c>
      <c r="E641" s="2">
        <v>995</v>
      </c>
    </row>
    <row r="642" spans="1:5">
      <c r="A642" t="s">
        <v>16</v>
      </c>
      <c r="B642" s="19">
        <v>43790</v>
      </c>
      <c r="C642" s="18" t="s">
        <v>12</v>
      </c>
      <c r="D642" s="18" t="s">
        <v>11</v>
      </c>
      <c r="E642" s="2">
        <v>1.19</v>
      </c>
    </row>
    <row r="643" spans="1:5">
      <c r="A643" t="s">
        <v>16</v>
      </c>
      <c r="B643" s="19">
        <v>43790</v>
      </c>
      <c r="C643" s="18" t="s">
        <v>13</v>
      </c>
      <c r="D643" s="18" t="s">
        <v>14</v>
      </c>
      <c r="E643" s="2">
        <v>-1.1000000000000001</v>
      </c>
    </row>
    <row r="644" spans="1:5">
      <c r="A644" t="s">
        <v>17</v>
      </c>
      <c r="B644" s="19">
        <v>43790</v>
      </c>
      <c r="C644" s="18" t="s">
        <v>6</v>
      </c>
      <c r="D644" s="18" t="s">
        <v>7</v>
      </c>
      <c r="E644" s="2">
        <v>0</v>
      </c>
    </row>
    <row r="645" spans="1:5">
      <c r="A645" t="s">
        <v>17</v>
      </c>
      <c r="B645" s="19">
        <v>43790</v>
      </c>
      <c r="C645" s="18" t="s">
        <v>8</v>
      </c>
      <c r="D645" s="18" t="s">
        <v>7</v>
      </c>
      <c r="E645" s="2">
        <v>0.3</v>
      </c>
    </row>
    <row r="646" spans="1:5">
      <c r="A646" t="s">
        <v>17</v>
      </c>
      <c r="B646" s="19">
        <v>43790</v>
      </c>
      <c r="C646" s="18" t="s">
        <v>9</v>
      </c>
      <c r="D646" s="18" t="s">
        <v>7</v>
      </c>
      <c r="E646" s="2">
        <v>22</v>
      </c>
    </row>
    <row r="647" spans="1:5">
      <c r="A647" t="s">
        <v>17</v>
      </c>
      <c r="B647" s="19">
        <v>43790</v>
      </c>
      <c r="C647" s="18" t="s">
        <v>10</v>
      </c>
      <c r="D647" s="18" t="s">
        <v>11</v>
      </c>
      <c r="E647" s="2">
        <v>994</v>
      </c>
    </row>
    <row r="648" spans="1:5">
      <c r="A648" t="s">
        <v>17</v>
      </c>
      <c r="B648" s="19">
        <v>43790</v>
      </c>
      <c r="C648" s="18" t="s">
        <v>12</v>
      </c>
      <c r="D648" s="18" t="s">
        <v>11</v>
      </c>
      <c r="E648" s="2">
        <v>0.63</v>
      </c>
    </row>
    <row r="649" spans="1:5">
      <c r="A649" t="s">
        <v>17</v>
      </c>
      <c r="B649" s="19">
        <v>43790</v>
      </c>
      <c r="C649" s="18" t="s">
        <v>13</v>
      </c>
      <c r="D649" s="18" t="s">
        <v>14</v>
      </c>
      <c r="E649" s="2">
        <v>-1.7</v>
      </c>
    </row>
    <row r="650" spans="1:5">
      <c r="A650" t="s">
        <v>18</v>
      </c>
      <c r="B650" s="19">
        <v>43790</v>
      </c>
      <c r="C650" s="18" t="s">
        <v>6</v>
      </c>
      <c r="D650" s="18" t="s">
        <v>7</v>
      </c>
      <c r="E650" s="2">
        <v>0</v>
      </c>
    </row>
    <row r="651" spans="1:5">
      <c r="A651" t="s">
        <v>18</v>
      </c>
      <c r="B651" s="19">
        <v>43790</v>
      </c>
      <c r="C651" s="18" t="s">
        <v>8</v>
      </c>
      <c r="D651" s="18" t="s">
        <v>7</v>
      </c>
      <c r="E651" s="2">
        <v>0.3</v>
      </c>
    </row>
    <row r="652" spans="1:5">
      <c r="A652" t="s">
        <v>18</v>
      </c>
      <c r="B652" s="19">
        <v>43790</v>
      </c>
      <c r="C652" s="18" t="s">
        <v>9</v>
      </c>
      <c r="D652" s="18" t="s">
        <v>7</v>
      </c>
      <c r="E652" s="2">
        <v>16.600000000000001</v>
      </c>
    </row>
    <row r="653" spans="1:5">
      <c r="A653" t="s">
        <v>18</v>
      </c>
      <c r="B653" s="19">
        <v>43790</v>
      </c>
      <c r="C653" s="18" t="s">
        <v>10</v>
      </c>
      <c r="D653" s="18" t="s">
        <v>11</v>
      </c>
      <c r="E653" s="2">
        <v>994</v>
      </c>
    </row>
    <row r="654" spans="1:5">
      <c r="A654" t="s">
        <v>18</v>
      </c>
      <c r="B654" s="19">
        <v>43790</v>
      </c>
      <c r="C654" s="18" t="s">
        <v>12</v>
      </c>
      <c r="D654" s="18" t="s">
        <v>11</v>
      </c>
      <c r="E654" s="2">
        <v>2.77</v>
      </c>
    </row>
    <row r="655" spans="1:5">
      <c r="A655" t="s">
        <v>18</v>
      </c>
      <c r="B655" s="19">
        <v>43790</v>
      </c>
      <c r="C655" s="18" t="s">
        <v>13</v>
      </c>
      <c r="D655" s="18" t="s">
        <v>14</v>
      </c>
      <c r="E655" s="2">
        <v>-0.1</v>
      </c>
    </row>
    <row r="656" spans="1:5">
      <c r="A656" t="s">
        <v>19</v>
      </c>
      <c r="B656" s="19">
        <v>43790</v>
      </c>
      <c r="C656" s="18" t="s">
        <v>6</v>
      </c>
      <c r="D656" s="18" t="s">
        <v>7</v>
      </c>
      <c r="E656" s="2">
        <v>0</v>
      </c>
    </row>
    <row r="657" spans="1:5">
      <c r="A657" t="s">
        <v>19</v>
      </c>
      <c r="B657" s="19">
        <v>43790</v>
      </c>
      <c r="C657" s="18" t="s">
        <v>8</v>
      </c>
      <c r="D657" s="18" t="s">
        <v>7</v>
      </c>
      <c r="E657" s="2">
        <v>0.2</v>
      </c>
    </row>
    <row r="658" spans="1:5">
      <c r="A658" t="s">
        <v>19</v>
      </c>
      <c r="B658" s="19">
        <v>43790</v>
      </c>
      <c r="C658" s="18" t="s">
        <v>9</v>
      </c>
      <c r="D658" s="18" t="s">
        <v>7</v>
      </c>
      <c r="E658" s="2">
        <v>11.8</v>
      </c>
    </row>
    <row r="659" spans="1:5">
      <c r="A659" t="s">
        <v>19</v>
      </c>
      <c r="B659" s="19">
        <v>43790</v>
      </c>
      <c r="C659" s="18" t="s">
        <v>10</v>
      </c>
      <c r="D659" s="18" t="s">
        <v>11</v>
      </c>
      <c r="E659" s="2">
        <v>994</v>
      </c>
    </row>
    <row r="660" spans="1:5">
      <c r="A660" t="s">
        <v>19</v>
      </c>
      <c r="B660" s="19">
        <v>43790</v>
      </c>
      <c r="C660" s="18" t="s">
        <v>12</v>
      </c>
      <c r="D660" s="18" t="s">
        <v>11</v>
      </c>
      <c r="E660" s="2">
        <v>0.52</v>
      </c>
    </row>
    <row r="661" spans="1:5">
      <c r="A661" t="s">
        <v>19</v>
      </c>
      <c r="B661" s="19">
        <v>43790</v>
      </c>
      <c r="C661" s="18" t="s">
        <v>13</v>
      </c>
      <c r="D661" s="18" t="s">
        <v>14</v>
      </c>
      <c r="E661" s="2">
        <v>-0.5</v>
      </c>
    </row>
    <row r="662" spans="1:5">
      <c r="A662" t="s">
        <v>20</v>
      </c>
      <c r="B662" s="19">
        <v>43790</v>
      </c>
      <c r="C662" s="18" t="s">
        <v>6</v>
      </c>
      <c r="D662" s="18" t="s">
        <v>7</v>
      </c>
      <c r="E662" s="2">
        <v>0</v>
      </c>
    </row>
    <row r="663" spans="1:5">
      <c r="A663" t="s">
        <v>20</v>
      </c>
      <c r="B663" s="19">
        <v>43790</v>
      </c>
      <c r="C663" s="18" t="s">
        <v>8</v>
      </c>
      <c r="D663" s="18" t="s">
        <v>7</v>
      </c>
      <c r="E663" s="2">
        <v>0.7</v>
      </c>
    </row>
    <row r="664" spans="1:5">
      <c r="A664" t="s">
        <v>20</v>
      </c>
      <c r="B664" s="19">
        <v>43790</v>
      </c>
      <c r="C664" s="18" t="s">
        <v>9</v>
      </c>
      <c r="D664" s="18" t="s">
        <v>7</v>
      </c>
      <c r="E664" s="2">
        <v>2.9</v>
      </c>
    </row>
    <row r="665" spans="1:5">
      <c r="A665" t="s">
        <v>20</v>
      </c>
      <c r="B665" s="19">
        <v>43790</v>
      </c>
      <c r="C665" s="18" t="s">
        <v>10</v>
      </c>
      <c r="D665" s="18" t="s">
        <v>11</v>
      </c>
      <c r="E665" s="2">
        <v>995</v>
      </c>
    </row>
    <row r="666" spans="1:5">
      <c r="A666" t="s">
        <v>20</v>
      </c>
      <c r="B666" s="19">
        <v>43790</v>
      </c>
      <c r="C666" s="18" t="s">
        <v>12</v>
      </c>
      <c r="D666" s="18" t="s">
        <v>11</v>
      </c>
      <c r="E666" s="2">
        <v>46.56</v>
      </c>
    </row>
    <row r="667" spans="1:5">
      <c r="A667" t="s">
        <v>20</v>
      </c>
      <c r="B667" s="19">
        <v>43790</v>
      </c>
      <c r="C667" s="18" t="s">
        <v>13</v>
      </c>
      <c r="D667" s="18" t="s">
        <v>14</v>
      </c>
      <c r="E667" s="2">
        <v>18.100000000000001</v>
      </c>
    </row>
    <row r="668" spans="1:5">
      <c r="A668" t="s">
        <v>21</v>
      </c>
      <c r="B668" s="19">
        <v>43790</v>
      </c>
      <c r="C668" s="18" t="s">
        <v>6</v>
      </c>
      <c r="D668" s="18" t="s">
        <v>7</v>
      </c>
      <c r="E668" s="2">
        <v>0</v>
      </c>
    </row>
    <row r="669" spans="1:5">
      <c r="A669" t="s">
        <v>21</v>
      </c>
      <c r="B669" s="19">
        <v>43790</v>
      </c>
      <c r="C669" s="18" t="s">
        <v>8</v>
      </c>
      <c r="D669" s="18" t="s">
        <v>7</v>
      </c>
      <c r="E669" s="2">
        <v>0.4</v>
      </c>
    </row>
    <row r="670" spans="1:5">
      <c r="A670" t="s">
        <v>21</v>
      </c>
      <c r="B670" s="19">
        <v>43790</v>
      </c>
      <c r="C670" s="18" t="s">
        <v>9</v>
      </c>
      <c r="D670" s="18" t="s">
        <v>7</v>
      </c>
      <c r="E670" s="2">
        <v>19.7</v>
      </c>
    </row>
    <row r="671" spans="1:5">
      <c r="A671" t="s">
        <v>21</v>
      </c>
      <c r="B671" s="19">
        <v>43790</v>
      </c>
      <c r="C671" s="18" t="s">
        <v>10</v>
      </c>
      <c r="D671" s="18" t="s">
        <v>11</v>
      </c>
      <c r="E671" s="2">
        <v>995</v>
      </c>
    </row>
    <row r="672" spans="1:5">
      <c r="A672" t="s">
        <v>21</v>
      </c>
      <c r="B672" s="19">
        <v>43790</v>
      </c>
      <c r="C672" s="18" t="s">
        <v>12</v>
      </c>
      <c r="D672" s="18" t="s">
        <v>11</v>
      </c>
      <c r="E672" s="2">
        <v>-0.71</v>
      </c>
    </row>
    <row r="673" spans="1:5">
      <c r="A673" t="s">
        <v>21</v>
      </c>
      <c r="B673" s="19">
        <v>43790</v>
      </c>
      <c r="C673" s="18" t="s">
        <v>13</v>
      </c>
      <c r="D673" s="18" t="s">
        <v>14</v>
      </c>
      <c r="E673" s="2">
        <v>-0.3</v>
      </c>
    </row>
    <row r="674" spans="1:5">
      <c r="A674" t="s">
        <v>5</v>
      </c>
      <c r="B674" s="19">
        <v>43838</v>
      </c>
      <c r="C674" s="18" t="s">
        <v>6</v>
      </c>
      <c r="D674" s="18" t="s">
        <v>7</v>
      </c>
      <c r="E674" s="2">
        <v>0</v>
      </c>
    </row>
    <row r="675" spans="1:5">
      <c r="A675" t="s">
        <v>5</v>
      </c>
      <c r="B675" s="19">
        <v>43838</v>
      </c>
      <c r="C675" s="18" t="s">
        <v>8</v>
      </c>
      <c r="D675" s="18" t="s">
        <v>7</v>
      </c>
      <c r="E675" s="2">
        <v>0</v>
      </c>
    </row>
    <row r="676" spans="1:5">
      <c r="A676" t="s">
        <v>5</v>
      </c>
      <c r="B676" s="19">
        <v>43838</v>
      </c>
      <c r="C676" s="18" t="s">
        <v>9</v>
      </c>
      <c r="D676" s="18" t="s">
        <v>7</v>
      </c>
      <c r="E676" s="2">
        <v>21.9</v>
      </c>
    </row>
    <row r="677" spans="1:5">
      <c r="A677" t="s">
        <v>5</v>
      </c>
      <c r="B677" s="19">
        <v>43838</v>
      </c>
      <c r="C677" s="18" t="s">
        <v>10</v>
      </c>
      <c r="D677" s="18" t="s">
        <v>11</v>
      </c>
      <c r="E677" s="2">
        <v>1010</v>
      </c>
    </row>
    <row r="678" spans="1:5">
      <c r="A678" t="s">
        <v>5</v>
      </c>
      <c r="B678" s="19">
        <v>43838</v>
      </c>
      <c r="C678" s="18" t="s">
        <v>12</v>
      </c>
      <c r="D678" s="18" t="s">
        <v>11</v>
      </c>
      <c r="E678" s="2">
        <v>0.62</v>
      </c>
    </row>
    <row r="679" spans="1:5">
      <c r="A679" t="s">
        <v>5</v>
      </c>
      <c r="B679" s="19">
        <v>43838</v>
      </c>
      <c r="C679" s="18" t="s">
        <v>13</v>
      </c>
      <c r="D679" s="18" t="s">
        <v>14</v>
      </c>
      <c r="E679" s="2">
        <v>-0.4</v>
      </c>
    </row>
    <row r="680" spans="1:5">
      <c r="A680" t="s">
        <v>15</v>
      </c>
      <c r="B680" s="19">
        <v>43838</v>
      </c>
      <c r="C680" s="18" t="s">
        <v>6</v>
      </c>
      <c r="D680" s="18" t="s">
        <v>7</v>
      </c>
      <c r="E680" s="2">
        <v>0</v>
      </c>
    </row>
    <row r="681" spans="1:5">
      <c r="A681" t="s">
        <v>15</v>
      </c>
      <c r="B681" s="19">
        <v>43838</v>
      </c>
      <c r="C681" s="18" t="s">
        <v>8</v>
      </c>
      <c r="D681" s="18" t="s">
        <v>7</v>
      </c>
      <c r="E681" s="2">
        <v>0</v>
      </c>
    </row>
    <row r="682" spans="1:5">
      <c r="A682" t="s">
        <v>15</v>
      </c>
      <c r="B682" s="19">
        <v>43838</v>
      </c>
      <c r="C682" s="18" t="s">
        <v>9</v>
      </c>
      <c r="D682" s="18" t="s">
        <v>7</v>
      </c>
      <c r="E682" s="2">
        <v>21.9</v>
      </c>
    </row>
    <row r="683" spans="1:5">
      <c r="A683" t="s">
        <v>15</v>
      </c>
      <c r="B683" s="19">
        <v>43838</v>
      </c>
      <c r="C683" s="18" t="s">
        <v>10</v>
      </c>
      <c r="D683" s="18" t="s">
        <v>11</v>
      </c>
      <c r="E683" s="2">
        <v>1012</v>
      </c>
    </row>
    <row r="684" spans="1:5">
      <c r="A684" t="s">
        <v>15</v>
      </c>
      <c r="B684" s="19">
        <v>43838</v>
      </c>
      <c r="C684" s="18" t="s">
        <v>12</v>
      </c>
      <c r="D684" s="18" t="s">
        <v>11</v>
      </c>
      <c r="E684" s="2">
        <v>0.63</v>
      </c>
    </row>
    <row r="685" spans="1:5">
      <c r="A685" t="s">
        <v>15</v>
      </c>
      <c r="B685" s="19">
        <v>43838</v>
      </c>
      <c r="C685" s="18" t="s">
        <v>13</v>
      </c>
      <c r="D685" s="18" t="s">
        <v>14</v>
      </c>
      <c r="E685" s="2">
        <v>-2.4</v>
      </c>
    </row>
    <row r="686" spans="1:5">
      <c r="A686" t="s">
        <v>16</v>
      </c>
      <c r="B686" s="19">
        <v>43838</v>
      </c>
      <c r="C686" s="18" t="s">
        <v>6</v>
      </c>
      <c r="D686" s="18" t="s">
        <v>7</v>
      </c>
      <c r="E686" s="2">
        <v>0</v>
      </c>
    </row>
    <row r="687" spans="1:5">
      <c r="A687" t="s">
        <v>16</v>
      </c>
      <c r="B687" s="19">
        <v>43838</v>
      </c>
      <c r="C687" s="18" t="s">
        <v>8</v>
      </c>
      <c r="D687" s="18" t="s">
        <v>7</v>
      </c>
      <c r="E687" s="2">
        <v>0</v>
      </c>
    </row>
    <row r="688" spans="1:5">
      <c r="A688" t="s">
        <v>16</v>
      </c>
      <c r="B688" s="19">
        <v>43838</v>
      </c>
      <c r="C688" s="18" t="s">
        <v>9</v>
      </c>
      <c r="D688" s="18" t="s">
        <v>7</v>
      </c>
      <c r="E688" s="2">
        <v>21.9</v>
      </c>
    </row>
    <row r="689" spans="1:5">
      <c r="A689" t="s">
        <v>16</v>
      </c>
      <c r="B689" s="19">
        <v>43838</v>
      </c>
      <c r="C689" s="18" t="s">
        <v>10</v>
      </c>
      <c r="D689" s="18" t="s">
        <v>11</v>
      </c>
      <c r="E689" s="2">
        <v>1012</v>
      </c>
    </row>
    <row r="690" spans="1:5">
      <c r="A690" t="s">
        <v>16</v>
      </c>
      <c r="B690" s="19">
        <v>43838</v>
      </c>
      <c r="C690" s="18" t="s">
        <v>12</v>
      </c>
      <c r="D690" s="18" t="s">
        <v>11</v>
      </c>
      <c r="E690" s="2">
        <v>-0.56999999999999995</v>
      </c>
    </row>
    <row r="691" spans="1:5">
      <c r="A691" t="s">
        <v>16</v>
      </c>
      <c r="B691" s="19">
        <v>43838</v>
      </c>
      <c r="C691" s="18" t="s">
        <v>13</v>
      </c>
      <c r="D691" s="18" t="s">
        <v>14</v>
      </c>
      <c r="E691" s="2">
        <v>-0.6</v>
      </c>
    </row>
    <row r="692" spans="1:5">
      <c r="A692" t="s">
        <v>17</v>
      </c>
      <c r="B692" s="19">
        <v>43838</v>
      </c>
      <c r="C692" s="18" t="s">
        <v>6</v>
      </c>
      <c r="D692" s="18" t="s">
        <v>7</v>
      </c>
      <c r="E692" s="2">
        <v>0</v>
      </c>
    </row>
    <row r="693" spans="1:5">
      <c r="A693" t="s">
        <v>17</v>
      </c>
      <c r="B693" s="19">
        <v>43838</v>
      </c>
      <c r="C693" s="18" t="s">
        <v>8</v>
      </c>
      <c r="D693" s="18" t="s">
        <v>7</v>
      </c>
      <c r="E693" s="2">
        <v>0.2</v>
      </c>
    </row>
    <row r="694" spans="1:5">
      <c r="A694" t="s">
        <v>17</v>
      </c>
      <c r="B694" s="19">
        <v>43838</v>
      </c>
      <c r="C694" s="18" t="s">
        <v>9</v>
      </c>
      <c r="D694" s="18" t="s">
        <v>7</v>
      </c>
      <c r="E694" s="2">
        <v>21.6</v>
      </c>
    </row>
    <row r="695" spans="1:5">
      <c r="A695" t="s">
        <v>17</v>
      </c>
      <c r="B695" s="19">
        <v>43838</v>
      </c>
      <c r="C695" s="18" t="s">
        <v>10</v>
      </c>
      <c r="D695" s="18" t="s">
        <v>11</v>
      </c>
      <c r="E695" s="2">
        <v>1012</v>
      </c>
    </row>
    <row r="696" spans="1:5">
      <c r="A696" t="s">
        <v>17</v>
      </c>
      <c r="B696" s="19">
        <v>43838</v>
      </c>
      <c r="C696" s="18" t="s">
        <v>12</v>
      </c>
      <c r="D696" s="18" t="s">
        <v>11</v>
      </c>
      <c r="E696" s="2">
        <v>1.39</v>
      </c>
    </row>
    <row r="697" spans="1:5">
      <c r="A697" t="s">
        <v>17</v>
      </c>
      <c r="B697" s="19">
        <v>43838</v>
      </c>
      <c r="C697" s="18" t="s">
        <v>13</v>
      </c>
      <c r="D697" s="18" t="s">
        <v>14</v>
      </c>
      <c r="E697" s="2">
        <v>-4.5999999999999996</v>
      </c>
    </row>
    <row r="698" spans="1:5">
      <c r="A698" t="s">
        <v>18</v>
      </c>
      <c r="B698" s="19">
        <v>43838</v>
      </c>
      <c r="C698" s="18" t="s">
        <v>6</v>
      </c>
      <c r="D698" s="18" t="s">
        <v>7</v>
      </c>
      <c r="E698" s="2">
        <v>0</v>
      </c>
    </row>
    <row r="699" spans="1:5">
      <c r="A699" t="s">
        <v>18</v>
      </c>
      <c r="B699" s="19">
        <v>43838</v>
      </c>
      <c r="C699" s="18" t="s">
        <v>8</v>
      </c>
      <c r="D699" s="18" t="s">
        <v>7</v>
      </c>
      <c r="E699" s="2">
        <v>0</v>
      </c>
    </row>
    <row r="700" spans="1:5">
      <c r="A700" t="s">
        <v>18</v>
      </c>
      <c r="B700" s="19">
        <v>43838</v>
      </c>
      <c r="C700" s="18" t="s">
        <v>9</v>
      </c>
      <c r="D700" s="18" t="s">
        <v>7</v>
      </c>
      <c r="E700" s="2">
        <v>21.8</v>
      </c>
    </row>
    <row r="701" spans="1:5">
      <c r="A701" t="s">
        <v>18</v>
      </c>
      <c r="B701" s="19">
        <v>43838</v>
      </c>
      <c r="C701" s="18" t="s">
        <v>10</v>
      </c>
      <c r="D701" s="18" t="s">
        <v>11</v>
      </c>
      <c r="E701" s="2">
        <v>1012</v>
      </c>
    </row>
    <row r="702" spans="1:5">
      <c r="A702" t="s">
        <v>18</v>
      </c>
      <c r="B702" s="19">
        <v>43838</v>
      </c>
      <c r="C702" s="18" t="s">
        <v>12</v>
      </c>
      <c r="D702" s="18" t="s">
        <v>11</v>
      </c>
      <c r="E702" s="2">
        <v>-0.18</v>
      </c>
    </row>
    <row r="703" spans="1:5">
      <c r="A703" t="s">
        <v>18</v>
      </c>
      <c r="B703" s="19">
        <v>43838</v>
      </c>
      <c r="C703" s="18" t="s">
        <v>13</v>
      </c>
      <c r="D703" s="18" t="s">
        <v>14</v>
      </c>
      <c r="E703" s="2">
        <v>-0.9</v>
      </c>
    </row>
    <row r="704" spans="1:5">
      <c r="A704" t="s">
        <v>19</v>
      </c>
      <c r="B704" s="19">
        <v>43838</v>
      </c>
      <c r="C704" s="18" t="s">
        <v>6</v>
      </c>
      <c r="D704" s="18" t="s">
        <v>7</v>
      </c>
      <c r="E704" s="2">
        <v>0</v>
      </c>
    </row>
    <row r="705" spans="1:5">
      <c r="A705" t="s">
        <v>19</v>
      </c>
      <c r="B705" s="19">
        <v>43838</v>
      </c>
      <c r="C705" s="18" t="s">
        <v>8</v>
      </c>
      <c r="D705" s="18" t="s">
        <v>7</v>
      </c>
      <c r="E705" s="2">
        <v>0</v>
      </c>
    </row>
    <row r="706" spans="1:5">
      <c r="A706" t="s">
        <v>19</v>
      </c>
      <c r="B706" s="19">
        <v>43838</v>
      </c>
      <c r="C706" s="18" t="s">
        <v>9</v>
      </c>
      <c r="D706" s="18" t="s">
        <v>7</v>
      </c>
      <c r="E706" s="2">
        <v>21.8</v>
      </c>
    </row>
    <row r="707" spans="1:5">
      <c r="A707" t="s">
        <v>19</v>
      </c>
      <c r="B707" s="19">
        <v>43838</v>
      </c>
      <c r="C707" s="18" t="s">
        <v>10</v>
      </c>
      <c r="D707" s="18" t="s">
        <v>11</v>
      </c>
      <c r="E707" s="2">
        <v>1012</v>
      </c>
    </row>
    <row r="708" spans="1:5">
      <c r="A708" t="s">
        <v>19</v>
      </c>
      <c r="B708" s="19">
        <v>43838</v>
      </c>
      <c r="C708" s="18" t="s">
        <v>12</v>
      </c>
      <c r="D708" s="18" t="s">
        <v>11</v>
      </c>
      <c r="E708" s="2">
        <v>0.8</v>
      </c>
    </row>
    <row r="709" spans="1:5">
      <c r="A709" t="s">
        <v>19</v>
      </c>
      <c r="B709" s="19">
        <v>43838</v>
      </c>
      <c r="C709" s="18" t="s">
        <v>13</v>
      </c>
      <c r="D709" s="18" t="s">
        <v>14</v>
      </c>
      <c r="E709" s="2">
        <v>-0.7</v>
      </c>
    </row>
    <row r="710" spans="1:5">
      <c r="A710" t="s">
        <v>20</v>
      </c>
      <c r="B710" s="19">
        <v>43838</v>
      </c>
      <c r="C710" s="18" t="s">
        <v>6</v>
      </c>
      <c r="D710" s="18" t="s">
        <v>7</v>
      </c>
      <c r="E710" s="2">
        <v>0</v>
      </c>
    </row>
    <row r="711" spans="1:5">
      <c r="A711" t="s">
        <v>20</v>
      </c>
      <c r="B711" s="19">
        <v>43838</v>
      </c>
      <c r="C711" s="18" t="s">
        <v>8</v>
      </c>
      <c r="D711" s="18" t="s">
        <v>7</v>
      </c>
      <c r="E711" s="2">
        <v>0.7</v>
      </c>
    </row>
    <row r="712" spans="1:5">
      <c r="A712" t="s">
        <v>20</v>
      </c>
      <c r="B712" s="19">
        <v>43838</v>
      </c>
      <c r="C712" s="18" t="s">
        <v>9</v>
      </c>
      <c r="D712" s="18" t="s">
        <v>7</v>
      </c>
      <c r="E712" s="2">
        <v>1.6</v>
      </c>
    </row>
    <row r="713" spans="1:5">
      <c r="A713" t="s">
        <v>20</v>
      </c>
      <c r="B713" s="19">
        <v>43838</v>
      </c>
      <c r="C713" s="18" t="s">
        <v>10</v>
      </c>
      <c r="D713" s="18" t="s">
        <v>11</v>
      </c>
      <c r="E713" s="2">
        <v>1013</v>
      </c>
    </row>
    <row r="714" spans="1:5">
      <c r="A714" t="s">
        <v>20</v>
      </c>
      <c r="B714" s="19">
        <v>43838</v>
      </c>
      <c r="C714" s="18" t="s">
        <v>12</v>
      </c>
      <c r="D714" s="18" t="s">
        <v>11</v>
      </c>
      <c r="E714" s="2">
        <v>0.28999999999999998</v>
      </c>
    </row>
    <row r="715" spans="1:5">
      <c r="A715" t="s">
        <v>20</v>
      </c>
      <c r="B715" s="19">
        <v>43838</v>
      </c>
      <c r="C715" s="18" t="s">
        <v>13</v>
      </c>
      <c r="D715" s="18" t="s">
        <v>14</v>
      </c>
      <c r="E715" s="2">
        <v>-1</v>
      </c>
    </row>
    <row r="716" spans="1:5">
      <c r="A716" t="s">
        <v>21</v>
      </c>
      <c r="B716" s="19">
        <v>43838</v>
      </c>
      <c r="C716" s="18" t="s">
        <v>6</v>
      </c>
      <c r="D716" s="18" t="s">
        <v>7</v>
      </c>
      <c r="E716" s="2">
        <v>0</v>
      </c>
    </row>
    <row r="717" spans="1:5">
      <c r="A717" t="s">
        <v>21</v>
      </c>
      <c r="B717" s="19">
        <v>43838</v>
      </c>
      <c r="C717" s="18" t="s">
        <v>8</v>
      </c>
      <c r="D717" s="18" t="s">
        <v>7</v>
      </c>
      <c r="E717" s="2">
        <v>0</v>
      </c>
    </row>
    <row r="718" spans="1:5">
      <c r="A718" t="s">
        <v>21</v>
      </c>
      <c r="B718" s="19">
        <v>43838</v>
      </c>
      <c r="C718" s="18" t="s">
        <v>9</v>
      </c>
      <c r="D718" s="18" t="s">
        <v>7</v>
      </c>
      <c r="E718" s="2">
        <v>21.5</v>
      </c>
    </row>
    <row r="719" spans="1:5">
      <c r="A719" t="s">
        <v>21</v>
      </c>
      <c r="B719" s="19">
        <v>43838</v>
      </c>
      <c r="C719" s="18" t="s">
        <v>10</v>
      </c>
      <c r="D719" s="18" t="s">
        <v>11</v>
      </c>
      <c r="E719" s="2">
        <v>1013</v>
      </c>
    </row>
    <row r="720" spans="1:5">
      <c r="A720" t="s">
        <v>21</v>
      </c>
      <c r="B720" s="19">
        <v>43838</v>
      </c>
      <c r="C720" s="18" t="s">
        <v>12</v>
      </c>
      <c r="D720" s="18" t="s">
        <v>11</v>
      </c>
      <c r="E720" s="2">
        <v>-0.45</v>
      </c>
    </row>
    <row r="721" spans="1:5">
      <c r="A721" t="s">
        <v>21</v>
      </c>
      <c r="B721" s="19">
        <v>43838</v>
      </c>
      <c r="C721" s="18" t="s">
        <v>13</v>
      </c>
      <c r="D721" s="18" t="s">
        <v>14</v>
      </c>
      <c r="E721" s="2">
        <v>-0.4</v>
      </c>
    </row>
    <row r="722" spans="1:5">
      <c r="A722" t="s">
        <v>5</v>
      </c>
      <c r="B722" s="19">
        <v>43874</v>
      </c>
      <c r="C722" s="18" t="s">
        <v>6</v>
      </c>
      <c r="D722" s="18" t="s">
        <v>7</v>
      </c>
      <c r="E722" s="2">
        <v>0</v>
      </c>
    </row>
    <row r="723" spans="1:5">
      <c r="A723" t="s">
        <v>5</v>
      </c>
      <c r="B723" s="19">
        <v>43874</v>
      </c>
      <c r="C723" s="18" t="s">
        <v>8</v>
      </c>
      <c r="D723" s="18" t="s">
        <v>7</v>
      </c>
      <c r="E723" s="2">
        <v>0</v>
      </c>
    </row>
    <row r="724" spans="1:5">
      <c r="A724" t="s">
        <v>5</v>
      </c>
      <c r="B724" s="19">
        <v>43874</v>
      </c>
      <c r="C724" s="18" t="s">
        <v>9</v>
      </c>
      <c r="D724" s="18" t="s">
        <v>7</v>
      </c>
      <c r="E724" s="2">
        <v>21.5</v>
      </c>
    </row>
    <row r="725" spans="1:5">
      <c r="A725" t="s">
        <v>5</v>
      </c>
      <c r="B725" s="19">
        <v>43874</v>
      </c>
      <c r="C725" s="18" t="s">
        <v>10</v>
      </c>
      <c r="D725" s="18" t="s">
        <v>11</v>
      </c>
      <c r="E725" s="2">
        <v>983</v>
      </c>
    </row>
    <row r="726" spans="1:5">
      <c r="A726" t="s">
        <v>5</v>
      </c>
      <c r="B726" s="19">
        <v>43874</v>
      </c>
      <c r="C726" s="18" t="s">
        <v>12</v>
      </c>
      <c r="D726" s="18" t="s">
        <v>11</v>
      </c>
      <c r="E726" s="2">
        <v>-1.1499999999999999</v>
      </c>
    </row>
    <row r="727" spans="1:5">
      <c r="A727" t="s">
        <v>5</v>
      </c>
      <c r="B727" s="19">
        <v>43874</v>
      </c>
      <c r="C727" s="18" t="s">
        <v>13</v>
      </c>
      <c r="D727" s="18" t="s">
        <v>14</v>
      </c>
    </row>
    <row r="728" spans="1:5">
      <c r="A728" t="s">
        <v>15</v>
      </c>
      <c r="B728" s="19">
        <v>43874</v>
      </c>
      <c r="C728" s="18" t="s">
        <v>6</v>
      </c>
      <c r="D728" s="18" t="s">
        <v>7</v>
      </c>
      <c r="E728" s="2">
        <v>0</v>
      </c>
    </row>
    <row r="729" spans="1:5">
      <c r="A729" t="s">
        <v>15</v>
      </c>
      <c r="B729" s="19">
        <v>43874</v>
      </c>
      <c r="C729" s="18" t="s">
        <v>8</v>
      </c>
      <c r="D729" s="18" t="s">
        <v>7</v>
      </c>
      <c r="E729" s="2">
        <v>1.3</v>
      </c>
    </row>
    <row r="730" spans="1:5">
      <c r="A730" t="s">
        <v>15</v>
      </c>
      <c r="B730" s="19">
        <v>43874</v>
      </c>
      <c r="C730" s="18" t="s">
        <v>9</v>
      </c>
      <c r="D730" s="18" t="s">
        <v>7</v>
      </c>
      <c r="E730" s="2">
        <v>15.1</v>
      </c>
    </row>
    <row r="731" spans="1:5">
      <c r="A731" t="s">
        <v>15</v>
      </c>
      <c r="B731" s="19">
        <v>43874</v>
      </c>
      <c r="C731" s="18" t="s">
        <v>10</v>
      </c>
      <c r="D731" s="18" t="s">
        <v>11</v>
      </c>
      <c r="E731" s="2">
        <v>982</v>
      </c>
    </row>
    <row r="732" spans="1:5">
      <c r="A732" t="s">
        <v>15</v>
      </c>
      <c r="B732" s="19">
        <v>43874</v>
      </c>
      <c r="C732" s="18" t="s">
        <v>12</v>
      </c>
      <c r="D732" s="18" t="s">
        <v>11</v>
      </c>
      <c r="E732" s="2">
        <v>2.4300000000000002</v>
      </c>
    </row>
    <row r="733" spans="1:5">
      <c r="A733" t="s">
        <v>15</v>
      </c>
      <c r="B733" s="19">
        <v>43874</v>
      </c>
      <c r="C733" s="18" t="s">
        <v>13</v>
      </c>
      <c r="D733" s="18" t="s">
        <v>14</v>
      </c>
    </row>
    <row r="734" spans="1:5">
      <c r="A734" t="s">
        <v>16</v>
      </c>
      <c r="B734" s="19">
        <v>43874</v>
      </c>
      <c r="C734" s="18" t="s">
        <v>6</v>
      </c>
      <c r="D734" s="18" t="s">
        <v>7</v>
      </c>
      <c r="E734" s="2">
        <v>0</v>
      </c>
    </row>
    <row r="735" spans="1:5">
      <c r="A735" t="s">
        <v>16</v>
      </c>
      <c r="B735" s="19">
        <v>43874</v>
      </c>
      <c r="C735" s="18" t="s">
        <v>8</v>
      </c>
      <c r="D735" s="18" t="s">
        <v>7</v>
      </c>
      <c r="E735" s="2">
        <v>0.5</v>
      </c>
    </row>
    <row r="736" spans="1:5">
      <c r="A736" t="s">
        <v>16</v>
      </c>
      <c r="B736" s="19">
        <v>43874</v>
      </c>
      <c r="C736" s="18" t="s">
        <v>9</v>
      </c>
      <c r="D736" s="18" t="s">
        <v>7</v>
      </c>
      <c r="E736" s="2">
        <v>10.3</v>
      </c>
    </row>
    <row r="737" spans="1:5">
      <c r="A737" t="s">
        <v>16</v>
      </c>
      <c r="B737" s="19">
        <v>43874</v>
      </c>
      <c r="C737" s="18" t="s">
        <v>10</v>
      </c>
      <c r="D737" s="18" t="s">
        <v>11</v>
      </c>
      <c r="E737" s="2">
        <v>982</v>
      </c>
    </row>
    <row r="738" spans="1:5">
      <c r="A738" t="s">
        <v>16</v>
      </c>
      <c r="B738" s="19">
        <v>43874</v>
      </c>
      <c r="C738" s="18" t="s">
        <v>12</v>
      </c>
      <c r="D738" s="18" t="s">
        <v>11</v>
      </c>
      <c r="E738" s="2">
        <v>-0.56999999999999995</v>
      </c>
    </row>
    <row r="739" spans="1:5">
      <c r="A739" t="s">
        <v>16</v>
      </c>
      <c r="B739" s="19">
        <v>43874</v>
      </c>
      <c r="C739" s="18" t="s">
        <v>13</v>
      </c>
      <c r="D739" s="18" t="s">
        <v>14</v>
      </c>
    </row>
    <row r="740" spans="1:5">
      <c r="A740" t="s">
        <v>17</v>
      </c>
      <c r="B740" s="19">
        <v>43874</v>
      </c>
      <c r="C740" s="18" t="s">
        <v>6</v>
      </c>
      <c r="D740" s="18" t="s">
        <v>7</v>
      </c>
      <c r="E740" s="2">
        <v>0</v>
      </c>
    </row>
    <row r="741" spans="1:5">
      <c r="A741" t="s">
        <v>17</v>
      </c>
      <c r="B741" s="19">
        <v>43874</v>
      </c>
      <c r="C741" s="18" t="s">
        <v>8</v>
      </c>
      <c r="D741" s="18" t="s">
        <v>7</v>
      </c>
      <c r="E741" s="2">
        <v>0.1</v>
      </c>
    </row>
    <row r="742" spans="1:5">
      <c r="A742" t="s">
        <v>17</v>
      </c>
      <c r="B742" s="19">
        <v>43874</v>
      </c>
      <c r="C742" s="18" t="s">
        <v>9</v>
      </c>
      <c r="D742" s="18" t="s">
        <v>7</v>
      </c>
      <c r="E742" s="2">
        <v>21.2</v>
      </c>
    </row>
    <row r="743" spans="1:5">
      <c r="A743" t="s">
        <v>17</v>
      </c>
      <c r="B743" s="19">
        <v>43874</v>
      </c>
      <c r="C743" s="18" t="s">
        <v>10</v>
      </c>
      <c r="D743" s="18" t="s">
        <v>11</v>
      </c>
      <c r="E743" s="2">
        <v>981</v>
      </c>
    </row>
    <row r="744" spans="1:5">
      <c r="A744" t="s">
        <v>17</v>
      </c>
      <c r="B744" s="19">
        <v>43874</v>
      </c>
      <c r="C744" s="18" t="s">
        <v>12</v>
      </c>
      <c r="D744" s="18" t="s">
        <v>11</v>
      </c>
      <c r="E744" s="2">
        <v>-0.93</v>
      </c>
    </row>
    <row r="745" spans="1:5">
      <c r="A745" t="s">
        <v>17</v>
      </c>
      <c r="B745" s="19">
        <v>43874</v>
      </c>
      <c r="C745" s="18" t="s">
        <v>13</v>
      </c>
      <c r="D745" s="18" t="s">
        <v>14</v>
      </c>
    </row>
    <row r="746" spans="1:5">
      <c r="A746" t="s">
        <v>18</v>
      </c>
      <c r="B746" s="19">
        <v>43874</v>
      </c>
      <c r="C746" s="18" t="s">
        <v>6</v>
      </c>
      <c r="D746" s="18" t="s">
        <v>7</v>
      </c>
      <c r="E746" s="2">
        <v>0</v>
      </c>
    </row>
    <row r="747" spans="1:5">
      <c r="A747" t="s">
        <v>18</v>
      </c>
      <c r="B747" s="19">
        <v>43874</v>
      </c>
      <c r="C747" s="18" t="s">
        <v>8</v>
      </c>
      <c r="D747" s="18" t="s">
        <v>7</v>
      </c>
      <c r="E747" s="2">
        <v>0.3</v>
      </c>
    </row>
    <row r="748" spans="1:5">
      <c r="A748" t="s">
        <v>18</v>
      </c>
      <c r="B748" s="19">
        <v>43874</v>
      </c>
      <c r="C748" s="18" t="s">
        <v>9</v>
      </c>
      <c r="D748" s="18" t="s">
        <v>7</v>
      </c>
      <c r="E748" s="2">
        <v>16.2</v>
      </c>
    </row>
    <row r="749" spans="1:5">
      <c r="A749" t="s">
        <v>18</v>
      </c>
      <c r="B749" s="19">
        <v>43874</v>
      </c>
      <c r="C749" s="18" t="s">
        <v>10</v>
      </c>
      <c r="D749" s="18" t="s">
        <v>11</v>
      </c>
      <c r="E749" s="2">
        <v>981</v>
      </c>
    </row>
    <row r="750" spans="1:5">
      <c r="A750" t="s">
        <v>18</v>
      </c>
      <c r="B750" s="19">
        <v>43874</v>
      </c>
      <c r="C750" s="18" t="s">
        <v>12</v>
      </c>
      <c r="D750" s="18" t="s">
        <v>11</v>
      </c>
      <c r="E750" s="2">
        <v>2.0099999999999998</v>
      </c>
    </row>
    <row r="751" spans="1:5">
      <c r="A751" t="s">
        <v>18</v>
      </c>
      <c r="B751" s="19">
        <v>43874</v>
      </c>
      <c r="C751" s="18" t="s">
        <v>13</v>
      </c>
      <c r="D751" s="18" t="s">
        <v>14</v>
      </c>
    </row>
    <row r="752" spans="1:5">
      <c r="A752" t="s">
        <v>19</v>
      </c>
      <c r="B752" s="19">
        <v>43874</v>
      </c>
      <c r="C752" s="18" t="s">
        <v>6</v>
      </c>
      <c r="D752" s="18" t="s">
        <v>7</v>
      </c>
      <c r="E752" s="2">
        <v>0</v>
      </c>
    </row>
    <row r="753" spans="1:5">
      <c r="A753" t="s">
        <v>19</v>
      </c>
      <c r="B753" s="19">
        <v>43874</v>
      </c>
      <c r="C753" s="18" t="s">
        <v>8</v>
      </c>
      <c r="D753" s="18" t="s">
        <v>7</v>
      </c>
      <c r="E753" s="2">
        <v>0.3</v>
      </c>
    </row>
    <row r="754" spans="1:5">
      <c r="A754" t="s">
        <v>19</v>
      </c>
      <c r="B754" s="19">
        <v>43874</v>
      </c>
      <c r="C754" s="18" t="s">
        <v>9</v>
      </c>
      <c r="D754" s="18" t="s">
        <v>7</v>
      </c>
      <c r="E754" s="2">
        <v>11.7</v>
      </c>
    </row>
    <row r="755" spans="1:5">
      <c r="A755" t="s">
        <v>19</v>
      </c>
      <c r="B755" s="19">
        <v>43874</v>
      </c>
      <c r="C755" s="18" t="s">
        <v>10</v>
      </c>
      <c r="D755" s="18" t="s">
        <v>11</v>
      </c>
      <c r="E755" s="2">
        <v>981</v>
      </c>
    </row>
    <row r="756" spans="1:5">
      <c r="A756" t="s">
        <v>19</v>
      </c>
      <c r="B756" s="19">
        <v>43874</v>
      </c>
      <c r="C756" s="18" t="s">
        <v>12</v>
      </c>
      <c r="D756" s="18" t="s">
        <v>11</v>
      </c>
      <c r="E756" s="2">
        <v>-0.21</v>
      </c>
    </row>
    <row r="757" spans="1:5">
      <c r="A757" t="s">
        <v>19</v>
      </c>
      <c r="B757" s="19">
        <v>43874</v>
      </c>
      <c r="C757" s="18" t="s">
        <v>13</v>
      </c>
      <c r="D757" s="18" t="s">
        <v>14</v>
      </c>
    </row>
    <row r="758" spans="1:5">
      <c r="A758" t="s">
        <v>20</v>
      </c>
      <c r="B758" s="19">
        <v>43874</v>
      </c>
      <c r="C758" s="18" t="s">
        <v>6</v>
      </c>
      <c r="D758" s="18" t="s">
        <v>7</v>
      </c>
      <c r="E758" s="2">
        <v>0</v>
      </c>
    </row>
    <row r="759" spans="1:5">
      <c r="A759" t="s">
        <v>20</v>
      </c>
      <c r="B759" s="19">
        <v>43874</v>
      </c>
      <c r="C759" s="18" t="s">
        <v>8</v>
      </c>
      <c r="D759" s="18" t="s">
        <v>7</v>
      </c>
      <c r="E759" s="2">
        <v>0.8</v>
      </c>
    </row>
    <row r="760" spans="1:5">
      <c r="A760" t="s">
        <v>20</v>
      </c>
      <c r="B760" s="19">
        <v>43874</v>
      </c>
      <c r="C760" s="18" t="s">
        <v>9</v>
      </c>
      <c r="D760" s="18" t="s">
        <v>7</v>
      </c>
      <c r="E760" s="2">
        <v>1.2</v>
      </c>
    </row>
    <row r="761" spans="1:5">
      <c r="A761" t="s">
        <v>20</v>
      </c>
      <c r="B761" s="19">
        <v>43874</v>
      </c>
      <c r="C761" s="18" t="s">
        <v>10</v>
      </c>
      <c r="D761" s="18" t="s">
        <v>11</v>
      </c>
      <c r="E761" s="2">
        <v>985</v>
      </c>
    </row>
    <row r="762" spans="1:5">
      <c r="A762" t="s">
        <v>20</v>
      </c>
      <c r="B762" s="19">
        <v>43874</v>
      </c>
      <c r="C762" s="18" t="s">
        <v>12</v>
      </c>
      <c r="D762" s="18" t="s">
        <v>11</v>
      </c>
      <c r="E762" s="2">
        <v>17.45</v>
      </c>
    </row>
    <row r="763" spans="1:5">
      <c r="A763" t="s">
        <v>20</v>
      </c>
      <c r="B763" s="19">
        <v>43874</v>
      </c>
      <c r="C763" s="18" t="s">
        <v>13</v>
      </c>
      <c r="D763" s="18" t="s">
        <v>14</v>
      </c>
    </row>
    <row r="764" spans="1:5">
      <c r="A764" t="s">
        <v>21</v>
      </c>
      <c r="B764" s="19">
        <v>43874</v>
      </c>
      <c r="C764" s="18" t="s">
        <v>6</v>
      </c>
      <c r="D764" s="18" t="s">
        <v>7</v>
      </c>
      <c r="E764" s="2">
        <v>0</v>
      </c>
    </row>
    <row r="765" spans="1:5">
      <c r="A765" t="s">
        <v>21</v>
      </c>
      <c r="B765" s="19">
        <v>43874</v>
      </c>
      <c r="C765" s="18" t="s">
        <v>8</v>
      </c>
      <c r="D765" s="18" t="s">
        <v>7</v>
      </c>
      <c r="E765" s="2">
        <v>0</v>
      </c>
    </row>
    <row r="766" spans="1:5">
      <c r="A766" t="s">
        <v>21</v>
      </c>
      <c r="B766" s="19">
        <v>43874</v>
      </c>
      <c r="C766" s="18" t="s">
        <v>9</v>
      </c>
      <c r="D766" s="18" t="s">
        <v>7</v>
      </c>
      <c r="E766" s="2">
        <v>21.6</v>
      </c>
    </row>
    <row r="767" spans="1:5">
      <c r="A767" t="s">
        <v>21</v>
      </c>
      <c r="B767" s="19">
        <v>43874</v>
      </c>
      <c r="C767" s="18" t="s">
        <v>10</v>
      </c>
      <c r="D767" s="18" t="s">
        <v>11</v>
      </c>
      <c r="E767" s="2">
        <v>985</v>
      </c>
    </row>
    <row r="768" spans="1:5">
      <c r="A768" t="s">
        <v>21</v>
      </c>
      <c r="B768" s="19">
        <v>43874</v>
      </c>
      <c r="C768" s="18" t="s">
        <v>12</v>
      </c>
      <c r="D768" s="18" t="s">
        <v>11</v>
      </c>
      <c r="E768" s="2">
        <v>-0.96</v>
      </c>
    </row>
    <row r="769" spans="1:5">
      <c r="A769" t="s">
        <v>21</v>
      </c>
      <c r="B769" s="19">
        <v>43874</v>
      </c>
      <c r="C769" s="18" t="s">
        <v>13</v>
      </c>
      <c r="D769" s="18" t="s">
        <v>14</v>
      </c>
    </row>
    <row r="770" spans="1:5">
      <c r="A770" t="s">
        <v>5</v>
      </c>
      <c r="B770" s="19">
        <v>43902</v>
      </c>
      <c r="C770" s="18" t="s">
        <v>6</v>
      </c>
      <c r="D770" s="18" t="s">
        <v>7</v>
      </c>
      <c r="E770" s="2">
        <v>0</v>
      </c>
    </row>
    <row r="771" spans="1:5">
      <c r="A771" t="s">
        <v>5</v>
      </c>
      <c r="B771" s="19">
        <v>43902</v>
      </c>
      <c r="C771" s="18" t="s">
        <v>8</v>
      </c>
      <c r="D771" s="18" t="s">
        <v>7</v>
      </c>
      <c r="E771" s="2">
        <v>0</v>
      </c>
    </row>
    <row r="772" spans="1:5">
      <c r="A772" t="s">
        <v>5</v>
      </c>
      <c r="B772" s="19">
        <v>43902</v>
      </c>
      <c r="C772" s="18" t="s">
        <v>9</v>
      </c>
      <c r="D772" s="18" t="s">
        <v>7</v>
      </c>
      <c r="E772" s="2">
        <v>21.2</v>
      </c>
    </row>
    <row r="773" spans="1:5">
      <c r="A773" t="s">
        <v>5</v>
      </c>
      <c r="B773" s="19">
        <v>43902</v>
      </c>
      <c r="C773" s="18" t="s">
        <v>10</v>
      </c>
      <c r="D773" s="18" t="s">
        <v>11</v>
      </c>
      <c r="E773" s="2">
        <v>995</v>
      </c>
    </row>
    <row r="774" spans="1:5">
      <c r="A774" t="s">
        <v>5</v>
      </c>
      <c r="B774" s="19">
        <v>43902</v>
      </c>
      <c r="C774" s="18" t="s">
        <v>12</v>
      </c>
      <c r="D774" s="18" t="s">
        <v>11</v>
      </c>
      <c r="E774" s="2">
        <v>-0.26</v>
      </c>
    </row>
    <row r="775" spans="1:5">
      <c r="A775" t="s">
        <v>5</v>
      </c>
      <c r="B775" s="19">
        <v>43902</v>
      </c>
      <c r="C775" s="18" t="s">
        <v>13</v>
      </c>
      <c r="D775" s="18" t="s">
        <v>14</v>
      </c>
      <c r="E775" s="2">
        <v>0</v>
      </c>
    </row>
    <row r="776" spans="1:5">
      <c r="A776" t="s">
        <v>15</v>
      </c>
      <c r="B776" s="19">
        <v>43902</v>
      </c>
      <c r="C776" s="18" t="s">
        <v>6</v>
      </c>
      <c r="D776" s="18" t="s">
        <v>7</v>
      </c>
      <c r="E776" s="2">
        <v>0</v>
      </c>
    </row>
    <row r="777" spans="1:5">
      <c r="A777" t="s">
        <v>15</v>
      </c>
      <c r="B777" s="19">
        <v>43902</v>
      </c>
      <c r="C777" s="18" t="s">
        <v>8</v>
      </c>
      <c r="D777" s="18" t="s">
        <v>7</v>
      </c>
      <c r="E777" s="2">
        <v>0.1</v>
      </c>
    </row>
    <row r="778" spans="1:5">
      <c r="A778" t="s">
        <v>15</v>
      </c>
      <c r="B778" s="19">
        <v>43902</v>
      </c>
      <c r="C778" s="18" t="s">
        <v>9</v>
      </c>
      <c r="D778" s="18" t="s">
        <v>7</v>
      </c>
      <c r="E778" s="2">
        <v>21</v>
      </c>
    </row>
    <row r="779" spans="1:5">
      <c r="A779" t="s">
        <v>15</v>
      </c>
      <c r="B779" s="19">
        <v>43902</v>
      </c>
      <c r="C779" s="18" t="s">
        <v>10</v>
      </c>
      <c r="D779" s="18" t="s">
        <v>11</v>
      </c>
      <c r="E779" s="2">
        <v>998</v>
      </c>
    </row>
    <row r="780" spans="1:5">
      <c r="A780" t="s">
        <v>15</v>
      </c>
      <c r="B780" s="19">
        <v>43902</v>
      </c>
      <c r="C780" s="18" t="s">
        <v>12</v>
      </c>
      <c r="D780" s="18" t="s">
        <v>11</v>
      </c>
      <c r="E780" s="2">
        <v>-1.78</v>
      </c>
    </row>
    <row r="781" spans="1:5">
      <c r="A781" t="s">
        <v>15</v>
      </c>
      <c r="B781" s="19">
        <v>43902</v>
      </c>
      <c r="C781" s="18" t="s">
        <v>13</v>
      </c>
      <c r="D781" s="18" t="s">
        <v>14</v>
      </c>
      <c r="E781" s="2">
        <v>-2.2000000000000002</v>
      </c>
    </row>
    <row r="782" spans="1:5">
      <c r="A782" t="s">
        <v>16</v>
      </c>
      <c r="B782" s="19">
        <v>43902</v>
      </c>
      <c r="C782" s="18" t="s">
        <v>6</v>
      </c>
      <c r="D782" s="18" t="s">
        <v>7</v>
      </c>
      <c r="E782" s="2">
        <v>0</v>
      </c>
    </row>
    <row r="783" spans="1:5">
      <c r="A783" t="s">
        <v>16</v>
      </c>
      <c r="B783" s="19">
        <v>43902</v>
      </c>
      <c r="C783" s="18" t="s">
        <v>8</v>
      </c>
      <c r="D783" s="18" t="s">
        <v>7</v>
      </c>
      <c r="E783" s="2">
        <v>0</v>
      </c>
    </row>
    <row r="784" spans="1:5">
      <c r="A784" t="s">
        <v>16</v>
      </c>
      <c r="B784" s="19">
        <v>43902</v>
      </c>
      <c r="C784" s="18" t="s">
        <v>9</v>
      </c>
      <c r="D784" s="18" t="s">
        <v>7</v>
      </c>
      <c r="E784" s="2">
        <v>21.1</v>
      </c>
    </row>
    <row r="785" spans="1:5">
      <c r="A785" t="s">
        <v>16</v>
      </c>
      <c r="B785" s="19">
        <v>43902</v>
      </c>
      <c r="C785" s="18" t="s">
        <v>10</v>
      </c>
      <c r="D785" s="18" t="s">
        <v>11</v>
      </c>
      <c r="E785" s="2">
        <v>998</v>
      </c>
    </row>
    <row r="786" spans="1:5">
      <c r="A786" t="s">
        <v>16</v>
      </c>
      <c r="B786" s="19">
        <v>43902</v>
      </c>
      <c r="C786" s="18" t="s">
        <v>12</v>
      </c>
      <c r="D786" s="18" t="s">
        <v>11</v>
      </c>
      <c r="E786" s="2">
        <v>-0.87</v>
      </c>
    </row>
    <row r="787" spans="1:5">
      <c r="A787" t="s">
        <v>16</v>
      </c>
      <c r="B787" s="19">
        <v>43902</v>
      </c>
      <c r="C787" s="18" t="s">
        <v>13</v>
      </c>
      <c r="D787" s="18" t="s">
        <v>14</v>
      </c>
      <c r="E787" s="2">
        <v>0.1</v>
      </c>
    </row>
    <row r="788" spans="1:5">
      <c r="A788" t="s">
        <v>17</v>
      </c>
      <c r="B788" s="19">
        <v>43902</v>
      </c>
      <c r="C788" s="18" t="s">
        <v>6</v>
      </c>
      <c r="D788" s="18" t="s">
        <v>7</v>
      </c>
      <c r="E788" s="2">
        <v>0</v>
      </c>
    </row>
    <row r="789" spans="1:5">
      <c r="A789" t="s">
        <v>17</v>
      </c>
      <c r="B789" s="19">
        <v>43902</v>
      </c>
      <c r="C789" s="18" t="s">
        <v>8</v>
      </c>
      <c r="D789" s="18" t="s">
        <v>7</v>
      </c>
      <c r="E789" s="2">
        <v>0.2</v>
      </c>
    </row>
    <row r="790" spans="1:5">
      <c r="A790" t="s">
        <v>17</v>
      </c>
      <c r="B790" s="19">
        <v>43902</v>
      </c>
      <c r="C790" s="18" t="s">
        <v>9</v>
      </c>
      <c r="D790" s="18" t="s">
        <v>7</v>
      </c>
      <c r="E790" s="2">
        <v>21.1</v>
      </c>
    </row>
    <row r="791" spans="1:5">
      <c r="A791" t="s">
        <v>17</v>
      </c>
      <c r="B791" s="19">
        <v>43902</v>
      </c>
      <c r="C791" s="18" t="s">
        <v>10</v>
      </c>
      <c r="D791" s="18" t="s">
        <v>11</v>
      </c>
      <c r="E791" s="2">
        <v>998</v>
      </c>
    </row>
    <row r="792" spans="1:5">
      <c r="A792" t="s">
        <v>17</v>
      </c>
      <c r="B792" s="19">
        <v>43902</v>
      </c>
      <c r="C792" s="18" t="s">
        <v>12</v>
      </c>
      <c r="D792" s="18" t="s">
        <v>11</v>
      </c>
      <c r="E792" s="2">
        <v>-1.21</v>
      </c>
    </row>
    <row r="793" spans="1:5">
      <c r="A793" t="s">
        <v>17</v>
      </c>
      <c r="B793" s="19">
        <v>43902</v>
      </c>
      <c r="C793" s="18" t="s">
        <v>13</v>
      </c>
      <c r="D793" s="18" t="s">
        <v>14</v>
      </c>
      <c r="E793" s="2">
        <v>-2.8</v>
      </c>
    </row>
    <row r="794" spans="1:5">
      <c r="A794" t="s">
        <v>18</v>
      </c>
      <c r="B794" s="19">
        <v>43902</v>
      </c>
      <c r="C794" s="18" t="s">
        <v>6</v>
      </c>
      <c r="D794" s="18" t="s">
        <v>7</v>
      </c>
      <c r="E794" s="2">
        <v>0</v>
      </c>
    </row>
    <row r="795" spans="1:5">
      <c r="A795" t="s">
        <v>18</v>
      </c>
      <c r="B795" s="19">
        <v>43902</v>
      </c>
      <c r="C795" s="18" t="s">
        <v>8</v>
      </c>
      <c r="D795" s="18" t="s">
        <v>7</v>
      </c>
      <c r="E795" s="2">
        <v>0</v>
      </c>
    </row>
    <row r="796" spans="1:5">
      <c r="A796" t="s">
        <v>18</v>
      </c>
      <c r="B796" s="19">
        <v>43902</v>
      </c>
      <c r="C796" s="18" t="s">
        <v>9</v>
      </c>
      <c r="D796" s="18" t="s">
        <v>7</v>
      </c>
      <c r="E796" s="2">
        <v>21.3</v>
      </c>
    </row>
    <row r="797" spans="1:5">
      <c r="A797" t="s">
        <v>18</v>
      </c>
      <c r="B797" s="19">
        <v>43902</v>
      </c>
      <c r="C797" s="18" t="s">
        <v>10</v>
      </c>
      <c r="D797" s="18" t="s">
        <v>11</v>
      </c>
      <c r="E797" s="2">
        <v>998</v>
      </c>
    </row>
    <row r="798" spans="1:5">
      <c r="A798" t="s">
        <v>18</v>
      </c>
      <c r="B798" s="19">
        <v>43902</v>
      </c>
      <c r="C798" s="18" t="s">
        <v>12</v>
      </c>
      <c r="D798" s="18" t="s">
        <v>11</v>
      </c>
      <c r="E798" s="2">
        <v>-2.25</v>
      </c>
    </row>
    <row r="799" spans="1:5">
      <c r="A799" t="s">
        <v>18</v>
      </c>
      <c r="B799" s="19">
        <v>43902</v>
      </c>
      <c r="C799" s="18" t="s">
        <v>13</v>
      </c>
      <c r="D799" s="18" t="s">
        <v>14</v>
      </c>
      <c r="E799" s="2">
        <v>-1.4</v>
      </c>
    </row>
    <row r="800" spans="1:5">
      <c r="A800" t="s">
        <v>19</v>
      </c>
      <c r="B800" s="19">
        <v>43902</v>
      </c>
      <c r="C800" s="18" t="s">
        <v>6</v>
      </c>
      <c r="D800" s="18" t="s">
        <v>7</v>
      </c>
      <c r="E800" s="2">
        <v>0</v>
      </c>
    </row>
    <row r="801" spans="1:5">
      <c r="A801" t="s">
        <v>19</v>
      </c>
      <c r="B801" s="19">
        <v>43902</v>
      </c>
      <c r="C801" s="18" t="s">
        <v>8</v>
      </c>
      <c r="D801" s="18" t="s">
        <v>7</v>
      </c>
      <c r="E801" s="2">
        <v>0</v>
      </c>
    </row>
    <row r="802" spans="1:5">
      <c r="A802" t="s">
        <v>19</v>
      </c>
      <c r="B802" s="19">
        <v>43902</v>
      </c>
      <c r="C802" s="18" t="s">
        <v>9</v>
      </c>
      <c r="D802" s="18" t="s">
        <v>7</v>
      </c>
      <c r="E802" s="2">
        <v>21.2</v>
      </c>
    </row>
    <row r="803" spans="1:5">
      <c r="A803" t="s">
        <v>19</v>
      </c>
      <c r="B803" s="19">
        <v>43902</v>
      </c>
      <c r="C803" s="18" t="s">
        <v>10</v>
      </c>
      <c r="D803" s="18" t="s">
        <v>11</v>
      </c>
      <c r="E803" s="2">
        <v>998</v>
      </c>
    </row>
    <row r="804" spans="1:5">
      <c r="A804" t="s">
        <v>19</v>
      </c>
      <c r="B804" s="19">
        <v>43902</v>
      </c>
      <c r="C804" s="18" t="s">
        <v>12</v>
      </c>
      <c r="D804" s="18" t="s">
        <v>11</v>
      </c>
      <c r="E804" s="2">
        <v>-1.03</v>
      </c>
    </row>
    <row r="805" spans="1:5">
      <c r="A805" t="s">
        <v>19</v>
      </c>
      <c r="B805" s="19">
        <v>43902</v>
      </c>
      <c r="C805" s="18" t="s">
        <v>13</v>
      </c>
      <c r="D805" s="18" t="s">
        <v>14</v>
      </c>
      <c r="E805" s="2">
        <v>0</v>
      </c>
    </row>
    <row r="806" spans="1:5">
      <c r="A806" t="s">
        <v>20</v>
      </c>
      <c r="B806" s="19">
        <v>43902</v>
      </c>
      <c r="C806" s="18" t="s">
        <v>6</v>
      </c>
      <c r="D806" s="18" t="s">
        <v>7</v>
      </c>
      <c r="E806" s="2">
        <v>0</v>
      </c>
    </row>
    <row r="807" spans="1:5">
      <c r="A807" t="s">
        <v>20</v>
      </c>
      <c r="B807" s="19">
        <v>43902</v>
      </c>
      <c r="C807" s="18" t="s">
        <v>8</v>
      </c>
      <c r="D807" s="18" t="s">
        <v>7</v>
      </c>
      <c r="E807" s="2">
        <v>0.8</v>
      </c>
    </row>
    <row r="808" spans="1:5">
      <c r="A808" t="s">
        <v>20</v>
      </c>
      <c r="B808" s="19">
        <v>43902</v>
      </c>
      <c r="C808" s="18" t="s">
        <v>9</v>
      </c>
      <c r="D808" s="18" t="s">
        <v>7</v>
      </c>
      <c r="E808" s="2">
        <v>3.2</v>
      </c>
    </row>
    <row r="809" spans="1:5">
      <c r="A809" t="s">
        <v>20</v>
      </c>
      <c r="B809" s="19">
        <v>43902</v>
      </c>
      <c r="C809" s="18" t="s">
        <v>10</v>
      </c>
      <c r="D809" s="18" t="s">
        <v>11</v>
      </c>
      <c r="E809" s="2">
        <v>999</v>
      </c>
    </row>
    <row r="810" spans="1:5">
      <c r="A810" t="s">
        <v>20</v>
      </c>
      <c r="B810" s="19">
        <v>43902</v>
      </c>
      <c r="C810" s="18" t="s">
        <v>12</v>
      </c>
      <c r="D810" s="18" t="s">
        <v>11</v>
      </c>
      <c r="E810" s="2">
        <v>-0.97</v>
      </c>
    </row>
    <row r="811" spans="1:5">
      <c r="A811" t="s">
        <v>20</v>
      </c>
      <c r="B811" s="19">
        <v>43902</v>
      </c>
      <c r="C811" s="18" t="s">
        <v>13</v>
      </c>
      <c r="D811" s="18" t="s">
        <v>14</v>
      </c>
      <c r="E811" s="2">
        <v>0.1</v>
      </c>
    </row>
    <row r="812" spans="1:5">
      <c r="A812" t="s">
        <v>21</v>
      </c>
      <c r="B812" s="19">
        <v>43902</v>
      </c>
      <c r="C812" s="18" t="s">
        <v>6</v>
      </c>
      <c r="D812" s="18" t="s">
        <v>7</v>
      </c>
      <c r="E812" s="2">
        <v>0</v>
      </c>
    </row>
    <row r="813" spans="1:5">
      <c r="A813" t="s">
        <v>21</v>
      </c>
      <c r="B813" s="19">
        <v>43902</v>
      </c>
      <c r="C813" s="18" t="s">
        <v>8</v>
      </c>
      <c r="D813" s="18" t="s">
        <v>7</v>
      </c>
      <c r="E813" s="2">
        <v>0</v>
      </c>
    </row>
    <row r="814" spans="1:5">
      <c r="A814" t="s">
        <v>21</v>
      </c>
      <c r="B814" s="19">
        <v>43902</v>
      </c>
      <c r="C814" s="18" t="s">
        <v>9</v>
      </c>
      <c r="D814" s="18" t="s">
        <v>7</v>
      </c>
      <c r="E814" s="2">
        <v>21</v>
      </c>
    </row>
    <row r="815" spans="1:5">
      <c r="A815" t="s">
        <v>21</v>
      </c>
      <c r="B815" s="19">
        <v>43902</v>
      </c>
      <c r="C815" s="18" t="s">
        <v>10</v>
      </c>
      <c r="D815" s="18" t="s">
        <v>11</v>
      </c>
      <c r="E815" s="2">
        <v>999</v>
      </c>
    </row>
    <row r="816" spans="1:5">
      <c r="A816" t="s">
        <v>21</v>
      </c>
      <c r="B816" s="19">
        <v>43902</v>
      </c>
      <c r="C816" s="18" t="s">
        <v>12</v>
      </c>
      <c r="D816" s="18" t="s">
        <v>11</v>
      </c>
      <c r="E816" s="2">
        <v>-1.03</v>
      </c>
    </row>
    <row r="817" spans="1:5">
      <c r="A817" t="s">
        <v>21</v>
      </c>
      <c r="B817" s="19">
        <v>43902</v>
      </c>
      <c r="C817" s="18" t="s">
        <v>13</v>
      </c>
      <c r="D817" s="18" t="s">
        <v>14</v>
      </c>
      <c r="E817" s="2">
        <v>0</v>
      </c>
    </row>
    <row r="818" spans="1:5">
      <c r="A818" t="s">
        <v>5</v>
      </c>
      <c r="B818" s="19">
        <v>43965</v>
      </c>
      <c r="C818" s="18" t="s">
        <v>6</v>
      </c>
      <c r="D818" s="18" t="s">
        <v>7</v>
      </c>
      <c r="E818" s="2">
        <v>0</v>
      </c>
    </row>
    <row r="819" spans="1:5">
      <c r="A819" t="s">
        <v>5</v>
      </c>
      <c r="B819" s="19">
        <v>43965</v>
      </c>
      <c r="C819" s="18" t="s">
        <v>8</v>
      </c>
      <c r="D819" s="18" t="s">
        <v>7</v>
      </c>
      <c r="E819" s="2">
        <v>0.2</v>
      </c>
    </row>
    <row r="820" spans="1:5">
      <c r="A820" t="s">
        <v>5</v>
      </c>
      <c r="B820" s="19">
        <v>43965</v>
      </c>
      <c r="C820" s="18" t="s">
        <v>9</v>
      </c>
      <c r="D820" s="18" t="s">
        <v>7</v>
      </c>
      <c r="E820" s="2">
        <v>20.7</v>
      </c>
    </row>
    <row r="821" spans="1:5">
      <c r="A821" t="s">
        <v>5</v>
      </c>
      <c r="B821" s="19">
        <v>43965</v>
      </c>
      <c r="C821" s="18" t="s">
        <v>10</v>
      </c>
      <c r="D821" s="18" t="s">
        <v>11</v>
      </c>
      <c r="E821" s="2">
        <v>1012</v>
      </c>
    </row>
    <row r="822" spans="1:5">
      <c r="A822" t="s">
        <v>5</v>
      </c>
      <c r="B822" s="19">
        <v>43965</v>
      </c>
      <c r="C822" s="18" t="s">
        <v>12</v>
      </c>
      <c r="D822" s="18" t="s">
        <v>11</v>
      </c>
      <c r="E822" s="2">
        <v>-0.05</v>
      </c>
    </row>
    <row r="823" spans="1:5">
      <c r="A823" t="s">
        <v>5</v>
      </c>
      <c r="B823" s="19">
        <v>43965</v>
      </c>
      <c r="C823" s="18" t="s">
        <v>13</v>
      </c>
      <c r="D823" s="18" t="s">
        <v>14</v>
      </c>
      <c r="E823" s="2">
        <v>0</v>
      </c>
    </row>
    <row r="824" spans="1:5">
      <c r="A824" t="s">
        <v>15</v>
      </c>
      <c r="B824" s="19">
        <v>43965</v>
      </c>
      <c r="C824" s="18" t="s">
        <v>6</v>
      </c>
      <c r="D824" s="18" t="s">
        <v>7</v>
      </c>
      <c r="E824" s="2">
        <v>0</v>
      </c>
    </row>
    <row r="825" spans="1:5">
      <c r="A825" t="s">
        <v>15</v>
      </c>
      <c r="B825" s="19">
        <v>43965</v>
      </c>
      <c r="C825" s="18" t="s">
        <v>8</v>
      </c>
      <c r="D825" s="18" t="s">
        <v>7</v>
      </c>
      <c r="E825" s="2">
        <v>0</v>
      </c>
    </row>
    <row r="826" spans="1:5">
      <c r="A826" t="s">
        <v>15</v>
      </c>
      <c r="B826" s="19">
        <v>43965</v>
      </c>
      <c r="C826" s="18" t="s">
        <v>9</v>
      </c>
      <c r="D826" s="18" t="s">
        <v>7</v>
      </c>
      <c r="E826" s="2">
        <v>20.7</v>
      </c>
    </row>
    <row r="827" spans="1:5">
      <c r="A827" t="s">
        <v>15</v>
      </c>
      <c r="B827" s="19">
        <v>43965</v>
      </c>
      <c r="C827" s="18" t="s">
        <v>10</v>
      </c>
      <c r="D827" s="18" t="s">
        <v>11</v>
      </c>
      <c r="E827" s="2">
        <v>1016</v>
      </c>
    </row>
    <row r="828" spans="1:5">
      <c r="A828" t="s">
        <v>15</v>
      </c>
      <c r="B828" s="19">
        <v>43965</v>
      </c>
      <c r="C828" s="18" t="s">
        <v>12</v>
      </c>
      <c r="D828" s="18" t="s">
        <v>11</v>
      </c>
      <c r="E828" s="2">
        <v>-1.65</v>
      </c>
    </row>
    <row r="829" spans="1:5">
      <c r="A829" t="s">
        <v>15</v>
      </c>
      <c r="B829" s="19">
        <v>43965</v>
      </c>
      <c r="C829" s="18" t="s">
        <v>13</v>
      </c>
      <c r="D829" s="18" t="s">
        <v>14</v>
      </c>
      <c r="E829" s="2">
        <v>-1.4</v>
      </c>
    </row>
    <row r="830" spans="1:5">
      <c r="A830" t="s">
        <v>16</v>
      </c>
      <c r="B830" s="19">
        <v>43965</v>
      </c>
      <c r="C830" s="18" t="s">
        <v>6</v>
      </c>
      <c r="D830" s="18" t="s">
        <v>7</v>
      </c>
      <c r="E830" s="2">
        <v>0</v>
      </c>
    </row>
    <row r="831" spans="1:5">
      <c r="A831" t="s">
        <v>16</v>
      </c>
      <c r="B831" s="19">
        <v>43965</v>
      </c>
      <c r="C831" s="18" t="s">
        <v>8</v>
      </c>
      <c r="D831" s="18" t="s">
        <v>7</v>
      </c>
      <c r="E831" s="2">
        <v>0</v>
      </c>
    </row>
    <row r="832" spans="1:5">
      <c r="A832" t="s">
        <v>16</v>
      </c>
      <c r="B832" s="19">
        <v>43965</v>
      </c>
      <c r="C832" s="18" t="s">
        <v>9</v>
      </c>
      <c r="D832" s="18" t="s">
        <v>7</v>
      </c>
      <c r="E832" s="2">
        <v>20.9</v>
      </c>
    </row>
    <row r="833" spans="1:5">
      <c r="A833" t="s">
        <v>16</v>
      </c>
      <c r="B833" s="19">
        <v>43965</v>
      </c>
      <c r="C833" s="18" t="s">
        <v>10</v>
      </c>
      <c r="D833" s="18" t="s">
        <v>11</v>
      </c>
      <c r="E833" s="2">
        <v>1016</v>
      </c>
    </row>
    <row r="834" spans="1:5">
      <c r="A834" t="s">
        <v>16</v>
      </c>
      <c r="B834" s="19">
        <v>43965</v>
      </c>
      <c r="C834" s="18" t="s">
        <v>12</v>
      </c>
      <c r="D834" s="18" t="s">
        <v>11</v>
      </c>
      <c r="E834" s="2">
        <v>-0.9</v>
      </c>
    </row>
    <row r="835" spans="1:5">
      <c r="A835" t="s">
        <v>16</v>
      </c>
      <c r="B835" s="19">
        <v>43965</v>
      </c>
      <c r="C835" s="18" t="s">
        <v>13</v>
      </c>
      <c r="D835" s="18" t="s">
        <v>14</v>
      </c>
      <c r="E835" s="2">
        <v>0.5</v>
      </c>
    </row>
    <row r="836" spans="1:5">
      <c r="A836" t="s">
        <v>17</v>
      </c>
      <c r="B836" s="19">
        <v>43965</v>
      </c>
      <c r="C836" s="18" t="s">
        <v>6</v>
      </c>
      <c r="D836" s="18" t="s">
        <v>7</v>
      </c>
      <c r="E836" s="2">
        <v>0</v>
      </c>
    </row>
    <row r="837" spans="1:5">
      <c r="A837" t="s">
        <v>17</v>
      </c>
      <c r="B837" s="19">
        <v>43965</v>
      </c>
      <c r="C837" s="18" t="s">
        <v>8</v>
      </c>
      <c r="D837" s="18" t="s">
        <v>7</v>
      </c>
      <c r="E837" s="2">
        <v>0</v>
      </c>
    </row>
    <row r="838" spans="1:5">
      <c r="A838" t="s">
        <v>17</v>
      </c>
      <c r="B838" s="19">
        <v>43965</v>
      </c>
      <c r="C838" s="18" t="s">
        <v>9</v>
      </c>
      <c r="D838" s="18" t="s">
        <v>7</v>
      </c>
      <c r="E838" s="2">
        <v>21</v>
      </c>
    </row>
    <row r="839" spans="1:5">
      <c r="A839" t="s">
        <v>17</v>
      </c>
      <c r="B839" s="19">
        <v>43965</v>
      </c>
      <c r="C839" s="18" t="s">
        <v>10</v>
      </c>
      <c r="D839" s="18" t="s">
        <v>11</v>
      </c>
      <c r="E839" s="2">
        <v>1016</v>
      </c>
    </row>
    <row r="840" spans="1:5">
      <c r="A840" t="s">
        <v>17</v>
      </c>
      <c r="B840" s="19">
        <v>43965</v>
      </c>
      <c r="C840" s="18" t="s">
        <v>12</v>
      </c>
      <c r="D840" s="18" t="s">
        <v>11</v>
      </c>
      <c r="E840" s="2">
        <v>-0.46</v>
      </c>
    </row>
    <row r="841" spans="1:5">
      <c r="A841" t="s">
        <v>17</v>
      </c>
      <c r="B841" s="19">
        <v>43965</v>
      </c>
      <c r="C841" s="18" t="s">
        <v>13</v>
      </c>
      <c r="D841" s="18" t="s">
        <v>14</v>
      </c>
      <c r="E841" s="2">
        <v>-0.8</v>
      </c>
    </row>
    <row r="842" spans="1:5">
      <c r="A842" t="s">
        <v>18</v>
      </c>
      <c r="B842" s="19">
        <v>43965</v>
      </c>
      <c r="C842" s="18" t="s">
        <v>6</v>
      </c>
      <c r="D842" s="18" t="s">
        <v>7</v>
      </c>
      <c r="E842" s="2">
        <v>0</v>
      </c>
    </row>
    <row r="843" spans="1:5">
      <c r="A843" t="s">
        <v>18</v>
      </c>
      <c r="B843" s="19">
        <v>43965</v>
      </c>
      <c r="C843" s="18" t="s">
        <v>8</v>
      </c>
      <c r="D843" s="18" t="s">
        <v>7</v>
      </c>
      <c r="E843" s="2">
        <v>0</v>
      </c>
    </row>
    <row r="844" spans="1:5">
      <c r="A844" t="s">
        <v>18</v>
      </c>
      <c r="B844" s="19">
        <v>43965</v>
      </c>
      <c r="C844" s="18" t="s">
        <v>9</v>
      </c>
      <c r="D844" s="18" t="s">
        <v>7</v>
      </c>
      <c r="E844" s="2">
        <v>21</v>
      </c>
    </row>
    <row r="845" spans="1:5">
      <c r="A845" t="s">
        <v>18</v>
      </c>
      <c r="B845" s="19">
        <v>43965</v>
      </c>
      <c r="C845" s="18" t="s">
        <v>10</v>
      </c>
      <c r="D845" s="18" t="s">
        <v>11</v>
      </c>
      <c r="E845" s="2">
        <v>1016</v>
      </c>
    </row>
    <row r="846" spans="1:5">
      <c r="A846" t="s">
        <v>18</v>
      </c>
      <c r="B846" s="19">
        <v>43965</v>
      </c>
      <c r="C846" s="18" t="s">
        <v>12</v>
      </c>
      <c r="D846" s="18" t="s">
        <v>11</v>
      </c>
      <c r="E846" s="2">
        <v>-0.55000000000000004</v>
      </c>
    </row>
    <row r="847" spans="1:5">
      <c r="A847" t="s">
        <v>18</v>
      </c>
      <c r="B847" s="19">
        <v>43965</v>
      </c>
      <c r="C847" s="18" t="s">
        <v>13</v>
      </c>
      <c r="D847" s="18" t="s">
        <v>14</v>
      </c>
      <c r="E847" s="2">
        <v>-0.7</v>
      </c>
    </row>
    <row r="848" spans="1:5">
      <c r="A848" t="s">
        <v>19</v>
      </c>
      <c r="B848" s="19">
        <v>43965</v>
      </c>
      <c r="C848" s="18" t="s">
        <v>6</v>
      </c>
      <c r="D848" s="18" t="s">
        <v>7</v>
      </c>
      <c r="E848" s="2">
        <v>0</v>
      </c>
    </row>
    <row r="849" spans="1:5">
      <c r="A849" t="s">
        <v>19</v>
      </c>
      <c r="B849" s="19">
        <v>43965</v>
      </c>
      <c r="C849" s="18" t="s">
        <v>8</v>
      </c>
      <c r="D849" s="18" t="s">
        <v>7</v>
      </c>
      <c r="E849" s="2">
        <v>0.2</v>
      </c>
    </row>
    <row r="850" spans="1:5">
      <c r="A850" t="s">
        <v>19</v>
      </c>
      <c r="B850" s="19">
        <v>43965</v>
      </c>
      <c r="C850" s="18" t="s">
        <v>9</v>
      </c>
      <c r="D850" s="18" t="s">
        <v>7</v>
      </c>
      <c r="E850" s="2">
        <v>13.5</v>
      </c>
    </row>
    <row r="851" spans="1:5">
      <c r="A851" t="s">
        <v>19</v>
      </c>
      <c r="B851" s="19">
        <v>43965</v>
      </c>
      <c r="C851" s="18" t="s">
        <v>10</v>
      </c>
      <c r="D851" s="18" t="s">
        <v>11</v>
      </c>
      <c r="E851" s="2">
        <v>1016</v>
      </c>
    </row>
    <row r="852" spans="1:5">
      <c r="A852" t="s">
        <v>19</v>
      </c>
      <c r="B852" s="19">
        <v>43965</v>
      </c>
      <c r="C852" s="18" t="s">
        <v>12</v>
      </c>
      <c r="D852" s="18" t="s">
        <v>11</v>
      </c>
      <c r="E852" s="2">
        <v>-0.39</v>
      </c>
    </row>
    <row r="853" spans="1:5">
      <c r="A853" t="s">
        <v>19</v>
      </c>
      <c r="B853" s="19">
        <v>43965</v>
      </c>
      <c r="C853" s="18" t="s">
        <v>13</v>
      </c>
      <c r="D853" s="18" t="s">
        <v>14</v>
      </c>
      <c r="E853" s="2">
        <v>0</v>
      </c>
    </row>
    <row r="854" spans="1:5">
      <c r="A854" t="s">
        <v>20</v>
      </c>
      <c r="B854" s="19">
        <v>43965</v>
      </c>
      <c r="C854" s="18" t="s">
        <v>6</v>
      </c>
      <c r="D854" s="18" t="s">
        <v>7</v>
      </c>
      <c r="E854" s="2">
        <v>0</v>
      </c>
    </row>
    <row r="855" spans="1:5">
      <c r="A855" t="s">
        <v>20</v>
      </c>
      <c r="B855" s="19">
        <v>43965</v>
      </c>
      <c r="C855" s="18" t="s">
        <v>8</v>
      </c>
      <c r="D855" s="18" t="s">
        <v>7</v>
      </c>
      <c r="E855" s="2">
        <v>0.7</v>
      </c>
    </row>
    <row r="856" spans="1:5">
      <c r="A856" t="s">
        <v>20</v>
      </c>
      <c r="B856" s="19">
        <v>43965</v>
      </c>
      <c r="C856" s="18" t="s">
        <v>9</v>
      </c>
      <c r="D856" s="18" t="s">
        <v>7</v>
      </c>
      <c r="E856" s="2">
        <v>2.5</v>
      </c>
    </row>
    <row r="857" spans="1:5">
      <c r="A857" t="s">
        <v>20</v>
      </c>
      <c r="B857" s="19">
        <v>43965</v>
      </c>
      <c r="C857" s="18" t="s">
        <v>10</v>
      </c>
      <c r="D857" s="18" t="s">
        <v>11</v>
      </c>
      <c r="E857" s="2">
        <v>1016</v>
      </c>
    </row>
    <row r="858" spans="1:5">
      <c r="A858" t="s">
        <v>20</v>
      </c>
      <c r="B858" s="19">
        <v>43965</v>
      </c>
      <c r="C858" s="18" t="s">
        <v>12</v>
      </c>
      <c r="D858" s="18" t="s">
        <v>11</v>
      </c>
      <c r="E858" s="2">
        <v>0.13</v>
      </c>
    </row>
    <row r="859" spans="1:5">
      <c r="A859" t="s">
        <v>20</v>
      </c>
      <c r="B859" s="19">
        <v>43965</v>
      </c>
      <c r="C859" s="18" t="s">
        <v>13</v>
      </c>
      <c r="D859" s="18" t="s">
        <v>14</v>
      </c>
      <c r="E859" s="2">
        <v>0.6</v>
      </c>
    </row>
    <row r="860" spans="1:5">
      <c r="A860" t="s">
        <v>21</v>
      </c>
      <c r="B860" s="19">
        <v>43965</v>
      </c>
      <c r="C860" s="18" t="s">
        <v>6</v>
      </c>
      <c r="D860" s="18" t="s">
        <v>7</v>
      </c>
      <c r="E860" s="2">
        <v>0</v>
      </c>
    </row>
    <row r="861" spans="1:5">
      <c r="A861" t="s">
        <v>21</v>
      </c>
      <c r="B861" s="19">
        <v>43965</v>
      </c>
      <c r="C861" s="18" t="s">
        <v>8</v>
      </c>
      <c r="D861" s="18" t="s">
        <v>7</v>
      </c>
      <c r="E861" s="2">
        <v>0</v>
      </c>
    </row>
    <row r="862" spans="1:5">
      <c r="A862" t="s">
        <v>21</v>
      </c>
      <c r="B862" s="19">
        <v>43965</v>
      </c>
      <c r="C862" s="18" t="s">
        <v>9</v>
      </c>
      <c r="D862" s="18" t="s">
        <v>7</v>
      </c>
      <c r="E862" s="2">
        <v>21</v>
      </c>
    </row>
    <row r="863" spans="1:5">
      <c r="A863" t="s">
        <v>21</v>
      </c>
      <c r="B863" s="19">
        <v>43965</v>
      </c>
      <c r="C863" s="18" t="s">
        <v>10</v>
      </c>
      <c r="D863" s="18" t="s">
        <v>11</v>
      </c>
      <c r="E863" s="2">
        <v>1016</v>
      </c>
    </row>
    <row r="864" spans="1:5">
      <c r="A864" t="s">
        <v>21</v>
      </c>
      <c r="B864" s="19">
        <v>43965</v>
      </c>
      <c r="C864" s="18" t="s">
        <v>12</v>
      </c>
      <c r="D864" s="18" t="s">
        <v>11</v>
      </c>
      <c r="E864" s="2">
        <v>-0.35</v>
      </c>
    </row>
    <row r="865" spans="1:5">
      <c r="A865" t="s">
        <v>21</v>
      </c>
      <c r="B865" s="19">
        <v>43965</v>
      </c>
      <c r="C865" s="18" t="s">
        <v>13</v>
      </c>
      <c r="D865" s="18" t="s">
        <v>14</v>
      </c>
      <c r="E865" s="2">
        <v>0</v>
      </c>
    </row>
    <row r="866" spans="1:5">
      <c r="A866" t="s">
        <v>5</v>
      </c>
      <c r="B866" s="19">
        <v>43993</v>
      </c>
      <c r="C866" s="18" t="s">
        <v>6</v>
      </c>
      <c r="D866" s="18" t="s">
        <v>7</v>
      </c>
      <c r="E866" s="2">
        <v>0</v>
      </c>
    </row>
    <row r="867" spans="1:5">
      <c r="A867" t="s">
        <v>5</v>
      </c>
      <c r="B867" s="19">
        <v>43993</v>
      </c>
      <c r="C867" s="18" t="s">
        <v>8</v>
      </c>
      <c r="D867" s="18" t="s">
        <v>7</v>
      </c>
      <c r="E867" s="2">
        <v>0.3</v>
      </c>
    </row>
    <row r="868" spans="1:5">
      <c r="A868" t="s">
        <v>5</v>
      </c>
      <c r="B868" s="19">
        <v>43993</v>
      </c>
      <c r="C868" s="18" t="s">
        <v>9</v>
      </c>
      <c r="D868" s="18" t="s">
        <v>7</v>
      </c>
      <c r="E868" s="2">
        <v>19.5</v>
      </c>
    </row>
    <row r="869" spans="1:5">
      <c r="A869" t="s">
        <v>5</v>
      </c>
      <c r="B869" s="19">
        <v>43993</v>
      </c>
      <c r="C869" s="18" t="s">
        <v>10</v>
      </c>
      <c r="D869" s="18" t="s">
        <v>11</v>
      </c>
      <c r="E869" s="2">
        <v>1003</v>
      </c>
    </row>
    <row r="870" spans="1:5">
      <c r="A870" t="s">
        <v>5</v>
      </c>
      <c r="B870" s="19">
        <v>43993</v>
      </c>
      <c r="C870" s="18" t="s">
        <v>12</v>
      </c>
      <c r="D870" s="18" t="s">
        <v>11</v>
      </c>
      <c r="E870" s="2">
        <v>-0.55000000000000004</v>
      </c>
    </row>
    <row r="871" spans="1:5">
      <c r="A871" t="s">
        <v>5</v>
      </c>
      <c r="B871" s="19">
        <v>43993</v>
      </c>
      <c r="C871" s="18" t="s">
        <v>13</v>
      </c>
      <c r="D871" s="18" t="s">
        <v>14</v>
      </c>
      <c r="E871" s="2">
        <v>0</v>
      </c>
    </row>
    <row r="872" spans="1:5">
      <c r="A872" t="s">
        <v>15</v>
      </c>
      <c r="B872" s="19">
        <v>43993</v>
      </c>
      <c r="C872" s="18" t="s">
        <v>6</v>
      </c>
      <c r="D872" s="18" t="s">
        <v>7</v>
      </c>
      <c r="E872" s="2">
        <v>0</v>
      </c>
    </row>
    <row r="873" spans="1:5">
      <c r="A873" t="s">
        <v>15</v>
      </c>
      <c r="B873" s="19">
        <v>43993</v>
      </c>
      <c r="C873" s="18" t="s">
        <v>8</v>
      </c>
      <c r="D873" s="18" t="s">
        <v>7</v>
      </c>
      <c r="E873" s="2">
        <v>0.1</v>
      </c>
    </row>
    <row r="874" spans="1:5">
      <c r="A874" t="s">
        <v>15</v>
      </c>
      <c r="B874" s="19">
        <v>43993</v>
      </c>
      <c r="C874" s="18" t="s">
        <v>9</v>
      </c>
      <c r="D874" s="18" t="s">
        <v>7</v>
      </c>
      <c r="E874" s="2">
        <v>20.7</v>
      </c>
    </row>
    <row r="875" spans="1:5">
      <c r="A875" t="s">
        <v>15</v>
      </c>
      <c r="B875" s="19">
        <v>43993</v>
      </c>
      <c r="C875" s="18" t="s">
        <v>10</v>
      </c>
      <c r="D875" s="18" t="s">
        <v>11</v>
      </c>
      <c r="E875" s="2">
        <v>1006</v>
      </c>
    </row>
    <row r="876" spans="1:5">
      <c r="A876" t="s">
        <v>15</v>
      </c>
      <c r="B876" s="19">
        <v>43993</v>
      </c>
      <c r="C876" s="18" t="s">
        <v>12</v>
      </c>
      <c r="D876" s="18" t="s">
        <v>11</v>
      </c>
      <c r="E876" s="2">
        <v>-1.1399999999999999</v>
      </c>
    </row>
    <row r="877" spans="1:5">
      <c r="A877" t="s">
        <v>15</v>
      </c>
      <c r="B877" s="19">
        <v>43993</v>
      </c>
      <c r="C877" s="18" t="s">
        <v>13</v>
      </c>
      <c r="D877" s="18" t="s">
        <v>14</v>
      </c>
      <c r="E877" s="2">
        <v>-0.9</v>
      </c>
    </row>
    <row r="878" spans="1:5">
      <c r="A878" t="s">
        <v>16</v>
      </c>
      <c r="B878" s="19">
        <v>43993</v>
      </c>
      <c r="C878" s="18" t="s">
        <v>6</v>
      </c>
      <c r="D878" s="18" t="s">
        <v>7</v>
      </c>
      <c r="E878" s="2">
        <v>0</v>
      </c>
    </row>
    <row r="879" spans="1:5">
      <c r="A879" t="s">
        <v>16</v>
      </c>
      <c r="B879" s="19">
        <v>43993</v>
      </c>
      <c r="C879" s="18" t="s">
        <v>8</v>
      </c>
      <c r="D879" s="18" t="s">
        <v>7</v>
      </c>
      <c r="E879" s="2">
        <v>0</v>
      </c>
    </row>
    <row r="880" spans="1:5">
      <c r="A880" t="s">
        <v>16</v>
      </c>
      <c r="B880" s="19">
        <v>43993</v>
      </c>
      <c r="C880" s="18" t="s">
        <v>9</v>
      </c>
      <c r="D880" s="18" t="s">
        <v>7</v>
      </c>
      <c r="E880" s="2">
        <v>21</v>
      </c>
    </row>
    <row r="881" spans="1:5">
      <c r="A881" t="s">
        <v>16</v>
      </c>
      <c r="B881" s="19">
        <v>43993</v>
      </c>
      <c r="C881" s="18" t="s">
        <v>10</v>
      </c>
      <c r="D881" s="18" t="s">
        <v>11</v>
      </c>
      <c r="E881" s="2">
        <v>1006</v>
      </c>
    </row>
    <row r="882" spans="1:5">
      <c r="A882" t="s">
        <v>16</v>
      </c>
      <c r="B882" s="19">
        <v>43993</v>
      </c>
      <c r="C882" s="18" t="s">
        <v>12</v>
      </c>
      <c r="D882" s="18" t="s">
        <v>11</v>
      </c>
      <c r="E882" s="2">
        <v>-1.2</v>
      </c>
    </row>
    <row r="883" spans="1:5">
      <c r="A883" t="s">
        <v>16</v>
      </c>
      <c r="B883" s="19">
        <v>43993</v>
      </c>
      <c r="C883" s="18" t="s">
        <v>13</v>
      </c>
      <c r="D883" s="18" t="s">
        <v>14</v>
      </c>
      <c r="E883" s="2">
        <v>0</v>
      </c>
    </row>
    <row r="884" spans="1:5">
      <c r="A884" t="s">
        <v>17</v>
      </c>
      <c r="B884" s="19">
        <v>43993</v>
      </c>
      <c r="C884" s="18" t="s">
        <v>6</v>
      </c>
      <c r="D884" s="18" t="s">
        <v>7</v>
      </c>
      <c r="E884" s="2">
        <v>0</v>
      </c>
    </row>
    <row r="885" spans="1:5">
      <c r="A885" t="s">
        <v>17</v>
      </c>
      <c r="B885" s="19">
        <v>43993</v>
      </c>
      <c r="C885" s="18" t="s">
        <v>8</v>
      </c>
      <c r="D885" s="18" t="s">
        <v>7</v>
      </c>
      <c r="E885" s="2">
        <v>0.1</v>
      </c>
    </row>
    <row r="886" spans="1:5">
      <c r="A886" t="s">
        <v>17</v>
      </c>
      <c r="B886" s="19">
        <v>43993</v>
      </c>
      <c r="C886" s="18" t="s">
        <v>9</v>
      </c>
      <c r="D886" s="18" t="s">
        <v>7</v>
      </c>
      <c r="E886" s="2">
        <v>21</v>
      </c>
    </row>
    <row r="887" spans="1:5">
      <c r="A887" t="s">
        <v>17</v>
      </c>
      <c r="B887" s="19">
        <v>43993</v>
      </c>
      <c r="C887" s="18" t="s">
        <v>10</v>
      </c>
      <c r="D887" s="18" t="s">
        <v>11</v>
      </c>
      <c r="E887" s="2">
        <v>1006</v>
      </c>
    </row>
    <row r="888" spans="1:5">
      <c r="A888" t="s">
        <v>17</v>
      </c>
      <c r="B888" s="19">
        <v>43993</v>
      </c>
      <c r="C888" s="18" t="s">
        <v>12</v>
      </c>
      <c r="D888" s="18" t="s">
        <v>11</v>
      </c>
      <c r="E888" s="2">
        <v>-1.05</v>
      </c>
    </row>
    <row r="889" spans="1:5">
      <c r="A889" t="s">
        <v>17</v>
      </c>
      <c r="B889" s="19">
        <v>43993</v>
      </c>
      <c r="C889" s="18" t="s">
        <v>13</v>
      </c>
      <c r="D889" s="18" t="s">
        <v>14</v>
      </c>
      <c r="E889" s="2">
        <v>-4.7</v>
      </c>
    </row>
    <row r="890" spans="1:5">
      <c r="A890" t="s">
        <v>18</v>
      </c>
      <c r="B890" s="19">
        <v>43993</v>
      </c>
      <c r="C890" s="18" t="s">
        <v>6</v>
      </c>
      <c r="D890" s="18" t="s">
        <v>7</v>
      </c>
      <c r="E890" s="2">
        <v>0</v>
      </c>
    </row>
    <row r="891" spans="1:5">
      <c r="A891" t="s">
        <v>18</v>
      </c>
      <c r="B891" s="19">
        <v>43993</v>
      </c>
      <c r="C891" s="18" t="s">
        <v>8</v>
      </c>
      <c r="D891" s="18" t="s">
        <v>7</v>
      </c>
      <c r="E891" s="2">
        <v>0</v>
      </c>
    </row>
    <row r="892" spans="1:5">
      <c r="A892" t="s">
        <v>18</v>
      </c>
      <c r="B892" s="19">
        <v>43993</v>
      </c>
      <c r="C892" s="18" t="s">
        <v>9</v>
      </c>
      <c r="D892" s="18" t="s">
        <v>7</v>
      </c>
      <c r="E892" s="2">
        <v>21.1</v>
      </c>
    </row>
    <row r="893" spans="1:5">
      <c r="A893" t="s">
        <v>18</v>
      </c>
      <c r="B893" s="19">
        <v>43993</v>
      </c>
      <c r="C893" s="18" t="s">
        <v>10</v>
      </c>
      <c r="D893" s="18" t="s">
        <v>11</v>
      </c>
      <c r="E893" s="2">
        <v>1006</v>
      </c>
    </row>
    <row r="894" spans="1:5">
      <c r="A894" t="s">
        <v>18</v>
      </c>
      <c r="B894" s="19">
        <v>43993</v>
      </c>
      <c r="C894" s="18" t="s">
        <v>12</v>
      </c>
      <c r="D894" s="18" t="s">
        <v>11</v>
      </c>
      <c r="E894" s="2">
        <v>-0.41</v>
      </c>
    </row>
    <row r="895" spans="1:5">
      <c r="A895" t="s">
        <v>18</v>
      </c>
      <c r="B895" s="19">
        <v>43993</v>
      </c>
      <c r="C895" s="18" t="s">
        <v>13</v>
      </c>
      <c r="D895" s="18" t="s">
        <v>14</v>
      </c>
      <c r="E895" s="2">
        <v>-0.6</v>
      </c>
    </row>
    <row r="896" spans="1:5">
      <c r="A896" t="s">
        <v>19</v>
      </c>
      <c r="B896" s="19">
        <v>43993</v>
      </c>
      <c r="C896" s="18" t="s">
        <v>6</v>
      </c>
      <c r="D896" s="18" t="s">
        <v>7</v>
      </c>
      <c r="E896" s="2">
        <v>0</v>
      </c>
    </row>
    <row r="897" spans="1:5">
      <c r="A897" t="s">
        <v>19</v>
      </c>
      <c r="B897" s="19">
        <v>43993</v>
      </c>
      <c r="C897" s="18" t="s">
        <v>8</v>
      </c>
      <c r="D897" s="18" t="s">
        <v>7</v>
      </c>
      <c r="E897" s="2">
        <v>0</v>
      </c>
    </row>
    <row r="898" spans="1:5">
      <c r="A898" t="s">
        <v>19</v>
      </c>
      <c r="B898" s="19">
        <v>43993</v>
      </c>
      <c r="C898" s="18" t="s">
        <v>9</v>
      </c>
      <c r="D898" s="18" t="s">
        <v>7</v>
      </c>
      <c r="E898" s="2">
        <v>21.2</v>
      </c>
    </row>
    <row r="899" spans="1:5">
      <c r="A899" t="s">
        <v>19</v>
      </c>
      <c r="B899" s="19">
        <v>43993</v>
      </c>
      <c r="C899" s="18" t="s">
        <v>10</v>
      </c>
      <c r="D899" s="18" t="s">
        <v>11</v>
      </c>
      <c r="E899" s="2">
        <v>1006</v>
      </c>
    </row>
    <row r="900" spans="1:5">
      <c r="A900" t="s">
        <v>19</v>
      </c>
      <c r="B900" s="19">
        <v>43993</v>
      </c>
      <c r="C900" s="18" t="s">
        <v>12</v>
      </c>
      <c r="D900" s="18" t="s">
        <v>11</v>
      </c>
      <c r="E900" s="2">
        <v>-1</v>
      </c>
    </row>
    <row r="901" spans="1:5">
      <c r="A901" t="s">
        <v>19</v>
      </c>
      <c r="B901" s="19">
        <v>43993</v>
      </c>
      <c r="C901" s="18" t="s">
        <v>13</v>
      </c>
      <c r="D901" s="18" t="s">
        <v>14</v>
      </c>
      <c r="E901" s="2">
        <v>-0.1</v>
      </c>
    </row>
    <row r="902" spans="1:5">
      <c r="A902" t="s">
        <v>20</v>
      </c>
      <c r="B902" s="19">
        <v>43993</v>
      </c>
      <c r="C902" s="18" t="s">
        <v>6</v>
      </c>
      <c r="D902" s="18" t="s">
        <v>7</v>
      </c>
      <c r="E902" s="2">
        <v>0</v>
      </c>
    </row>
    <row r="903" spans="1:5">
      <c r="A903" t="s">
        <v>20</v>
      </c>
      <c r="B903" s="19">
        <v>43993</v>
      </c>
      <c r="C903" s="18" t="s">
        <v>8</v>
      </c>
      <c r="D903" s="18" t="s">
        <v>7</v>
      </c>
      <c r="E903" s="2">
        <v>0.8</v>
      </c>
    </row>
    <row r="904" spans="1:5">
      <c r="A904" t="s">
        <v>20</v>
      </c>
      <c r="B904" s="19">
        <v>43993</v>
      </c>
      <c r="C904" s="18" t="s">
        <v>9</v>
      </c>
      <c r="D904" s="18" t="s">
        <v>7</v>
      </c>
      <c r="E904" s="2">
        <v>2.1</v>
      </c>
    </row>
    <row r="905" spans="1:5">
      <c r="A905" t="s">
        <v>20</v>
      </c>
      <c r="B905" s="19">
        <v>43993</v>
      </c>
      <c r="C905" s="18" t="s">
        <v>10</v>
      </c>
      <c r="D905" s="18" t="s">
        <v>11</v>
      </c>
      <c r="E905" s="2">
        <v>1006</v>
      </c>
    </row>
    <row r="906" spans="1:5">
      <c r="A906" t="s">
        <v>20</v>
      </c>
      <c r="B906" s="19">
        <v>43993</v>
      </c>
      <c r="C906" s="18" t="s">
        <v>12</v>
      </c>
      <c r="D906" s="18" t="s">
        <v>11</v>
      </c>
      <c r="E906" s="2">
        <v>-0.78</v>
      </c>
    </row>
    <row r="907" spans="1:5">
      <c r="A907" t="s">
        <v>20</v>
      </c>
      <c r="B907" s="19">
        <v>43993</v>
      </c>
      <c r="C907" s="18" t="s">
        <v>13</v>
      </c>
      <c r="D907" s="18" t="s">
        <v>14</v>
      </c>
      <c r="E907" s="2">
        <v>0.3</v>
      </c>
    </row>
    <row r="908" spans="1:5">
      <c r="A908" t="s">
        <v>21</v>
      </c>
      <c r="B908" s="19">
        <v>43993</v>
      </c>
      <c r="C908" s="18" t="s">
        <v>6</v>
      </c>
      <c r="D908" s="18" t="s">
        <v>7</v>
      </c>
      <c r="E908" s="2">
        <v>0</v>
      </c>
    </row>
    <row r="909" spans="1:5">
      <c r="A909" t="s">
        <v>21</v>
      </c>
      <c r="B909" s="19">
        <v>43993</v>
      </c>
      <c r="C909" s="18" t="s">
        <v>8</v>
      </c>
      <c r="D909" s="18" t="s">
        <v>7</v>
      </c>
      <c r="E909" s="2">
        <v>0</v>
      </c>
    </row>
    <row r="910" spans="1:5">
      <c r="A910" t="s">
        <v>21</v>
      </c>
      <c r="B910" s="19">
        <v>43993</v>
      </c>
      <c r="C910" s="18" t="s">
        <v>9</v>
      </c>
      <c r="D910" s="18" t="s">
        <v>7</v>
      </c>
      <c r="E910" s="2">
        <v>21</v>
      </c>
    </row>
    <row r="911" spans="1:5">
      <c r="A911" t="s">
        <v>21</v>
      </c>
      <c r="B911" s="19">
        <v>43993</v>
      </c>
      <c r="C911" s="18" t="s">
        <v>10</v>
      </c>
      <c r="D911" s="18" t="s">
        <v>11</v>
      </c>
      <c r="E911" s="2">
        <v>1007</v>
      </c>
    </row>
    <row r="912" spans="1:5">
      <c r="A912" t="s">
        <v>21</v>
      </c>
      <c r="B912" s="19">
        <v>43993</v>
      </c>
      <c r="C912" s="18" t="s">
        <v>12</v>
      </c>
      <c r="D912" s="18" t="s">
        <v>11</v>
      </c>
      <c r="E912" s="2">
        <v>-0.81</v>
      </c>
    </row>
    <row r="913" spans="1:5">
      <c r="A913" t="s">
        <v>21</v>
      </c>
      <c r="B913" s="19">
        <v>43993</v>
      </c>
      <c r="C913" s="18" t="s">
        <v>13</v>
      </c>
      <c r="D913" s="18" t="s">
        <v>14</v>
      </c>
      <c r="E913" s="2">
        <v>0.6</v>
      </c>
    </row>
    <row r="914" spans="1:5">
      <c r="A914" t="s">
        <v>5</v>
      </c>
      <c r="B914" s="19">
        <v>44203</v>
      </c>
      <c r="C914" s="18" t="s">
        <v>6</v>
      </c>
      <c r="D914" s="18" t="s">
        <v>7</v>
      </c>
      <c r="E914" s="2">
        <v>0</v>
      </c>
    </row>
    <row r="915" spans="1:5">
      <c r="A915" t="s">
        <v>5</v>
      </c>
      <c r="B915" s="19">
        <v>44203</v>
      </c>
      <c r="C915" s="18" t="s">
        <v>8</v>
      </c>
      <c r="D915" s="18" t="s">
        <v>7</v>
      </c>
      <c r="E915" s="2">
        <v>0.5</v>
      </c>
    </row>
    <row r="916" spans="1:5">
      <c r="A916" t="s">
        <v>5</v>
      </c>
      <c r="B916" s="19">
        <v>44203</v>
      </c>
      <c r="C916" s="18" t="s">
        <v>9</v>
      </c>
      <c r="D916" s="18" t="s">
        <v>7</v>
      </c>
      <c r="E916" s="2">
        <v>20.7</v>
      </c>
    </row>
    <row r="917" spans="1:5">
      <c r="A917" t="s">
        <v>5</v>
      </c>
      <c r="B917" s="19">
        <v>44203</v>
      </c>
      <c r="C917" s="18" t="s">
        <v>10</v>
      </c>
      <c r="D917" s="18" t="s">
        <v>11</v>
      </c>
      <c r="E917" s="2">
        <v>1006</v>
      </c>
    </row>
    <row r="918" spans="1:5">
      <c r="A918" t="s">
        <v>5</v>
      </c>
      <c r="B918" s="19">
        <v>44203</v>
      </c>
      <c r="C918" s="18" t="s">
        <v>12</v>
      </c>
      <c r="D918" s="18" t="s">
        <v>11</v>
      </c>
      <c r="E918" s="2">
        <v>-1.83</v>
      </c>
    </row>
    <row r="919" spans="1:5">
      <c r="A919" t="s">
        <v>5</v>
      </c>
      <c r="B919" s="19">
        <v>44203</v>
      </c>
      <c r="C919" s="18" t="s">
        <v>13</v>
      </c>
      <c r="D919" s="18" t="s">
        <v>14</v>
      </c>
      <c r="E919" s="2">
        <v>0</v>
      </c>
    </row>
    <row r="920" spans="1:5">
      <c r="A920" t="s">
        <v>15</v>
      </c>
      <c r="B920" s="19">
        <v>44203</v>
      </c>
      <c r="C920" s="18" t="s">
        <v>6</v>
      </c>
      <c r="D920" s="18" t="s">
        <v>7</v>
      </c>
      <c r="E920" s="2">
        <v>0</v>
      </c>
    </row>
    <row r="921" spans="1:5">
      <c r="A921" t="s">
        <v>15</v>
      </c>
      <c r="B921" s="19">
        <v>44203</v>
      </c>
      <c r="C921" s="18" t="s">
        <v>8</v>
      </c>
      <c r="D921" s="18" t="s">
        <v>7</v>
      </c>
      <c r="E921" s="2">
        <v>1.8</v>
      </c>
    </row>
    <row r="922" spans="1:5">
      <c r="A922" t="s">
        <v>15</v>
      </c>
      <c r="B922" s="19">
        <v>44203</v>
      </c>
      <c r="C922" s="18" t="s">
        <v>9</v>
      </c>
      <c r="D922" s="18" t="s">
        <v>7</v>
      </c>
      <c r="E922" s="2">
        <v>13</v>
      </c>
    </row>
    <row r="923" spans="1:5">
      <c r="A923" t="s">
        <v>15</v>
      </c>
      <c r="B923" s="19">
        <v>44203</v>
      </c>
      <c r="C923" s="18" t="s">
        <v>10</v>
      </c>
      <c r="D923" s="18" t="s">
        <v>11</v>
      </c>
      <c r="E923" s="2">
        <v>1010</v>
      </c>
    </row>
    <row r="924" spans="1:5">
      <c r="A924" t="s">
        <v>15</v>
      </c>
      <c r="B924" s="19">
        <v>44203</v>
      </c>
      <c r="C924" s="18" t="s">
        <v>12</v>
      </c>
      <c r="D924" s="18" t="s">
        <v>11</v>
      </c>
      <c r="E924" s="2">
        <v>-1.27</v>
      </c>
    </row>
    <row r="925" spans="1:5">
      <c r="A925" t="s">
        <v>15</v>
      </c>
      <c r="B925" s="19">
        <v>44203</v>
      </c>
      <c r="C925" s="18" t="s">
        <v>13</v>
      </c>
      <c r="D925" s="18" t="s">
        <v>14</v>
      </c>
      <c r="E925" s="2">
        <v>-0.2</v>
      </c>
    </row>
    <row r="926" spans="1:5">
      <c r="A926" t="s">
        <v>16</v>
      </c>
      <c r="B926" s="19">
        <v>44203</v>
      </c>
      <c r="C926" s="18" t="s">
        <v>6</v>
      </c>
      <c r="D926" s="18" t="s">
        <v>7</v>
      </c>
      <c r="E926" s="2">
        <v>0</v>
      </c>
    </row>
    <row r="927" spans="1:5">
      <c r="A927" t="s">
        <v>16</v>
      </c>
      <c r="B927" s="19">
        <v>44203</v>
      </c>
      <c r="C927" s="18" t="s">
        <v>8</v>
      </c>
      <c r="D927" s="18" t="s">
        <v>7</v>
      </c>
      <c r="E927" s="2">
        <v>0.5</v>
      </c>
    </row>
    <row r="928" spans="1:5">
      <c r="A928" t="s">
        <v>16</v>
      </c>
      <c r="B928" s="19">
        <v>44203</v>
      </c>
      <c r="C928" s="18" t="s">
        <v>9</v>
      </c>
      <c r="D928" s="18" t="s">
        <v>7</v>
      </c>
      <c r="E928" s="2">
        <v>10.6</v>
      </c>
    </row>
    <row r="929" spans="1:5">
      <c r="A929" t="s">
        <v>16</v>
      </c>
      <c r="B929" s="19">
        <v>44203</v>
      </c>
      <c r="C929" s="18" t="s">
        <v>10</v>
      </c>
      <c r="D929" s="18" t="s">
        <v>11</v>
      </c>
      <c r="E929" s="2">
        <v>1010</v>
      </c>
    </row>
    <row r="930" spans="1:5">
      <c r="A930" t="s">
        <v>16</v>
      </c>
      <c r="B930" s="19">
        <v>44203</v>
      </c>
      <c r="C930" s="18" t="s">
        <v>12</v>
      </c>
      <c r="D930" s="18" t="s">
        <v>11</v>
      </c>
      <c r="E930" s="2">
        <v>-1.1499999999999999</v>
      </c>
    </row>
    <row r="931" spans="1:5">
      <c r="A931" t="s">
        <v>16</v>
      </c>
      <c r="B931" s="19">
        <v>44203</v>
      </c>
      <c r="C931" s="18" t="s">
        <v>13</v>
      </c>
      <c r="D931" s="18" t="s">
        <v>14</v>
      </c>
      <c r="E931" s="2">
        <v>0</v>
      </c>
    </row>
    <row r="932" spans="1:5">
      <c r="A932" t="s">
        <v>17</v>
      </c>
      <c r="B932" s="19">
        <v>44203</v>
      </c>
      <c r="C932" s="18" t="s">
        <v>6</v>
      </c>
      <c r="D932" s="18" t="s">
        <v>7</v>
      </c>
      <c r="E932" s="2">
        <v>0</v>
      </c>
    </row>
    <row r="933" spans="1:5">
      <c r="A933" t="s">
        <v>17</v>
      </c>
      <c r="B933" s="19">
        <v>44203</v>
      </c>
      <c r="C933" s="18" t="s">
        <v>8</v>
      </c>
      <c r="D933" s="18" t="s">
        <v>7</v>
      </c>
      <c r="E933" s="2">
        <v>0.3</v>
      </c>
    </row>
    <row r="934" spans="1:5">
      <c r="A934" t="s">
        <v>17</v>
      </c>
      <c r="B934" s="19">
        <v>44203</v>
      </c>
      <c r="C934" s="18" t="s">
        <v>9</v>
      </c>
      <c r="D934" s="18" t="s">
        <v>7</v>
      </c>
      <c r="E934" s="2">
        <v>20.9</v>
      </c>
    </row>
    <row r="935" spans="1:5">
      <c r="A935" t="s">
        <v>17</v>
      </c>
      <c r="B935" s="19">
        <v>44203</v>
      </c>
      <c r="C935" s="18" t="s">
        <v>10</v>
      </c>
      <c r="D935" s="18" t="s">
        <v>11</v>
      </c>
      <c r="E935" s="2">
        <v>1009</v>
      </c>
    </row>
    <row r="936" spans="1:5">
      <c r="A936" t="s">
        <v>17</v>
      </c>
      <c r="B936" s="19">
        <v>44203</v>
      </c>
      <c r="C936" s="18" t="s">
        <v>12</v>
      </c>
      <c r="D936" s="18" t="s">
        <v>11</v>
      </c>
      <c r="E936" s="2">
        <v>-1.44</v>
      </c>
    </row>
    <row r="937" spans="1:5">
      <c r="A937" t="s">
        <v>17</v>
      </c>
      <c r="B937" s="19">
        <v>44203</v>
      </c>
      <c r="C937" s="18" t="s">
        <v>13</v>
      </c>
      <c r="D937" s="18" t="s">
        <v>14</v>
      </c>
      <c r="E937" s="2">
        <v>-4</v>
      </c>
    </row>
    <row r="938" spans="1:5">
      <c r="A938" t="s">
        <v>18</v>
      </c>
      <c r="B938" s="19">
        <v>44203</v>
      </c>
      <c r="C938" s="18" t="s">
        <v>6</v>
      </c>
      <c r="D938" s="18" t="s">
        <v>7</v>
      </c>
      <c r="E938" s="2">
        <v>0</v>
      </c>
    </row>
    <row r="939" spans="1:5">
      <c r="A939" t="s">
        <v>18</v>
      </c>
      <c r="B939" s="19">
        <v>44203</v>
      </c>
      <c r="C939" s="18" t="s">
        <v>8</v>
      </c>
      <c r="D939" s="18" t="s">
        <v>7</v>
      </c>
      <c r="E939" s="2">
        <v>0.4</v>
      </c>
    </row>
    <row r="940" spans="1:5">
      <c r="A940" t="s">
        <v>18</v>
      </c>
      <c r="B940" s="19">
        <v>44203</v>
      </c>
      <c r="C940" s="18" t="s">
        <v>9</v>
      </c>
      <c r="D940" s="18" t="s">
        <v>7</v>
      </c>
      <c r="E940" s="2">
        <v>14.5</v>
      </c>
    </row>
    <row r="941" spans="1:5">
      <c r="A941" t="s">
        <v>18</v>
      </c>
      <c r="B941" s="19">
        <v>44203</v>
      </c>
      <c r="C941" s="18" t="s">
        <v>10</v>
      </c>
      <c r="D941" s="18" t="s">
        <v>11</v>
      </c>
      <c r="E941" s="2">
        <v>1009</v>
      </c>
    </row>
    <row r="942" spans="1:5">
      <c r="A942" t="s">
        <v>18</v>
      </c>
      <c r="B942" s="19">
        <v>44203</v>
      </c>
      <c r="C942" s="18" t="s">
        <v>12</v>
      </c>
      <c r="D942" s="18" t="s">
        <v>11</v>
      </c>
      <c r="E942" s="2">
        <v>-1.4</v>
      </c>
    </row>
    <row r="943" spans="1:5">
      <c r="A943" t="s">
        <v>18</v>
      </c>
      <c r="B943" s="19">
        <v>44203</v>
      </c>
      <c r="C943" s="18" t="s">
        <v>13</v>
      </c>
      <c r="D943" s="18" t="s">
        <v>14</v>
      </c>
      <c r="E943" s="2">
        <v>0</v>
      </c>
    </row>
    <row r="944" spans="1:5">
      <c r="A944" t="s">
        <v>19</v>
      </c>
      <c r="B944" s="19">
        <v>44203</v>
      </c>
      <c r="C944" s="18" t="s">
        <v>6</v>
      </c>
      <c r="D944" s="18" t="s">
        <v>7</v>
      </c>
      <c r="E944" s="2">
        <v>0</v>
      </c>
    </row>
    <row r="945" spans="1:5">
      <c r="A945" t="s">
        <v>19</v>
      </c>
      <c r="B945" s="19">
        <v>44203</v>
      </c>
      <c r="C945" s="18" t="s">
        <v>8</v>
      </c>
      <c r="D945" s="18" t="s">
        <v>7</v>
      </c>
      <c r="E945" s="2">
        <v>0.5</v>
      </c>
    </row>
    <row r="946" spans="1:5">
      <c r="A946" t="s">
        <v>19</v>
      </c>
      <c r="B946" s="19">
        <v>44203</v>
      </c>
      <c r="C946" s="18" t="s">
        <v>9</v>
      </c>
      <c r="D946" s="18" t="s">
        <v>7</v>
      </c>
      <c r="E946" s="2">
        <v>10.1</v>
      </c>
    </row>
    <row r="947" spans="1:5">
      <c r="A947" t="s">
        <v>19</v>
      </c>
      <c r="B947" s="19">
        <v>44203</v>
      </c>
      <c r="C947" s="18" t="s">
        <v>10</v>
      </c>
      <c r="D947" s="18" t="s">
        <v>11</v>
      </c>
      <c r="E947" s="2">
        <v>1009</v>
      </c>
    </row>
    <row r="948" spans="1:5">
      <c r="A948" t="s">
        <v>19</v>
      </c>
      <c r="B948" s="19">
        <v>44203</v>
      </c>
      <c r="C948" s="18" t="s">
        <v>12</v>
      </c>
      <c r="D948" s="18" t="s">
        <v>11</v>
      </c>
      <c r="E948" s="2">
        <v>-1.1299999999999999</v>
      </c>
    </row>
    <row r="949" spans="1:5">
      <c r="A949" t="s">
        <v>19</v>
      </c>
      <c r="B949" s="19">
        <v>44203</v>
      </c>
      <c r="C949" s="18" t="s">
        <v>13</v>
      </c>
      <c r="D949" s="18" t="s">
        <v>14</v>
      </c>
      <c r="E949" s="2">
        <v>0.4</v>
      </c>
    </row>
    <row r="950" spans="1:5">
      <c r="A950" t="s">
        <v>20</v>
      </c>
      <c r="B950" s="19">
        <v>44203</v>
      </c>
      <c r="C950" s="18" t="s">
        <v>6</v>
      </c>
      <c r="D950" s="18" t="s">
        <v>7</v>
      </c>
      <c r="E950" s="2">
        <v>0</v>
      </c>
    </row>
    <row r="951" spans="1:5">
      <c r="A951" t="s">
        <v>20</v>
      </c>
      <c r="B951" s="19">
        <v>44203</v>
      </c>
      <c r="C951" s="18" t="s">
        <v>8</v>
      </c>
      <c r="D951" s="18" t="s">
        <v>7</v>
      </c>
      <c r="E951" s="2">
        <v>0.9</v>
      </c>
    </row>
    <row r="952" spans="1:5">
      <c r="A952" t="s">
        <v>20</v>
      </c>
      <c r="B952" s="19">
        <v>44203</v>
      </c>
      <c r="C952" s="18" t="s">
        <v>9</v>
      </c>
      <c r="D952" s="18" t="s">
        <v>7</v>
      </c>
      <c r="E952" s="2">
        <v>2.2000000000000002</v>
      </c>
    </row>
    <row r="953" spans="1:5">
      <c r="A953" t="s">
        <v>20</v>
      </c>
      <c r="B953" s="19">
        <v>44203</v>
      </c>
      <c r="C953" s="18" t="s">
        <v>10</v>
      </c>
      <c r="D953" s="18" t="s">
        <v>11</v>
      </c>
      <c r="E953" s="2">
        <v>1010</v>
      </c>
    </row>
    <row r="954" spans="1:5">
      <c r="A954" t="s">
        <v>20</v>
      </c>
      <c r="B954" s="19">
        <v>44203</v>
      </c>
      <c r="C954" s="18" t="s">
        <v>12</v>
      </c>
      <c r="D954" s="18" t="s">
        <v>11</v>
      </c>
      <c r="E954" s="2">
        <v>-1.54</v>
      </c>
    </row>
    <row r="955" spans="1:5">
      <c r="A955" t="s">
        <v>20</v>
      </c>
      <c r="B955" s="19">
        <v>44203</v>
      </c>
      <c r="C955" s="18" t="s">
        <v>13</v>
      </c>
      <c r="D955" s="18" t="s">
        <v>14</v>
      </c>
      <c r="E955" s="2">
        <v>-1</v>
      </c>
    </row>
    <row r="956" spans="1:5">
      <c r="A956" t="s">
        <v>21</v>
      </c>
      <c r="B956" s="19">
        <v>44203</v>
      </c>
      <c r="C956" s="18" t="s">
        <v>6</v>
      </c>
      <c r="D956" s="18" t="s">
        <v>7</v>
      </c>
      <c r="E956" s="2">
        <v>0</v>
      </c>
    </row>
    <row r="957" spans="1:5">
      <c r="A957" t="s">
        <v>21</v>
      </c>
      <c r="B957" s="19">
        <v>44203</v>
      </c>
      <c r="C957" s="18" t="s">
        <v>8</v>
      </c>
      <c r="D957" s="18" t="s">
        <v>7</v>
      </c>
      <c r="E957" s="2">
        <v>0.6</v>
      </c>
    </row>
    <row r="958" spans="1:5">
      <c r="A958" t="s">
        <v>21</v>
      </c>
      <c r="B958" s="19">
        <v>44203</v>
      </c>
      <c r="C958" s="18" t="s">
        <v>9</v>
      </c>
      <c r="D958" s="18" t="s">
        <v>7</v>
      </c>
      <c r="E958" s="2">
        <v>19.2</v>
      </c>
    </row>
    <row r="959" spans="1:5">
      <c r="A959" t="s">
        <v>21</v>
      </c>
      <c r="B959" s="19">
        <v>44203</v>
      </c>
      <c r="C959" s="18" t="s">
        <v>10</v>
      </c>
      <c r="D959" s="18" t="s">
        <v>11</v>
      </c>
      <c r="E959" s="2">
        <v>1010</v>
      </c>
    </row>
    <row r="960" spans="1:5">
      <c r="A960" t="s">
        <v>21</v>
      </c>
      <c r="B960" s="19">
        <v>44203</v>
      </c>
      <c r="C960" s="18" t="s">
        <v>12</v>
      </c>
      <c r="D960" s="18" t="s">
        <v>11</v>
      </c>
      <c r="E960" s="2">
        <v>-1.66</v>
      </c>
    </row>
    <row r="961" spans="1:5">
      <c r="A961" t="s">
        <v>21</v>
      </c>
      <c r="B961" s="19">
        <v>44203</v>
      </c>
      <c r="C961" s="18" t="s">
        <v>13</v>
      </c>
      <c r="D961" s="18" t="s">
        <v>14</v>
      </c>
      <c r="E961" s="2">
        <v>0</v>
      </c>
    </row>
    <row r="962" spans="1:5">
      <c r="A962" t="s">
        <v>5</v>
      </c>
      <c r="B962" s="19">
        <v>44280</v>
      </c>
      <c r="C962" s="18" t="s">
        <v>6</v>
      </c>
      <c r="D962" s="18" t="s">
        <v>7</v>
      </c>
      <c r="E962" s="2">
        <v>0</v>
      </c>
    </row>
    <row r="963" spans="1:5">
      <c r="A963" t="s">
        <v>5</v>
      </c>
      <c r="B963" s="19">
        <v>44280</v>
      </c>
      <c r="C963" s="18" t="s">
        <v>8</v>
      </c>
      <c r="D963" s="18" t="s">
        <v>7</v>
      </c>
      <c r="E963" s="2">
        <v>0.6</v>
      </c>
    </row>
    <row r="964" spans="1:5">
      <c r="A964" t="s">
        <v>5</v>
      </c>
      <c r="B964" s="19">
        <v>44280</v>
      </c>
      <c r="C964" s="18" t="s">
        <v>9</v>
      </c>
      <c r="D964" s="18" t="s">
        <v>7</v>
      </c>
      <c r="E964" s="2">
        <v>16.899999999999999</v>
      </c>
    </row>
    <row r="965" spans="1:5">
      <c r="A965" t="s">
        <v>5</v>
      </c>
      <c r="B965" s="19">
        <v>44280</v>
      </c>
      <c r="C965" s="18" t="s">
        <v>10</v>
      </c>
      <c r="D965" s="18" t="s">
        <v>11</v>
      </c>
      <c r="E965" s="2">
        <v>1003</v>
      </c>
    </row>
    <row r="966" spans="1:5">
      <c r="A966" t="s">
        <v>5</v>
      </c>
      <c r="B966" s="19">
        <v>44280</v>
      </c>
      <c r="C966" s="18" t="s">
        <v>12</v>
      </c>
      <c r="D966" s="18" t="s">
        <v>11</v>
      </c>
      <c r="E966" s="2">
        <v>-0.28999999999999998</v>
      </c>
    </row>
    <row r="967" spans="1:5">
      <c r="A967" t="s">
        <v>5</v>
      </c>
      <c r="B967" s="19">
        <v>44280</v>
      </c>
      <c r="C967" s="18" t="s">
        <v>13</v>
      </c>
      <c r="D967" s="18" t="s">
        <v>14</v>
      </c>
      <c r="E967" s="2">
        <v>0</v>
      </c>
    </row>
    <row r="968" spans="1:5">
      <c r="A968" t="s">
        <v>15</v>
      </c>
      <c r="B968" s="19">
        <v>44280</v>
      </c>
      <c r="C968" s="18" t="s">
        <v>6</v>
      </c>
      <c r="D968" s="18" t="s">
        <v>7</v>
      </c>
      <c r="E968" s="2">
        <v>0</v>
      </c>
    </row>
    <row r="969" spans="1:5">
      <c r="A969" t="s">
        <v>15</v>
      </c>
      <c r="B969" s="19">
        <v>44280</v>
      </c>
      <c r="C969" s="18" t="s">
        <v>8</v>
      </c>
      <c r="D969" s="18" t="s">
        <v>7</v>
      </c>
      <c r="E969" s="2">
        <v>1.1000000000000001</v>
      </c>
    </row>
    <row r="970" spans="1:5">
      <c r="A970" t="s">
        <v>15</v>
      </c>
      <c r="B970" s="19">
        <v>44280</v>
      </c>
      <c r="C970" s="18" t="s">
        <v>9</v>
      </c>
      <c r="D970" s="18" t="s">
        <v>7</v>
      </c>
      <c r="E970" s="2">
        <v>16.600000000000001</v>
      </c>
    </row>
    <row r="971" spans="1:5">
      <c r="A971" t="s">
        <v>15</v>
      </c>
      <c r="B971" s="19">
        <v>44280</v>
      </c>
      <c r="C971" s="18" t="s">
        <v>10</v>
      </c>
      <c r="D971" s="18" t="s">
        <v>11</v>
      </c>
      <c r="E971" s="2">
        <v>1008</v>
      </c>
    </row>
    <row r="972" spans="1:5">
      <c r="A972" t="s">
        <v>15</v>
      </c>
      <c r="B972" s="19">
        <v>44280</v>
      </c>
      <c r="C972" s="18" t="s">
        <v>12</v>
      </c>
      <c r="D972" s="18" t="s">
        <v>11</v>
      </c>
      <c r="E972" s="2">
        <v>-0.62</v>
      </c>
    </row>
    <row r="973" spans="1:5">
      <c r="A973" t="s">
        <v>15</v>
      </c>
      <c r="B973" s="19">
        <v>44280</v>
      </c>
      <c r="C973" s="18" t="s">
        <v>13</v>
      </c>
      <c r="D973" s="18" t="s">
        <v>14</v>
      </c>
      <c r="E973" s="2">
        <v>-0.6</v>
      </c>
    </row>
    <row r="974" spans="1:5">
      <c r="A974" t="s">
        <v>16</v>
      </c>
      <c r="B974" s="19">
        <v>44280</v>
      </c>
      <c r="C974" s="18" t="s">
        <v>6</v>
      </c>
      <c r="D974" s="18" t="s">
        <v>7</v>
      </c>
      <c r="E974" s="2">
        <v>0</v>
      </c>
    </row>
    <row r="975" spans="1:5">
      <c r="A975" t="s">
        <v>16</v>
      </c>
      <c r="B975" s="19">
        <v>44280</v>
      </c>
      <c r="C975" s="18" t="s">
        <v>8</v>
      </c>
      <c r="D975" s="18" t="s">
        <v>7</v>
      </c>
      <c r="E975" s="2">
        <v>0.5</v>
      </c>
    </row>
    <row r="976" spans="1:5">
      <c r="A976" t="s">
        <v>16</v>
      </c>
      <c r="B976" s="19">
        <v>44280</v>
      </c>
      <c r="C976" s="18" t="s">
        <v>9</v>
      </c>
      <c r="D976" s="18" t="s">
        <v>7</v>
      </c>
      <c r="E976" s="2">
        <v>12.1</v>
      </c>
    </row>
    <row r="977" spans="1:5">
      <c r="A977" t="s">
        <v>16</v>
      </c>
      <c r="B977" s="19">
        <v>44280</v>
      </c>
      <c r="C977" s="18" t="s">
        <v>10</v>
      </c>
      <c r="D977" s="18" t="s">
        <v>11</v>
      </c>
      <c r="E977" s="2">
        <v>1007</v>
      </c>
    </row>
    <row r="978" spans="1:5">
      <c r="A978" t="s">
        <v>16</v>
      </c>
      <c r="B978" s="19">
        <v>44280</v>
      </c>
      <c r="C978" s="18" t="s">
        <v>12</v>
      </c>
      <c r="D978" s="18" t="s">
        <v>11</v>
      </c>
      <c r="E978" s="2">
        <v>-0.62</v>
      </c>
    </row>
    <row r="979" spans="1:5">
      <c r="A979" t="s">
        <v>16</v>
      </c>
      <c r="B979" s="19">
        <v>44280</v>
      </c>
      <c r="C979" s="18" t="s">
        <v>13</v>
      </c>
      <c r="D979" s="18" t="s">
        <v>14</v>
      </c>
      <c r="E979" s="2">
        <v>0</v>
      </c>
    </row>
    <row r="980" spans="1:5">
      <c r="A980" t="s">
        <v>17</v>
      </c>
      <c r="B980" s="19">
        <v>44280</v>
      </c>
      <c r="C980" s="18" t="s">
        <v>6</v>
      </c>
      <c r="D980" s="18" t="s">
        <v>7</v>
      </c>
      <c r="E980" s="2">
        <v>0</v>
      </c>
    </row>
    <row r="981" spans="1:5">
      <c r="A981" t="s">
        <v>17</v>
      </c>
      <c r="B981" s="19">
        <v>44280</v>
      </c>
      <c r="C981" s="18" t="s">
        <v>8</v>
      </c>
      <c r="D981" s="18" t="s">
        <v>7</v>
      </c>
      <c r="E981" s="2">
        <v>0.2</v>
      </c>
    </row>
    <row r="982" spans="1:5">
      <c r="A982" t="s">
        <v>17</v>
      </c>
      <c r="B982" s="19">
        <v>44280</v>
      </c>
      <c r="C982" s="18" t="s">
        <v>9</v>
      </c>
      <c r="D982" s="18" t="s">
        <v>7</v>
      </c>
      <c r="E982" s="2">
        <v>20.399999999999999</v>
      </c>
    </row>
    <row r="983" spans="1:5">
      <c r="A983" t="s">
        <v>17</v>
      </c>
      <c r="B983" s="19">
        <v>44280</v>
      </c>
      <c r="C983" s="18" t="s">
        <v>10</v>
      </c>
      <c r="D983" s="18" t="s">
        <v>11</v>
      </c>
      <c r="E983" s="2">
        <v>1007</v>
      </c>
    </row>
    <row r="984" spans="1:5">
      <c r="A984" t="s">
        <v>17</v>
      </c>
      <c r="B984" s="19">
        <v>44280</v>
      </c>
      <c r="C984" s="18" t="s">
        <v>12</v>
      </c>
      <c r="D984" s="18" t="s">
        <v>11</v>
      </c>
      <c r="E984" s="2">
        <v>-0.54</v>
      </c>
    </row>
    <row r="985" spans="1:5">
      <c r="A985" t="s">
        <v>17</v>
      </c>
      <c r="B985" s="19">
        <v>44280</v>
      </c>
      <c r="C985" s="18" t="s">
        <v>13</v>
      </c>
      <c r="D985" s="18" t="s">
        <v>14</v>
      </c>
      <c r="E985" s="2">
        <v>-4.9000000000000004</v>
      </c>
    </row>
    <row r="986" spans="1:5">
      <c r="A986" t="s">
        <v>18</v>
      </c>
      <c r="B986" s="19">
        <v>44280</v>
      </c>
      <c r="C986" s="18" t="s">
        <v>6</v>
      </c>
      <c r="D986" s="18" t="s">
        <v>7</v>
      </c>
      <c r="E986" s="2">
        <v>0</v>
      </c>
    </row>
    <row r="987" spans="1:5">
      <c r="A987" t="s">
        <v>18</v>
      </c>
      <c r="B987" s="19">
        <v>44280</v>
      </c>
      <c r="C987" s="18" t="s">
        <v>8</v>
      </c>
      <c r="D987" s="18" t="s">
        <v>7</v>
      </c>
      <c r="E987" s="2">
        <v>0.4</v>
      </c>
    </row>
    <row r="988" spans="1:5">
      <c r="A988" t="s">
        <v>18</v>
      </c>
      <c r="B988" s="19">
        <v>44280</v>
      </c>
      <c r="C988" s="18" t="s">
        <v>9</v>
      </c>
      <c r="D988" s="18" t="s">
        <v>7</v>
      </c>
      <c r="E988" s="2">
        <v>13.4</v>
      </c>
    </row>
    <row r="989" spans="1:5">
      <c r="A989" t="s">
        <v>18</v>
      </c>
      <c r="B989" s="19">
        <v>44280</v>
      </c>
      <c r="C989" s="18" t="s">
        <v>10</v>
      </c>
      <c r="D989" s="18" t="s">
        <v>11</v>
      </c>
      <c r="E989" s="2">
        <v>1007</v>
      </c>
    </row>
    <row r="990" spans="1:5">
      <c r="A990" t="s">
        <v>18</v>
      </c>
      <c r="B990" s="19">
        <v>44280</v>
      </c>
      <c r="C990" s="18" t="s">
        <v>12</v>
      </c>
      <c r="D990" s="18" t="s">
        <v>11</v>
      </c>
      <c r="E990" s="2">
        <v>-0.46</v>
      </c>
    </row>
    <row r="991" spans="1:5">
      <c r="A991" t="s">
        <v>18</v>
      </c>
      <c r="B991" s="19">
        <v>44280</v>
      </c>
      <c r="C991" s="18" t="s">
        <v>13</v>
      </c>
      <c r="D991" s="18" t="s">
        <v>14</v>
      </c>
      <c r="E991" s="2">
        <v>0</v>
      </c>
    </row>
    <row r="992" spans="1:5">
      <c r="A992" t="s">
        <v>19</v>
      </c>
      <c r="B992" s="19">
        <v>44280</v>
      </c>
      <c r="C992" s="18" t="s">
        <v>6</v>
      </c>
      <c r="D992" s="18" t="s">
        <v>7</v>
      </c>
      <c r="E992" s="2">
        <v>0</v>
      </c>
    </row>
    <row r="993" spans="1:5">
      <c r="A993" t="s">
        <v>19</v>
      </c>
      <c r="B993" s="19">
        <v>44280</v>
      </c>
      <c r="C993" s="18" t="s">
        <v>8</v>
      </c>
      <c r="D993" s="18" t="s">
        <v>7</v>
      </c>
      <c r="E993" s="2">
        <v>0.4</v>
      </c>
    </row>
    <row r="994" spans="1:5">
      <c r="A994" t="s">
        <v>19</v>
      </c>
      <c r="B994" s="19">
        <v>44280</v>
      </c>
      <c r="C994" s="18" t="s">
        <v>9</v>
      </c>
      <c r="D994" s="18" t="s">
        <v>7</v>
      </c>
      <c r="E994" s="2">
        <v>10.199999999999999</v>
      </c>
    </row>
    <row r="995" spans="1:5">
      <c r="A995" t="s">
        <v>19</v>
      </c>
      <c r="B995" s="19">
        <v>44280</v>
      </c>
      <c r="C995" s="18" t="s">
        <v>10</v>
      </c>
      <c r="D995" s="18" t="s">
        <v>11</v>
      </c>
      <c r="E995" s="2">
        <v>1007</v>
      </c>
    </row>
    <row r="996" spans="1:5">
      <c r="A996" t="s">
        <v>19</v>
      </c>
      <c r="B996" s="19">
        <v>44280</v>
      </c>
      <c r="C996" s="18" t="s">
        <v>12</v>
      </c>
      <c r="D996" s="18" t="s">
        <v>11</v>
      </c>
      <c r="E996" s="2">
        <v>-0.28000000000000003</v>
      </c>
    </row>
    <row r="997" spans="1:5">
      <c r="A997" t="s">
        <v>19</v>
      </c>
      <c r="B997" s="19">
        <v>44280</v>
      </c>
      <c r="C997" s="18" t="s">
        <v>13</v>
      </c>
      <c r="D997" s="18" t="s">
        <v>14</v>
      </c>
      <c r="E997" s="2">
        <v>0.3</v>
      </c>
    </row>
    <row r="998" spans="1:5">
      <c r="A998" t="s">
        <v>20</v>
      </c>
      <c r="B998" s="19">
        <v>44280</v>
      </c>
      <c r="C998" s="18" t="s">
        <v>6</v>
      </c>
      <c r="D998" s="18" t="s">
        <v>7</v>
      </c>
      <c r="E998" s="2">
        <v>0</v>
      </c>
    </row>
    <row r="999" spans="1:5">
      <c r="A999" t="s">
        <v>20</v>
      </c>
      <c r="B999" s="19">
        <v>44280</v>
      </c>
      <c r="C999" s="18" t="s">
        <v>8</v>
      </c>
      <c r="D999" s="18" t="s">
        <v>7</v>
      </c>
      <c r="E999" s="2">
        <v>0.8</v>
      </c>
    </row>
    <row r="1000" spans="1:5">
      <c r="A1000" t="s">
        <v>20</v>
      </c>
      <c r="B1000" s="19">
        <v>44280</v>
      </c>
      <c r="C1000" s="18" t="s">
        <v>9</v>
      </c>
      <c r="D1000" s="18" t="s">
        <v>7</v>
      </c>
      <c r="E1000" s="2">
        <v>1.8</v>
      </c>
    </row>
    <row r="1001" spans="1:5">
      <c r="A1001" t="s">
        <v>20</v>
      </c>
      <c r="B1001" s="19">
        <v>44280</v>
      </c>
      <c r="C1001" s="18" t="s">
        <v>10</v>
      </c>
      <c r="D1001" s="18" t="s">
        <v>11</v>
      </c>
      <c r="E1001" s="2">
        <v>1007</v>
      </c>
    </row>
    <row r="1002" spans="1:5">
      <c r="A1002" t="s">
        <v>20</v>
      </c>
      <c r="B1002" s="19">
        <v>44280</v>
      </c>
      <c r="C1002" s="18" t="s">
        <v>12</v>
      </c>
      <c r="D1002" s="18" t="s">
        <v>11</v>
      </c>
      <c r="E1002" s="2">
        <v>0.01</v>
      </c>
    </row>
    <row r="1003" spans="1:5">
      <c r="A1003" t="s">
        <v>20</v>
      </c>
      <c r="B1003" s="19">
        <v>44280</v>
      </c>
      <c r="C1003" s="18" t="s">
        <v>13</v>
      </c>
      <c r="D1003" s="18" t="s">
        <v>14</v>
      </c>
      <c r="E1003" s="2">
        <v>-0.7</v>
      </c>
    </row>
    <row r="1004" spans="1:5">
      <c r="A1004" t="s">
        <v>21</v>
      </c>
      <c r="B1004" s="19">
        <v>44280</v>
      </c>
      <c r="C1004" s="18" t="s">
        <v>6</v>
      </c>
      <c r="D1004" s="18" t="s">
        <v>7</v>
      </c>
      <c r="E1004" s="2">
        <v>0</v>
      </c>
    </row>
    <row r="1005" spans="1:5">
      <c r="A1005" t="s">
        <v>21</v>
      </c>
      <c r="B1005" s="19">
        <v>44280</v>
      </c>
      <c r="C1005" s="18" t="s">
        <v>8</v>
      </c>
      <c r="D1005" s="18" t="s">
        <v>7</v>
      </c>
      <c r="E1005" s="2">
        <v>0.5</v>
      </c>
    </row>
    <row r="1006" spans="1:5">
      <c r="A1006" t="s">
        <v>21</v>
      </c>
      <c r="B1006" s="19">
        <v>44280</v>
      </c>
      <c r="C1006" s="18" t="s">
        <v>9</v>
      </c>
      <c r="D1006" s="18" t="s">
        <v>7</v>
      </c>
      <c r="E1006" s="2">
        <v>17.8</v>
      </c>
    </row>
    <row r="1007" spans="1:5">
      <c r="A1007" t="s">
        <v>21</v>
      </c>
      <c r="B1007" s="19">
        <v>44280</v>
      </c>
      <c r="C1007" s="18" t="s">
        <v>10</v>
      </c>
      <c r="D1007" s="18" t="s">
        <v>11</v>
      </c>
      <c r="E1007" s="2">
        <v>1007</v>
      </c>
    </row>
    <row r="1008" spans="1:5">
      <c r="A1008" t="s">
        <v>21</v>
      </c>
      <c r="B1008" s="19">
        <v>44280</v>
      </c>
      <c r="C1008" s="18" t="s">
        <v>12</v>
      </c>
      <c r="D1008" s="18" t="s">
        <v>11</v>
      </c>
      <c r="E1008" s="2">
        <v>-0.48</v>
      </c>
    </row>
    <row r="1009" spans="1:5">
      <c r="A1009" t="s">
        <v>21</v>
      </c>
      <c r="B1009" s="19">
        <v>44280</v>
      </c>
      <c r="C1009" s="18" t="s">
        <v>13</v>
      </c>
      <c r="D1009" s="18" t="s">
        <v>14</v>
      </c>
      <c r="E1009" s="2">
        <v>0.1</v>
      </c>
    </row>
    <row r="1010" spans="1:5">
      <c r="A1010" t="s">
        <v>5</v>
      </c>
      <c r="B1010" s="19">
        <v>44384</v>
      </c>
      <c r="C1010" s="18" t="s">
        <v>6</v>
      </c>
      <c r="D1010" s="18" t="s">
        <v>7</v>
      </c>
      <c r="E1010" s="2">
        <v>0</v>
      </c>
    </row>
    <row r="1011" spans="1:5">
      <c r="A1011" t="s">
        <v>5</v>
      </c>
      <c r="B1011" s="19">
        <v>44384</v>
      </c>
      <c r="C1011" s="18" t="s">
        <v>8</v>
      </c>
      <c r="D1011" s="18" t="s">
        <v>7</v>
      </c>
      <c r="E1011" s="2">
        <v>0</v>
      </c>
    </row>
    <row r="1012" spans="1:5">
      <c r="A1012" t="s">
        <v>5</v>
      </c>
      <c r="B1012" s="19">
        <v>44384</v>
      </c>
      <c r="C1012" s="18" t="s">
        <v>9</v>
      </c>
      <c r="D1012" s="18" t="s">
        <v>7</v>
      </c>
      <c r="E1012" s="2">
        <v>20.3</v>
      </c>
    </row>
    <row r="1013" spans="1:5">
      <c r="A1013" t="s">
        <v>5</v>
      </c>
      <c r="B1013" s="19">
        <v>44384</v>
      </c>
      <c r="C1013" s="18" t="s">
        <v>10</v>
      </c>
      <c r="D1013" s="18" t="s">
        <v>11</v>
      </c>
      <c r="E1013" s="2">
        <v>998</v>
      </c>
    </row>
    <row r="1014" spans="1:5">
      <c r="A1014" t="s">
        <v>5</v>
      </c>
      <c r="B1014" s="19">
        <v>44384</v>
      </c>
      <c r="C1014" s="18" t="s">
        <v>12</v>
      </c>
      <c r="D1014" s="18" t="s">
        <v>11</v>
      </c>
      <c r="E1014" s="2">
        <v>-0.02</v>
      </c>
    </row>
    <row r="1015" spans="1:5">
      <c r="A1015" t="s">
        <v>5</v>
      </c>
      <c r="B1015" s="19">
        <v>44384</v>
      </c>
      <c r="C1015" s="18" t="s">
        <v>13</v>
      </c>
      <c r="D1015" s="18" t="s">
        <v>14</v>
      </c>
      <c r="E1015" s="2">
        <v>-0.1</v>
      </c>
    </row>
    <row r="1016" spans="1:5">
      <c r="A1016" t="s">
        <v>15</v>
      </c>
      <c r="B1016" s="19">
        <v>44384</v>
      </c>
      <c r="C1016" s="18" t="s">
        <v>6</v>
      </c>
      <c r="D1016" s="18" t="s">
        <v>7</v>
      </c>
      <c r="E1016" s="2">
        <v>0</v>
      </c>
    </row>
    <row r="1017" spans="1:5">
      <c r="A1017" t="s">
        <v>15</v>
      </c>
      <c r="B1017" s="19">
        <v>44384</v>
      </c>
      <c r="C1017" s="18" t="s">
        <v>8</v>
      </c>
      <c r="D1017" s="18" t="s">
        <v>7</v>
      </c>
      <c r="E1017" s="2">
        <v>0</v>
      </c>
    </row>
    <row r="1018" spans="1:5">
      <c r="A1018" t="s">
        <v>15</v>
      </c>
      <c r="B1018" s="19">
        <v>44384</v>
      </c>
      <c r="C1018" s="18" t="s">
        <v>9</v>
      </c>
      <c r="D1018" s="18" t="s">
        <v>7</v>
      </c>
      <c r="E1018" s="2">
        <v>20.5</v>
      </c>
    </row>
    <row r="1019" spans="1:5">
      <c r="A1019" t="s">
        <v>15</v>
      </c>
      <c r="B1019" s="19">
        <v>44384</v>
      </c>
      <c r="C1019" s="18" t="s">
        <v>10</v>
      </c>
      <c r="D1019" s="18" t="s">
        <v>11</v>
      </c>
      <c r="E1019" s="2">
        <v>1000</v>
      </c>
    </row>
    <row r="1020" spans="1:5">
      <c r="A1020" t="s">
        <v>15</v>
      </c>
      <c r="B1020" s="19">
        <v>44384</v>
      </c>
      <c r="C1020" s="18" t="s">
        <v>12</v>
      </c>
      <c r="D1020" s="18" t="s">
        <v>11</v>
      </c>
      <c r="E1020" s="2">
        <v>0.09</v>
      </c>
    </row>
    <row r="1021" spans="1:5">
      <c r="A1021" t="s">
        <v>15</v>
      </c>
      <c r="B1021" s="19">
        <v>44384</v>
      </c>
      <c r="C1021" s="18" t="s">
        <v>13</v>
      </c>
      <c r="D1021" s="18" t="s">
        <v>14</v>
      </c>
      <c r="E1021" s="2">
        <v>-1.9</v>
      </c>
    </row>
    <row r="1022" spans="1:5">
      <c r="A1022" t="s">
        <v>16</v>
      </c>
      <c r="B1022" s="19">
        <v>44384</v>
      </c>
      <c r="C1022" s="18" t="s">
        <v>6</v>
      </c>
      <c r="D1022" s="18" t="s">
        <v>7</v>
      </c>
      <c r="E1022" s="2">
        <v>0</v>
      </c>
    </row>
    <row r="1023" spans="1:5">
      <c r="A1023" t="s">
        <v>16</v>
      </c>
      <c r="B1023" s="19">
        <v>44384</v>
      </c>
      <c r="C1023" s="18" t="s">
        <v>8</v>
      </c>
      <c r="D1023" s="18" t="s">
        <v>7</v>
      </c>
      <c r="E1023" s="2">
        <v>0</v>
      </c>
    </row>
    <row r="1024" spans="1:5">
      <c r="A1024" t="s">
        <v>16</v>
      </c>
      <c r="B1024" s="19">
        <v>44384</v>
      </c>
      <c r="C1024" s="18" t="s">
        <v>9</v>
      </c>
      <c r="D1024" s="18" t="s">
        <v>7</v>
      </c>
      <c r="E1024" s="2">
        <v>20.6</v>
      </c>
    </row>
    <row r="1025" spans="1:5">
      <c r="A1025" t="s">
        <v>16</v>
      </c>
      <c r="B1025" s="19">
        <v>44384</v>
      </c>
      <c r="C1025" s="18" t="s">
        <v>10</v>
      </c>
      <c r="D1025" s="18" t="s">
        <v>11</v>
      </c>
      <c r="E1025" s="2">
        <v>1001</v>
      </c>
    </row>
    <row r="1026" spans="1:5">
      <c r="A1026" t="s">
        <v>16</v>
      </c>
      <c r="B1026" s="19">
        <v>44384</v>
      </c>
      <c r="C1026" s="18" t="s">
        <v>12</v>
      </c>
      <c r="D1026" s="18" t="s">
        <v>11</v>
      </c>
      <c r="E1026" s="2">
        <v>0.06</v>
      </c>
    </row>
    <row r="1027" spans="1:5">
      <c r="A1027" t="s">
        <v>16</v>
      </c>
      <c r="B1027" s="19">
        <v>44384</v>
      </c>
      <c r="C1027" s="18" t="s">
        <v>13</v>
      </c>
      <c r="D1027" s="18" t="s">
        <v>14</v>
      </c>
      <c r="E1027" s="2">
        <v>-0.2</v>
      </c>
    </row>
    <row r="1028" spans="1:5">
      <c r="A1028" t="s">
        <v>17</v>
      </c>
      <c r="B1028" s="19">
        <v>44384</v>
      </c>
      <c r="C1028" s="18" t="s">
        <v>6</v>
      </c>
      <c r="D1028" s="18" t="s">
        <v>7</v>
      </c>
      <c r="E1028" s="2">
        <v>0</v>
      </c>
    </row>
    <row r="1029" spans="1:5">
      <c r="A1029" t="s">
        <v>17</v>
      </c>
      <c r="B1029" s="19">
        <v>44384</v>
      </c>
      <c r="C1029" s="18" t="s">
        <v>8</v>
      </c>
      <c r="D1029" s="18" t="s">
        <v>7</v>
      </c>
      <c r="E1029" s="2">
        <v>0.1</v>
      </c>
    </row>
    <row r="1030" spans="1:5">
      <c r="A1030" t="s">
        <v>17</v>
      </c>
      <c r="B1030" s="19">
        <v>44384</v>
      </c>
      <c r="C1030" s="18" t="s">
        <v>9</v>
      </c>
      <c r="D1030" s="18" t="s">
        <v>7</v>
      </c>
      <c r="E1030" s="2">
        <v>20.6</v>
      </c>
    </row>
    <row r="1031" spans="1:5">
      <c r="A1031" t="s">
        <v>17</v>
      </c>
      <c r="B1031" s="19">
        <v>44384</v>
      </c>
      <c r="C1031" s="18" t="s">
        <v>10</v>
      </c>
      <c r="D1031" s="18" t="s">
        <v>11</v>
      </c>
      <c r="E1031" s="2">
        <v>1001</v>
      </c>
    </row>
    <row r="1032" spans="1:5">
      <c r="A1032" t="s">
        <v>17</v>
      </c>
      <c r="B1032" s="19">
        <v>44384</v>
      </c>
      <c r="C1032" s="18" t="s">
        <v>12</v>
      </c>
      <c r="D1032" s="18" t="s">
        <v>11</v>
      </c>
      <c r="E1032" s="2">
        <v>0.08</v>
      </c>
    </row>
    <row r="1033" spans="1:5">
      <c r="A1033" t="s">
        <v>17</v>
      </c>
      <c r="B1033" s="19">
        <v>44384</v>
      </c>
      <c r="C1033" s="18" t="s">
        <v>13</v>
      </c>
      <c r="D1033" s="18" t="s">
        <v>14</v>
      </c>
      <c r="E1033" s="2">
        <v>-0.1</v>
      </c>
    </row>
    <row r="1034" spans="1:5">
      <c r="A1034" t="s">
        <v>18</v>
      </c>
      <c r="B1034" s="19">
        <v>44384</v>
      </c>
      <c r="C1034" s="18" t="s">
        <v>6</v>
      </c>
      <c r="D1034" s="18" t="s">
        <v>7</v>
      </c>
      <c r="E1034" s="2">
        <v>0</v>
      </c>
    </row>
    <row r="1035" spans="1:5">
      <c r="A1035" t="s">
        <v>18</v>
      </c>
      <c r="B1035" s="19">
        <v>44384</v>
      </c>
      <c r="C1035" s="18" t="s">
        <v>8</v>
      </c>
      <c r="D1035" s="18" t="s">
        <v>7</v>
      </c>
      <c r="E1035" s="2">
        <v>0</v>
      </c>
    </row>
    <row r="1036" spans="1:5">
      <c r="A1036" t="s">
        <v>18</v>
      </c>
      <c r="B1036" s="19">
        <v>44384</v>
      </c>
      <c r="C1036" s="18" t="s">
        <v>9</v>
      </c>
      <c r="D1036" s="18" t="s">
        <v>7</v>
      </c>
      <c r="E1036" s="2">
        <v>20.9</v>
      </c>
    </row>
    <row r="1037" spans="1:5">
      <c r="A1037" t="s">
        <v>18</v>
      </c>
      <c r="B1037" s="19">
        <v>44384</v>
      </c>
      <c r="C1037" s="18" t="s">
        <v>10</v>
      </c>
      <c r="D1037" s="18" t="s">
        <v>11</v>
      </c>
      <c r="E1037" s="2">
        <v>1001</v>
      </c>
    </row>
    <row r="1038" spans="1:5">
      <c r="A1038" t="s">
        <v>18</v>
      </c>
      <c r="B1038" s="19">
        <v>44384</v>
      </c>
      <c r="C1038" s="18" t="s">
        <v>12</v>
      </c>
      <c r="D1038" s="18" t="s">
        <v>11</v>
      </c>
      <c r="E1038" s="2">
        <v>0.05</v>
      </c>
    </row>
    <row r="1039" spans="1:5">
      <c r="A1039" t="s">
        <v>18</v>
      </c>
      <c r="B1039" s="19">
        <v>44384</v>
      </c>
      <c r="C1039" s="18" t="s">
        <v>13</v>
      </c>
      <c r="D1039" s="18" t="s">
        <v>14</v>
      </c>
      <c r="E1039" s="2">
        <v>-1.2</v>
      </c>
    </row>
    <row r="1040" spans="1:5">
      <c r="A1040" t="s">
        <v>19</v>
      </c>
      <c r="B1040" s="19">
        <v>44384</v>
      </c>
      <c r="C1040" s="18" t="s">
        <v>6</v>
      </c>
      <c r="D1040" s="18" t="s">
        <v>7</v>
      </c>
      <c r="E1040" s="2">
        <v>0.1</v>
      </c>
    </row>
    <row r="1041" spans="1:5">
      <c r="A1041" t="s">
        <v>19</v>
      </c>
      <c r="B1041" s="19">
        <v>44384</v>
      </c>
      <c r="C1041" s="18" t="s">
        <v>8</v>
      </c>
      <c r="D1041" s="18" t="s">
        <v>7</v>
      </c>
      <c r="E1041" s="2">
        <v>0</v>
      </c>
    </row>
    <row r="1042" spans="1:5">
      <c r="A1042" t="s">
        <v>19</v>
      </c>
      <c r="B1042" s="19">
        <v>44384</v>
      </c>
      <c r="C1042" s="18" t="s">
        <v>9</v>
      </c>
      <c r="D1042" s="18" t="s">
        <v>7</v>
      </c>
      <c r="E1042" s="2">
        <v>20.9</v>
      </c>
    </row>
    <row r="1043" spans="1:5">
      <c r="A1043" t="s">
        <v>19</v>
      </c>
      <c r="B1043" s="19">
        <v>44384</v>
      </c>
      <c r="C1043" s="18" t="s">
        <v>10</v>
      </c>
      <c r="D1043" s="18" t="s">
        <v>11</v>
      </c>
      <c r="E1043" s="2">
        <v>1001</v>
      </c>
    </row>
    <row r="1044" spans="1:5">
      <c r="A1044" t="s">
        <v>19</v>
      </c>
      <c r="B1044" s="19">
        <v>44384</v>
      </c>
      <c r="C1044" s="18" t="s">
        <v>12</v>
      </c>
      <c r="D1044" s="18" t="s">
        <v>11</v>
      </c>
      <c r="E1044" s="2">
        <v>-0.02</v>
      </c>
    </row>
    <row r="1045" spans="1:5">
      <c r="A1045" t="s">
        <v>19</v>
      </c>
      <c r="B1045" s="19">
        <v>44384</v>
      </c>
      <c r="C1045" s="18" t="s">
        <v>13</v>
      </c>
      <c r="D1045" s="18" t="s">
        <v>14</v>
      </c>
      <c r="E1045" s="2">
        <v>-0.3</v>
      </c>
    </row>
    <row r="1046" spans="1:5">
      <c r="A1046" t="s">
        <v>20</v>
      </c>
      <c r="B1046" s="19">
        <v>44384</v>
      </c>
      <c r="C1046" s="18" t="s">
        <v>6</v>
      </c>
      <c r="D1046" s="18" t="s">
        <v>7</v>
      </c>
      <c r="E1046" s="2">
        <v>0</v>
      </c>
    </row>
    <row r="1047" spans="1:5">
      <c r="A1047" t="s">
        <v>20</v>
      </c>
      <c r="B1047" s="19">
        <v>44384</v>
      </c>
      <c r="C1047" s="18" t="s">
        <v>8</v>
      </c>
      <c r="D1047" s="18" t="s">
        <v>7</v>
      </c>
      <c r="E1047" s="2">
        <v>0.8</v>
      </c>
    </row>
    <row r="1048" spans="1:5">
      <c r="A1048" t="s">
        <v>20</v>
      </c>
      <c r="B1048" s="19">
        <v>44384</v>
      </c>
      <c r="C1048" s="18" t="s">
        <v>9</v>
      </c>
      <c r="D1048" s="18" t="s">
        <v>7</v>
      </c>
      <c r="E1048" s="2">
        <v>1.5</v>
      </c>
    </row>
    <row r="1049" spans="1:5">
      <c r="A1049" t="s">
        <v>20</v>
      </c>
      <c r="B1049" s="19">
        <v>44384</v>
      </c>
      <c r="C1049" s="18" t="s">
        <v>10</v>
      </c>
      <c r="D1049" s="18" t="s">
        <v>11</v>
      </c>
      <c r="E1049" s="2">
        <v>1001</v>
      </c>
    </row>
    <row r="1050" spans="1:5">
      <c r="A1050" t="s">
        <v>20</v>
      </c>
      <c r="B1050" s="19">
        <v>44384</v>
      </c>
      <c r="C1050" s="18" t="s">
        <v>12</v>
      </c>
      <c r="D1050" s="18" t="s">
        <v>11</v>
      </c>
      <c r="E1050" s="2">
        <v>0.01</v>
      </c>
    </row>
    <row r="1051" spans="1:5">
      <c r="A1051" t="s">
        <v>20</v>
      </c>
      <c r="B1051" s="19">
        <v>44384</v>
      </c>
      <c r="C1051" s="18" t="s">
        <v>13</v>
      </c>
      <c r="D1051" s="18" t="s">
        <v>14</v>
      </c>
      <c r="E1051" s="2">
        <v>-0.7</v>
      </c>
    </row>
    <row r="1052" spans="1:5">
      <c r="A1052" t="s">
        <v>21</v>
      </c>
      <c r="B1052" s="19">
        <v>44384</v>
      </c>
      <c r="C1052" s="18" t="s">
        <v>6</v>
      </c>
      <c r="D1052" s="18" t="s">
        <v>7</v>
      </c>
      <c r="E1052" s="2">
        <v>0</v>
      </c>
    </row>
    <row r="1053" spans="1:5">
      <c r="A1053" t="s">
        <v>21</v>
      </c>
      <c r="B1053" s="19">
        <v>44384</v>
      </c>
      <c r="C1053" s="18" t="s">
        <v>8</v>
      </c>
      <c r="D1053" s="18" t="s">
        <v>7</v>
      </c>
      <c r="E1053" s="2">
        <v>0</v>
      </c>
    </row>
    <row r="1054" spans="1:5">
      <c r="A1054" t="s">
        <v>21</v>
      </c>
      <c r="B1054" s="19">
        <v>44384</v>
      </c>
      <c r="C1054" s="18" t="s">
        <v>9</v>
      </c>
      <c r="D1054" s="18" t="s">
        <v>7</v>
      </c>
      <c r="E1054" s="2">
        <v>20.6</v>
      </c>
    </row>
    <row r="1055" spans="1:5">
      <c r="A1055" t="s">
        <v>21</v>
      </c>
      <c r="B1055" s="19">
        <v>44384</v>
      </c>
      <c r="C1055" s="18" t="s">
        <v>10</v>
      </c>
      <c r="D1055" s="18" t="s">
        <v>11</v>
      </c>
      <c r="E1055" s="2">
        <v>1001</v>
      </c>
    </row>
    <row r="1056" spans="1:5">
      <c r="A1056" t="s">
        <v>21</v>
      </c>
      <c r="B1056" s="19">
        <v>44384</v>
      </c>
      <c r="C1056" s="18" t="s">
        <v>12</v>
      </c>
      <c r="D1056" s="18" t="s">
        <v>11</v>
      </c>
      <c r="E1056" s="2">
        <v>-0.4</v>
      </c>
    </row>
    <row r="1057" spans="1:5">
      <c r="A1057" t="s">
        <v>21</v>
      </c>
      <c r="B1057" s="19">
        <v>44384</v>
      </c>
      <c r="C1057" s="18" t="s">
        <v>13</v>
      </c>
      <c r="D1057" s="18" t="s">
        <v>14</v>
      </c>
      <c r="E1057" s="2">
        <v>0</v>
      </c>
    </row>
  </sheetData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622FD-D3C8-4F52-8427-05ED86C27856}">
  <sheetPr>
    <pageSetUpPr fitToPage="1"/>
  </sheetPr>
  <dimension ref="A1"/>
  <sheetViews>
    <sheetView topLeftCell="V1" zoomScale="85" zoomScaleNormal="85" workbookViewId="0">
      <selection activeCell="AV46" sqref="AV46"/>
    </sheetView>
  </sheetViews>
  <sheetFormatPr defaultRowHeight="14.45"/>
  <sheetData/>
  <pageMargins left="0.25" right="0.25" top="0.75" bottom="0.75" header="0.3" footer="0.3"/>
  <pageSetup paperSize="9" scale="9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95EB-8215-4A1E-B74E-F73D858500D4}">
  <dimension ref="A1:AX110"/>
  <sheetViews>
    <sheetView topLeftCell="F1" zoomScale="70" zoomScaleNormal="70" workbookViewId="0">
      <selection activeCell="AR15" sqref="AR15:AS20"/>
    </sheetView>
  </sheetViews>
  <sheetFormatPr defaultRowHeight="14.45"/>
  <cols>
    <col min="1" max="1" width="17.28515625" bestFit="1" customWidth="1"/>
    <col min="2" max="2" width="21.140625" bestFit="1" customWidth="1"/>
    <col min="3" max="9" width="13.85546875" bestFit="1" customWidth="1"/>
    <col min="10" max="10" width="15" bestFit="1" customWidth="1"/>
    <col min="11" max="50" width="15.7109375" customWidth="1"/>
  </cols>
  <sheetData>
    <row r="1" spans="1:50">
      <c r="A1" s="4" t="s">
        <v>2</v>
      </c>
      <c r="B1" t="s">
        <v>6</v>
      </c>
    </row>
    <row r="3" spans="1:50">
      <c r="A3" s="4" t="s">
        <v>22</v>
      </c>
      <c r="B3" s="4" t="s">
        <v>23</v>
      </c>
    </row>
    <row r="4" spans="1:50">
      <c r="A4" s="4" t="s">
        <v>24</v>
      </c>
      <c r="B4" t="s">
        <v>5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</row>
    <row r="5" spans="1:50">
      <c r="A5" s="5">
        <v>43427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50">
      <c r="A6" s="5">
        <v>43482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50">
      <c r="A7" s="5">
        <v>43504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50">
      <c r="A8" s="5">
        <v>43522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50">
      <c r="A9" s="5">
        <v>43545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50">
      <c r="A10" s="5">
        <v>43556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50">
      <c r="A11" s="5">
        <v>43570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50">
      <c r="A12" s="5">
        <v>43587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</row>
    <row r="13" spans="1:50">
      <c r="A13" s="5">
        <v>43622</v>
      </c>
      <c r="B13">
        <v>0.1</v>
      </c>
      <c r="C13">
        <v>0</v>
      </c>
      <c r="D13">
        <v>0</v>
      </c>
      <c r="E13">
        <v>0.1</v>
      </c>
      <c r="F13">
        <v>0.1</v>
      </c>
      <c r="G13">
        <v>0.1</v>
      </c>
      <c r="H13">
        <v>0</v>
      </c>
      <c r="I13">
        <v>0.1</v>
      </c>
    </row>
    <row r="14" spans="1:50" ht="15.6">
      <c r="A14" s="5">
        <v>43649</v>
      </c>
      <c r="B14">
        <v>0.1</v>
      </c>
      <c r="C14">
        <v>0</v>
      </c>
      <c r="D14">
        <v>0</v>
      </c>
      <c r="E14">
        <v>0.1</v>
      </c>
      <c r="F14">
        <v>0.1</v>
      </c>
      <c r="G14">
        <v>0.1</v>
      </c>
      <c r="H14">
        <v>0</v>
      </c>
      <c r="I14">
        <v>0.1</v>
      </c>
      <c r="K14" s="21" t="s">
        <v>25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50">
      <c r="A15" s="5">
        <v>43677</v>
      </c>
      <c r="B15">
        <v>0.1</v>
      </c>
      <c r="C15">
        <v>0.1</v>
      </c>
      <c r="D15">
        <v>0.1</v>
      </c>
      <c r="E15">
        <v>0.1</v>
      </c>
      <c r="F15">
        <v>0.1</v>
      </c>
      <c r="G15">
        <v>0.1</v>
      </c>
      <c r="H15">
        <v>0.1</v>
      </c>
      <c r="I15">
        <v>0.1</v>
      </c>
      <c r="K15" t="s">
        <v>26</v>
      </c>
      <c r="L15">
        <f>MIN(K$23:K$84)</f>
        <v>0</v>
      </c>
      <c r="M15">
        <f>MIN(M$23:M$84)</f>
        <v>-2.3025850929940455</v>
      </c>
      <c r="N15" s="2"/>
      <c r="O15" t="s">
        <v>26</v>
      </c>
      <c r="P15">
        <f>MIN(O$23:O$84)</f>
        <v>0</v>
      </c>
      <c r="Q15">
        <f>MIN(Q$23:Q$84)</f>
        <v>-2.3025850929940455</v>
      </c>
      <c r="R15" s="2"/>
      <c r="S15" t="s">
        <v>26</v>
      </c>
      <c r="T15">
        <f>MIN(S$23:S$84)</f>
        <v>0</v>
      </c>
      <c r="U15">
        <f>MIN(U$23:U$84)</f>
        <v>-2.3025850929940455</v>
      </c>
      <c r="V15" s="2"/>
      <c r="W15" t="s">
        <v>26</v>
      </c>
      <c r="X15">
        <f>MIN(W$23:W$84)</f>
        <v>0</v>
      </c>
      <c r="Y15">
        <f>MIN(Y$23:Y$84)</f>
        <v>-2.3025850929940455</v>
      </c>
      <c r="Z15" s="2"/>
      <c r="AA15" t="s">
        <v>26</v>
      </c>
      <c r="AB15">
        <f>MIN(AA$23:AA$84)</f>
        <v>0</v>
      </c>
      <c r="AC15">
        <f>MIN(AC$23:AC$84)</f>
        <v>-2.3025850929940455</v>
      </c>
      <c r="AD15" s="2"/>
      <c r="AE15" t="s">
        <v>26</v>
      </c>
      <c r="AF15">
        <f>MIN(AE$23:AE$84)</f>
        <v>0</v>
      </c>
      <c r="AG15">
        <f>MIN(AG$23:AG$84)</f>
        <v>-2.3025850929940455</v>
      </c>
      <c r="AH15" s="2"/>
      <c r="AI15" t="s">
        <v>26</v>
      </c>
      <c r="AJ15">
        <f>MIN(AI$23:AI$84)</f>
        <v>0</v>
      </c>
      <c r="AK15">
        <f>MIN(AK$23:AK$84)</f>
        <v>-2.3025850929940455</v>
      </c>
      <c r="AL15" s="2"/>
      <c r="AM15" t="s">
        <v>26</v>
      </c>
      <c r="AN15">
        <f>MIN(AM$23:AM$84)</f>
        <v>0</v>
      </c>
      <c r="AO15">
        <f>MIN(AO$23:AO$84)</f>
        <v>-2.3025850929940455</v>
      </c>
      <c r="AP15" s="2"/>
      <c r="AQ15" t="s">
        <v>26</v>
      </c>
      <c r="AR15">
        <f>MIN(AQ$23:AQ$400)</f>
        <v>0</v>
      </c>
      <c r="AS15">
        <f>MIN(AS$23:AS$400)</f>
        <v>-2.3025850929940455</v>
      </c>
      <c r="AT15" s="2"/>
      <c r="AU15" t="s">
        <v>26</v>
      </c>
      <c r="AV15">
        <f>MIN(AU$23:AU$400)</f>
        <v>0</v>
      </c>
      <c r="AW15">
        <f>MIN(AW$23:AW$400)</f>
        <v>-2.3025850929940455</v>
      </c>
      <c r="AX15" s="2"/>
    </row>
    <row r="16" spans="1:50">
      <c r="A16" s="5">
        <v>43719</v>
      </c>
      <c r="B16">
        <v>0.1</v>
      </c>
      <c r="C16">
        <v>0.1</v>
      </c>
      <c r="D16">
        <v>0.1</v>
      </c>
      <c r="E16">
        <v>0.1</v>
      </c>
      <c r="F16">
        <v>0.1</v>
      </c>
      <c r="G16">
        <v>0.1</v>
      </c>
      <c r="H16">
        <v>0.1</v>
      </c>
      <c r="I16">
        <v>0.1</v>
      </c>
      <c r="K16" t="s">
        <v>27</v>
      </c>
      <c r="L16">
        <f>MAX(K$23:K$84)</f>
        <v>0.1</v>
      </c>
      <c r="M16">
        <f>MAX(M$23:M$84)</f>
        <v>-2.3025850929940455</v>
      </c>
      <c r="N16" s="2"/>
      <c r="O16" t="s">
        <v>27</v>
      </c>
      <c r="P16">
        <f>MAX(O$23:O$84)</f>
        <v>0.1</v>
      </c>
      <c r="Q16">
        <f>MAX(Q$23:Q$84)</f>
        <v>-2.3025850929940455</v>
      </c>
      <c r="R16" s="2"/>
      <c r="S16" t="s">
        <v>27</v>
      </c>
      <c r="T16">
        <f>MAX(S$23:S$84)</f>
        <v>0.1</v>
      </c>
      <c r="U16">
        <f>MAX(U$23:U$84)</f>
        <v>-2.3025850929940455</v>
      </c>
      <c r="V16" s="2"/>
      <c r="W16" t="s">
        <v>27</v>
      </c>
      <c r="X16">
        <f>MAX(W$23:W$84)</f>
        <v>0.1</v>
      </c>
      <c r="Y16">
        <f>MAX(Y$23:Y$84)</f>
        <v>-2.3025850929940455</v>
      </c>
      <c r="Z16" s="2"/>
      <c r="AA16" t="s">
        <v>27</v>
      </c>
      <c r="AB16">
        <f>MAX(AA$23:AA$84)</f>
        <v>0.1</v>
      </c>
      <c r="AC16">
        <f>MAX(AC$23:AC$84)</f>
        <v>-2.3025850929940455</v>
      </c>
      <c r="AD16" s="2"/>
      <c r="AE16" t="s">
        <v>27</v>
      </c>
      <c r="AF16">
        <f>MAX(AE$23:AE$84)</f>
        <v>0.1</v>
      </c>
      <c r="AG16">
        <f>MAX(AG$23:AG$84)</f>
        <v>-2.3025850929940455</v>
      </c>
      <c r="AH16" s="2"/>
      <c r="AI16" t="s">
        <v>27</v>
      </c>
      <c r="AJ16">
        <f>MAX(AI$23:AI$84)</f>
        <v>0.1</v>
      </c>
      <c r="AK16">
        <f>MAX(AK$23:AK$84)</f>
        <v>-2.3025850929940455</v>
      </c>
      <c r="AL16" s="2"/>
      <c r="AM16" t="s">
        <v>27</v>
      </c>
      <c r="AN16">
        <f>MAX(AM$23:AM$84)</f>
        <v>0.1</v>
      </c>
      <c r="AO16">
        <f>MAX(AO$23:AO$84)</f>
        <v>-2.3025850929940455</v>
      </c>
      <c r="AP16" s="2"/>
      <c r="AQ16" t="s">
        <v>27</v>
      </c>
      <c r="AR16">
        <f>MAX(AQ$23:AQ$400)</f>
        <v>0.1</v>
      </c>
      <c r="AS16">
        <f>MAX(AS$23:AS$400)</f>
        <v>-2.3025850929940455</v>
      </c>
      <c r="AT16" s="2"/>
      <c r="AU16" t="s">
        <v>27</v>
      </c>
      <c r="AV16">
        <f>MAX(AU$23:AU$400)</f>
        <v>0.1</v>
      </c>
      <c r="AW16">
        <f>MAX(AW$23:AW$400)</f>
        <v>-2.3025850929940455</v>
      </c>
      <c r="AX16" s="2"/>
    </row>
    <row r="17" spans="1:50">
      <c r="A17" s="5">
        <v>43754</v>
      </c>
      <c r="B17">
        <v>0.1</v>
      </c>
      <c r="C17">
        <v>0.1</v>
      </c>
      <c r="D17">
        <v>0.1</v>
      </c>
      <c r="E17">
        <v>0.1</v>
      </c>
      <c r="F17">
        <v>0.1</v>
      </c>
      <c r="G17">
        <v>0.1</v>
      </c>
      <c r="H17">
        <v>0.1</v>
      </c>
      <c r="I17">
        <v>0.1</v>
      </c>
      <c r="K17" t="s">
        <v>28</v>
      </c>
      <c r="L17">
        <f>MEDIAN(K$23:K$84)</f>
        <v>0</v>
      </c>
      <c r="M17">
        <f>MEDIAN(M$23:M$84)</f>
        <v>-2.3025850929940455</v>
      </c>
      <c r="N17" s="2"/>
      <c r="O17" t="s">
        <v>28</v>
      </c>
      <c r="P17">
        <f>MEDIAN(O$23:O$84)</f>
        <v>0</v>
      </c>
      <c r="Q17">
        <f>MEDIAN(Q$23:Q$84)</f>
        <v>-2.3025850929940455</v>
      </c>
      <c r="R17" s="2"/>
      <c r="S17" t="s">
        <v>28</v>
      </c>
      <c r="T17">
        <f>MEDIAN(S$23:S$84)</f>
        <v>0</v>
      </c>
      <c r="U17">
        <f>MEDIAN(U$23:U$84)</f>
        <v>-2.3025850929940455</v>
      </c>
      <c r="V17" s="2"/>
      <c r="W17" t="s">
        <v>28</v>
      </c>
      <c r="X17">
        <f>MEDIAN(W$23:W$84)</f>
        <v>0</v>
      </c>
      <c r="Y17">
        <f>MEDIAN(Y$23:Y$84)</f>
        <v>-2.3025850929940455</v>
      </c>
      <c r="Z17" s="2"/>
      <c r="AA17" t="s">
        <v>28</v>
      </c>
      <c r="AB17">
        <f>MEDIAN(AA$23:AA$84)</f>
        <v>0</v>
      </c>
      <c r="AC17">
        <f>MEDIAN(AC$23:AC$84)</f>
        <v>-2.3025850929940455</v>
      </c>
      <c r="AD17" s="2"/>
      <c r="AE17" t="s">
        <v>28</v>
      </c>
      <c r="AF17">
        <f>MEDIAN(AE$23:AE$84)</f>
        <v>0</v>
      </c>
      <c r="AG17">
        <f>MEDIAN(AG$23:AG$84)</f>
        <v>-2.3025850929940455</v>
      </c>
      <c r="AH17" s="2"/>
      <c r="AI17" t="s">
        <v>28</v>
      </c>
      <c r="AJ17">
        <f>MEDIAN(AI$23:AI$84)</f>
        <v>0</v>
      </c>
      <c r="AK17">
        <f>MEDIAN(AK$23:AK$84)</f>
        <v>-2.3025850929940455</v>
      </c>
      <c r="AL17" s="2"/>
      <c r="AM17" t="s">
        <v>28</v>
      </c>
      <c r="AN17">
        <f>MEDIAN(AM$23:AM$84)</f>
        <v>0</v>
      </c>
      <c r="AO17">
        <f>MEDIAN(AO$23:AO$84)</f>
        <v>-2.3025850929940455</v>
      </c>
      <c r="AP17" s="2"/>
      <c r="AQ17" t="s">
        <v>28</v>
      </c>
      <c r="AR17">
        <f>MEDIAN(AQ$23:AQ$400)</f>
        <v>0</v>
      </c>
      <c r="AS17">
        <f>MEDIAN(AS$23:AS$400)</f>
        <v>-2.3025850929940455</v>
      </c>
      <c r="AT17" s="2"/>
      <c r="AU17" t="s">
        <v>28</v>
      </c>
      <c r="AV17">
        <f>MEDIAN(AU$23:AU$400)</f>
        <v>0</v>
      </c>
      <c r="AW17">
        <f>MEDIAN(AW$23:AW$400)</f>
        <v>-2.3025850929940455</v>
      </c>
      <c r="AX17" s="2"/>
    </row>
    <row r="18" spans="1:50">
      <c r="A18" s="5">
        <v>43790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K18" t="s">
        <v>29</v>
      </c>
      <c r="L18">
        <f>AVERAGE(K$23:K$84)</f>
        <v>2.2727272727272728E-2</v>
      </c>
      <c r="M18">
        <f>AVERAGE(M$23:M$84)</f>
        <v>-2.3025850929940455</v>
      </c>
      <c r="N18" s="2"/>
      <c r="O18" t="s">
        <v>29</v>
      </c>
      <c r="P18">
        <f>AVERAGE(O$23:O$84)</f>
        <v>1.3636363636363639E-2</v>
      </c>
      <c r="Q18">
        <f>AVERAGE(Q$23:Q$84)</f>
        <v>-2.3025850929940455</v>
      </c>
      <c r="R18" s="2"/>
      <c r="S18" t="s">
        <v>29</v>
      </c>
      <c r="T18">
        <f>AVERAGE(S$23:S$84)</f>
        <v>1.3636363636363639E-2</v>
      </c>
      <c r="U18">
        <f>AVERAGE(U$23:U$84)</f>
        <v>-2.3025850929940455</v>
      </c>
      <c r="V18" s="2"/>
      <c r="W18" t="s">
        <v>29</v>
      </c>
      <c r="X18">
        <f>AVERAGE(W$23:W$84)</f>
        <v>2.2727272727272728E-2</v>
      </c>
      <c r="Y18">
        <f>AVERAGE(Y$23:Y$84)</f>
        <v>-2.3025850929940455</v>
      </c>
      <c r="Z18" s="2"/>
      <c r="AA18" t="s">
        <v>29</v>
      </c>
      <c r="AB18">
        <f>AVERAGE(AA$23:AA$84)</f>
        <v>2.2727272727272728E-2</v>
      </c>
      <c r="AC18">
        <f>AVERAGE(AC$23:AC$84)</f>
        <v>-2.3025850929940455</v>
      </c>
      <c r="AD18" s="2"/>
      <c r="AE18" t="s">
        <v>29</v>
      </c>
      <c r="AF18">
        <f>AVERAGE(AE$23:AE$84)</f>
        <v>2.7272727272727271E-2</v>
      </c>
      <c r="AG18">
        <f>AVERAGE(AG$23:AG$84)</f>
        <v>-2.3025850929940455</v>
      </c>
      <c r="AH18" s="2"/>
      <c r="AI18" t="s">
        <v>29</v>
      </c>
      <c r="AJ18">
        <f>AVERAGE(AI$23:AI$84)</f>
        <v>1.3636363636363639E-2</v>
      </c>
      <c r="AK18">
        <f>AVERAGE(AK$23:AK$84)</f>
        <v>-2.3025850929940455</v>
      </c>
      <c r="AL18" s="2"/>
      <c r="AM18" t="s">
        <v>29</v>
      </c>
      <c r="AN18">
        <f>AVERAGE(AM$23:AM$84)</f>
        <v>2.2727272727272728E-2</v>
      </c>
      <c r="AO18">
        <f>AVERAGE(AO$23:AO$84)</f>
        <v>-2.3025850929940455</v>
      </c>
      <c r="AP18" s="2"/>
      <c r="AQ18" t="s">
        <v>29</v>
      </c>
      <c r="AR18">
        <f>AVERAGE(AQ$23:AQ$400)</f>
        <v>2.1590909090909098E-2</v>
      </c>
      <c r="AS18">
        <f>AVERAGE(AS$23:AS$400)</f>
        <v>-2.302585092994045</v>
      </c>
      <c r="AT18" s="2"/>
      <c r="AU18" t="s">
        <v>29</v>
      </c>
      <c r="AV18">
        <f>AVERAGE(AU$23:AU$400)</f>
        <v>1.6666666666666663E-2</v>
      </c>
      <c r="AW18">
        <f>AVERAGE(AW$23:AW$400)</f>
        <v>-2.3025850929940459</v>
      </c>
      <c r="AX18" s="2"/>
    </row>
    <row r="19" spans="1:50">
      <c r="A19" s="5">
        <v>43838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K19" t="s">
        <v>30</v>
      </c>
      <c r="L19">
        <f>STDEV(K$23:K$84)</f>
        <v>4.2893202722888858E-2</v>
      </c>
      <c r="M19">
        <f>STDEV(M$23:M$84)</f>
        <v>0</v>
      </c>
      <c r="N19" s="2"/>
      <c r="O19" t="s">
        <v>30</v>
      </c>
      <c r="P19">
        <f>STDEV(O$23:O$84)</f>
        <v>3.5125008665710444E-2</v>
      </c>
      <c r="Q19">
        <f>STDEV(Q$23:Q$84)</f>
        <v>0</v>
      </c>
      <c r="R19" s="2"/>
      <c r="S19" t="s">
        <v>30</v>
      </c>
      <c r="T19">
        <f>STDEV(S$23:S$84)</f>
        <v>3.5125008665710444E-2</v>
      </c>
      <c r="U19">
        <f>STDEV(U$23:U$84)</f>
        <v>0</v>
      </c>
      <c r="V19" s="2"/>
      <c r="W19" t="s">
        <v>30</v>
      </c>
      <c r="X19">
        <f>STDEV(W$23:W$84)</f>
        <v>4.2893202722888858E-2</v>
      </c>
      <c r="Y19">
        <f>STDEV(Y$23:Y$84)</f>
        <v>0</v>
      </c>
      <c r="Z19" s="2"/>
      <c r="AA19" t="s">
        <v>30</v>
      </c>
      <c r="AB19">
        <f>STDEV(AA$23:AA$84)</f>
        <v>4.2893202722888858E-2</v>
      </c>
      <c r="AC19">
        <f>STDEV(AC$23:AC$84)</f>
        <v>0</v>
      </c>
      <c r="AD19" s="2"/>
      <c r="AE19" t="s">
        <v>30</v>
      </c>
      <c r="AF19">
        <f>STDEV(AE$23:AE$84)</f>
        <v>4.558423058385519E-2</v>
      </c>
      <c r="AG19">
        <f>STDEV(AG$23:AG$84)</f>
        <v>0</v>
      </c>
      <c r="AH19" s="2"/>
      <c r="AI19" t="s">
        <v>30</v>
      </c>
      <c r="AJ19">
        <f>STDEV(AI$23:AI$84)</f>
        <v>3.5125008665710444E-2</v>
      </c>
      <c r="AK19">
        <f>STDEV(AK$23:AK$84)</f>
        <v>0</v>
      </c>
      <c r="AL19" s="2"/>
      <c r="AM19" t="s">
        <v>30</v>
      </c>
      <c r="AN19">
        <f>STDEV(AM$23:AM$84)</f>
        <v>4.2893202722888858E-2</v>
      </c>
      <c r="AO19">
        <f>STDEV(AO$23:AO$84)</f>
        <v>0</v>
      </c>
      <c r="AP19" s="2"/>
      <c r="AQ19" t="s">
        <v>30</v>
      </c>
      <c r="AR19">
        <f>STDEV(AQ$23:AQ$400)</f>
        <v>4.1380943018992047E-2</v>
      </c>
      <c r="AS19">
        <f>STDEV(AS$23:AS$400)</f>
        <v>4.5625829062785908E-16</v>
      </c>
      <c r="AT19" s="2"/>
      <c r="AU19" t="s">
        <v>30</v>
      </c>
      <c r="AV19">
        <f>STDEV(AU$23:AU$400)</f>
        <v>3.7553380809940549E-2</v>
      </c>
      <c r="AW19">
        <f>STDEV(AW$23:AW$400)</f>
        <v>4.6576469266763693E-16</v>
      </c>
      <c r="AX19" s="2"/>
    </row>
    <row r="20" spans="1:50">
      <c r="A20" s="5">
        <v>43874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K20" t="s">
        <v>31</v>
      </c>
      <c r="L20">
        <f>COUNT(K$23:K$84)</f>
        <v>22</v>
      </c>
      <c r="M20">
        <f>COUNT(M$23:M$84)</f>
        <v>5</v>
      </c>
      <c r="N20" s="2"/>
      <c r="O20" t="s">
        <v>31</v>
      </c>
      <c r="P20">
        <f>COUNT(O$23:O$84)</f>
        <v>22</v>
      </c>
      <c r="Q20">
        <f>COUNT(Q$23:Q$84)</f>
        <v>3</v>
      </c>
      <c r="R20" s="2"/>
      <c r="S20" t="s">
        <v>31</v>
      </c>
      <c r="T20">
        <f>COUNT(S$23:S$84)</f>
        <v>22</v>
      </c>
      <c r="U20">
        <f>COUNT(U$23:U$84)</f>
        <v>3</v>
      </c>
      <c r="V20" s="2"/>
      <c r="W20" t="s">
        <v>31</v>
      </c>
      <c r="X20">
        <f>COUNT(W$23:W$84)</f>
        <v>22</v>
      </c>
      <c r="Y20">
        <f>COUNT(Y$23:Y$84)</f>
        <v>5</v>
      </c>
      <c r="Z20" s="2"/>
      <c r="AA20" t="s">
        <v>31</v>
      </c>
      <c r="AB20">
        <f>COUNT(AA$23:AA$84)</f>
        <v>22</v>
      </c>
      <c r="AC20">
        <f>COUNT(AC$23:AC$84)</f>
        <v>5</v>
      </c>
      <c r="AD20" s="2"/>
      <c r="AE20" t="s">
        <v>31</v>
      </c>
      <c r="AF20">
        <f>COUNT(AE$23:AE$84)</f>
        <v>22</v>
      </c>
      <c r="AG20">
        <f>COUNT(AG$23:AG$84)</f>
        <v>6</v>
      </c>
      <c r="AH20" s="2"/>
      <c r="AI20" t="s">
        <v>31</v>
      </c>
      <c r="AJ20">
        <f>COUNT(AI$23:AI$84)</f>
        <v>22</v>
      </c>
      <c r="AK20">
        <f>COUNT(AK$23:AK$84)</f>
        <v>3</v>
      </c>
      <c r="AL20" s="2"/>
      <c r="AM20" t="s">
        <v>31</v>
      </c>
      <c r="AN20">
        <f>COUNT(AM$23:AM$84)</f>
        <v>22</v>
      </c>
      <c r="AO20">
        <f>COUNT(AO$23:AO$84)</f>
        <v>5</v>
      </c>
      <c r="AP20" s="2"/>
      <c r="AQ20" t="s">
        <v>31</v>
      </c>
      <c r="AR20">
        <f>COUNT(AQ$23:AQ$400)</f>
        <v>88</v>
      </c>
      <c r="AS20">
        <f>COUNT(AS$23:AS$400)</f>
        <v>19</v>
      </c>
      <c r="AT20" s="2"/>
      <c r="AU20" t="s">
        <v>31</v>
      </c>
      <c r="AV20">
        <f>COUNT(AU$23:AU$400)</f>
        <v>66</v>
      </c>
      <c r="AW20">
        <f>COUNT(AW$23:AW$400)</f>
        <v>11</v>
      </c>
      <c r="AX20" s="2"/>
    </row>
    <row r="21" spans="1:50">
      <c r="A21" s="5">
        <v>43902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K21" s="25" t="s">
        <v>32</v>
      </c>
      <c r="L21" s="26"/>
      <c r="M21" s="26"/>
      <c r="N21" s="27"/>
      <c r="O21" s="22" t="s">
        <v>33</v>
      </c>
      <c r="P21" s="23"/>
      <c r="Q21" s="23"/>
      <c r="R21" s="24"/>
      <c r="S21" s="22" t="s">
        <v>34</v>
      </c>
      <c r="T21" s="23"/>
      <c r="U21" s="23"/>
      <c r="V21" s="24"/>
      <c r="W21" s="22" t="s">
        <v>35</v>
      </c>
      <c r="X21" s="23"/>
      <c r="Y21" s="23"/>
      <c r="Z21" s="24"/>
      <c r="AA21" s="22" t="s">
        <v>36</v>
      </c>
      <c r="AB21" s="23"/>
      <c r="AC21" s="23"/>
      <c r="AD21" s="24"/>
      <c r="AE21" s="22" t="s">
        <v>37</v>
      </c>
      <c r="AF21" s="23"/>
      <c r="AG21" s="23"/>
      <c r="AH21" s="24"/>
      <c r="AI21" s="22" t="s">
        <v>38</v>
      </c>
      <c r="AJ21" s="23"/>
      <c r="AK21" s="23"/>
      <c r="AL21" s="24"/>
      <c r="AM21" s="22" t="s">
        <v>39</v>
      </c>
      <c r="AN21" s="23"/>
      <c r="AO21" s="23"/>
      <c r="AP21" s="24"/>
      <c r="AQ21" s="22" t="s">
        <v>40</v>
      </c>
      <c r="AR21" s="23"/>
      <c r="AS21" s="23"/>
      <c r="AT21" s="24"/>
      <c r="AU21" s="22" t="s">
        <v>41</v>
      </c>
      <c r="AV21" s="23"/>
      <c r="AW21" s="23"/>
      <c r="AX21" s="24"/>
    </row>
    <row r="22" spans="1:50">
      <c r="A22" s="5">
        <v>43965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K22" s="7" t="s">
        <v>42</v>
      </c>
      <c r="L22" s="8" t="s">
        <v>43</v>
      </c>
      <c r="M22" s="8" t="s">
        <v>44</v>
      </c>
      <c r="N22" s="9" t="s">
        <v>45</v>
      </c>
      <c r="O22" s="7" t="s">
        <v>42</v>
      </c>
      <c r="P22" s="8" t="s">
        <v>43</v>
      </c>
      <c r="Q22" s="8" t="s">
        <v>44</v>
      </c>
      <c r="R22" s="9" t="s">
        <v>45</v>
      </c>
      <c r="S22" s="7" t="s">
        <v>42</v>
      </c>
      <c r="T22" s="8" t="s">
        <v>43</v>
      </c>
      <c r="U22" s="8" t="s">
        <v>44</v>
      </c>
      <c r="V22" s="9" t="s">
        <v>45</v>
      </c>
      <c r="W22" s="7" t="s">
        <v>42</v>
      </c>
      <c r="X22" s="8" t="s">
        <v>43</v>
      </c>
      <c r="Y22" s="8" t="s">
        <v>44</v>
      </c>
      <c r="Z22" s="9" t="s">
        <v>45</v>
      </c>
      <c r="AA22" s="7" t="s">
        <v>42</v>
      </c>
      <c r="AB22" s="8" t="s">
        <v>43</v>
      </c>
      <c r="AC22" s="8" t="s">
        <v>44</v>
      </c>
      <c r="AD22" s="9" t="s">
        <v>45</v>
      </c>
      <c r="AE22" s="7" t="s">
        <v>42</v>
      </c>
      <c r="AF22" s="8" t="s">
        <v>43</v>
      </c>
      <c r="AG22" s="8" t="s">
        <v>44</v>
      </c>
      <c r="AH22" s="9" t="s">
        <v>45</v>
      </c>
      <c r="AI22" s="7" t="s">
        <v>42</v>
      </c>
      <c r="AJ22" s="8" t="s">
        <v>43</v>
      </c>
      <c r="AK22" s="8" t="s">
        <v>44</v>
      </c>
      <c r="AL22" s="9" t="s">
        <v>45</v>
      </c>
      <c r="AM22" s="7" t="s">
        <v>42</v>
      </c>
      <c r="AN22" s="8" t="s">
        <v>43</v>
      </c>
      <c r="AO22" s="8" t="s">
        <v>44</v>
      </c>
      <c r="AP22" s="9" t="s">
        <v>45</v>
      </c>
      <c r="AQ22" s="7" t="s">
        <v>42</v>
      </c>
      <c r="AR22" s="8" t="s">
        <v>43</v>
      </c>
      <c r="AS22" s="8" t="s">
        <v>44</v>
      </c>
      <c r="AT22" s="9" t="s">
        <v>45</v>
      </c>
      <c r="AU22" s="7" t="s">
        <v>42</v>
      </c>
      <c r="AV22" s="8" t="s">
        <v>43</v>
      </c>
      <c r="AW22" s="8" t="s">
        <v>44</v>
      </c>
      <c r="AX22" s="9" t="s">
        <v>45</v>
      </c>
    </row>
    <row r="23" spans="1:50">
      <c r="A23" s="5">
        <v>43993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K23">
        <v>0.1</v>
      </c>
      <c r="L23">
        <f t="shared" ref="L23:L44" si="0">(K23-L$18)/L$19</f>
        <v>1.8015145143613316</v>
      </c>
      <c r="M23">
        <f>LN(K23)</f>
        <v>-2.3025850929940455</v>
      </c>
      <c r="N23" t="e">
        <f>(M23-M$18)/M$19</f>
        <v>#DIV/0!</v>
      </c>
      <c r="O23">
        <v>0.1</v>
      </c>
      <c r="P23">
        <f t="shared" ref="P23:P38" si="1">(O23-P$18)/P$19</f>
        <v>2.4587506065997311</v>
      </c>
      <c r="Q23">
        <f>LN(O23)</f>
        <v>-2.3025850929940455</v>
      </c>
      <c r="R23" t="e">
        <f>(Q23-Q$18)/Q$19</f>
        <v>#DIV/0!</v>
      </c>
      <c r="S23">
        <v>0.1</v>
      </c>
      <c r="T23">
        <f t="shared" ref="T23:T38" si="2">(S23-T$18)/T$19</f>
        <v>2.4587506065997311</v>
      </c>
      <c r="U23">
        <f>LN(S23)</f>
        <v>-2.3025850929940455</v>
      </c>
      <c r="V23" t="e">
        <f>(U23-U$18)/U$19</f>
        <v>#DIV/0!</v>
      </c>
      <c r="W23">
        <v>0.1</v>
      </c>
      <c r="X23">
        <f t="shared" ref="X23:X38" si="3">(W23-X$18)/X$19</f>
        <v>1.8015145143613316</v>
      </c>
      <c r="Y23">
        <f>LN(W23)</f>
        <v>-2.3025850929940455</v>
      </c>
      <c r="Z23" t="e">
        <f>(Y23-Y$18)/Y$19</f>
        <v>#DIV/0!</v>
      </c>
      <c r="AA23">
        <v>0.1</v>
      </c>
      <c r="AB23">
        <f t="shared" ref="AB23:AB38" si="4">(AA23-AB$18)/AB$19</f>
        <v>1.8015145143613316</v>
      </c>
      <c r="AC23">
        <f>LN(AA23)</f>
        <v>-2.3025850929940455</v>
      </c>
      <c r="AD23" t="e">
        <f>(AC23-AC$18)/AC$19</f>
        <v>#DIV/0!</v>
      </c>
      <c r="AE23">
        <v>0.1</v>
      </c>
      <c r="AF23">
        <f t="shared" ref="AF23:AF38" si="5">(AE23-AF$18)/AF$19</f>
        <v>1.5954480704349312</v>
      </c>
      <c r="AG23">
        <f>LN(AE23)</f>
        <v>-2.3025850929940455</v>
      </c>
      <c r="AH23" t="e">
        <f t="shared" ref="AH23:AH28" si="6">(AG23-AG$18)/AG$19</f>
        <v>#DIV/0!</v>
      </c>
      <c r="AI23">
        <v>0.1</v>
      </c>
      <c r="AJ23">
        <f t="shared" ref="AJ23:AJ38" si="7">(AI23-AJ$18)/AJ$19</f>
        <v>2.4587506065997311</v>
      </c>
      <c r="AK23">
        <f>LN(AI23)</f>
        <v>-2.3025850929940455</v>
      </c>
      <c r="AL23" t="e">
        <f>(AK23-AK$18)/AK$19</f>
        <v>#DIV/0!</v>
      </c>
      <c r="AM23">
        <v>0.1</v>
      </c>
      <c r="AN23">
        <f t="shared" ref="AN23:AN38" si="8">(AM23-AN$18)/AN$19</f>
        <v>1.8015145143613316</v>
      </c>
      <c r="AO23">
        <f>LN(AM23)</f>
        <v>-2.3025850929940455</v>
      </c>
      <c r="AP23" t="e">
        <f>(AO23-AO$18)/AO$19</f>
        <v>#DIV/0!</v>
      </c>
      <c r="AQ23">
        <v>0.1</v>
      </c>
      <c r="AR23">
        <f t="shared" ref="AR23:AR54" si="9">(AQ23-AR$18)/AR$19</f>
        <v>1.8948116013959506</v>
      </c>
      <c r="AS23">
        <f>LN(AQ23)</f>
        <v>-2.3025850929940455</v>
      </c>
      <c r="AT23">
        <f t="shared" ref="AT23:AT41" si="10">(AS23-AS$18)/AS$19</f>
        <v>-0.97332852678457515</v>
      </c>
      <c r="AU23">
        <v>0.1</v>
      </c>
      <c r="AV23">
        <f t="shared" ref="AV23:AV57" si="11">(AU23-AV$18)/AV$19</f>
        <v>2.219063411496486</v>
      </c>
      <c r="AW23">
        <f>LN(AU23)</f>
        <v>-2.3025850929940455</v>
      </c>
      <c r="AX23">
        <f t="shared" ref="AX23:AX33" si="12">(AW23-AW$18)/AW$19</f>
        <v>0.95346258924559224</v>
      </c>
    </row>
    <row r="24" spans="1:50">
      <c r="A24" s="5">
        <v>44203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K24">
        <v>0.1</v>
      </c>
      <c r="L24">
        <f t="shared" si="0"/>
        <v>1.8015145143613316</v>
      </c>
      <c r="M24">
        <f t="shared" ref="M24:M27" si="13">LN(K24)</f>
        <v>-2.3025850929940455</v>
      </c>
      <c r="N24" t="e">
        <f>(M24-M$18)/M$19</f>
        <v>#DIV/0!</v>
      </c>
      <c r="O24">
        <v>0.1</v>
      </c>
      <c r="P24">
        <f t="shared" si="1"/>
        <v>2.4587506065997311</v>
      </c>
      <c r="Q24">
        <f t="shared" ref="Q24:Q25" si="14">LN(O24)</f>
        <v>-2.3025850929940455</v>
      </c>
      <c r="R24" t="e">
        <f>(Q24-Q$18)/Q$19</f>
        <v>#DIV/0!</v>
      </c>
      <c r="S24">
        <v>0.1</v>
      </c>
      <c r="T24">
        <f t="shared" si="2"/>
        <v>2.4587506065997311</v>
      </c>
      <c r="U24">
        <f t="shared" ref="U24:U25" si="15">LN(S24)</f>
        <v>-2.3025850929940455</v>
      </c>
      <c r="V24" t="e">
        <f>(U24-U$18)/U$19</f>
        <v>#DIV/0!</v>
      </c>
      <c r="W24">
        <v>0.1</v>
      </c>
      <c r="X24">
        <f t="shared" si="3"/>
        <v>1.8015145143613316</v>
      </c>
      <c r="Y24">
        <f t="shared" ref="Y24:Y27" si="16">LN(W24)</f>
        <v>-2.3025850929940455</v>
      </c>
      <c r="Z24" t="e">
        <f>(Y24-Y$18)/Y$19</f>
        <v>#DIV/0!</v>
      </c>
      <c r="AA24">
        <v>0.1</v>
      </c>
      <c r="AB24">
        <f t="shared" si="4"/>
        <v>1.8015145143613316</v>
      </c>
      <c r="AC24">
        <f t="shared" ref="AC24:AC27" si="17">LN(AA24)</f>
        <v>-2.3025850929940455</v>
      </c>
      <c r="AD24" t="e">
        <f>(AC24-AC$18)/AC$19</f>
        <v>#DIV/0!</v>
      </c>
      <c r="AE24">
        <v>0.1</v>
      </c>
      <c r="AF24">
        <f t="shared" si="5"/>
        <v>1.5954480704349312</v>
      </c>
      <c r="AG24">
        <f t="shared" ref="AG24:AG27" si="18">LN(AE24)</f>
        <v>-2.3025850929940455</v>
      </c>
      <c r="AH24" t="e">
        <f t="shared" si="6"/>
        <v>#DIV/0!</v>
      </c>
      <c r="AI24">
        <v>0.1</v>
      </c>
      <c r="AJ24">
        <f t="shared" si="7"/>
        <v>2.4587506065997311</v>
      </c>
      <c r="AK24">
        <f t="shared" ref="AK24:AK25" si="19">LN(AI24)</f>
        <v>-2.3025850929940455</v>
      </c>
      <c r="AL24" t="e">
        <f>(AK24-AK$18)/AK$19</f>
        <v>#DIV/0!</v>
      </c>
      <c r="AM24">
        <v>0.1</v>
      </c>
      <c r="AN24">
        <f t="shared" si="8"/>
        <v>1.8015145143613316</v>
      </c>
      <c r="AO24">
        <f t="shared" ref="AO24:AO27" si="20">LN(AM24)</f>
        <v>-2.3025850929940455</v>
      </c>
      <c r="AP24" t="e">
        <f>(AO24-AO$18)/AO$19</f>
        <v>#DIV/0!</v>
      </c>
      <c r="AQ24">
        <v>0.1</v>
      </c>
      <c r="AR24">
        <f t="shared" si="9"/>
        <v>1.8948116013959506</v>
      </c>
      <c r="AS24">
        <f t="shared" ref="AS24:AS40" si="21">LN(AQ24)</f>
        <v>-2.3025850929940455</v>
      </c>
      <c r="AT24">
        <f t="shared" si="10"/>
        <v>-0.97332852678457515</v>
      </c>
      <c r="AU24">
        <v>0.1</v>
      </c>
      <c r="AV24">
        <f t="shared" si="11"/>
        <v>2.219063411496486</v>
      </c>
      <c r="AW24">
        <f t="shared" ref="AW24:AW33" si="22">LN(AU24)</f>
        <v>-2.3025850929940455</v>
      </c>
      <c r="AX24">
        <f t="shared" si="12"/>
        <v>0.95346258924559224</v>
      </c>
    </row>
    <row r="25" spans="1:50">
      <c r="A25" s="5">
        <v>44280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K25">
        <v>0.1</v>
      </c>
      <c r="L25">
        <f t="shared" si="0"/>
        <v>1.8015145143613316</v>
      </c>
      <c r="M25">
        <f t="shared" si="13"/>
        <v>-2.3025850929940455</v>
      </c>
      <c r="N25" t="e">
        <f>(M25-M$18)/M$19</f>
        <v>#DIV/0!</v>
      </c>
      <c r="O25">
        <v>0.1</v>
      </c>
      <c r="P25">
        <f t="shared" si="1"/>
        <v>2.4587506065997311</v>
      </c>
      <c r="Q25">
        <f t="shared" si="14"/>
        <v>-2.3025850929940455</v>
      </c>
      <c r="R25" t="e">
        <f>(Q25-Q$18)/Q$19</f>
        <v>#DIV/0!</v>
      </c>
      <c r="S25">
        <v>0.1</v>
      </c>
      <c r="T25">
        <f t="shared" si="2"/>
        <v>2.4587506065997311</v>
      </c>
      <c r="U25">
        <f t="shared" si="15"/>
        <v>-2.3025850929940455</v>
      </c>
      <c r="V25" t="e">
        <f>(U25-U$18)/U$19</f>
        <v>#DIV/0!</v>
      </c>
      <c r="W25">
        <v>0.1</v>
      </c>
      <c r="X25">
        <f t="shared" si="3"/>
        <v>1.8015145143613316</v>
      </c>
      <c r="Y25">
        <f t="shared" si="16"/>
        <v>-2.3025850929940455</v>
      </c>
      <c r="Z25" t="e">
        <f>(Y25-Y$18)/Y$19</f>
        <v>#DIV/0!</v>
      </c>
      <c r="AA25">
        <v>0.1</v>
      </c>
      <c r="AB25">
        <f t="shared" si="4"/>
        <v>1.8015145143613316</v>
      </c>
      <c r="AC25">
        <f t="shared" si="17"/>
        <v>-2.3025850929940455</v>
      </c>
      <c r="AD25" t="e">
        <f>(AC25-AC$18)/AC$19</f>
        <v>#DIV/0!</v>
      </c>
      <c r="AE25">
        <v>0.1</v>
      </c>
      <c r="AF25">
        <f t="shared" si="5"/>
        <v>1.5954480704349312</v>
      </c>
      <c r="AG25">
        <f t="shared" si="18"/>
        <v>-2.3025850929940455</v>
      </c>
      <c r="AH25" t="e">
        <f t="shared" si="6"/>
        <v>#DIV/0!</v>
      </c>
      <c r="AI25">
        <v>0.1</v>
      </c>
      <c r="AJ25">
        <f t="shared" si="7"/>
        <v>2.4587506065997311</v>
      </c>
      <c r="AK25">
        <f t="shared" si="19"/>
        <v>-2.3025850929940455</v>
      </c>
      <c r="AL25" t="e">
        <f>(AK25-AK$18)/AK$19</f>
        <v>#DIV/0!</v>
      </c>
      <c r="AM25">
        <v>0.1</v>
      </c>
      <c r="AN25">
        <f t="shared" si="8"/>
        <v>1.8015145143613316</v>
      </c>
      <c r="AO25">
        <f t="shared" si="20"/>
        <v>-2.3025850929940455</v>
      </c>
      <c r="AP25" t="e">
        <f>(AO25-AO$18)/AO$19</f>
        <v>#DIV/0!</v>
      </c>
      <c r="AQ25">
        <v>0.1</v>
      </c>
      <c r="AR25">
        <f t="shared" si="9"/>
        <v>1.8948116013959506</v>
      </c>
      <c r="AS25">
        <f t="shared" si="21"/>
        <v>-2.3025850929940455</v>
      </c>
      <c r="AT25">
        <f t="shared" si="10"/>
        <v>-0.97332852678457515</v>
      </c>
      <c r="AU25">
        <v>0.1</v>
      </c>
      <c r="AV25">
        <f t="shared" si="11"/>
        <v>2.219063411496486</v>
      </c>
      <c r="AW25">
        <f t="shared" si="22"/>
        <v>-2.3025850929940455</v>
      </c>
      <c r="AX25">
        <f t="shared" si="12"/>
        <v>0.95346258924559224</v>
      </c>
    </row>
    <row r="26" spans="1:50">
      <c r="A26" s="5">
        <v>44384</v>
      </c>
      <c r="B26">
        <v>0</v>
      </c>
      <c r="C26">
        <v>0</v>
      </c>
      <c r="D26">
        <v>0</v>
      </c>
      <c r="E26">
        <v>0</v>
      </c>
      <c r="F26">
        <v>0</v>
      </c>
      <c r="G26">
        <v>0.1</v>
      </c>
      <c r="H26">
        <v>0</v>
      </c>
      <c r="I26">
        <v>0</v>
      </c>
      <c r="K26">
        <v>0.1</v>
      </c>
      <c r="L26">
        <f t="shared" si="0"/>
        <v>1.8015145143613316</v>
      </c>
      <c r="M26">
        <f t="shared" si="13"/>
        <v>-2.3025850929940455</v>
      </c>
      <c r="N26" t="e">
        <f>(M26-M$18)/M$19</f>
        <v>#DIV/0!</v>
      </c>
      <c r="O26">
        <v>0</v>
      </c>
      <c r="P26">
        <f t="shared" si="1"/>
        <v>-0.38822377998943131</v>
      </c>
      <c r="S26">
        <v>0</v>
      </c>
      <c r="T26">
        <f t="shared" si="2"/>
        <v>-0.38822377998943131</v>
      </c>
      <c r="W26">
        <v>0.1</v>
      </c>
      <c r="X26">
        <f t="shared" si="3"/>
        <v>1.8015145143613316</v>
      </c>
      <c r="Y26">
        <f t="shared" si="16"/>
        <v>-2.3025850929940455</v>
      </c>
      <c r="Z26" t="e">
        <f>(Y26-Y$18)/Y$19</f>
        <v>#DIV/0!</v>
      </c>
      <c r="AA26">
        <v>0.1</v>
      </c>
      <c r="AB26">
        <f t="shared" si="4"/>
        <v>1.8015145143613316</v>
      </c>
      <c r="AC26">
        <f t="shared" si="17"/>
        <v>-2.3025850929940455</v>
      </c>
      <c r="AD26" t="e">
        <f>(AC26-AC$18)/AC$19</f>
        <v>#DIV/0!</v>
      </c>
      <c r="AE26">
        <v>0.1</v>
      </c>
      <c r="AF26">
        <f t="shared" si="5"/>
        <v>1.5954480704349312</v>
      </c>
      <c r="AG26">
        <f t="shared" si="18"/>
        <v>-2.3025850929940455</v>
      </c>
      <c r="AH26" t="e">
        <f t="shared" si="6"/>
        <v>#DIV/0!</v>
      </c>
      <c r="AI26">
        <v>0</v>
      </c>
      <c r="AJ26">
        <f t="shared" si="7"/>
        <v>-0.38822377998943131</v>
      </c>
      <c r="AM26">
        <v>0.1</v>
      </c>
      <c r="AN26">
        <f t="shared" si="8"/>
        <v>1.8015145143613316</v>
      </c>
      <c r="AO26">
        <f t="shared" si="20"/>
        <v>-2.3025850929940455</v>
      </c>
      <c r="AP26" t="e">
        <f>(AO26-AO$18)/AO$19</f>
        <v>#DIV/0!</v>
      </c>
      <c r="AQ26">
        <v>0.1</v>
      </c>
      <c r="AR26">
        <f t="shared" si="9"/>
        <v>1.8948116013959506</v>
      </c>
      <c r="AS26">
        <f t="shared" si="21"/>
        <v>-2.3025850929940455</v>
      </c>
      <c r="AT26">
        <f t="shared" si="10"/>
        <v>-0.97332852678457515</v>
      </c>
      <c r="AU26">
        <v>0.1</v>
      </c>
      <c r="AV26">
        <f t="shared" si="11"/>
        <v>2.219063411496486</v>
      </c>
      <c r="AW26">
        <f t="shared" si="22"/>
        <v>-2.3025850929940455</v>
      </c>
      <c r="AX26">
        <f t="shared" si="12"/>
        <v>0.95346258924559224</v>
      </c>
    </row>
    <row r="27" spans="1:50">
      <c r="K27">
        <v>0.1</v>
      </c>
      <c r="L27">
        <f t="shared" si="0"/>
        <v>1.8015145143613316</v>
      </c>
      <c r="M27">
        <f t="shared" si="13"/>
        <v>-2.3025850929940455</v>
      </c>
      <c r="N27" t="e">
        <f>(M27-M$18)/M$19</f>
        <v>#DIV/0!</v>
      </c>
      <c r="O27">
        <v>0</v>
      </c>
      <c r="P27">
        <f t="shared" si="1"/>
        <v>-0.38822377998943131</v>
      </c>
      <c r="S27">
        <v>0</v>
      </c>
      <c r="T27">
        <f t="shared" si="2"/>
        <v>-0.38822377998943131</v>
      </c>
      <c r="W27">
        <v>0.1</v>
      </c>
      <c r="X27">
        <f t="shared" si="3"/>
        <v>1.8015145143613316</v>
      </c>
      <c r="Y27">
        <f t="shared" si="16"/>
        <v>-2.3025850929940455</v>
      </c>
      <c r="Z27" t="e">
        <f>(Y27-Y$18)/Y$19</f>
        <v>#DIV/0!</v>
      </c>
      <c r="AA27">
        <v>0.1</v>
      </c>
      <c r="AB27">
        <f t="shared" si="4"/>
        <v>1.8015145143613316</v>
      </c>
      <c r="AC27">
        <f t="shared" si="17"/>
        <v>-2.3025850929940455</v>
      </c>
      <c r="AD27" t="e">
        <f>(AC27-AC$18)/AC$19</f>
        <v>#DIV/0!</v>
      </c>
      <c r="AE27">
        <v>0.1</v>
      </c>
      <c r="AF27">
        <f t="shared" si="5"/>
        <v>1.5954480704349312</v>
      </c>
      <c r="AG27">
        <f t="shared" si="18"/>
        <v>-2.3025850929940455</v>
      </c>
      <c r="AH27" t="e">
        <f t="shared" si="6"/>
        <v>#DIV/0!</v>
      </c>
      <c r="AI27">
        <v>0</v>
      </c>
      <c r="AJ27">
        <f t="shared" si="7"/>
        <v>-0.38822377998943131</v>
      </c>
      <c r="AM27">
        <v>0.1</v>
      </c>
      <c r="AN27">
        <f t="shared" si="8"/>
        <v>1.8015145143613316</v>
      </c>
      <c r="AO27">
        <f t="shared" si="20"/>
        <v>-2.3025850929940455</v>
      </c>
      <c r="AP27" t="e">
        <f>(AO27-AO$18)/AO$19</f>
        <v>#DIV/0!</v>
      </c>
      <c r="AQ27">
        <v>0.1</v>
      </c>
      <c r="AR27">
        <f t="shared" si="9"/>
        <v>1.8948116013959506</v>
      </c>
      <c r="AS27">
        <f t="shared" si="21"/>
        <v>-2.3025850929940455</v>
      </c>
      <c r="AT27">
        <f t="shared" si="10"/>
        <v>-0.97332852678457515</v>
      </c>
      <c r="AU27">
        <v>0.1</v>
      </c>
      <c r="AV27">
        <f t="shared" si="11"/>
        <v>2.219063411496486</v>
      </c>
      <c r="AW27">
        <f t="shared" si="22"/>
        <v>-2.3025850929940455</v>
      </c>
      <c r="AX27">
        <f t="shared" si="12"/>
        <v>0.95346258924559224</v>
      </c>
    </row>
    <row r="28" spans="1:50">
      <c r="K28">
        <v>0</v>
      </c>
      <c r="L28">
        <f t="shared" si="0"/>
        <v>-0.52985721010627407</v>
      </c>
      <c r="O28">
        <v>0</v>
      </c>
      <c r="P28">
        <f t="shared" si="1"/>
        <v>-0.38822377998943131</v>
      </c>
      <c r="S28">
        <v>0</v>
      </c>
      <c r="T28">
        <f t="shared" si="2"/>
        <v>-0.38822377998943131</v>
      </c>
      <c r="W28">
        <v>0</v>
      </c>
      <c r="X28">
        <f t="shared" si="3"/>
        <v>-0.52985721010627407</v>
      </c>
      <c r="AA28">
        <v>0</v>
      </c>
      <c r="AB28">
        <f t="shared" si="4"/>
        <v>-0.52985721010627407</v>
      </c>
      <c r="AE28">
        <v>0.1</v>
      </c>
      <c r="AF28">
        <f t="shared" si="5"/>
        <v>1.5954480704349312</v>
      </c>
      <c r="AG28">
        <f t="shared" ref="AG28" si="23">LN(AE28)</f>
        <v>-2.3025850929940455</v>
      </c>
      <c r="AH28" t="e">
        <f t="shared" si="6"/>
        <v>#DIV/0!</v>
      </c>
      <c r="AI28">
        <v>0</v>
      </c>
      <c r="AJ28">
        <f t="shared" si="7"/>
        <v>-0.38822377998943131</v>
      </c>
      <c r="AM28">
        <v>0</v>
      </c>
      <c r="AN28">
        <f t="shared" si="8"/>
        <v>-0.52985721010627407</v>
      </c>
      <c r="AQ28">
        <v>0.1</v>
      </c>
      <c r="AR28">
        <f t="shared" si="9"/>
        <v>1.8948116013959506</v>
      </c>
      <c r="AS28">
        <f t="shared" si="21"/>
        <v>-2.3025850929940455</v>
      </c>
      <c r="AT28">
        <f t="shared" si="10"/>
        <v>-0.97332852678457515</v>
      </c>
      <c r="AU28">
        <v>0.1</v>
      </c>
      <c r="AV28">
        <f t="shared" si="11"/>
        <v>2.219063411496486</v>
      </c>
      <c r="AW28">
        <f t="shared" si="22"/>
        <v>-2.3025850929940455</v>
      </c>
      <c r="AX28">
        <f t="shared" si="12"/>
        <v>0.95346258924559224</v>
      </c>
    </row>
    <row r="29" spans="1:50">
      <c r="K29">
        <v>0</v>
      </c>
      <c r="L29">
        <f t="shared" si="0"/>
        <v>-0.52985721010627407</v>
      </c>
      <c r="O29">
        <v>0</v>
      </c>
      <c r="P29">
        <f t="shared" si="1"/>
        <v>-0.38822377998943131</v>
      </c>
      <c r="S29">
        <v>0</v>
      </c>
      <c r="T29">
        <f t="shared" si="2"/>
        <v>-0.38822377998943131</v>
      </c>
      <c r="W29">
        <v>0</v>
      </c>
      <c r="X29">
        <f t="shared" si="3"/>
        <v>-0.52985721010627407</v>
      </c>
      <c r="AA29">
        <v>0</v>
      </c>
      <c r="AB29">
        <f t="shared" si="4"/>
        <v>-0.52985721010627407</v>
      </c>
      <c r="AE29">
        <v>0</v>
      </c>
      <c r="AF29">
        <f t="shared" si="5"/>
        <v>-0.59829302641309912</v>
      </c>
      <c r="AI29">
        <v>0</v>
      </c>
      <c r="AJ29">
        <f t="shared" si="7"/>
        <v>-0.38822377998943131</v>
      </c>
      <c r="AM29">
        <v>0</v>
      </c>
      <c r="AN29">
        <f t="shared" si="8"/>
        <v>-0.52985721010627407</v>
      </c>
      <c r="AQ29">
        <v>0.1</v>
      </c>
      <c r="AR29">
        <f t="shared" si="9"/>
        <v>1.8948116013959506</v>
      </c>
      <c r="AS29">
        <f t="shared" si="21"/>
        <v>-2.3025850929940455</v>
      </c>
      <c r="AT29">
        <f t="shared" si="10"/>
        <v>-0.97332852678457515</v>
      </c>
      <c r="AU29">
        <v>0.1</v>
      </c>
      <c r="AV29">
        <f t="shared" si="11"/>
        <v>2.219063411496486</v>
      </c>
      <c r="AW29">
        <f t="shared" si="22"/>
        <v>-2.3025850929940455</v>
      </c>
      <c r="AX29">
        <f t="shared" si="12"/>
        <v>0.95346258924559224</v>
      </c>
    </row>
    <row r="30" spans="1:50">
      <c r="K30">
        <v>0</v>
      </c>
      <c r="L30">
        <f t="shared" si="0"/>
        <v>-0.52985721010627407</v>
      </c>
      <c r="O30">
        <v>0</v>
      </c>
      <c r="P30">
        <f t="shared" si="1"/>
        <v>-0.38822377998943131</v>
      </c>
      <c r="S30">
        <v>0</v>
      </c>
      <c r="T30">
        <f t="shared" si="2"/>
        <v>-0.38822377998943131</v>
      </c>
      <c r="W30">
        <v>0</v>
      </c>
      <c r="X30">
        <f t="shared" si="3"/>
        <v>-0.52985721010627407</v>
      </c>
      <c r="AA30">
        <v>0</v>
      </c>
      <c r="AB30">
        <f t="shared" si="4"/>
        <v>-0.52985721010627407</v>
      </c>
      <c r="AE30">
        <v>0</v>
      </c>
      <c r="AF30">
        <f t="shared" si="5"/>
        <v>-0.59829302641309912</v>
      </c>
      <c r="AI30">
        <v>0</v>
      </c>
      <c r="AJ30">
        <f t="shared" si="7"/>
        <v>-0.38822377998943131</v>
      </c>
      <c r="AM30">
        <v>0</v>
      </c>
      <c r="AN30">
        <f t="shared" si="8"/>
        <v>-0.52985721010627407</v>
      </c>
      <c r="AQ30">
        <v>0.1</v>
      </c>
      <c r="AR30">
        <f t="shared" si="9"/>
        <v>1.8948116013959506</v>
      </c>
      <c r="AS30">
        <f t="shared" si="21"/>
        <v>-2.3025850929940455</v>
      </c>
      <c r="AT30">
        <f t="shared" si="10"/>
        <v>-0.97332852678457515</v>
      </c>
      <c r="AU30">
        <v>0.1</v>
      </c>
      <c r="AV30">
        <f t="shared" si="11"/>
        <v>2.219063411496486</v>
      </c>
      <c r="AW30">
        <f t="shared" si="22"/>
        <v>-2.3025850929940455</v>
      </c>
      <c r="AX30">
        <f t="shared" si="12"/>
        <v>0.95346258924559224</v>
      </c>
    </row>
    <row r="31" spans="1:50">
      <c r="K31">
        <v>0</v>
      </c>
      <c r="L31">
        <f t="shared" si="0"/>
        <v>-0.52985721010627407</v>
      </c>
      <c r="O31">
        <v>0</v>
      </c>
      <c r="P31">
        <f t="shared" si="1"/>
        <v>-0.38822377998943131</v>
      </c>
      <c r="S31">
        <v>0</v>
      </c>
      <c r="T31">
        <f t="shared" si="2"/>
        <v>-0.38822377998943131</v>
      </c>
      <c r="W31">
        <v>0</v>
      </c>
      <c r="X31">
        <f t="shared" si="3"/>
        <v>-0.52985721010627407</v>
      </c>
      <c r="AA31">
        <v>0</v>
      </c>
      <c r="AB31">
        <f t="shared" si="4"/>
        <v>-0.52985721010627407</v>
      </c>
      <c r="AE31">
        <v>0</v>
      </c>
      <c r="AF31">
        <f t="shared" si="5"/>
        <v>-0.59829302641309912</v>
      </c>
      <c r="AI31">
        <v>0</v>
      </c>
      <c r="AJ31">
        <f t="shared" si="7"/>
        <v>-0.38822377998943131</v>
      </c>
      <c r="AM31">
        <v>0</v>
      </c>
      <c r="AN31">
        <f t="shared" si="8"/>
        <v>-0.52985721010627407</v>
      </c>
      <c r="AQ31">
        <v>0.1</v>
      </c>
      <c r="AR31">
        <f t="shared" si="9"/>
        <v>1.8948116013959506</v>
      </c>
      <c r="AS31">
        <f t="shared" si="21"/>
        <v>-2.3025850929940455</v>
      </c>
      <c r="AT31">
        <f t="shared" si="10"/>
        <v>-0.97332852678457515</v>
      </c>
      <c r="AU31">
        <v>0.1</v>
      </c>
      <c r="AV31">
        <f t="shared" si="11"/>
        <v>2.219063411496486</v>
      </c>
      <c r="AW31">
        <f t="shared" si="22"/>
        <v>-2.3025850929940455</v>
      </c>
      <c r="AX31">
        <f t="shared" si="12"/>
        <v>0.95346258924559224</v>
      </c>
    </row>
    <row r="32" spans="1:50">
      <c r="K32">
        <v>0</v>
      </c>
      <c r="L32">
        <f t="shared" si="0"/>
        <v>-0.52985721010627407</v>
      </c>
      <c r="O32">
        <v>0</v>
      </c>
      <c r="P32">
        <f t="shared" si="1"/>
        <v>-0.38822377998943131</v>
      </c>
      <c r="S32">
        <v>0</v>
      </c>
      <c r="T32">
        <f t="shared" si="2"/>
        <v>-0.38822377998943131</v>
      </c>
      <c r="W32">
        <v>0</v>
      </c>
      <c r="X32">
        <f t="shared" si="3"/>
        <v>-0.52985721010627407</v>
      </c>
      <c r="AA32">
        <v>0</v>
      </c>
      <c r="AB32">
        <f t="shared" si="4"/>
        <v>-0.52985721010627407</v>
      </c>
      <c r="AE32">
        <v>0</v>
      </c>
      <c r="AF32">
        <f t="shared" si="5"/>
        <v>-0.59829302641309912</v>
      </c>
      <c r="AI32">
        <v>0</v>
      </c>
      <c r="AJ32">
        <f t="shared" si="7"/>
        <v>-0.38822377998943131</v>
      </c>
      <c r="AM32">
        <v>0</v>
      </c>
      <c r="AN32">
        <f t="shared" si="8"/>
        <v>-0.52985721010627407</v>
      </c>
      <c r="AQ32">
        <v>0.1</v>
      </c>
      <c r="AR32">
        <f t="shared" si="9"/>
        <v>1.8948116013959506</v>
      </c>
      <c r="AS32">
        <f t="shared" si="21"/>
        <v>-2.3025850929940455</v>
      </c>
      <c r="AT32">
        <f t="shared" si="10"/>
        <v>-0.97332852678457515</v>
      </c>
      <c r="AU32">
        <v>0.1</v>
      </c>
      <c r="AV32">
        <f t="shared" si="11"/>
        <v>2.219063411496486</v>
      </c>
      <c r="AW32">
        <f t="shared" si="22"/>
        <v>-2.3025850929940455</v>
      </c>
      <c r="AX32">
        <f t="shared" si="12"/>
        <v>0.95346258924559224</v>
      </c>
    </row>
    <row r="33" spans="11:50">
      <c r="K33">
        <v>0</v>
      </c>
      <c r="L33">
        <f t="shared" si="0"/>
        <v>-0.52985721010627407</v>
      </c>
      <c r="O33">
        <v>0</v>
      </c>
      <c r="P33">
        <f t="shared" si="1"/>
        <v>-0.38822377998943131</v>
      </c>
      <c r="S33">
        <v>0</v>
      </c>
      <c r="T33">
        <f t="shared" si="2"/>
        <v>-0.38822377998943131</v>
      </c>
      <c r="W33">
        <v>0</v>
      </c>
      <c r="X33">
        <f t="shared" si="3"/>
        <v>-0.52985721010627407</v>
      </c>
      <c r="AA33">
        <v>0</v>
      </c>
      <c r="AB33">
        <f t="shared" si="4"/>
        <v>-0.52985721010627407</v>
      </c>
      <c r="AE33">
        <v>0</v>
      </c>
      <c r="AF33">
        <f t="shared" si="5"/>
        <v>-0.59829302641309912</v>
      </c>
      <c r="AI33">
        <v>0</v>
      </c>
      <c r="AJ33">
        <f t="shared" si="7"/>
        <v>-0.38822377998943131</v>
      </c>
      <c r="AM33">
        <v>0</v>
      </c>
      <c r="AN33">
        <f t="shared" si="8"/>
        <v>-0.52985721010627407</v>
      </c>
      <c r="AQ33">
        <v>0.1</v>
      </c>
      <c r="AR33">
        <f t="shared" si="9"/>
        <v>1.8948116013959506</v>
      </c>
      <c r="AS33">
        <f t="shared" si="21"/>
        <v>-2.3025850929940455</v>
      </c>
      <c r="AT33">
        <f t="shared" si="10"/>
        <v>-0.97332852678457515</v>
      </c>
      <c r="AU33">
        <v>0.1</v>
      </c>
      <c r="AV33">
        <f t="shared" si="11"/>
        <v>2.219063411496486</v>
      </c>
      <c r="AW33">
        <f t="shared" si="22"/>
        <v>-2.3025850929940455</v>
      </c>
      <c r="AX33">
        <f t="shared" si="12"/>
        <v>0.95346258924559224</v>
      </c>
    </row>
    <row r="34" spans="11:50">
      <c r="K34">
        <v>0</v>
      </c>
      <c r="L34">
        <f t="shared" si="0"/>
        <v>-0.52985721010627407</v>
      </c>
      <c r="O34">
        <v>0</v>
      </c>
      <c r="P34">
        <f t="shared" si="1"/>
        <v>-0.38822377998943131</v>
      </c>
      <c r="S34">
        <v>0</v>
      </c>
      <c r="T34">
        <f t="shared" si="2"/>
        <v>-0.38822377998943131</v>
      </c>
      <c r="W34">
        <v>0</v>
      </c>
      <c r="X34">
        <f t="shared" si="3"/>
        <v>-0.52985721010627407</v>
      </c>
      <c r="AA34">
        <v>0</v>
      </c>
      <c r="AB34">
        <f t="shared" si="4"/>
        <v>-0.52985721010627407</v>
      </c>
      <c r="AE34">
        <v>0</v>
      </c>
      <c r="AF34">
        <f t="shared" si="5"/>
        <v>-0.59829302641309912</v>
      </c>
      <c r="AI34">
        <v>0</v>
      </c>
      <c r="AJ34">
        <f t="shared" si="7"/>
        <v>-0.38822377998943131</v>
      </c>
      <c r="AM34">
        <v>0</v>
      </c>
      <c r="AN34">
        <f t="shared" si="8"/>
        <v>-0.52985721010627407</v>
      </c>
      <c r="AQ34">
        <v>0.1</v>
      </c>
      <c r="AR34">
        <f t="shared" si="9"/>
        <v>1.8948116013959506</v>
      </c>
      <c r="AS34">
        <f t="shared" si="21"/>
        <v>-2.3025850929940455</v>
      </c>
      <c r="AT34">
        <f t="shared" si="10"/>
        <v>-0.97332852678457515</v>
      </c>
      <c r="AU34">
        <v>0</v>
      </c>
      <c r="AV34">
        <f t="shared" si="11"/>
        <v>-0.44381268229929705</v>
      </c>
    </row>
    <row r="35" spans="11:50">
      <c r="K35">
        <v>0</v>
      </c>
      <c r="L35">
        <f t="shared" si="0"/>
        <v>-0.52985721010627407</v>
      </c>
      <c r="O35">
        <v>0</v>
      </c>
      <c r="P35">
        <f t="shared" si="1"/>
        <v>-0.38822377998943131</v>
      </c>
      <c r="S35">
        <v>0</v>
      </c>
      <c r="T35">
        <f t="shared" si="2"/>
        <v>-0.38822377998943131</v>
      </c>
      <c r="W35">
        <v>0</v>
      </c>
      <c r="X35">
        <f t="shared" si="3"/>
        <v>-0.52985721010627407</v>
      </c>
      <c r="AA35">
        <v>0</v>
      </c>
      <c r="AB35">
        <f t="shared" si="4"/>
        <v>-0.52985721010627407</v>
      </c>
      <c r="AE35">
        <v>0</v>
      </c>
      <c r="AF35">
        <f t="shared" si="5"/>
        <v>-0.59829302641309912</v>
      </c>
      <c r="AI35">
        <v>0</v>
      </c>
      <c r="AJ35">
        <f t="shared" si="7"/>
        <v>-0.38822377998943131</v>
      </c>
      <c r="AM35">
        <v>0</v>
      </c>
      <c r="AN35">
        <f t="shared" si="8"/>
        <v>-0.52985721010627407</v>
      </c>
      <c r="AQ35">
        <v>0.1</v>
      </c>
      <c r="AR35">
        <f t="shared" si="9"/>
        <v>1.8948116013959506</v>
      </c>
      <c r="AS35">
        <f t="shared" si="21"/>
        <v>-2.3025850929940455</v>
      </c>
      <c r="AT35">
        <f t="shared" si="10"/>
        <v>-0.97332852678457515</v>
      </c>
      <c r="AU35">
        <v>0</v>
      </c>
      <c r="AV35">
        <f t="shared" si="11"/>
        <v>-0.44381268229929705</v>
      </c>
    </row>
    <row r="36" spans="11:50">
      <c r="K36">
        <v>0</v>
      </c>
      <c r="L36">
        <f t="shared" si="0"/>
        <v>-0.52985721010627407</v>
      </c>
      <c r="O36">
        <v>0</v>
      </c>
      <c r="P36">
        <f t="shared" si="1"/>
        <v>-0.38822377998943131</v>
      </c>
      <c r="S36">
        <v>0</v>
      </c>
      <c r="T36">
        <f t="shared" si="2"/>
        <v>-0.38822377998943131</v>
      </c>
      <c r="W36">
        <v>0</v>
      </c>
      <c r="X36">
        <f t="shared" si="3"/>
        <v>-0.52985721010627407</v>
      </c>
      <c r="AA36">
        <v>0</v>
      </c>
      <c r="AB36">
        <f t="shared" si="4"/>
        <v>-0.52985721010627407</v>
      </c>
      <c r="AE36">
        <v>0</v>
      </c>
      <c r="AF36">
        <f t="shared" si="5"/>
        <v>-0.59829302641309912</v>
      </c>
      <c r="AI36">
        <v>0</v>
      </c>
      <c r="AJ36">
        <f t="shared" si="7"/>
        <v>-0.38822377998943131</v>
      </c>
      <c r="AM36">
        <v>0</v>
      </c>
      <c r="AN36">
        <f t="shared" si="8"/>
        <v>-0.52985721010627407</v>
      </c>
      <c r="AQ36">
        <v>0.1</v>
      </c>
      <c r="AR36">
        <f t="shared" si="9"/>
        <v>1.8948116013959506</v>
      </c>
      <c r="AS36">
        <f t="shared" si="21"/>
        <v>-2.3025850929940455</v>
      </c>
      <c r="AT36">
        <f t="shared" si="10"/>
        <v>-0.97332852678457515</v>
      </c>
      <c r="AU36">
        <v>0</v>
      </c>
      <c r="AV36">
        <f t="shared" si="11"/>
        <v>-0.44381268229929705</v>
      </c>
    </row>
    <row r="37" spans="11:50">
      <c r="K37">
        <v>0</v>
      </c>
      <c r="L37">
        <f t="shared" si="0"/>
        <v>-0.52985721010627407</v>
      </c>
      <c r="O37">
        <v>0</v>
      </c>
      <c r="P37">
        <f t="shared" si="1"/>
        <v>-0.38822377998943131</v>
      </c>
      <c r="S37">
        <v>0</v>
      </c>
      <c r="T37">
        <f t="shared" si="2"/>
        <v>-0.38822377998943131</v>
      </c>
      <c r="W37">
        <v>0</v>
      </c>
      <c r="X37">
        <f t="shared" si="3"/>
        <v>-0.52985721010627407</v>
      </c>
      <c r="AA37">
        <v>0</v>
      </c>
      <c r="AB37">
        <f t="shared" si="4"/>
        <v>-0.52985721010627407</v>
      </c>
      <c r="AE37">
        <v>0</v>
      </c>
      <c r="AF37">
        <f t="shared" si="5"/>
        <v>-0.59829302641309912</v>
      </c>
      <c r="AI37">
        <v>0</v>
      </c>
      <c r="AJ37">
        <f t="shared" si="7"/>
        <v>-0.38822377998943131</v>
      </c>
      <c r="AM37">
        <v>0</v>
      </c>
      <c r="AN37">
        <f t="shared" si="8"/>
        <v>-0.52985721010627407</v>
      </c>
      <c r="AQ37">
        <v>0.1</v>
      </c>
      <c r="AR37">
        <f t="shared" si="9"/>
        <v>1.8948116013959506</v>
      </c>
      <c r="AS37">
        <f t="shared" si="21"/>
        <v>-2.3025850929940455</v>
      </c>
      <c r="AT37">
        <f t="shared" si="10"/>
        <v>-0.97332852678457515</v>
      </c>
      <c r="AU37">
        <v>0</v>
      </c>
      <c r="AV37">
        <f t="shared" si="11"/>
        <v>-0.44381268229929705</v>
      </c>
    </row>
    <row r="38" spans="11:50">
      <c r="K38">
        <v>0</v>
      </c>
      <c r="L38">
        <f t="shared" si="0"/>
        <v>-0.52985721010627407</v>
      </c>
      <c r="O38">
        <v>0</v>
      </c>
      <c r="P38">
        <f t="shared" si="1"/>
        <v>-0.38822377998943131</v>
      </c>
      <c r="S38">
        <v>0</v>
      </c>
      <c r="T38">
        <f t="shared" si="2"/>
        <v>-0.38822377998943131</v>
      </c>
      <c r="W38">
        <v>0</v>
      </c>
      <c r="X38">
        <f t="shared" si="3"/>
        <v>-0.52985721010627407</v>
      </c>
      <c r="AA38">
        <v>0</v>
      </c>
      <c r="AB38">
        <f t="shared" si="4"/>
        <v>-0.52985721010627407</v>
      </c>
      <c r="AE38">
        <v>0</v>
      </c>
      <c r="AF38">
        <f t="shared" si="5"/>
        <v>-0.59829302641309912</v>
      </c>
      <c r="AI38">
        <v>0</v>
      </c>
      <c r="AJ38">
        <f t="shared" si="7"/>
        <v>-0.38822377998943131</v>
      </c>
      <c r="AM38">
        <v>0</v>
      </c>
      <c r="AN38">
        <f t="shared" si="8"/>
        <v>-0.52985721010627407</v>
      </c>
      <c r="AQ38">
        <v>0.1</v>
      </c>
      <c r="AR38">
        <f t="shared" si="9"/>
        <v>1.8948116013959506</v>
      </c>
      <c r="AS38">
        <f t="shared" si="21"/>
        <v>-2.3025850929940455</v>
      </c>
      <c r="AT38">
        <f t="shared" si="10"/>
        <v>-0.97332852678457515</v>
      </c>
      <c r="AU38">
        <v>0</v>
      </c>
      <c r="AV38">
        <f t="shared" si="11"/>
        <v>-0.44381268229929705</v>
      </c>
    </row>
    <row r="39" spans="11:50">
      <c r="K39">
        <v>0</v>
      </c>
      <c r="L39">
        <f t="shared" si="0"/>
        <v>-0.52985721010627407</v>
      </c>
      <c r="O39">
        <v>0</v>
      </c>
      <c r="P39">
        <f t="shared" ref="P39:P44" si="24">(O39-P$18)/P$19</f>
        <v>-0.38822377998943131</v>
      </c>
      <c r="S39">
        <v>0</v>
      </c>
      <c r="T39">
        <f t="shared" ref="T39:T44" si="25">(S39-T$18)/T$19</f>
        <v>-0.38822377998943131</v>
      </c>
      <c r="W39">
        <v>0</v>
      </c>
      <c r="X39">
        <f t="shared" ref="X39:X44" si="26">(W39-X$18)/X$19</f>
        <v>-0.52985721010627407</v>
      </c>
      <c r="AA39">
        <v>0</v>
      </c>
      <c r="AB39">
        <f t="shared" ref="AB39:AB44" si="27">(AA39-AB$18)/AB$19</f>
        <v>-0.52985721010627407</v>
      </c>
      <c r="AE39">
        <v>0</v>
      </c>
      <c r="AF39">
        <f t="shared" ref="AF39:AF44" si="28">(AE39-AF$18)/AF$19</f>
        <v>-0.59829302641309912</v>
      </c>
      <c r="AI39">
        <v>0</v>
      </c>
      <c r="AJ39">
        <f t="shared" ref="AJ39:AJ44" si="29">(AI39-AJ$18)/AJ$19</f>
        <v>-0.38822377998943131</v>
      </c>
      <c r="AM39">
        <v>0</v>
      </c>
      <c r="AN39">
        <f t="shared" ref="AN39:AN44" si="30">(AM39-AN$18)/AN$19</f>
        <v>-0.52985721010627407</v>
      </c>
      <c r="AQ39">
        <v>0.1</v>
      </c>
      <c r="AR39">
        <f t="shared" si="9"/>
        <v>1.8948116013959506</v>
      </c>
      <c r="AS39">
        <f t="shared" si="21"/>
        <v>-2.3025850929940455</v>
      </c>
      <c r="AT39">
        <f t="shared" si="10"/>
        <v>-0.97332852678457515</v>
      </c>
      <c r="AU39">
        <v>0</v>
      </c>
      <c r="AV39">
        <f t="shared" si="11"/>
        <v>-0.44381268229929705</v>
      </c>
    </row>
    <row r="40" spans="11:50">
      <c r="K40">
        <v>0</v>
      </c>
      <c r="L40">
        <f t="shared" si="0"/>
        <v>-0.52985721010627407</v>
      </c>
      <c r="O40">
        <v>0</v>
      </c>
      <c r="P40">
        <f t="shared" si="24"/>
        <v>-0.38822377998943131</v>
      </c>
      <c r="S40">
        <v>0</v>
      </c>
      <c r="T40">
        <f t="shared" si="25"/>
        <v>-0.38822377998943131</v>
      </c>
      <c r="W40">
        <v>0</v>
      </c>
      <c r="X40">
        <f t="shared" si="26"/>
        <v>-0.52985721010627407</v>
      </c>
      <c r="AA40">
        <v>0</v>
      </c>
      <c r="AB40">
        <f t="shared" si="27"/>
        <v>-0.52985721010627407</v>
      </c>
      <c r="AE40">
        <v>0</v>
      </c>
      <c r="AF40">
        <f t="shared" si="28"/>
        <v>-0.59829302641309912</v>
      </c>
      <c r="AI40">
        <v>0</v>
      </c>
      <c r="AJ40">
        <f t="shared" si="29"/>
        <v>-0.38822377998943131</v>
      </c>
      <c r="AM40">
        <v>0</v>
      </c>
      <c r="AN40">
        <f t="shared" si="30"/>
        <v>-0.52985721010627407</v>
      </c>
      <c r="AQ40">
        <v>0.1</v>
      </c>
      <c r="AR40">
        <f t="shared" si="9"/>
        <v>1.8948116013959506</v>
      </c>
      <c r="AS40">
        <f t="shared" si="21"/>
        <v>-2.3025850929940455</v>
      </c>
      <c r="AT40">
        <f t="shared" si="10"/>
        <v>-0.97332852678457515</v>
      </c>
      <c r="AU40">
        <v>0</v>
      </c>
      <c r="AV40">
        <f t="shared" si="11"/>
        <v>-0.44381268229929705</v>
      </c>
    </row>
    <row r="41" spans="11:50">
      <c r="K41">
        <v>0</v>
      </c>
      <c r="L41">
        <f t="shared" si="0"/>
        <v>-0.52985721010627407</v>
      </c>
      <c r="O41">
        <v>0</v>
      </c>
      <c r="P41">
        <f t="shared" si="24"/>
        <v>-0.38822377998943131</v>
      </c>
      <c r="S41">
        <v>0</v>
      </c>
      <c r="T41">
        <f t="shared" si="25"/>
        <v>-0.38822377998943131</v>
      </c>
      <c r="W41">
        <v>0</v>
      </c>
      <c r="X41">
        <f t="shared" si="26"/>
        <v>-0.52985721010627407</v>
      </c>
      <c r="AA41">
        <v>0</v>
      </c>
      <c r="AB41">
        <f t="shared" si="27"/>
        <v>-0.52985721010627407</v>
      </c>
      <c r="AE41">
        <v>0</v>
      </c>
      <c r="AF41">
        <f t="shared" si="28"/>
        <v>-0.59829302641309912</v>
      </c>
      <c r="AI41">
        <v>0</v>
      </c>
      <c r="AJ41">
        <f t="shared" si="29"/>
        <v>-0.38822377998943131</v>
      </c>
      <c r="AM41">
        <v>0</v>
      </c>
      <c r="AN41">
        <f t="shared" si="30"/>
        <v>-0.52985721010627407</v>
      </c>
      <c r="AQ41">
        <v>0.1</v>
      </c>
      <c r="AR41">
        <f t="shared" si="9"/>
        <v>1.8948116013959506</v>
      </c>
      <c r="AS41">
        <f t="shared" ref="AS41" si="31">LN(AQ41)</f>
        <v>-2.3025850929940455</v>
      </c>
      <c r="AT41">
        <f t="shared" si="10"/>
        <v>-0.97332852678457515</v>
      </c>
      <c r="AU41">
        <v>0</v>
      </c>
      <c r="AV41">
        <f t="shared" si="11"/>
        <v>-0.44381268229929705</v>
      </c>
    </row>
    <row r="42" spans="11:50">
      <c r="K42">
        <v>0</v>
      </c>
      <c r="L42">
        <f t="shared" si="0"/>
        <v>-0.52985721010627407</v>
      </c>
      <c r="O42">
        <v>0</v>
      </c>
      <c r="P42">
        <f t="shared" si="24"/>
        <v>-0.38822377998943131</v>
      </c>
      <c r="S42">
        <v>0</v>
      </c>
      <c r="T42">
        <f t="shared" si="25"/>
        <v>-0.38822377998943131</v>
      </c>
      <c r="W42">
        <v>0</v>
      </c>
      <c r="X42">
        <f t="shared" si="26"/>
        <v>-0.52985721010627407</v>
      </c>
      <c r="AA42">
        <v>0</v>
      </c>
      <c r="AB42">
        <f t="shared" si="27"/>
        <v>-0.52985721010627407</v>
      </c>
      <c r="AE42">
        <v>0</v>
      </c>
      <c r="AF42">
        <f t="shared" si="28"/>
        <v>-0.59829302641309912</v>
      </c>
      <c r="AI42">
        <v>0</v>
      </c>
      <c r="AJ42">
        <f t="shared" si="29"/>
        <v>-0.38822377998943131</v>
      </c>
      <c r="AM42">
        <v>0</v>
      </c>
      <c r="AN42">
        <f t="shared" si="30"/>
        <v>-0.52985721010627407</v>
      </c>
      <c r="AQ42">
        <v>0</v>
      </c>
      <c r="AR42">
        <f t="shared" si="9"/>
        <v>-0.52175971632642137</v>
      </c>
      <c r="AU42">
        <v>0</v>
      </c>
      <c r="AV42">
        <f t="shared" si="11"/>
        <v>-0.44381268229929705</v>
      </c>
    </row>
    <row r="43" spans="11:50">
      <c r="K43">
        <v>0</v>
      </c>
      <c r="L43">
        <f t="shared" si="0"/>
        <v>-0.52985721010627407</v>
      </c>
      <c r="O43">
        <v>0</v>
      </c>
      <c r="P43">
        <f t="shared" si="24"/>
        <v>-0.38822377998943131</v>
      </c>
      <c r="S43">
        <v>0</v>
      </c>
      <c r="T43">
        <f t="shared" si="25"/>
        <v>-0.38822377998943131</v>
      </c>
      <c r="W43">
        <v>0</v>
      </c>
      <c r="X43">
        <f t="shared" si="26"/>
        <v>-0.52985721010627407</v>
      </c>
      <c r="AA43">
        <v>0</v>
      </c>
      <c r="AB43">
        <f t="shared" si="27"/>
        <v>-0.52985721010627407</v>
      </c>
      <c r="AE43">
        <v>0</v>
      </c>
      <c r="AF43">
        <f t="shared" si="28"/>
        <v>-0.59829302641309912</v>
      </c>
      <c r="AI43">
        <v>0</v>
      </c>
      <c r="AJ43">
        <f t="shared" si="29"/>
        <v>-0.38822377998943131</v>
      </c>
      <c r="AM43">
        <v>0</v>
      </c>
      <c r="AN43">
        <f t="shared" si="30"/>
        <v>-0.52985721010627407</v>
      </c>
      <c r="AQ43">
        <v>0</v>
      </c>
      <c r="AR43">
        <f t="shared" si="9"/>
        <v>-0.52175971632642137</v>
      </c>
      <c r="AU43">
        <v>0</v>
      </c>
      <c r="AV43">
        <f t="shared" si="11"/>
        <v>-0.44381268229929705</v>
      </c>
    </row>
    <row r="44" spans="11:50">
      <c r="K44">
        <v>0</v>
      </c>
      <c r="L44">
        <f t="shared" si="0"/>
        <v>-0.52985721010627407</v>
      </c>
      <c r="O44">
        <v>0</v>
      </c>
      <c r="P44">
        <f t="shared" si="24"/>
        <v>-0.38822377998943131</v>
      </c>
      <c r="S44">
        <v>0</v>
      </c>
      <c r="T44">
        <f t="shared" si="25"/>
        <v>-0.38822377998943131</v>
      </c>
      <c r="W44">
        <v>0</v>
      </c>
      <c r="X44">
        <f t="shared" si="26"/>
        <v>-0.52985721010627407</v>
      </c>
      <c r="AA44">
        <v>0</v>
      </c>
      <c r="AB44">
        <f t="shared" si="27"/>
        <v>-0.52985721010627407</v>
      </c>
      <c r="AE44">
        <v>0</v>
      </c>
      <c r="AF44">
        <f t="shared" si="28"/>
        <v>-0.59829302641309912</v>
      </c>
      <c r="AI44">
        <v>0</v>
      </c>
      <c r="AJ44">
        <f t="shared" si="29"/>
        <v>-0.38822377998943131</v>
      </c>
      <c r="AM44">
        <v>0</v>
      </c>
      <c r="AN44">
        <f t="shared" si="30"/>
        <v>-0.52985721010627407</v>
      </c>
      <c r="AQ44">
        <v>0</v>
      </c>
      <c r="AR44">
        <f t="shared" si="9"/>
        <v>-0.52175971632642137</v>
      </c>
      <c r="AU44">
        <v>0</v>
      </c>
      <c r="AV44">
        <f t="shared" si="11"/>
        <v>-0.44381268229929705</v>
      </c>
    </row>
    <row r="45" spans="11:50">
      <c r="AQ45">
        <v>0</v>
      </c>
      <c r="AR45">
        <f t="shared" si="9"/>
        <v>-0.52175971632642137</v>
      </c>
      <c r="AU45">
        <v>0</v>
      </c>
      <c r="AV45">
        <f t="shared" si="11"/>
        <v>-0.44381268229929705</v>
      </c>
    </row>
    <row r="46" spans="11:50">
      <c r="AQ46">
        <v>0</v>
      </c>
      <c r="AR46">
        <f t="shared" si="9"/>
        <v>-0.52175971632642137</v>
      </c>
      <c r="AU46">
        <v>0</v>
      </c>
      <c r="AV46">
        <f t="shared" si="11"/>
        <v>-0.44381268229929705</v>
      </c>
    </row>
    <row r="47" spans="11:50">
      <c r="AQ47">
        <v>0</v>
      </c>
      <c r="AR47">
        <f t="shared" si="9"/>
        <v>-0.52175971632642137</v>
      </c>
      <c r="AU47">
        <v>0</v>
      </c>
      <c r="AV47">
        <f t="shared" si="11"/>
        <v>-0.44381268229929705</v>
      </c>
    </row>
    <row r="48" spans="11:50">
      <c r="AQ48">
        <v>0</v>
      </c>
      <c r="AR48">
        <f t="shared" si="9"/>
        <v>-0.52175971632642137</v>
      </c>
      <c r="AU48">
        <v>0</v>
      </c>
      <c r="AV48">
        <f t="shared" si="11"/>
        <v>-0.44381268229929705</v>
      </c>
    </row>
    <row r="49" spans="43:48">
      <c r="AQ49">
        <v>0</v>
      </c>
      <c r="AR49">
        <f t="shared" si="9"/>
        <v>-0.52175971632642137</v>
      </c>
      <c r="AU49">
        <v>0</v>
      </c>
      <c r="AV49">
        <f t="shared" si="11"/>
        <v>-0.44381268229929705</v>
      </c>
    </row>
    <row r="50" spans="43:48">
      <c r="AQ50">
        <v>0</v>
      </c>
      <c r="AR50">
        <f t="shared" si="9"/>
        <v>-0.52175971632642137</v>
      </c>
      <c r="AU50">
        <v>0</v>
      </c>
      <c r="AV50">
        <f t="shared" si="11"/>
        <v>-0.44381268229929705</v>
      </c>
    </row>
    <row r="51" spans="43:48">
      <c r="AQ51">
        <v>0</v>
      </c>
      <c r="AR51">
        <f t="shared" si="9"/>
        <v>-0.52175971632642137</v>
      </c>
      <c r="AU51">
        <v>0</v>
      </c>
      <c r="AV51">
        <f t="shared" si="11"/>
        <v>-0.44381268229929705</v>
      </c>
    </row>
    <row r="52" spans="43:48">
      <c r="AQ52">
        <v>0</v>
      </c>
      <c r="AR52">
        <f t="shared" si="9"/>
        <v>-0.52175971632642137</v>
      </c>
      <c r="AU52">
        <v>0</v>
      </c>
      <c r="AV52">
        <f t="shared" si="11"/>
        <v>-0.44381268229929705</v>
      </c>
    </row>
    <row r="53" spans="43:48">
      <c r="AQ53">
        <v>0</v>
      </c>
      <c r="AR53">
        <f t="shared" si="9"/>
        <v>-0.52175971632642137</v>
      </c>
      <c r="AU53">
        <v>0</v>
      </c>
      <c r="AV53">
        <f t="shared" si="11"/>
        <v>-0.44381268229929705</v>
      </c>
    </row>
    <row r="54" spans="43:48">
      <c r="AQ54">
        <v>0</v>
      </c>
      <c r="AR54">
        <f t="shared" si="9"/>
        <v>-0.52175971632642137</v>
      </c>
      <c r="AU54">
        <v>0</v>
      </c>
      <c r="AV54">
        <f t="shared" si="11"/>
        <v>-0.44381268229929705</v>
      </c>
    </row>
    <row r="55" spans="43:48">
      <c r="AQ55">
        <v>0</v>
      </c>
      <c r="AR55">
        <f t="shared" ref="AR55:AR73" si="32">(AQ55-AR$18)/AR$19</f>
        <v>-0.52175971632642137</v>
      </c>
      <c r="AU55">
        <v>0</v>
      </c>
      <c r="AV55">
        <f t="shared" si="11"/>
        <v>-0.44381268229929705</v>
      </c>
    </row>
    <row r="56" spans="43:48">
      <c r="AQ56">
        <v>0</v>
      </c>
      <c r="AR56">
        <f t="shared" si="32"/>
        <v>-0.52175971632642137</v>
      </c>
      <c r="AU56">
        <v>0</v>
      </c>
      <c r="AV56">
        <f t="shared" si="11"/>
        <v>-0.44381268229929705</v>
      </c>
    </row>
    <row r="57" spans="43:48">
      <c r="AQ57">
        <v>0</v>
      </c>
      <c r="AR57">
        <f t="shared" si="32"/>
        <v>-0.52175971632642137</v>
      </c>
      <c r="AU57">
        <v>0</v>
      </c>
      <c r="AV57">
        <f t="shared" si="11"/>
        <v>-0.44381268229929705</v>
      </c>
    </row>
    <row r="58" spans="43:48">
      <c r="AQ58">
        <v>0</v>
      </c>
      <c r="AR58">
        <f t="shared" si="32"/>
        <v>-0.52175971632642137</v>
      </c>
      <c r="AU58">
        <v>0</v>
      </c>
      <c r="AV58">
        <f t="shared" ref="AV58:AV88" si="33">(AU58-AV$18)/AV$19</f>
        <v>-0.44381268229929705</v>
      </c>
    </row>
    <row r="59" spans="43:48">
      <c r="AQ59">
        <v>0</v>
      </c>
      <c r="AR59">
        <f t="shared" si="32"/>
        <v>-0.52175971632642137</v>
      </c>
      <c r="AU59">
        <v>0</v>
      </c>
      <c r="AV59">
        <f t="shared" si="33"/>
        <v>-0.44381268229929705</v>
      </c>
    </row>
    <row r="60" spans="43:48">
      <c r="AQ60">
        <v>0</v>
      </c>
      <c r="AR60">
        <f t="shared" si="32"/>
        <v>-0.52175971632642137</v>
      </c>
      <c r="AU60">
        <v>0</v>
      </c>
      <c r="AV60">
        <f t="shared" si="33"/>
        <v>-0.44381268229929705</v>
      </c>
    </row>
    <row r="61" spans="43:48">
      <c r="AQ61">
        <v>0</v>
      </c>
      <c r="AR61">
        <f t="shared" si="32"/>
        <v>-0.52175971632642137</v>
      </c>
      <c r="AU61">
        <v>0</v>
      </c>
      <c r="AV61">
        <f t="shared" si="33"/>
        <v>-0.44381268229929705</v>
      </c>
    </row>
    <row r="62" spans="43:48">
      <c r="AQ62">
        <v>0</v>
      </c>
      <c r="AR62">
        <f t="shared" si="32"/>
        <v>-0.52175971632642137</v>
      </c>
      <c r="AU62">
        <v>0</v>
      </c>
      <c r="AV62">
        <f t="shared" si="33"/>
        <v>-0.44381268229929705</v>
      </c>
    </row>
    <row r="63" spans="43:48">
      <c r="AQ63">
        <v>0</v>
      </c>
      <c r="AR63">
        <f t="shared" si="32"/>
        <v>-0.52175971632642137</v>
      </c>
      <c r="AU63">
        <v>0</v>
      </c>
      <c r="AV63">
        <f t="shared" si="33"/>
        <v>-0.44381268229929705</v>
      </c>
    </row>
    <row r="64" spans="43:48">
      <c r="AQ64">
        <v>0</v>
      </c>
      <c r="AR64">
        <f t="shared" si="32"/>
        <v>-0.52175971632642137</v>
      </c>
      <c r="AU64">
        <v>0</v>
      </c>
      <c r="AV64">
        <f t="shared" si="33"/>
        <v>-0.44381268229929705</v>
      </c>
    </row>
    <row r="65" spans="43:48">
      <c r="AQ65">
        <v>0</v>
      </c>
      <c r="AR65">
        <f t="shared" si="32"/>
        <v>-0.52175971632642137</v>
      </c>
      <c r="AU65">
        <v>0</v>
      </c>
      <c r="AV65">
        <f t="shared" si="33"/>
        <v>-0.44381268229929705</v>
      </c>
    </row>
    <row r="66" spans="43:48">
      <c r="AQ66">
        <v>0</v>
      </c>
      <c r="AR66">
        <f t="shared" si="32"/>
        <v>-0.52175971632642137</v>
      </c>
      <c r="AU66">
        <v>0</v>
      </c>
      <c r="AV66">
        <f t="shared" si="33"/>
        <v>-0.44381268229929705</v>
      </c>
    </row>
    <row r="67" spans="43:48">
      <c r="AQ67">
        <v>0</v>
      </c>
      <c r="AR67">
        <f t="shared" si="32"/>
        <v>-0.52175971632642137</v>
      </c>
      <c r="AU67">
        <v>0</v>
      </c>
      <c r="AV67">
        <f t="shared" si="33"/>
        <v>-0.44381268229929705</v>
      </c>
    </row>
    <row r="68" spans="43:48">
      <c r="AQ68">
        <v>0</v>
      </c>
      <c r="AR68">
        <f t="shared" si="32"/>
        <v>-0.52175971632642137</v>
      </c>
      <c r="AU68">
        <v>0</v>
      </c>
      <c r="AV68">
        <f t="shared" si="33"/>
        <v>-0.44381268229929705</v>
      </c>
    </row>
    <row r="69" spans="43:48">
      <c r="AQ69">
        <v>0</v>
      </c>
      <c r="AR69">
        <f t="shared" si="32"/>
        <v>-0.52175971632642137</v>
      </c>
      <c r="AU69">
        <v>0</v>
      </c>
      <c r="AV69">
        <f t="shared" si="33"/>
        <v>-0.44381268229929705</v>
      </c>
    </row>
    <row r="70" spans="43:48">
      <c r="AQ70">
        <v>0</v>
      </c>
      <c r="AR70">
        <f t="shared" si="32"/>
        <v>-0.52175971632642137</v>
      </c>
      <c r="AU70">
        <v>0</v>
      </c>
      <c r="AV70">
        <f t="shared" si="33"/>
        <v>-0.44381268229929705</v>
      </c>
    </row>
    <row r="71" spans="43:48">
      <c r="AQ71">
        <v>0</v>
      </c>
      <c r="AR71">
        <f t="shared" si="32"/>
        <v>-0.52175971632642137</v>
      </c>
      <c r="AU71">
        <v>0</v>
      </c>
      <c r="AV71">
        <f t="shared" si="33"/>
        <v>-0.44381268229929705</v>
      </c>
    </row>
    <row r="72" spans="43:48">
      <c r="AQ72">
        <v>0</v>
      </c>
      <c r="AR72">
        <f t="shared" si="32"/>
        <v>-0.52175971632642137</v>
      </c>
      <c r="AU72">
        <v>0</v>
      </c>
      <c r="AV72">
        <f t="shared" si="33"/>
        <v>-0.44381268229929705</v>
      </c>
    </row>
    <row r="73" spans="43:48">
      <c r="AQ73">
        <v>0</v>
      </c>
      <c r="AR73">
        <f t="shared" si="32"/>
        <v>-0.52175971632642137</v>
      </c>
      <c r="AU73">
        <v>0</v>
      </c>
      <c r="AV73">
        <f t="shared" si="33"/>
        <v>-0.44381268229929705</v>
      </c>
    </row>
    <row r="74" spans="43:48">
      <c r="AQ74">
        <v>0</v>
      </c>
      <c r="AR74">
        <f t="shared" ref="AR74:AR110" si="34">(AQ74-AR$18)/AR$19</f>
        <v>-0.52175971632642137</v>
      </c>
      <c r="AU74">
        <v>0</v>
      </c>
      <c r="AV74">
        <f t="shared" si="33"/>
        <v>-0.44381268229929705</v>
      </c>
    </row>
    <row r="75" spans="43:48">
      <c r="AQ75">
        <v>0</v>
      </c>
      <c r="AR75">
        <f t="shared" si="34"/>
        <v>-0.52175971632642137</v>
      </c>
      <c r="AU75">
        <v>0</v>
      </c>
      <c r="AV75">
        <f t="shared" si="33"/>
        <v>-0.44381268229929705</v>
      </c>
    </row>
    <row r="76" spans="43:48">
      <c r="AQ76">
        <v>0</v>
      </c>
      <c r="AR76">
        <f t="shared" si="34"/>
        <v>-0.52175971632642137</v>
      </c>
      <c r="AU76">
        <v>0</v>
      </c>
      <c r="AV76">
        <f t="shared" si="33"/>
        <v>-0.44381268229929705</v>
      </c>
    </row>
    <row r="77" spans="43:48">
      <c r="AQ77">
        <v>0</v>
      </c>
      <c r="AR77">
        <f t="shared" si="34"/>
        <v>-0.52175971632642137</v>
      </c>
      <c r="AU77">
        <v>0</v>
      </c>
      <c r="AV77">
        <f t="shared" si="33"/>
        <v>-0.44381268229929705</v>
      </c>
    </row>
    <row r="78" spans="43:48">
      <c r="AQ78">
        <v>0</v>
      </c>
      <c r="AR78">
        <f t="shared" si="34"/>
        <v>-0.52175971632642137</v>
      </c>
      <c r="AU78">
        <v>0</v>
      </c>
      <c r="AV78">
        <f t="shared" si="33"/>
        <v>-0.44381268229929705</v>
      </c>
    </row>
    <row r="79" spans="43:48">
      <c r="AQ79">
        <v>0</v>
      </c>
      <c r="AR79">
        <f t="shared" si="34"/>
        <v>-0.52175971632642137</v>
      </c>
      <c r="AU79">
        <v>0</v>
      </c>
      <c r="AV79">
        <f t="shared" si="33"/>
        <v>-0.44381268229929705</v>
      </c>
    </row>
    <row r="80" spans="43:48">
      <c r="AQ80">
        <v>0</v>
      </c>
      <c r="AR80">
        <f t="shared" si="34"/>
        <v>-0.52175971632642137</v>
      </c>
      <c r="AU80">
        <v>0</v>
      </c>
      <c r="AV80">
        <f t="shared" si="33"/>
        <v>-0.44381268229929705</v>
      </c>
    </row>
    <row r="81" spans="43:48">
      <c r="AQ81">
        <v>0</v>
      </c>
      <c r="AR81">
        <f t="shared" si="34"/>
        <v>-0.52175971632642137</v>
      </c>
      <c r="AU81">
        <v>0</v>
      </c>
      <c r="AV81">
        <f t="shared" si="33"/>
        <v>-0.44381268229929705</v>
      </c>
    </row>
    <row r="82" spans="43:48">
      <c r="AQ82">
        <v>0</v>
      </c>
      <c r="AR82">
        <f t="shared" si="34"/>
        <v>-0.52175971632642137</v>
      </c>
      <c r="AU82">
        <v>0</v>
      </c>
      <c r="AV82">
        <f t="shared" si="33"/>
        <v>-0.44381268229929705</v>
      </c>
    </row>
    <row r="83" spans="43:48">
      <c r="AQ83">
        <v>0</v>
      </c>
      <c r="AR83">
        <f t="shared" si="34"/>
        <v>-0.52175971632642137</v>
      </c>
      <c r="AU83">
        <v>0</v>
      </c>
      <c r="AV83">
        <f t="shared" si="33"/>
        <v>-0.44381268229929705</v>
      </c>
    </row>
    <row r="84" spans="43:48">
      <c r="AQ84">
        <v>0</v>
      </c>
      <c r="AR84">
        <f t="shared" si="34"/>
        <v>-0.52175971632642137</v>
      </c>
      <c r="AU84">
        <v>0</v>
      </c>
      <c r="AV84">
        <f t="shared" si="33"/>
        <v>-0.44381268229929705</v>
      </c>
    </row>
    <row r="85" spans="43:48">
      <c r="AQ85">
        <v>0</v>
      </c>
      <c r="AR85">
        <f t="shared" si="34"/>
        <v>-0.52175971632642137</v>
      </c>
      <c r="AU85">
        <v>0</v>
      </c>
      <c r="AV85">
        <f t="shared" si="33"/>
        <v>-0.44381268229929705</v>
      </c>
    </row>
    <row r="86" spans="43:48">
      <c r="AQ86">
        <v>0</v>
      </c>
      <c r="AR86">
        <f t="shared" si="34"/>
        <v>-0.52175971632642137</v>
      </c>
      <c r="AU86">
        <v>0</v>
      </c>
      <c r="AV86">
        <f t="shared" si="33"/>
        <v>-0.44381268229929705</v>
      </c>
    </row>
    <row r="87" spans="43:48">
      <c r="AQ87">
        <v>0</v>
      </c>
      <c r="AR87">
        <f t="shared" si="34"/>
        <v>-0.52175971632642137</v>
      </c>
      <c r="AU87">
        <v>0</v>
      </c>
      <c r="AV87">
        <f t="shared" si="33"/>
        <v>-0.44381268229929705</v>
      </c>
    </row>
    <row r="88" spans="43:48">
      <c r="AQ88">
        <v>0</v>
      </c>
      <c r="AR88">
        <f t="shared" si="34"/>
        <v>-0.52175971632642137</v>
      </c>
      <c r="AU88">
        <v>0</v>
      </c>
      <c r="AV88">
        <f t="shared" si="33"/>
        <v>-0.44381268229929705</v>
      </c>
    </row>
    <row r="89" spans="43:48">
      <c r="AQ89">
        <v>0</v>
      </c>
      <c r="AR89">
        <f t="shared" si="34"/>
        <v>-0.52175971632642137</v>
      </c>
    </row>
    <row r="90" spans="43:48">
      <c r="AQ90">
        <v>0</v>
      </c>
      <c r="AR90">
        <f t="shared" si="34"/>
        <v>-0.52175971632642137</v>
      </c>
    </row>
    <row r="91" spans="43:48">
      <c r="AQ91">
        <v>0</v>
      </c>
      <c r="AR91">
        <f t="shared" si="34"/>
        <v>-0.52175971632642137</v>
      </c>
    </row>
    <row r="92" spans="43:48">
      <c r="AQ92">
        <v>0</v>
      </c>
      <c r="AR92">
        <f t="shared" si="34"/>
        <v>-0.52175971632642137</v>
      </c>
    </row>
    <row r="93" spans="43:48">
      <c r="AQ93">
        <v>0</v>
      </c>
      <c r="AR93">
        <f t="shared" si="34"/>
        <v>-0.52175971632642137</v>
      </c>
    </row>
    <row r="94" spans="43:48">
      <c r="AQ94">
        <v>0</v>
      </c>
      <c r="AR94">
        <f t="shared" si="34"/>
        <v>-0.52175971632642137</v>
      </c>
    </row>
    <row r="95" spans="43:48">
      <c r="AQ95">
        <v>0</v>
      </c>
      <c r="AR95">
        <f t="shared" si="34"/>
        <v>-0.52175971632642137</v>
      </c>
    </row>
    <row r="96" spans="43:48">
      <c r="AQ96">
        <v>0</v>
      </c>
      <c r="AR96">
        <f t="shared" si="34"/>
        <v>-0.52175971632642137</v>
      </c>
    </row>
    <row r="97" spans="43:44">
      <c r="AQ97">
        <v>0</v>
      </c>
      <c r="AR97">
        <f t="shared" si="34"/>
        <v>-0.52175971632642137</v>
      </c>
    </row>
    <row r="98" spans="43:44">
      <c r="AQ98">
        <v>0</v>
      </c>
      <c r="AR98">
        <f t="shared" si="34"/>
        <v>-0.52175971632642137</v>
      </c>
    </row>
    <row r="99" spans="43:44">
      <c r="AQ99">
        <v>0</v>
      </c>
      <c r="AR99">
        <f t="shared" si="34"/>
        <v>-0.52175971632642137</v>
      </c>
    </row>
    <row r="100" spans="43:44">
      <c r="AQ100">
        <v>0</v>
      </c>
      <c r="AR100">
        <f t="shared" si="34"/>
        <v>-0.52175971632642137</v>
      </c>
    </row>
    <row r="101" spans="43:44">
      <c r="AQ101">
        <v>0</v>
      </c>
      <c r="AR101">
        <f t="shared" si="34"/>
        <v>-0.52175971632642137</v>
      </c>
    </row>
    <row r="102" spans="43:44">
      <c r="AQ102">
        <v>0</v>
      </c>
      <c r="AR102">
        <f t="shared" si="34"/>
        <v>-0.52175971632642137</v>
      </c>
    </row>
    <row r="103" spans="43:44">
      <c r="AQ103">
        <v>0</v>
      </c>
      <c r="AR103">
        <f t="shared" si="34"/>
        <v>-0.52175971632642137</v>
      </c>
    </row>
    <row r="104" spans="43:44">
      <c r="AQ104">
        <v>0</v>
      </c>
      <c r="AR104">
        <f t="shared" si="34"/>
        <v>-0.52175971632642137</v>
      </c>
    </row>
    <row r="105" spans="43:44">
      <c r="AQ105">
        <v>0</v>
      </c>
      <c r="AR105">
        <f t="shared" si="34"/>
        <v>-0.52175971632642137</v>
      </c>
    </row>
    <row r="106" spans="43:44">
      <c r="AQ106">
        <v>0</v>
      </c>
      <c r="AR106">
        <f t="shared" si="34"/>
        <v>-0.52175971632642137</v>
      </c>
    </row>
    <row r="107" spans="43:44">
      <c r="AQ107">
        <v>0</v>
      </c>
      <c r="AR107">
        <f t="shared" si="34"/>
        <v>-0.52175971632642137</v>
      </c>
    </row>
    <row r="108" spans="43:44">
      <c r="AQ108">
        <v>0</v>
      </c>
      <c r="AR108">
        <f t="shared" si="34"/>
        <v>-0.52175971632642137</v>
      </c>
    </row>
    <row r="109" spans="43:44">
      <c r="AQ109">
        <v>0</v>
      </c>
      <c r="AR109">
        <f t="shared" si="34"/>
        <v>-0.52175971632642137</v>
      </c>
    </row>
    <row r="110" spans="43:44">
      <c r="AQ110">
        <v>0</v>
      </c>
      <c r="AR110">
        <f t="shared" si="34"/>
        <v>-0.52175971632642137</v>
      </c>
    </row>
  </sheetData>
  <sortState xmlns:xlrd2="http://schemas.microsoft.com/office/spreadsheetml/2017/richdata2" ref="AU23:AU88">
    <sortCondition descending="1" ref="AU23:AU88"/>
  </sortState>
  <mergeCells count="11">
    <mergeCell ref="K14:AX14"/>
    <mergeCell ref="AM21:AP21"/>
    <mergeCell ref="AQ21:AT21"/>
    <mergeCell ref="AU21:AX21"/>
    <mergeCell ref="K21:N21"/>
    <mergeCell ref="O21:R21"/>
    <mergeCell ref="S21:V21"/>
    <mergeCell ref="W21:Z21"/>
    <mergeCell ref="AA21:AD21"/>
    <mergeCell ref="AE21:AH21"/>
    <mergeCell ref="AI21:AL21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2E52-5E3F-4412-8FD0-B971D7913359}">
  <dimension ref="A1:AX110"/>
  <sheetViews>
    <sheetView tabSelected="1" topLeftCell="AB1" zoomScale="70" zoomScaleNormal="70" workbookViewId="0">
      <selection activeCell="AR17" sqref="AR17"/>
    </sheetView>
  </sheetViews>
  <sheetFormatPr defaultRowHeight="14.45"/>
  <cols>
    <col min="1" max="1" width="17.28515625" bestFit="1" customWidth="1"/>
    <col min="2" max="2" width="21.140625" bestFit="1" customWidth="1"/>
    <col min="3" max="9" width="13.85546875" bestFit="1" customWidth="1"/>
    <col min="10" max="10" width="15" bestFit="1" customWidth="1"/>
    <col min="11" max="50" width="15.7109375" customWidth="1"/>
  </cols>
  <sheetData>
    <row r="1" spans="1:50">
      <c r="A1" s="4" t="s">
        <v>2</v>
      </c>
      <c r="B1" t="s">
        <v>8</v>
      </c>
    </row>
    <row r="3" spans="1:50">
      <c r="A3" s="4" t="s">
        <v>22</v>
      </c>
      <c r="B3" s="4" t="s">
        <v>23</v>
      </c>
    </row>
    <row r="4" spans="1:50">
      <c r="A4" s="4" t="s">
        <v>24</v>
      </c>
      <c r="B4" t="s">
        <v>5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</row>
    <row r="5" spans="1:50">
      <c r="A5" s="5">
        <v>43427</v>
      </c>
      <c r="B5">
        <v>0.7</v>
      </c>
      <c r="C5">
        <v>0.1</v>
      </c>
      <c r="D5">
        <v>0.5</v>
      </c>
      <c r="E5">
        <v>0.1</v>
      </c>
      <c r="F5">
        <v>0.4</v>
      </c>
      <c r="G5">
        <v>0.3</v>
      </c>
      <c r="H5">
        <v>0.9</v>
      </c>
      <c r="I5">
        <v>0.6</v>
      </c>
    </row>
    <row r="6" spans="1:50">
      <c r="A6" s="5">
        <v>43482</v>
      </c>
      <c r="B6">
        <v>0.8</v>
      </c>
      <c r="C6">
        <v>0</v>
      </c>
      <c r="D6">
        <v>0</v>
      </c>
      <c r="E6">
        <v>0.1</v>
      </c>
      <c r="F6">
        <v>0</v>
      </c>
      <c r="G6">
        <v>0</v>
      </c>
      <c r="H6">
        <v>0.9</v>
      </c>
      <c r="I6">
        <v>0</v>
      </c>
    </row>
    <row r="7" spans="1:50">
      <c r="A7" s="5">
        <v>43504</v>
      </c>
      <c r="B7">
        <v>1.2</v>
      </c>
      <c r="C7">
        <v>1</v>
      </c>
      <c r="D7">
        <v>0.7</v>
      </c>
      <c r="E7">
        <v>0.4</v>
      </c>
      <c r="F7">
        <v>0.5</v>
      </c>
      <c r="G7">
        <v>0.4</v>
      </c>
      <c r="H7">
        <v>0.9</v>
      </c>
      <c r="I7">
        <v>0.4</v>
      </c>
    </row>
    <row r="8" spans="1:50">
      <c r="A8" s="5">
        <v>43522</v>
      </c>
      <c r="B8">
        <v>0.9</v>
      </c>
      <c r="C8">
        <v>0.2</v>
      </c>
      <c r="D8">
        <v>0.5</v>
      </c>
      <c r="E8">
        <v>0.1</v>
      </c>
      <c r="F8">
        <v>0.5</v>
      </c>
      <c r="G8">
        <v>0.4</v>
      </c>
      <c r="H8">
        <v>0.8</v>
      </c>
      <c r="I8">
        <v>0.7</v>
      </c>
    </row>
    <row r="9" spans="1:50">
      <c r="A9" s="5">
        <v>43545</v>
      </c>
      <c r="B9">
        <v>0.5</v>
      </c>
      <c r="C9">
        <v>0</v>
      </c>
      <c r="D9">
        <v>0</v>
      </c>
      <c r="E9">
        <v>0</v>
      </c>
      <c r="F9">
        <v>0</v>
      </c>
      <c r="G9">
        <v>0</v>
      </c>
      <c r="H9">
        <v>0.7</v>
      </c>
      <c r="I9">
        <v>0.3</v>
      </c>
    </row>
    <row r="10" spans="1:50">
      <c r="A10" s="5">
        <v>43556</v>
      </c>
      <c r="B10">
        <v>0.5</v>
      </c>
      <c r="C10">
        <v>0.1</v>
      </c>
      <c r="D10">
        <v>0.3</v>
      </c>
      <c r="E10">
        <v>0.1</v>
      </c>
      <c r="F10">
        <v>0.2</v>
      </c>
      <c r="G10">
        <v>0.3</v>
      </c>
      <c r="H10">
        <v>0.6</v>
      </c>
      <c r="I10">
        <v>0.4</v>
      </c>
    </row>
    <row r="11" spans="1:50">
      <c r="A11" s="5">
        <v>43570</v>
      </c>
      <c r="B11">
        <v>0.4</v>
      </c>
      <c r="C11">
        <v>0.2</v>
      </c>
      <c r="D11">
        <v>0.3</v>
      </c>
      <c r="E11">
        <v>0.1</v>
      </c>
      <c r="F11">
        <v>0.2</v>
      </c>
      <c r="G11">
        <v>0.2</v>
      </c>
      <c r="H11">
        <v>0.7</v>
      </c>
      <c r="I11">
        <v>0</v>
      </c>
    </row>
    <row r="12" spans="1:50">
      <c r="A12" s="5">
        <v>43587</v>
      </c>
      <c r="B12">
        <v>0</v>
      </c>
      <c r="C12">
        <v>0.5</v>
      </c>
      <c r="D12">
        <v>0.1</v>
      </c>
      <c r="E12">
        <v>0</v>
      </c>
      <c r="F12">
        <v>0.2</v>
      </c>
      <c r="G12">
        <v>0.2</v>
      </c>
      <c r="H12">
        <v>0.7</v>
      </c>
      <c r="I12">
        <v>0.2</v>
      </c>
    </row>
    <row r="13" spans="1:50">
      <c r="A13" s="5">
        <v>43622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0.6</v>
      </c>
      <c r="I13">
        <v>0</v>
      </c>
    </row>
    <row r="14" spans="1:50" ht="15.6">
      <c r="A14" s="5">
        <v>43649</v>
      </c>
      <c r="B14">
        <v>0</v>
      </c>
      <c r="C14">
        <v>0</v>
      </c>
      <c r="D14">
        <v>0</v>
      </c>
      <c r="E14">
        <v>0.2</v>
      </c>
      <c r="F14">
        <v>0</v>
      </c>
      <c r="G14">
        <v>0</v>
      </c>
      <c r="H14">
        <v>0.6</v>
      </c>
      <c r="I14">
        <v>0</v>
      </c>
      <c r="K14" s="21" t="s">
        <v>46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50">
      <c r="A15" s="5">
        <v>43677</v>
      </c>
      <c r="B15">
        <v>0.5</v>
      </c>
      <c r="C15">
        <v>0</v>
      </c>
      <c r="D15">
        <v>0.5</v>
      </c>
      <c r="E15">
        <v>0</v>
      </c>
      <c r="F15">
        <v>0</v>
      </c>
      <c r="G15">
        <v>0</v>
      </c>
      <c r="H15">
        <v>0.6</v>
      </c>
      <c r="I15">
        <v>0</v>
      </c>
      <c r="K15" t="s">
        <v>26</v>
      </c>
      <c r="L15">
        <f>MIN(K$23:K$84)</f>
        <v>0.05</v>
      </c>
      <c r="M15">
        <f>MIN(M$23:M$84)</f>
        <v>-2.9957322735539909</v>
      </c>
      <c r="N15" s="2"/>
      <c r="O15" t="s">
        <v>26</v>
      </c>
      <c r="P15">
        <f>MIN(O$23:O$84)</f>
        <v>0.05</v>
      </c>
      <c r="Q15">
        <f>MIN(Q$23:Q$84)</f>
        <v>-2.9957322735539909</v>
      </c>
      <c r="R15" s="2"/>
      <c r="S15" t="s">
        <v>26</v>
      </c>
      <c r="T15">
        <f>MIN(S$23:S$84)</f>
        <v>0.05</v>
      </c>
      <c r="U15">
        <f>MIN(U$23:U$84)</f>
        <v>-2.9957322735539909</v>
      </c>
      <c r="V15" s="2"/>
      <c r="W15" t="s">
        <v>26</v>
      </c>
      <c r="X15">
        <f>MIN(W$23:W$84)</f>
        <v>0.05</v>
      </c>
      <c r="Y15">
        <f>MIN(Y$23:Y$84)</f>
        <v>-2.9957322735539909</v>
      </c>
      <c r="Z15" s="2"/>
      <c r="AA15" t="s">
        <v>26</v>
      </c>
      <c r="AB15">
        <f>MIN(AA$23:AA$84)</f>
        <v>0.05</v>
      </c>
      <c r="AC15">
        <f>MIN(AC$23:AC$84)</f>
        <v>-2.9957322735539909</v>
      </c>
      <c r="AD15" s="2"/>
      <c r="AE15" t="s">
        <v>26</v>
      </c>
      <c r="AF15">
        <f>MIN(AE$23:AE$84)</f>
        <v>0.05</v>
      </c>
      <c r="AG15">
        <f>MIN(AG$23:AG$84)</f>
        <v>-2.9957322735539909</v>
      </c>
      <c r="AH15" s="2"/>
      <c r="AI15" t="s">
        <v>26</v>
      </c>
      <c r="AJ15">
        <f>MIN(AI$23:AI$84)</f>
        <v>0.6</v>
      </c>
      <c r="AK15">
        <f>MIN(AK$23:AK$84)</f>
        <v>-0.51082562376599072</v>
      </c>
      <c r="AL15" s="2"/>
      <c r="AM15" t="s">
        <v>26</v>
      </c>
      <c r="AN15">
        <f>MIN(AM$23:AM$84)</f>
        <v>0.05</v>
      </c>
      <c r="AO15">
        <f>MIN(AO$23:AO$84)</f>
        <v>-2.9957322735539909</v>
      </c>
      <c r="AP15" s="2"/>
      <c r="AQ15" t="s">
        <v>26</v>
      </c>
      <c r="AR15">
        <f>MIN(AQ$23:AQ$400)</f>
        <v>0.05</v>
      </c>
      <c r="AS15">
        <f>MIN(AS$23:AS$400)</f>
        <v>-2.9957322735539909</v>
      </c>
      <c r="AT15" s="2"/>
      <c r="AU15" t="s">
        <v>26</v>
      </c>
      <c r="AV15">
        <f>MIN(AU$23:AU$84)</f>
        <v>0.05</v>
      </c>
      <c r="AW15">
        <f>MIN(AW$23:AW$84)</f>
        <v>-2.9957322735539909</v>
      </c>
      <c r="AX15" s="2"/>
    </row>
    <row r="16" spans="1:50">
      <c r="A16" s="5">
        <v>43719</v>
      </c>
      <c r="B16">
        <v>0</v>
      </c>
      <c r="C16">
        <v>0.3</v>
      </c>
      <c r="D16">
        <v>0</v>
      </c>
      <c r="E16">
        <v>0</v>
      </c>
      <c r="F16">
        <v>0</v>
      </c>
      <c r="G16">
        <v>0</v>
      </c>
      <c r="H16">
        <v>0.6</v>
      </c>
      <c r="I16">
        <v>0</v>
      </c>
      <c r="K16" t="s">
        <v>27</v>
      </c>
      <c r="L16">
        <f>MAX(K$23:K$84)</f>
        <v>1.2</v>
      </c>
      <c r="M16">
        <f>MAX(M$23:M$84)</f>
        <v>0.18232155679395459</v>
      </c>
      <c r="N16" s="2"/>
      <c r="O16" t="s">
        <v>27</v>
      </c>
      <c r="P16">
        <f>MAX(O$23:O$84)</f>
        <v>1.8</v>
      </c>
      <c r="Q16">
        <f>MAX(Q$23:Q$84)</f>
        <v>0.58778666490211906</v>
      </c>
      <c r="R16" s="2"/>
      <c r="S16" t="s">
        <v>27</v>
      </c>
      <c r="T16">
        <f>MAX(S$23:S$84)</f>
        <v>0.7</v>
      </c>
      <c r="U16">
        <f>MAX(U$23:U$84)</f>
        <v>-0.35667494393873245</v>
      </c>
      <c r="V16" s="2"/>
      <c r="W16" t="s">
        <v>27</v>
      </c>
      <c r="X16">
        <f>MAX(W$23:W$84)</f>
        <v>0.4</v>
      </c>
      <c r="Y16">
        <f>MAX(Y$23:Y$84)</f>
        <v>-0.916290731874155</v>
      </c>
      <c r="Z16" s="2"/>
      <c r="AA16" t="s">
        <v>27</v>
      </c>
      <c r="AB16">
        <f>MAX(AA$23:AA$84)</f>
        <v>0.5</v>
      </c>
      <c r="AC16">
        <f>MAX(AC$23:AC$84)</f>
        <v>-0.69314718055994529</v>
      </c>
      <c r="AD16" s="2"/>
      <c r="AE16" t="s">
        <v>27</v>
      </c>
      <c r="AF16">
        <f>MAX(AE$23:AE$84)</f>
        <v>0.5</v>
      </c>
      <c r="AG16">
        <f>MAX(AG$23:AG$84)</f>
        <v>-0.69314718055994529</v>
      </c>
      <c r="AH16" s="2"/>
      <c r="AI16" t="s">
        <v>27</v>
      </c>
      <c r="AJ16">
        <f>MAX(AI$23:AI$84)</f>
        <v>0.9</v>
      </c>
      <c r="AK16">
        <f>MAX(AK$23:AK$84)</f>
        <v>-0.10536051565782628</v>
      </c>
      <c r="AL16" s="2"/>
      <c r="AM16" t="s">
        <v>27</v>
      </c>
      <c r="AN16">
        <f>MAX(AM$23:AM$84)</f>
        <v>0.7</v>
      </c>
      <c r="AO16">
        <f>MAX(AO$23:AO$84)</f>
        <v>-0.35667494393873245</v>
      </c>
      <c r="AP16" s="2"/>
      <c r="AQ16" t="s">
        <v>27</v>
      </c>
      <c r="AR16">
        <f>MAX(AQ$23:AQ$400)</f>
        <v>1.2</v>
      </c>
      <c r="AS16">
        <f>MAX(AS$23:AS$400)</f>
        <v>0.18232155679395459</v>
      </c>
      <c r="AT16" s="2"/>
      <c r="AU16" t="s">
        <v>27</v>
      </c>
      <c r="AV16">
        <f>MAX(AU$23:AU$84)</f>
        <v>1.8</v>
      </c>
      <c r="AW16">
        <f>MAX(AW$23:AW$84)</f>
        <v>0.58778666490211906</v>
      </c>
      <c r="AX16" s="2"/>
    </row>
    <row r="17" spans="1:50">
      <c r="A17" s="5">
        <v>43754</v>
      </c>
      <c r="B17">
        <v>0.4</v>
      </c>
      <c r="C17">
        <v>1.2</v>
      </c>
      <c r="D17">
        <v>0.6</v>
      </c>
      <c r="E17">
        <v>0</v>
      </c>
      <c r="F17">
        <v>0.1</v>
      </c>
      <c r="G17">
        <v>0</v>
      </c>
      <c r="H17">
        <v>0.6</v>
      </c>
      <c r="I17">
        <v>0</v>
      </c>
      <c r="K17" t="s">
        <v>28</v>
      </c>
      <c r="L17">
        <f>MEDIAN(K$23:K$84)</f>
        <v>0.35</v>
      </c>
      <c r="M17">
        <f>MEDIAN(M$23:M$84)</f>
        <v>-1.0601317681000455</v>
      </c>
      <c r="N17" s="2"/>
      <c r="O17" t="s">
        <v>28</v>
      </c>
      <c r="P17">
        <f>MEDIAN(O$23:O$84)</f>
        <v>0.1</v>
      </c>
      <c r="Q17">
        <f>MEDIAN(Q$23:Q$84)</f>
        <v>-2.3025850929940455</v>
      </c>
      <c r="R17" s="2"/>
      <c r="S17" t="s">
        <v>28</v>
      </c>
      <c r="T17">
        <f>MEDIAN(S$23:S$84)</f>
        <v>0.2</v>
      </c>
      <c r="U17">
        <f>MEDIAN(U$23:U$84)</f>
        <v>-1.7532789486599909</v>
      </c>
      <c r="V17" s="2"/>
      <c r="W17" t="s">
        <v>28</v>
      </c>
      <c r="X17">
        <f>MEDIAN(W$23:W$84)</f>
        <v>0.1</v>
      </c>
      <c r="Y17">
        <f>MEDIAN(Y$23:Y$84)</f>
        <v>-2.3025850929940455</v>
      </c>
      <c r="Z17" s="2"/>
      <c r="AA17" t="s">
        <v>28</v>
      </c>
      <c r="AB17">
        <f>MEDIAN(AA$23:AA$84)</f>
        <v>7.5000000000000011E-2</v>
      </c>
      <c r="AC17">
        <f>MEDIAN(AC$23:AC$84)</f>
        <v>-2.6491586832740182</v>
      </c>
      <c r="AD17" s="2"/>
      <c r="AE17" t="s">
        <v>28</v>
      </c>
      <c r="AF17">
        <f>MEDIAN(AE$23:AE$84)</f>
        <v>0.125</v>
      </c>
      <c r="AG17">
        <f>MEDIAN(AG$23:AG$84)</f>
        <v>-2.3025850929940455</v>
      </c>
      <c r="AH17" s="2"/>
      <c r="AI17" t="s">
        <v>28</v>
      </c>
      <c r="AJ17">
        <f>MEDIAN(AI$23:AI$84)</f>
        <v>0.7</v>
      </c>
      <c r="AK17">
        <f>MEDIAN(AK$23:AK$84)</f>
        <v>-0.35667494393873245</v>
      </c>
      <c r="AL17" s="2"/>
      <c r="AM17" t="s">
        <v>28</v>
      </c>
      <c r="AN17">
        <f>MEDIAN(AM$23:AM$84)</f>
        <v>0.05</v>
      </c>
      <c r="AO17">
        <f>MEDIAN(AO$23:AO$84)</f>
        <v>-2.9957322735539909</v>
      </c>
      <c r="AP17" s="2"/>
      <c r="AQ17" t="s">
        <v>28</v>
      </c>
      <c r="AR17">
        <f>MEDIAN(AQ$23:AQ$400)</f>
        <v>0.15000000000000002</v>
      </c>
      <c r="AS17">
        <f>MEDIAN(AS$23:AS$400)</f>
        <v>-1.9560115027140728</v>
      </c>
      <c r="AT17" s="2"/>
      <c r="AU17" t="s">
        <v>28</v>
      </c>
      <c r="AV17">
        <f>MEDIAN(AU$23:AU$84)</f>
        <v>0.45</v>
      </c>
      <c r="AW17">
        <f>MEDIAN(AW$23:AW$84)</f>
        <v>-0.80471895621705014</v>
      </c>
      <c r="AX17" s="2"/>
    </row>
    <row r="18" spans="1:50">
      <c r="A18" s="5">
        <v>43790</v>
      </c>
      <c r="B18">
        <v>0</v>
      </c>
      <c r="C18">
        <v>0.6</v>
      </c>
      <c r="D18">
        <v>0.5</v>
      </c>
      <c r="E18">
        <v>0.3</v>
      </c>
      <c r="F18">
        <v>0.3</v>
      </c>
      <c r="G18">
        <v>0.2</v>
      </c>
      <c r="H18">
        <v>0.7</v>
      </c>
      <c r="I18">
        <v>0.4</v>
      </c>
      <c r="K18" t="s">
        <v>29</v>
      </c>
      <c r="L18">
        <f>AVERAGE(K$23:K$84)</f>
        <v>0.36136363636363633</v>
      </c>
      <c r="M18">
        <f>AVERAGE(M$23:M$84)</f>
        <v>-1.6088115655734931</v>
      </c>
      <c r="N18" s="2"/>
      <c r="O18" t="s">
        <v>29</v>
      </c>
      <c r="P18">
        <f>AVERAGE(O$23:O$84)</f>
        <v>0.40909090909090923</v>
      </c>
      <c r="Q18">
        <f>AVERAGE(Q$23:Q$84)</f>
        <v>-1.7125107876345587</v>
      </c>
      <c r="R18" s="2"/>
      <c r="S18" t="s">
        <v>29</v>
      </c>
      <c r="T18">
        <f>AVERAGE(S$23:S$84)</f>
        <v>0.2727272727272726</v>
      </c>
      <c r="U18">
        <f>AVERAGE(U$23:U$84)</f>
        <v>-1.8357901940368258</v>
      </c>
      <c r="V18" s="2"/>
      <c r="W18" t="s">
        <v>29</v>
      </c>
      <c r="X18">
        <f>AVERAGE(W$23:W$84)</f>
        <v>0.13409090909090907</v>
      </c>
      <c r="Y18">
        <f>AVERAGE(Y$23:Y$84)</f>
        <v>-2.2342179385951244</v>
      </c>
      <c r="Z18" s="2"/>
      <c r="AA18" t="s">
        <v>29</v>
      </c>
      <c r="AB18">
        <f>AVERAGE(AA$23:AA$84)</f>
        <v>0.184090909090909</v>
      </c>
      <c r="AC18">
        <f>AVERAGE(AC$23:AC$84)</f>
        <v>-2.1194120911265668</v>
      </c>
      <c r="AD18" s="2"/>
      <c r="AE18" t="s">
        <v>29</v>
      </c>
      <c r="AF18">
        <f>AVERAGE(AE$23:AE$84)</f>
        <v>0.17954545454545448</v>
      </c>
      <c r="AG18">
        <f>AVERAGE(AG$23:AG$84)</f>
        <v>-2.1111247476359325</v>
      </c>
      <c r="AH18" s="2"/>
      <c r="AI18" t="s">
        <v>29</v>
      </c>
      <c r="AJ18">
        <f>AVERAGE(AI$23:AI$84)</f>
        <v>0.73636363636363622</v>
      </c>
      <c r="AK18">
        <f>AVERAGE(AK$23:AK$84)</f>
        <v>-0.31660485348840461</v>
      </c>
      <c r="AL18" s="2"/>
      <c r="AM18" t="s">
        <v>29</v>
      </c>
      <c r="AN18">
        <f>AVERAGE(AM$23:AM$84)</f>
        <v>0.2159090909090908</v>
      </c>
      <c r="AO18">
        <f>AVERAGE(AO$23:AO$84)</f>
        <v>-2.1171943563915927</v>
      </c>
      <c r="AP18" s="2"/>
      <c r="AQ18" t="s">
        <v>29</v>
      </c>
      <c r="AR18">
        <f>AVERAGE(AQ$23:AQ$400)</f>
        <v>0.25738636363636397</v>
      </c>
      <c r="AS18">
        <f>AVERAGE(AS$23:AS$400)</f>
        <v>-1.9182302159094617</v>
      </c>
      <c r="AT18" s="2"/>
      <c r="AU18" t="s">
        <v>29</v>
      </c>
      <c r="AV18" s="15">
        <f>AVERAGE(AU$23:AU$84)</f>
        <v>0.4685483870967746</v>
      </c>
      <c r="AW18">
        <f>AVERAGE(AW$23:AW$84)</f>
        <v>-1.2787851776657053</v>
      </c>
      <c r="AX18" s="2"/>
    </row>
    <row r="19" spans="1:50">
      <c r="A19" s="5">
        <v>43838</v>
      </c>
      <c r="B19">
        <v>0</v>
      </c>
      <c r="C19">
        <v>0</v>
      </c>
      <c r="D19">
        <v>0</v>
      </c>
      <c r="E19">
        <v>0.2</v>
      </c>
      <c r="F19">
        <v>0</v>
      </c>
      <c r="G19">
        <v>0</v>
      </c>
      <c r="H19">
        <v>0.7</v>
      </c>
      <c r="I19">
        <v>0</v>
      </c>
      <c r="K19" t="s">
        <v>30</v>
      </c>
      <c r="L19">
        <f>STDEV(K$23:K$84)</f>
        <v>0.33378486733574048</v>
      </c>
      <c r="M19">
        <f>STDEV(M$23:M$84)</f>
        <v>1.2334772674572627</v>
      </c>
      <c r="N19" s="2"/>
      <c r="O19" t="s">
        <v>30</v>
      </c>
      <c r="P19">
        <f>STDEV(O$23:O$84)</f>
        <v>0.52273009598334097</v>
      </c>
      <c r="Q19">
        <f>STDEV(Q$23:Q$84)</f>
        <v>1.3149654606015604</v>
      </c>
      <c r="R19" s="2"/>
      <c r="S19" t="s">
        <v>30</v>
      </c>
      <c r="T19">
        <f>STDEV(S$23:S$84)</f>
        <v>0.23690829686936066</v>
      </c>
      <c r="U19">
        <f>STDEV(U$23:U$84)</f>
        <v>1.1454607019344429</v>
      </c>
      <c r="V19" s="2"/>
      <c r="W19" t="s">
        <v>30</v>
      </c>
      <c r="X19">
        <f>STDEV(W$23:W$84)</f>
        <v>9.806019001511708E-2</v>
      </c>
      <c r="Y19">
        <f>STDEV(Y$23:Y$84)</f>
        <v>0.6732247780993319</v>
      </c>
      <c r="Z19" s="2"/>
      <c r="AA19" t="s">
        <v>30</v>
      </c>
      <c r="AB19">
        <f>STDEV(AA$23:AA$84)</f>
        <v>0.1650298411950048</v>
      </c>
      <c r="AC19">
        <f>STDEV(AC$23:AC$84)</f>
        <v>0.95986371557359529</v>
      </c>
      <c r="AD19" s="2"/>
      <c r="AE19" t="s">
        <v>30</v>
      </c>
      <c r="AF19">
        <f>STDEV(AE$23:AE$84)</f>
        <v>0.15091710978538528</v>
      </c>
      <c r="AG19">
        <f>STDEV(AG$23:AG$84)</f>
        <v>0.93546304418179127</v>
      </c>
      <c r="AH19" s="2"/>
      <c r="AI19" t="s">
        <v>30</v>
      </c>
      <c r="AJ19">
        <f>STDEV(AI$23:AI$84)</f>
        <v>0.1093071450000052</v>
      </c>
      <c r="AK19">
        <f>STDEV(AK$23:AK$84)</f>
        <v>0.1491037813103589</v>
      </c>
      <c r="AL19" s="2"/>
      <c r="AM19" t="s">
        <v>30</v>
      </c>
      <c r="AN19">
        <f>STDEV(AM$23:AM$84)</f>
        <v>0.22645632588308845</v>
      </c>
      <c r="AO19">
        <f>STDEV(AO$23:AO$84)</f>
        <v>1.1071252792104529</v>
      </c>
      <c r="AP19" s="2"/>
      <c r="AQ19" t="s">
        <v>30</v>
      </c>
      <c r="AR19">
        <f>STDEV(AQ$23:AQ$400)</f>
        <v>0.25115134567149228</v>
      </c>
      <c r="AS19">
        <f>STDEV(AS$23:AS$400)</f>
        <v>1.1119359208617734</v>
      </c>
      <c r="AT19" s="2"/>
      <c r="AU19" t="s">
        <v>30</v>
      </c>
      <c r="AV19" s="15">
        <f>STDEV(AU$23:AU$84)</f>
        <v>0.39037958313900328</v>
      </c>
      <c r="AW19">
        <f>STDEV(AW$23:AW$84)</f>
        <v>1.1761812265207052</v>
      </c>
      <c r="AX19" s="2"/>
    </row>
    <row r="20" spans="1:50">
      <c r="A20" s="5">
        <v>43874</v>
      </c>
      <c r="B20">
        <v>0</v>
      </c>
      <c r="C20">
        <v>1.3</v>
      </c>
      <c r="D20">
        <v>0.5</v>
      </c>
      <c r="E20">
        <v>0.1</v>
      </c>
      <c r="F20">
        <v>0.3</v>
      </c>
      <c r="G20">
        <v>0.3</v>
      </c>
      <c r="H20">
        <v>0.8</v>
      </c>
      <c r="I20">
        <v>0</v>
      </c>
      <c r="K20" t="s">
        <v>31</v>
      </c>
      <c r="L20">
        <f>COUNT(K$23:K$84)</f>
        <v>22</v>
      </c>
      <c r="M20">
        <f>COUNT(M$23:M$84)</f>
        <v>22</v>
      </c>
      <c r="N20" s="2"/>
      <c r="O20" t="s">
        <v>31</v>
      </c>
      <c r="P20">
        <f>COUNT(O$23:O$84)</f>
        <v>22</v>
      </c>
      <c r="Q20">
        <f>COUNT(Q$23:Q$84)</f>
        <v>22</v>
      </c>
      <c r="R20" s="2"/>
      <c r="S20" t="s">
        <v>31</v>
      </c>
      <c r="T20">
        <f>COUNT(S$23:S$84)</f>
        <v>22</v>
      </c>
      <c r="U20">
        <f>COUNT(U$23:U$84)</f>
        <v>22</v>
      </c>
      <c r="V20" s="2"/>
      <c r="W20" t="s">
        <v>31</v>
      </c>
      <c r="X20">
        <f>COUNT(W$23:W$84)</f>
        <v>22</v>
      </c>
      <c r="Y20">
        <f>COUNT(Y$23:Y$84)</f>
        <v>22</v>
      </c>
      <c r="Z20" s="2"/>
      <c r="AA20" t="s">
        <v>31</v>
      </c>
      <c r="AB20">
        <f>COUNT(AA$23:AA$84)</f>
        <v>22</v>
      </c>
      <c r="AC20">
        <f>COUNT(AC$23:AC$84)</f>
        <v>22</v>
      </c>
      <c r="AD20" s="2"/>
      <c r="AE20" t="s">
        <v>31</v>
      </c>
      <c r="AF20">
        <f>COUNT(AE$23:AE$84)</f>
        <v>22</v>
      </c>
      <c r="AG20">
        <f>COUNT(AG$23:AG$84)</f>
        <v>22</v>
      </c>
      <c r="AH20" s="2"/>
      <c r="AI20" t="s">
        <v>31</v>
      </c>
      <c r="AJ20">
        <f>COUNT(AI$23:AI$84)</f>
        <v>22</v>
      </c>
      <c r="AK20">
        <f>COUNT(AK$23:AK$84)</f>
        <v>22</v>
      </c>
      <c r="AL20" s="2"/>
      <c r="AM20" t="s">
        <v>31</v>
      </c>
      <c r="AN20">
        <f>COUNT(AM$23:AM$84)</f>
        <v>22</v>
      </c>
      <c r="AO20">
        <f>COUNT(AO$23:AO$84)</f>
        <v>22</v>
      </c>
      <c r="AP20" s="2"/>
      <c r="AQ20" t="s">
        <v>31</v>
      </c>
      <c r="AR20">
        <f>COUNT(AQ$23:AQ$400)</f>
        <v>88</v>
      </c>
      <c r="AS20">
        <f>COUNT(AS$23:AS$400)</f>
        <v>88</v>
      </c>
      <c r="AT20" s="2"/>
      <c r="AU20" t="s">
        <v>31</v>
      </c>
      <c r="AV20">
        <f>COUNT(AU$23:AU$84)</f>
        <v>62</v>
      </c>
      <c r="AW20">
        <f>COUNT(AW$23:AW$84)</f>
        <v>62</v>
      </c>
      <c r="AX20" s="2"/>
    </row>
    <row r="21" spans="1:50">
      <c r="A21" s="5">
        <v>43902</v>
      </c>
      <c r="B21">
        <v>0</v>
      </c>
      <c r="C21">
        <v>0.1</v>
      </c>
      <c r="D21">
        <v>0</v>
      </c>
      <c r="E21">
        <v>0.2</v>
      </c>
      <c r="F21">
        <v>0</v>
      </c>
      <c r="G21">
        <v>0</v>
      </c>
      <c r="H21">
        <v>0.8</v>
      </c>
      <c r="I21">
        <v>0</v>
      </c>
      <c r="K21" s="25" t="s">
        <v>32</v>
      </c>
      <c r="L21" s="26"/>
      <c r="M21" s="26"/>
      <c r="N21" s="27"/>
      <c r="O21" s="22" t="s">
        <v>33</v>
      </c>
      <c r="P21" s="23"/>
      <c r="Q21" s="23"/>
      <c r="R21" s="24"/>
      <c r="S21" s="22" t="s">
        <v>34</v>
      </c>
      <c r="T21" s="23"/>
      <c r="U21" s="23"/>
      <c r="V21" s="24"/>
      <c r="W21" s="22" t="s">
        <v>35</v>
      </c>
      <c r="X21" s="23"/>
      <c r="Y21" s="23"/>
      <c r="Z21" s="24"/>
      <c r="AA21" s="22" t="s">
        <v>36</v>
      </c>
      <c r="AB21" s="23"/>
      <c r="AC21" s="23"/>
      <c r="AD21" s="24"/>
      <c r="AE21" s="22" t="s">
        <v>37</v>
      </c>
      <c r="AF21" s="23"/>
      <c r="AG21" s="23"/>
      <c r="AH21" s="24"/>
      <c r="AI21" s="22" t="s">
        <v>38</v>
      </c>
      <c r="AJ21" s="23"/>
      <c r="AK21" s="23"/>
      <c r="AL21" s="24"/>
      <c r="AM21" s="22" t="s">
        <v>39</v>
      </c>
      <c r="AN21" s="23"/>
      <c r="AO21" s="23"/>
      <c r="AP21" s="24"/>
      <c r="AQ21" s="22" t="s">
        <v>40</v>
      </c>
      <c r="AR21" s="23"/>
      <c r="AS21" s="23"/>
      <c r="AT21" s="24"/>
      <c r="AU21" s="22" t="s">
        <v>41</v>
      </c>
      <c r="AV21" s="23"/>
      <c r="AW21" s="23"/>
      <c r="AX21" s="24"/>
    </row>
    <row r="22" spans="1:50">
      <c r="A22" s="5">
        <v>43965</v>
      </c>
      <c r="B22">
        <v>0.2</v>
      </c>
      <c r="C22">
        <v>0</v>
      </c>
      <c r="D22">
        <v>0</v>
      </c>
      <c r="E22">
        <v>0</v>
      </c>
      <c r="F22">
        <v>0</v>
      </c>
      <c r="G22">
        <v>0.2</v>
      </c>
      <c r="H22">
        <v>0.7</v>
      </c>
      <c r="I22">
        <v>0</v>
      </c>
      <c r="K22" s="7" t="s">
        <v>42</v>
      </c>
      <c r="L22" s="8" t="s">
        <v>43</v>
      </c>
      <c r="M22" s="8" t="s">
        <v>44</v>
      </c>
      <c r="N22" s="9" t="s">
        <v>45</v>
      </c>
      <c r="O22" s="7" t="s">
        <v>42</v>
      </c>
      <c r="P22" s="8" t="s">
        <v>43</v>
      </c>
      <c r="Q22" s="8" t="s">
        <v>44</v>
      </c>
      <c r="R22" s="9" t="s">
        <v>45</v>
      </c>
      <c r="S22" s="7" t="s">
        <v>42</v>
      </c>
      <c r="T22" s="8" t="s">
        <v>43</v>
      </c>
      <c r="U22" s="8" t="s">
        <v>44</v>
      </c>
      <c r="V22" s="9" t="s">
        <v>45</v>
      </c>
      <c r="W22" s="7" t="s">
        <v>42</v>
      </c>
      <c r="X22" s="8" t="s">
        <v>43</v>
      </c>
      <c r="Y22" s="8" t="s">
        <v>44</v>
      </c>
      <c r="Z22" s="9" t="s">
        <v>45</v>
      </c>
      <c r="AA22" s="7" t="s">
        <v>42</v>
      </c>
      <c r="AB22" s="8" t="s">
        <v>43</v>
      </c>
      <c r="AC22" s="8" t="s">
        <v>44</v>
      </c>
      <c r="AD22" s="9" t="s">
        <v>45</v>
      </c>
      <c r="AE22" s="7" t="s">
        <v>42</v>
      </c>
      <c r="AF22" s="8" t="s">
        <v>43</v>
      </c>
      <c r="AG22" s="8" t="s">
        <v>44</v>
      </c>
      <c r="AH22" s="9" t="s">
        <v>45</v>
      </c>
      <c r="AI22" s="7" t="s">
        <v>42</v>
      </c>
      <c r="AJ22" s="8" t="s">
        <v>43</v>
      </c>
      <c r="AK22" s="8" t="s">
        <v>44</v>
      </c>
      <c r="AL22" s="9" t="s">
        <v>45</v>
      </c>
      <c r="AM22" s="7" t="s">
        <v>42</v>
      </c>
      <c r="AN22" s="8" t="s">
        <v>43</v>
      </c>
      <c r="AO22" s="8" t="s">
        <v>44</v>
      </c>
      <c r="AP22" s="9" t="s">
        <v>45</v>
      </c>
      <c r="AQ22" s="7" t="s">
        <v>42</v>
      </c>
      <c r="AR22" s="8" t="s">
        <v>43</v>
      </c>
      <c r="AS22" s="8" t="s">
        <v>44</v>
      </c>
      <c r="AT22" s="9" t="s">
        <v>45</v>
      </c>
      <c r="AU22" s="7" t="s">
        <v>42</v>
      </c>
      <c r="AV22" s="8" t="s">
        <v>43</v>
      </c>
      <c r="AW22" s="8" t="s">
        <v>44</v>
      </c>
      <c r="AX22" s="9" t="s">
        <v>45</v>
      </c>
    </row>
    <row r="23" spans="1:50">
      <c r="A23" s="5">
        <v>43993</v>
      </c>
      <c r="B23">
        <v>0.3</v>
      </c>
      <c r="C23">
        <v>0.1</v>
      </c>
      <c r="D23">
        <v>0</v>
      </c>
      <c r="E23">
        <v>0.1</v>
      </c>
      <c r="F23">
        <v>0</v>
      </c>
      <c r="G23">
        <v>0</v>
      </c>
      <c r="H23">
        <v>0.8</v>
      </c>
      <c r="I23">
        <v>0</v>
      </c>
      <c r="K23">
        <v>1.2</v>
      </c>
      <c r="L23">
        <f>(K23-L$18)/L$19</f>
        <v>2.512505645718246</v>
      </c>
      <c r="M23">
        <f>LN(K23)</f>
        <v>0.18232155679395459</v>
      </c>
      <c r="N23">
        <f>(M23-M$18)/M$19</f>
        <v>1.452100634217409</v>
      </c>
      <c r="O23">
        <v>1.8</v>
      </c>
      <c r="P23" s="10">
        <f t="shared" ref="P23:P32" si="0">(O23-P$18)/P$19</f>
        <v>2.6608551939075995</v>
      </c>
      <c r="Q23" s="10">
        <f>LN(O23)</f>
        <v>0.58778666490211906</v>
      </c>
      <c r="R23" s="10">
        <f t="shared" ref="R23:R32" si="1">(Q23-Q$18)/Q$19</f>
        <v>1.7493215764651</v>
      </c>
      <c r="S23">
        <v>0.7</v>
      </c>
      <c r="T23" s="10">
        <f t="shared" ref="T23:T38" si="2">(S23-T$18)/T$19</f>
        <v>1.8035363595068186</v>
      </c>
      <c r="U23" s="10">
        <f>LN(S23)</f>
        <v>-0.35667494393873245</v>
      </c>
      <c r="V23" s="10">
        <f t="shared" ref="V23:V32" si="3">(U23-U$18)/U$19</f>
        <v>1.2912841510845181</v>
      </c>
      <c r="W23">
        <v>0.4</v>
      </c>
      <c r="X23" s="10">
        <f t="shared" ref="X23:X38" si="4">(W23-X$18)/X$19</f>
        <v>2.71169259276469</v>
      </c>
      <c r="Y23" s="10">
        <f>LN(W23)</f>
        <v>-0.916290731874155</v>
      </c>
      <c r="Z23" s="10">
        <f t="shared" ref="Z23:Z32" si="5">(Y23-Y$18)/Y$19</f>
        <v>1.9576332446375198</v>
      </c>
      <c r="AA23">
        <v>0.5</v>
      </c>
      <c r="AB23" s="10">
        <f t="shared" ref="AB23:AB38" si="6">(AA23-AB$18)/AB$19</f>
        <v>1.9142543471020022</v>
      </c>
      <c r="AC23" s="10">
        <f>LN(AA23)</f>
        <v>-0.69314718055994529</v>
      </c>
      <c r="AD23" s="10">
        <f t="shared" ref="AD23:AD31" si="7">(AC23-AC$18)/AC$19</f>
        <v>1.485903558417472</v>
      </c>
      <c r="AE23">
        <v>0.5</v>
      </c>
      <c r="AF23" s="10">
        <f t="shared" ref="AF23:AF38" si="8">(AE23-AF$18)/AF$19</f>
        <v>2.1233811455192484</v>
      </c>
      <c r="AG23" s="10">
        <f>LN(AE23)</f>
        <v>-0.69314718055994529</v>
      </c>
      <c r="AH23" s="10">
        <f t="shared" ref="AH23:AH30" si="9">(AG23-AG$18)/AG$19</f>
        <v>1.5158028699212061</v>
      </c>
      <c r="AI23">
        <v>0.9</v>
      </c>
      <c r="AJ23" s="10">
        <f t="shared" ref="AJ23:AJ38" si="10">(AI23-AJ$18)/AJ$19</f>
        <v>1.4970326380435242</v>
      </c>
      <c r="AK23" s="10">
        <f>LN(AI23)</f>
        <v>-0.10536051565782628</v>
      </c>
      <c r="AL23" s="10">
        <f t="shared" ref="AL23:AL38" si="11">(AK23-AK$18)/AK$19</f>
        <v>1.4167604333982258</v>
      </c>
      <c r="AM23">
        <v>0.7</v>
      </c>
      <c r="AN23" s="10">
        <f t="shared" ref="AN23:AN38" si="12">(AM23-AN$18)/AN$19</f>
        <v>2.1376788976998085</v>
      </c>
      <c r="AO23" s="10">
        <f>LN(AM23)</f>
        <v>-0.35667494393873245</v>
      </c>
      <c r="AP23" s="10">
        <f t="shared" ref="AP23:AP29" si="13">(AO23-AO$18)/AO$19</f>
        <v>1.5901718129933551</v>
      </c>
      <c r="AQ23">
        <v>1.2</v>
      </c>
      <c r="AR23" s="10">
        <f t="shared" ref="AR23:AR54" si="14">(AQ23-AR$18)/AR$19</f>
        <v>3.753169762413223</v>
      </c>
      <c r="AS23" s="10">
        <f t="shared" ref="AS23:AS38" si="15">LN(AQ23)</f>
        <v>0.18232155679395459</v>
      </c>
      <c r="AT23" s="10">
        <f t="shared" ref="AT23:AT43" si="16">(AS23-AS$18)/AS$19</f>
        <v>1.8890942663993129</v>
      </c>
      <c r="AU23">
        <v>1.8</v>
      </c>
      <c r="AV23" s="10">
        <f t="shared" ref="AV23:AV57" si="17">(AU23-AV$18)/AV$19</f>
        <v>3.4106589340486404</v>
      </c>
      <c r="AW23" s="10">
        <f t="shared" ref="AW23:AW38" si="18">LN(AU23)</f>
        <v>0.58778666490211906</v>
      </c>
      <c r="AX23" s="10">
        <f t="shared" ref="AX23:AX55" si="19">(AW23-AW$18)/AW$19</f>
        <v>1.5869763948616855</v>
      </c>
    </row>
    <row r="24" spans="1:50">
      <c r="A24" s="5">
        <v>44203</v>
      </c>
      <c r="B24">
        <v>0.5</v>
      </c>
      <c r="C24">
        <v>1.8</v>
      </c>
      <c r="D24">
        <v>0.5</v>
      </c>
      <c r="E24">
        <v>0.3</v>
      </c>
      <c r="F24">
        <v>0.4</v>
      </c>
      <c r="G24">
        <v>0.5</v>
      </c>
      <c r="H24">
        <v>0.9</v>
      </c>
      <c r="I24">
        <v>0.6</v>
      </c>
      <c r="K24">
        <v>0.9</v>
      </c>
      <c r="L24">
        <f t="shared" ref="L24:L44" si="20">(K24-L$18)/L$19</f>
        <v>1.6137231383068409</v>
      </c>
      <c r="M24">
        <f t="shared" ref="M24:M35" si="21">LN(K24)</f>
        <v>-0.10536051565782628</v>
      </c>
      <c r="N24">
        <f t="shared" ref="N24:N35" si="22">(M24-M$18)/M$19</f>
        <v>1.2188721183447007</v>
      </c>
      <c r="O24">
        <v>1.3</v>
      </c>
      <c r="P24" s="10">
        <f t="shared" si="0"/>
        <v>1.7043386209342795</v>
      </c>
      <c r="Q24" s="10">
        <f t="shared" ref="Q24:Q32" si="23">LN(O24)</f>
        <v>0.26236426446749106</v>
      </c>
      <c r="R24" s="10">
        <f t="shared" si="1"/>
        <v>1.5018455703000739</v>
      </c>
      <c r="S24">
        <v>0.6</v>
      </c>
      <c r="T24" s="10">
        <f t="shared" si="2"/>
        <v>1.3814321051541592</v>
      </c>
      <c r="U24" s="10">
        <f t="shared" ref="U24:U32" si="24">LN(S24)</f>
        <v>-0.51082562376599072</v>
      </c>
      <c r="V24" s="10">
        <f t="shared" si="3"/>
        <v>1.1567088840614503</v>
      </c>
      <c r="W24">
        <v>0.3</v>
      </c>
      <c r="X24" s="10">
        <f t="shared" si="4"/>
        <v>1.6919107630070285</v>
      </c>
      <c r="Y24" s="10">
        <f t="shared" ref="Y24:Y32" si="25">LN(W24)</f>
        <v>-1.2039728043259361</v>
      </c>
      <c r="Z24" s="10">
        <f t="shared" si="5"/>
        <v>1.5303137492618837</v>
      </c>
      <c r="AA24">
        <v>0.5</v>
      </c>
      <c r="AB24" s="10">
        <f t="shared" si="6"/>
        <v>1.9142543471020022</v>
      </c>
      <c r="AC24" s="10">
        <f t="shared" ref="AC24:AC31" si="26">LN(AA24)</f>
        <v>-0.69314718055994529</v>
      </c>
      <c r="AD24" s="10">
        <f t="shared" si="7"/>
        <v>1.485903558417472</v>
      </c>
      <c r="AE24">
        <v>0.4</v>
      </c>
      <c r="AF24" s="10">
        <f t="shared" si="8"/>
        <v>1.4607657525912561</v>
      </c>
      <c r="AG24" s="10">
        <f t="shared" ref="AG24:AG30" si="27">LN(AE24)</f>
        <v>-0.916290731874155</v>
      </c>
      <c r="AH24" s="10">
        <f t="shared" si="9"/>
        <v>1.2772647975707545</v>
      </c>
      <c r="AI24">
        <v>0.9</v>
      </c>
      <c r="AJ24" s="10">
        <f t="shared" si="10"/>
        <v>1.4970326380435242</v>
      </c>
      <c r="AK24" s="10">
        <f t="shared" ref="AK24:AK38" si="28">LN(AI24)</f>
        <v>-0.10536051565782628</v>
      </c>
      <c r="AL24" s="10">
        <f t="shared" si="11"/>
        <v>1.4167604333982258</v>
      </c>
      <c r="AM24">
        <v>0.6</v>
      </c>
      <c r="AN24" s="10">
        <f t="shared" si="12"/>
        <v>1.6960926465317732</v>
      </c>
      <c r="AO24" s="10">
        <f t="shared" ref="AO24:AO29" si="29">LN(AM24)</f>
        <v>-0.51082562376599072</v>
      </c>
      <c r="AP24" s="10">
        <f t="shared" si="13"/>
        <v>1.4509367302778822</v>
      </c>
      <c r="AQ24">
        <v>0.9</v>
      </c>
      <c r="AR24" s="10">
        <f t="shared" si="14"/>
        <v>2.5586708868531378</v>
      </c>
      <c r="AS24" s="10">
        <f t="shared" si="15"/>
        <v>-0.10536051565782628</v>
      </c>
      <c r="AT24" s="10">
        <f t="shared" si="16"/>
        <v>1.630372457836081</v>
      </c>
      <c r="AU24">
        <v>1.3</v>
      </c>
      <c r="AV24" s="10">
        <f t="shared" si="17"/>
        <v>2.1298542465197743</v>
      </c>
      <c r="AW24" s="10">
        <f t="shared" si="18"/>
        <v>0.26236426446749106</v>
      </c>
      <c r="AX24" s="10">
        <f t="shared" si="19"/>
        <v>1.3102993036983883</v>
      </c>
    </row>
    <row r="25" spans="1:50">
      <c r="A25" s="5">
        <v>44280</v>
      </c>
      <c r="B25">
        <v>0.6</v>
      </c>
      <c r="C25">
        <v>1.1000000000000001</v>
      </c>
      <c r="D25">
        <v>0.5</v>
      </c>
      <c r="E25">
        <v>0.2</v>
      </c>
      <c r="F25">
        <v>0.4</v>
      </c>
      <c r="G25">
        <v>0.4</v>
      </c>
      <c r="H25">
        <v>0.8</v>
      </c>
      <c r="I25">
        <v>0.5</v>
      </c>
      <c r="K25">
        <v>0.8</v>
      </c>
      <c r="L25">
        <f t="shared" si="20"/>
        <v>1.314128969169706</v>
      </c>
      <c r="M25">
        <f t="shared" si="21"/>
        <v>-0.22314355131420971</v>
      </c>
      <c r="N25">
        <f t="shared" si="22"/>
        <v>1.1233835035450248</v>
      </c>
      <c r="O25">
        <v>1.2</v>
      </c>
      <c r="P25" s="10">
        <f t="shared" si="0"/>
        <v>1.5130353063396151</v>
      </c>
      <c r="Q25" s="10">
        <f t="shared" si="23"/>
        <v>0.18232155679395459</v>
      </c>
      <c r="R25" s="10">
        <f t="shared" si="1"/>
        <v>1.4409749922721771</v>
      </c>
      <c r="S25">
        <v>0.5</v>
      </c>
      <c r="T25" s="10">
        <f t="shared" si="2"/>
        <v>0.95932785080149963</v>
      </c>
      <c r="U25" s="10">
        <f t="shared" si="24"/>
        <v>-0.69314718055994529</v>
      </c>
      <c r="V25" s="10">
        <f t="shared" si="3"/>
        <v>0.99754012647242818</v>
      </c>
      <c r="W25">
        <v>0.3</v>
      </c>
      <c r="X25" s="10">
        <f t="shared" si="4"/>
        <v>1.6919107630070285</v>
      </c>
      <c r="Y25" s="10">
        <f t="shared" si="25"/>
        <v>-1.2039728043259361</v>
      </c>
      <c r="Z25" s="10">
        <f t="shared" si="5"/>
        <v>1.5303137492618837</v>
      </c>
      <c r="AA25">
        <v>0.4</v>
      </c>
      <c r="AB25" s="10">
        <f t="shared" si="6"/>
        <v>1.3083033307531673</v>
      </c>
      <c r="AC25" s="10">
        <f t="shared" si="26"/>
        <v>-0.916290731874155</v>
      </c>
      <c r="AD25" s="10">
        <f t="shared" si="7"/>
        <v>1.2534293564096759</v>
      </c>
      <c r="AE25">
        <v>0.4</v>
      </c>
      <c r="AF25" s="10">
        <f t="shared" si="8"/>
        <v>1.4607657525912561</v>
      </c>
      <c r="AG25" s="10">
        <f t="shared" si="27"/>
        <v>-0.916290731874155</v>
      </c>
      <c r="AH25" s="10">
        <f t="shared" si="9"/>
        <v>1.2772647975707545</v>
      </c>
      <c r="AI25">
        <v>0.9</v>
      </c>
      <c r="AJ25" s="10">
        <f t="shared" si="10"/>
        <v>1.4970326380435242</v>
      </c>
      <c r="AK25" s="10">
        <f t="shared" si="28"/>
        <v>-0.10536051565782628</v>
      </c>
      <c r="AL25" s="10">
        <f t="shared" si="11"/>
        <v>1.4167604333982258</v>
      </c>
      <c r="AM25">
        <v>0.6</v>
      </c>
      <c r="AN25" s="10">
        <f t="shared" si="12"/>
        <v>1.6960926465317732</v>
      </c>
      <c r="AO25" s="10">
        <f t="shared" si="29"/>
        <v>-0.51082562376599072</v>
      </c>
      <c r="AP25" s="10">
        <f t="shared" si="13"/>
        <v>1.4509367302778822</v>
      </c>
      <c r="AQ25">
        <v>0.8</v>
      </c>
      <c r="AR25" s="10">
        <f t="shared" si="14"/>
        <v>2.1605045949997752</v>
      </c>
      <c r="AS25" s="10">
        <f t="shared" si="15"/>
        <v>-0.22314355131420971</v>
      </c>
      <c r="AT25" s="10">
        <f t="shared" si="16"/>
        <v>1.5244463577375256</v>
      </c>
      <c r="AU25">
        <v>1.2</v>
      </c>
      <c r="AV25" s="10">
        <f t="shared" si="17"/>
        <v>1.8736933090140009</v>
      </c>
      <c r="AW25" s="10">
        <f t="shared" si="18"/>
        <v>0.18232155679395459</v>
      </c>
      <c r="AX25" s="10">
        <f t="shared" si="19"/>
        <v>1.2422462640232754</v>
      </c>
    </row>
    <row r="26" spans="1:50">
      <c r="A26" s="5">
        <v>44384</v>
      </c>
      <c r="B26">
        <v>0</v>
      </c>
      <c r="C26">
        <v>0</v>
      </c>
      <c r="D26">
        <v>0</v>
      </c>
      <c r="E26">
        <v>0.1</v>
      </c>
      <c r="F26">
        <v>0</v>
      </c>
      <c r="G26">
        <v>0</v>
      </c>
      <c r="H26">
        <v>0.8</v>
      </c>
      <c r="I26">
        <v>0</v>
      </c>
      <c r="K26">
        <v>0.7</v>
      </c>
      <c r="L26">
        <f t="shared" si="20"/>
        <v>1.0145348000325707</v>
      </c>
      <c r="M26">
        <f t="shared" si="21"/>
        <v>-0.35667494393873245</v>
      </c>
      <c r="N26">
        <f t="shared" si="22"/>
        <v>1.0151274406669553</v>
      </c>
      <c r="O26">
        <v>1.1000000000000001</v>
      </c>
      <c r="P26" s="10">
        <f t="shared" si="0"/>
        <v>1.3217319917449515</v>
      </c>
      <c r="Q26" s="10">
        <f t="shared" si="23"/>
        <v>9.5310179804324935E-2</v>
      </c>
      <c r="R26" s="10">
        <f t="shared" si="1"/>
        <v>1.374804906747783</v>
      </c>
      <c r="S26">
        <v>0.5</v>
      </c>
      <c r="T26" s="10">
        <f t="shared" si="2"/>
        <v>0.95932785080149963</v>
      </c>
      <c r="U26" s="10">
        <f t="shared" si="24"/>
        <v>-0.69314718055994529</v>
      </c>
      <c r="V26" s="10">
        <f t="shared" si="3"/>
        <v>0.99754012647242818</v>
      </c>
      <c r="W26">
        <v>0.2</v>
      </c>
      <c r="X26" s="10">
        <f t="shared" si="4"/>
        <v>0.67212893324936773</v>
      </c>
      <c r="Y26" s="10">
        <f t="shared" si="25"/>
        <v>-1.6094379124341003</v>
      </c>
      <c r="Z26" s="10">
        <f t="shared" si="5"/>
        <v>0.92804074728936981</v>
      </c>
      <c r="AA26">
        <v>0.4</v>
      </c>
      <c r="AB26" s="10">
        <f t="shared" si="6"/>
        <v>1.3083033307531673</v>
      </c>
      <c r="AC26" s="10">
        <f t="shared" si="26"/>
        <v>-0.916290731874155</v>
      </c>
      <c r="AD26" s="10">
        <f t="shared" si="7"/>
        <v>1.2534293564096759</v>
      </c>
      <c r="AE26">
        <v>0.4</v>
      </c>
      <c r="AF26" s="10">
        <f t="shared" si="8"/>
        <v>1.4607657525912561</v>
      </c>
      <c r="AG26" s="10">
        <f t="shared" si="27"/>
        <v>-0.916290731874155</v>
      </c>
      <c r="AH26" s="10">
        <f t="shared" si="9"/>
        <v>1.2772647975707545</v>
      </c>
      <c r="AI26">
        <v>0.9</v>
      </c>
      <c r="AJ26" s="10">
        <f t="shared" si="10"/>
        <v>1.4970326380435242</v>
      </c>
      <c r="AK26" s="10">
        <f t="shared" si="28"/>
        <v>-0.10536051565782628</v>
      </c>
      <c r="AL26" s="10">
        <f t="shared" si="11"/>
        <v>1.4167604333982258</v>
      </c>
      <c r="AM26">
        <v>0.5</v>
      </c>
      <c r="AN26" s="10">
        <f t="shared" si="12"/>
        <v>1.2545063953637376</v>
      </c>
      <c r="AO26" s="10">
        <f t="shared" si="29"/>
        <v>-0.69314718055994529</v>
      </c>
      <c r="AP26" s="10">
        <f t="shared" si="13"/>
        <v>1.2862565805084023</v>
      </c>
      <c r="AQ26">
        <v>0.7</v>
      </c>
      <c r="AR26" s="10">
        <f t="shared" si="14"/>
        <v>1.7623383031464133</v>
      </c>
      <c r="AS26" s="10">
        <f t="shared" si="15"/>
        <v>-0.35667494393873245</v>
      </c>
      <c r="AT26" s="10">
        <f t="shared" si="16"/>
        <v>1.4043572499757824</v>
      </c>
      <c r="AU26">
        <v>1.1000000000000001</v>
      </c>
      <c r="AV26" s="10">
        <f t="shared" si="17"/>
        <v>1.6175323715082282</v>
      </c>
      <c r="AW26" s="10">
        <f t="shared" si="18"/>
        <v>9.5310179804324935E-2</v>
      </c>
      <c r="AX26" s="10">
        <f t="shared" si="19"/>
        <v>1.1682683981743021</v>
      </c>
    </row>
    <row r="27" spans="1:50">
      <c r="K27">
        <v>0.6</v>
      </c>
      <c r="L27">
        <f t="shared" si="20"/>
        <v>0.7149406308954358</v>
      </c>
      <c r="M27">
        <f t="shared" si="21"/>
        <v>-0.51082562376599072</v>
      </c>
      <c r="N27">
        <f t="shared" si="22"/>
        <v>0.8901549876723166</v>
      </c>
      <c r="O27">
        <v>1</v>
      </c>
      <c r="P27" s="10">
        <f t="shared" si="0"/>
        <v>1.1304286771502872</v>
      </c>
      <c r="Q27" s="10">
        <f t="shared" si="23"/>
        <v>0</v>
      </c>
      <c r="R27" s="10">
        <f t="shared" si="1"/>
        <v>1.3023237787942599</v>
      </c>
      <c r="S27">
        <v>0.5</v>
      </c>
      <c r="T27" s="10">
        <f t="shared" si="2"/>
        <v>0.95932785080149963</v>
      </c>
      <c r="U27" s="10">
        <f t="shared" si="24"/>
        <v>-0.69314718055994529</v>
      </c>
      <c r="V27" s="10">
        <f t="shared" si="3"/>
        <v>0.99754012647242818</v>
      </c>
      <c r="W27">
        <v>0.2</v>
      </c>
      <c r="X27" s="10">
        <f t="shared" si="4"/>
        <v>0.67212893324936773</v>
      </c>
      <c r="Y27" s="10">
        <f t="shared" si="25"/>
        <v>-1.6094379124341003</v>
      </c>
      <c r="Z27" s="10">
        <f t="shared" si="5"/>
        <v>0.92804074728936981</v>
      </c>
      <c r="AA27">
        <v>0.4</v>
      </c>
      <c r="AB27" s="10">
        <f t="shared" si="6"/>
        <v>1.3083033307531673</v>
      </c>
      <c r="AC27" s="10">
        <f t="shared" si="26"/>
        <v>-0.916290731874155</v>
      </c>
      <c r="AD27" s="10">
        <f t="shared" si="7"/>
        <v>1.2534293564096759</v>
      </c>
      <c r="AE27">
        <v>0.3</v>
      </c>
      <c r="AF27" s="10">
        <f t="shared" si="8"/>
        <v>0.79815035966326364</v>
      </c>
      <c r="AG27" s="10">
        <f t="shared" si="27"/>
        <v>-1.2039728043259361</v>
      </c>
      <c r="AH27" s="10">
        <f t="shared" si="9"/>
        <v>0.96973573563608018</v>
      </c>
      <c r="AI27">
        <v>0.8</v>
      </c>
      <c r="AJ27" s="10">
        <f t="shared" si="10"/>
        <v>0.58217935923914943</v>
      </c>
      <c r="AK27" s="10">
        <f t="shared" si="28"/>
        <v>-0.22314355131420971</v>
      </c>
      <c r="AL27" s="10">
        <f t="shared" si="11"/>
        <v>0.62682046929216095</v>
      </c>
      <c r="AM27">
        <v>0.4</v>
      </c>
      <c r="AN27" s="10">
        <f t="shared" si="12"/>
        <v>0.81292014419570235</v>
      </c>
      <c r="AO27" s="10">
        <f t="shared" si="29"/>
        <v>-0.916290731874155</v>
      </c>
      <c r="AP27" s="10">
        <f t="shared" si="13"/>
        <v>1.0847043664054556</v>
      </c>
      <c r="AQ27">
        <v>0.7</v>
      </c>
      <c r="AR27" s="10">
        <f t="shared" si="14"/>
        <v>1.7623383031464133</v>
      </c>
      <c r="AS27" s="10">
        <f t="shared" si="15"/>
        <v>-0.35667494393873245</v>
      </c>
      <c r="AT27" s="10">
        <f t="shared" si="16"/>
        <v>1.4043572499757824</v>
      </c>
      <c r="AU27">
        <v>1</v>
      </c>
      <c r="AV27" s="10">
        <f t="shared" si="17"/>
        <v>1.3613714340024548</v>
      </c>
      <c r="AW27" s="10">
        <f t="shared" si="18"/>
        <v>0</v>
      </c>
      <c r="AX27" s="10">
        <f t="shared" si="19"/>
        <v>1.0872348145264279</v>
      </c>
    </row>
    <row r="28" spans="1:50">
      <c r="K28">
        <v>0.5</v>
      </c>
      <c r="L28">
        <f t="shared" si="20"/>
        <v>0.41534646175830087</v>
      </c>
      <c r="M28">
        <f t="shared" si="21"/>
        <v>-0.69314718055994529</v>
      </c>
      <c r="N28">
        <f t="shared" si="22"/>
        <v>0.74234394842244111</v>
      </c>
      <c r="O28">
        <v>0.6</v>
      </c>
      <c r="P28" s="10">
        <f t="shared" si="0"/>
        <v>0.365215418771631</v>
      </c>
      <c r="Q28" s="10">
        <f t="shared" si="23"/>
        <v>-0.51082562376599072</v>
      </c>
      <c r="R28" s="10">
        <f t="shared" si="1"/>
        <v>0.91385302494472376</v>
      </c>
      <c r="S28">
        <v>0.5</v>
      </c>
      <c r="T28" s="10">
        <f t="shared" si="2"/>
        <v>0.95932785080149963</v>
      </c>
      <c r="U28" s="10">
        <f t="shared" si="24"/>
        <v>-0.69314718055994529</v>
      </c>
      <c r="V28" s="10">
        <f t="shared" si="3"/>
        <v>0.99754012647242818</v>
      </c>
      <c r="W28">
        <v>0.2</v>
      </c>
      <c r="X28" s="10">
        <f t="shared" si="4"/>
        <v>0.67212893324936773</v>
      </c>
      <c r="Y28" s="10">
        <f t="shared" si="25"/>
        <v>-1.6094379124341003</v>
      </c>
      <c r="Z28" s="10">
        <f t="shared" si="5"/>
        <v>0.92804074728936981</v>
      </c>
      <c r="AA28">
        <v>0.3</v>
      </c>
      <c r="AB28" s="10">
        <f t="shared" si="6"/>
        <v>0.70235231440433199</v>
      </c>
      <c r="AC28" s="10">
        <f t="shared" si="26"/>
        <v>-1.2039728043259361</v>
      </c>
      <c r="AD28" s="10">
        <f t="shared" si="7"/>
        <v>0.95371798303010391</v>
      </c>
      <c r="AE28">
        <v>0.3</v>
      </c>
      <c r="AF28" s="10">
        <f t="shared" si="8"/>
        <v>0.79815035966326364</v>
      </c>
      <c r="AG28" s="10">
        <f t="shared" si="27"/>
        <v>-1.2039728043259361</v>
      </c>
      <c r="AH28" s="10">
        <f t="shared" si="9"/>
        <v>0.96973573563608018</v>
      </c>
      <c r="AI28">
        <v>0.8</v>
      </c>
      <c r="AJ28" s="10">
        <f t="shared" si="10"/>
        <v>0.58217935923914943</v>
      </c>
      <c r="AK28" s="10">
        <f t="shared" si="28"/>
        <v>-0.22314355131420971</v>
      </c>
      <c r="AL28" s="10">
        <f t="shared" si="11"/>
        <v>0.62682046929216095</v>
      </c>
      <c r="AM28">
        <v>0.4</v>
      </c>
      <c r="AN28" s="10">
        <f t="shared" si="12"/>
        <v>0.81292014419570235</v>
      </c>
      <c r="AO28" s="10">
        <f t="shared" si="29"/>
        <v>-0.916290731874155</v>
      </c>
      <c r="AP28" s="10">
        <f t="shared" si="13"/>
        <v>1.0847043664054556</v>
      </c>
      <c r="AQ28">
        <v>0.7</v>
      </c>
      <c r="AR28" s="10">
        <f t="shared" si="14"/>
        <v>1.7623383031464133</v>
      </c>
      <c r="AS28" s="10">
        <f t="shared" si="15"/>
        <v>-0.35667494393873245</v>
      </c>
      <c r="AT28" s="10">
        <f t="shared" si="16"/>
        <v>1.4043572499757824</v>
      </c>
      <c r="AU28">
        <v>0.9</v>
      </c>
      <c r="AV28" s="10">
        <f t="shared" si="17"/>
        <v>1.1052104964966816</v>
      </c>
      <c r="AW28" s="10">
        <f t="shared" si="18"/>
        <v>-0.10536051565782628</v>
      </c>
      <c r="AX28" s="10">
        <f t="shared" si="19"/>
        <v>0.99765634372435907</v>
      </c>
    </row>
    <row r="29" spans="1:50">
      <c r="K29">
        <v>0.5</v>
      </c>
      <c r="L29">
        <f t="shared" si="20"/>
        <v>0.41534646175830087</v>
      </c>
      <c r="M29">
        <f t="shared" si="21"/>
        <v>-0.69314718055994529</v>
      </c>
      <c r="N29">
        <f t="shared" si="22"/>
        <v>0.74234394842244111</v>
      </c>
      <c r="O29">
        <v>0.5</v>
      </c>
      <c r="P29" s="10">
        <f t="shared" si="0"/>
        <v>0.17391210417696704</v>
      </c>
      <c r="Q29" s="10">
        <f t="shared" si="23"/>
        <v>-0.69314718055994529</v>
      </c>
      <c r="R29" s="10">
        <f t="shared" si="1"/>
        <v>0.77520181146680678</v>
      </c>
      <c r="S29">
        <v>0.5</v>
      </c>
      <c r="T29" s="10">
        <f t="shared" si="2"/>
        <v>0.95932785080149963</v>
      </c>
      <c r="U29" s="10">
        <f t="shared" si="24"/>
        <v>-0.69314718055994529</v>
      </c>
      <c r="V29" s="10">
        <f t="shared" si="3"/>
        <v>0.99754012647242818</v>
      </c>
      <c r="W29">
        <v>0.2</v>
      </c>
      <c r="X29" s="10">
        <f t="shared" si="4"/>
        <v>0.67212893324936773</v>
      </c>
      <c r="Y29" s="10">
        <f t="shared" si="25"/>
        <v>-1.6094379124341003</v>
      </c>
      <c r="Z29" s="10">
        <f t="shared" si="5"/>
        <v>0.92804074728936981</v>
      </c>
      <c r="AA29">
        <v>0.3</v>
      </c>
      <c r="AB29" s="10">
        <f t="shared" si="6"/>
        <v>0.70235231440433199</v>
      </c>
      <c r="AC29" s="10">
        <f t="shared" si="26"/>
        <v>-1.2039728043259361</v>
      </c>
      <c r="AD29" s="10">
        <f t="shared" si="7"/>
        <v>0.95371798303010391</v>
      </c>
      <c r="AE29">
        <v>0.3</v>
      </c>
      <c r="AF29" s="10">
        <f t="shared" si="8"/>
        <v>0.79815035966326364</v>
      </c>
      <c r="AG29" s="10">
        <f t="shared" si="27"/>
        <v>-1.2039728043259361</v>
      </c>
      <c r="AH29" s="10">
        <f t="shared" si="9"/>
        <v>0.96973573563608018</v>
      </c>
      <c r="AI29">
        <v>0.8</v>
      </c>
      <c r="AJ29" s="10">
        <f t="shared" si="10"/>
        <v>0.58217935923914943</v>
      </c>
      <c r="AK29" s="10">
        <f t="shared" si="28"/>
        <v>-0.22314355131420971</v>
      </c>
      <c r="AL29" s="10">
        <f t="shared" si="11"/>
        <v>0.62682046929216095</v>
      </c>
      <c r="AM29">
        <v>0.4</v>
      </c>
      <c r="AN29" s="10">
        <f t="shared" si="12"/>
        <v>0.81292014419570235</v>
      </c>
      <c r="AO29" s="10">
        <f t="shared" si="29"/>
        <v>-0.916290731874155</v>
      </c>
      <c r="AP29" s="10">
        <f t="shared" si="13"/>
        <v>1.0847043664054556</v>
      </c>
      <c r="AQ29">
        <v>0.6</v>
      </c>
      <c r="AR29" s="10">
        <f t="shared" si="14"/>
        <v>1.3641720112930513</v>
      </c>
      <c r="AS29" s="10">
        <f t="shared" si="15"/>
        <v>-0.51082562376599072</v>
      </c>
      <c r="AT29" s="10">
        <f t="shared" si="16"/>
        <v>1.2657245491742934</v>
      </c>
      <c r="AU29">
        <v>0.9</v>
      </c>
      <c r="AV29" s="10">
        <f t="shared" si="17"/>
        <v>1.1052104964966816</v>
      </c>
      <c r="AW29" s="10">
        <f t="shared" si="18"/>
        <v>-0.10536051565782628</v>
      </c>
      <c r="AX29" s="10">
        <f t="shared" si="19"/>
        <v>0.99765634372435907</v>
      </c>
    </row>
    <row r="30" spans="1:50">
      <c r="K30">
        <v>0.5</v>
      </c>
      <c r="L30">
        <f t="shared" si="20"/>
        <v>0.41534646175830087</v>
      </c>
      <c r="M30">
        <f t="shared" si="21"/>
        <v>-0.69314718055994529</v>
      </c>
      <c r="N30">
        <f t="shared" si="22"/>
        <v>0.74234394842244111</v>
      </c>
      <c r="O30">
        <v>0.3</v>
      </c>
      <c r="P30" s="10">
        <f t="shared" si="0"/>
        <v>-0.20869452501236105</v>
      </c>
      <c r="Q30" s="10">
        <f t="shared" si="23"/>
        <v>-1.2039728043259361</v>
      </c>
      <c r="R30" s="10">
        <f t="shared" si="1"/>
        <v>0.38673105761727039</v>
      </c>
      <c r="S30">
        <v>0.5</v>
      </c>
      <c r="T30" s="10">
        <f t="shared" si="2"/>
        <v>0.95932785080149963</v>
      </c>
      <c r="U30" s="10">
        <f t="shared" si="24"/>
        <v>-0.69314718055994529</v>
      </c>
      <c r="V30" s="10">
        <f t="shared" si="3"/>
        <v>0.99754012647242818</v>
      </c>
      <c r="W30">
        <v>0.1</v>
      </c>
      <c r="X30" s="10">
        <f t="shared" si="4"/>
        <v>-0.34765289650829317</v>
      </c>
      <c r="Y30" s="10">
        <f t="shared" si="25"/>
        <v>-2.3025850929940455</v>
      </c>
      <c r="Z30" s="10">
        <f t="shared" si="5"/>
        <v>-0.1015517500587801</v>
      </c>
      <c r="AA30">
        <v>0.2</v>
      </c>
      <c r="AB30" s="10">
        <f t="shared" si="6"/>
        <v>9.6401298055497103E-2</v>
      </c>
      <c r="AC30" s="10">
        <f t="shared" si="26"/>
        <v>-1.6094379124341003</v>
      </c>
      <c r="AD30" s="10">
        <f t="shared" si="7"/>
        <v>0.53129852750785167</v>
      </c>
      <c r="AE30">
        <v>0.2</v>
      </c>
      <c r="AF30" s="10">
        <f t="shared" si="8"/>
        <v>0.13553496673527163</v>
      </c>
      <c r="AG30" s="10">
        <f t="shared" si="27"/>
        <v>-1.6094379124341003</v>
      </c>
      <c r="AH30" s="10">
        <f t="shared" si="9"/>
        <v>0.53629786694634829</v>
      </c>
      <c r="AI30">
        <v>0.8</v>
      </c>
      <c r="AJ30" s="10">
        <f t="shared" si="10"/>
        <v>0.58217935923914943</v>
      </c>
      <c r="AK30" s="10">
        <f t="shared" si="28"/>
        <v>-0.22314355131420971</v>
      </c>
      <c r="AL30" s="10">
        <f t="shared" si="11"/>
        <v>0.62682046929216095</v>
      </c>
      <c r="AM30">
        <v>0.3</v>
      </c>
      <c r="AN30" s="10">
        <f t="shared" si="12"/>
        <v>0.37133389302766667</v>
      </c>
      <c r="AO30" s="10">
        <f t="shared" ref="AO30:AO31" si="30">LN(AM30)</f>
        <v>-1.2039728043259361</v>
      </c>
      <c r="AP30" s="10">
        <f t="shared" ref="AP30:AP31" si="31">(AO30-AO$18)/AO$19</f>
        <v>0.82485836897963449</v>
      </c>
      <c r="AQ30">
        <v>0.6</v>
      </c>
      <c r="AR30" s="10">
        <f t="shared" si="14"/>
        <v>1.3641720112930513</v>
      </c>
      <c r="AS30" s="10">
        <f t="shared" si="15"/>
        <v>-0.51082562376599072</v>
      </c>
      <c r="AT30" s="10">
        <f t="shared" si="16"/>
        <v>1.2657245491742934</v>
      </c>
      <c r="AU30">
        <v>0.9</v>
      </c>
      <c r="AV30" s="10">
        <f t="shared" si="17"/>
        <v>1.1052104964966816</v>
      </c>
      <c r="AW30" s="10">
        <f t="shared" si="18"/>
        <v>-0.10536051565782628</v>
      </c>
      <c r="AX30" s="10">
        <f t="shared" si="19"/>
        <v>0.99765634372435907</v>
      </c>
    </row>
    <row r="31" spans="1:50">
      <c r="K31">
        <v>0.5</v>
      </c>
      <c r="L31">
        <f t="shared" si="20"/>
        <v>0.41534646175830087</v>
      </c>
      <c r="M31">
        <f t="shared" si="21"/>
        <v>-0.69314718055994529</v>
      </c>
      <c r="N31">
        <f t="shared" si="22"/>
        <v>0.74234394842244111</v>
      </c>
      <c r="O31">
        <v>0.2</v>
      </c>
      <c r="P31" s="10">
        <f t="shared" si="0"/>
        <v>-0.39999783960702501</v>
      </c>
      <c r="Q31" s="10">
        <f t="shared" si="23"/>
        <v>-1.6094379124341003</v>
      </c>
      <c r="R31" s="10">
        <f t="shared" si="1"/>
        <v>7.8384473424347886E-2</v>
      </c>
      <c r="S31">
        <v>0.5</v>
      </c>
      <c r="T31" s="10">
        <f t="shared" si="2"/>
        <v>0.95932785080149963</v>
      </c>
      <c r="U31" s="10">
        <f t="shared" si="24"/>
        <v>-0.69314718055994529</v>
      </c>
      <c r="V31" s="10">
        <f t="shared" si="3"/>
        <v>0.99754012647242818</v>
      </c>
      <c r="W31">
        <v>0.1</v>
      </c>
      <c r="X31" s="10">
        <f t="shared" si="4"/>
        <v>-0.34765289650829317</v>
      </c>
      <c r="Y31" s="10">
        <f t="shared" si="25"/>
        <v>-2.3025850929940455</v>
      </c>
      <c r="Z31" s="10">
        <f t="shared" si="5"/>
        <v>-0.1015517500587801</v>
      </c>
      <c r="AA31">
        <v>0.2</v>
      </c>
      <c r="AB31" s="10">
        <f t="shared" si="6"/>
        <v>9.6401298055497103E-2</v>
      </c>
      <c r="AC31" s="10">
        <f t="shared" si="26"/>
        <v>-1.6094379124341003</v>
      </c>
      <c r="AD31" s="10">
        <f t="shared" si="7"/>
        <v>0.53129852750785167</v>
      </c>
      <c r="AE31">
        <v>0.2</v>
      </c>
      <c r="AF31" s="10">
        <f t="shared" si="8"/>
        <v>0.13553496673527163</v>
      </c>
      <c r="AG31" s="10">
        <f t="shared" ref="AG31:AG33" si="32">LN(AE31)</f>
        <v>-1.6094379124341003</v>
      </c>
      <c r="AH31" s="10">
        <f t="shared" ref="AH31:AH33" si="33">(AG31-AG$18)/AG$19</f>
        <v>0.53629786694634829</v>
      </c>
      <c r="AI31">
        <v>0.8</v>
      </c>
      <c r="AJ31" s="10">
        <f t="shared" si="10"/>
        <v>0.58217935923914943</v>
      </c>
      <c r="AK31" s="10">
        <f t="shared" si="28"/>
        <v>-0.22314355131420971</v>
      </c>
      <c r="AL31" s="10">
        <f t="shared" si="11"/>
        <v>0.62682046929216095</v>
      </c>
      <c r="AM31">
        <v>0.2</v>
      </c>
      <c r="AN31" s="10">
        <f t="shared" si="12"/>
        <v>-7.0252358140368759E-2</v>
      </c>
      <c r="AO31" s="10">
        <f t="shared" si="30"/>
        <v>-1.6094379124341003</v>
      </c>
      <c r="AP31" s="10">
        <f t="shared" si="31"/>
        <v>0.45862600510720813</v>
      </c>
      <c r="AQ31">
        <v>0.6</v>
      </c>
      <c r="AR31" s="10">
        <f t="shared" si="14"/>
        <v>1.3641720112930513</v>
      </c>
      <c r="AS31" s="10">
        <f t="shared" si="15"/>
        <v>-0.51082562376599072</v>
      </c>
      <c r="AT31" s="10">
        <f t="shared" si="16"/>
        <v>1.2657245491742934</v>
      </c>
      <c r="AU31">
        <v>0.9</v>
      </c>
      <c r="AV31" s="10">
        <f t="shared" si="17"/>
        <v>1.1052104964966816</v>
      </c>
      <c r="AW31" s="10">
        <f t="shared" si="18"/>
        <v>-0.10536051565782628</v>
      </c>
      <c r="AX31" s="10">
        <f t="shared" si="19"/>
        <v>0.99765634372435907</v>
      </c>
    </row>
    <row r="32" spans="1:50">
      <c r="K32">
        <v>0.4</v>
      </c>
      <c r="L32">
        <f t="shared" si="20"/>
        <v>0.11575229262116596</v>
      </c>
      <c r="M32">
        <f t="shared" si="21"/>
        <v>-0.916290731874155</v>
      </c>
      <c r="N32">
        <f t="shared" si="22"/>
        <v>0.56143785699993254</v>
      </c>
      <c r="O32">
        <v>0.2</v>
      </c>
      <c r="P32" s="10">
        <f t="shared" si="0"/>
        <v>-0.39999783960702501</v>
      </c>
      <c r="Q32" s="10">
        <f t="shared" si="23"/>
        <v>-1.6094379124341003</v>
      </c>
      <c r="R32" s="10">
        <f t="shared" si="1"/>
        <v>7.8384473424347886E-2</v>
      </c>
      <c r="S32">
        <v>0.3</v>
      </c>
      <c r="T32" s="10">
        <f t="shared" si="2"/>
        <v>0.1151193420961804</v>
      </c>
      <c r="U32" s="10">
        <f t="shared" si="24"/>
        <v>-1.2039728043259361</v>
      </c>
      <c r="V32" s="10">
        <f t="shared" si="3"/>
        <v>0.55158364546586591</v>
      </c>
      <c r="W32">
        <v>0.1</v>
      </c>
      <c r="X32" s="10">
        <f t="shared" si="4"/>
        <v>-0.34765289650829317</v>
      </c>
      <c r="Y32" s="10">
        <f t="shared" si="25"/>
        <v>-2.3025850929940455</v>
      </c>
      <c r="Z32" s="10">
        <f t="shared" si="5"/>
        <v>-0.1015517500587801</v>
      </c>
      <c r="AA32">
        <v>0.2</v>
      </c>
      <c r="AB32" s="10">
        <f t="shared" si="6"/>
        <v>9.6401298055497103E-2</v>
      </c>
      <c r="AC32" s="10">
        <f t="shared" ref="AC32:AC33" si="34">LN(AA32)</f>
        <v>-1.6094379124341003</v>
      </c>
      <c r="AD32" s="10">
        <f t="shared" ref="AD32:AD33" si="35">(AC32-AC$18)/AC$19</f>
        <v>0.53129852750785167</v>
      </c>
      <c r="AE32">
        <v>0.2</v>
      </c>
      <c r="AF32" s="10">
        <f t="shared" si="8"/>
        <v>0.13553496673527163</v>
      </c>
      <c r="AG32" s="10">
        <f t="shared" si="32"/>
        <v>-1.6094379124341003</v>
      </c>
      <c r="AH32" s="10">
        <f t="shared" si="33"/>
        <v>0.53629786694634829</v>
      </c>
      <c r="AI32">
        <v>0.8</v>
      </c>
      <c r="AJ32" s="10">
        <f t="shared" si="10"/>
        <v>0.58217935923914943</v>
      </c>
      <c r="AK32" s="10">
        <f t="shared" si="28"/>
        <v>-0.22314355131420971</v>
      </c>
      <c r="AL32" s="10">
        <f t="shared" si="11"/>
        <v>0.62682046929216095</v>
      </c>
      <c r="AM32">
        <v>0.05</v>
      </c>
      <c r="AN32" s="10">
        <f t="shared" si="12"/>
        <v>-0.73263173489242206</v>
      </c>
      <c r="AO32" s="10">
        <f t="shared" ref="AO32:AO44" si="36">LN(AM32)</f>
        <v>-2.9957322735539909</v>
      </c>
      <c r="AP32" s="10">
        <f t="shared" ref="AP32:AP44" si="37">(AO32-AO$18)/AO$19</f>
        <v>-0.79353071748928727</v>
      </c>
      <c r="AQ32">
        <v>0.6</v>
      </c>
      <c r="AR32" s="10">
        <f t="shared" si="14"/>
        <v>1.3641720112930513</v>
      </c>
      <c r="AS32" s="10">
        <f t="shared" si="15"/>
        <v>-0.51082562376599072</v>
      </c>
      <c r="AT32" s="10">
        <f t="shared" si="16"/>
        <v>1.2657245491742934</v>
      </c>
      <c r="AU32">
        <v>0.8</v>
      </c>
      <c r="AV32" s="10">
        <f t="shared" si="17"/>
        <v>0.8490495589909085</v>
      </c>
      <c r="AW32" s="10">
        <f t="shared" si="18"/>
        <v>-0.22314355131420971</v>
      </c>
      <c r="AX32" s="10">
        <f t="shared" si="19"/>
        <v>0.89751613318486545</v>
      </c>
    </row>
    <row r="33" spans="11:50">
      <c r="K33">
        <v>0.4</v>
      </c>
      <c r="L33">
        <f t="shared" si="20"/>
        <v>0.11575229262116596</v>
      </c>
      <c r="M33">
        <f t="shared" si="21"/>
        <v>-0.916290731874155</v>
      </c>
      <c r="N33">
        <f t="shared" si="22"/>
        <v>0.56143785699993254</v>
      </c>
      <c r="O33">
        <v>0.1</v>
      </c>
      <c r="P33" s="10">
        <f t="shared" ref="P33:P36" si="38">(O33-P$18)/P$19</f>
        <v>-0.59130115420168905</v>
      </c>
      <c r="Q33" s="10">
        <f t="shared" ref="Q33:Q36" si="39">LN(O33)</f>
        <v>-2.3025850929940455</v>
      </c>
      <c r="R33" s="10">
        <f t="shared" ref="R33:R36" si="40">(Q33-Q$18)/Q$19</f>
        <v>-0.44873749390310536</v>
      </c>
      <c r="S33">
        <v>0.3</v>
      </c>
      <c r="T33" s="10">
        <f t="shared" si="2"/>
        <v>0.1151193420961804</v>
      </c>
      <c r="U33" s="10">
        <f t="shared" ref="U33:U34" si="41">LN(S33)</f>
        <v>-1.2039728043259361</v>
      </c>
      <c r="V33" s="10">
        <f t="shared" ref="V33:V34" si="42">(U33-U$18)/U$19</f>
        <v>0.55158364546586591</v>
      </c>
      <c r="W33">
        <v>0.1</v>
      </c>
      <c r="X33" s="10">
        <f t="shared" si="4"/>
        <v>-0.34765289650829317</v>
      </c>
      <c r="Y33" s="10">
        <f t="shared" ref="Y33:Y37" si="43">LN(W33)</f>
        <v>-2.3025850929940455</v>
      </c>
      <c r="Z33" s="10">
        <f t="shared" ref="Z33:Z37" si="44">(Y33-Y$18)/Y$19</f>
        <v>-0.1015517500587801</v>
      </c>
      <c r="AA33">
        <v>0.1</v>
      </c>
      <c r="AB33" s="10">
        <f t="shared" si="6"/>
        <v>-0.50954971829333795</v>
      </c>
      <c r="AC33" s="10">
        <f t="shared" si="34"/>
        <v>-2.3025850929940455</v>
      </c>
      <c r="AD33" s="10">
        <f t="shared" si="35"/>
        <v>-0.1908323013939725</v>
      </c>
      <c r="AE33">
        <v>0.2</v>
      </c>
      <c r="AF33" s="10">
        <f t="shared" si="8"/>
        <v>0.13553496673527163</v>
      </c>
      <c r="AG33" s="10">
        <f t="shared" si="32"/>
        <v>-1.6094379124341003</v>
      </c>
      <c r="AH33" s="10">
        <f t="shared" si="33"/>
        <v>0.53629786694634829</v>
      </c>
      <c r="AI33">
        <v>0.7</v>
      </c>
      <c r="AJ33" s="10">
        <f t="shared" si="10"/>
        <v>-0.33267391956522635</v>
      </c>
      <c r="AK33" s="10">
        <f t="shared" si="28"/>
        <v>-0.35667494393873245</v>
      </c>
      <c r="AL33" s="10">
        <f t="shared" si="11"/>
        <v>-0.26873959934605618</v>
      </c>
      <c r="AM33">
        <v>0.05</v>
      </c>
      <c r="AN33" s="10">
        <f t="shared" si="12"/>
        <v>-0.73263173489242206</v>
      </c>
      <c r="AO33" s="10">
        <f t="shared" si="36"/>
        <v>-2.9957322735539909</v>
      </c>
      <c r="AP33" s="10">
        <f t="shared" si="37"/>
        <v>-0.79353071748928727</v>
      </c>
      <c r="AQ33">
        <v>0.5</v>
      </c>
      <c r="AR33" s="10">
        <f t="shared" si="14"/>
        <v>0.96600571943968949</v>
      </c>
      <c r="AS33" s="10">
        <f t="shared" si="15"/>
        <v>-0.69314718055994529</v>
      </c>
      <c r="AT33" s="10">
        <f t="shared" si="16"/>
        <v>1.1017568659892303</v>
      </c>
      <c r="AU33">
        <v>0.8</v>
      </c>
      <c r="AV33" s="10">
        <f t="shared" si="17"/>
        <v>0.8490495589909085</v>
      </c>
      <c r="AW33" s="10">
        <f t="shared" si="18"/>
        <v>-0.22314355131420971</v>
      </c>
      <c r="AX33" s="10">
        <f t="shared" si="19"/>
        <v>0.89751613318486545</v>
      </c>
    </row>
    <row r="34" spans="11:50">
      <c r="K34">
        <v>0.3</v>
      </c>
      <c r="L34">
        <f t="shared" si="20"/>
        <v>-0.18384187651596914</v>
      </c>
      <c r="M34">
        <f t="shared" si="21"/>
        <v>-1.2039728043259361</v>
      </c>
      <c r="N34">
        <f t="shared" si="22"/>
        <v>0.32820934112722416</v>
      </c>
      <c r="O34">
        <v>0.1</v>
      </c>
      <c r="P34" s="10">
        <f t="shared" si="38"/>
        <v>-0.59130115420168905</v>
      </c>
      <c r="Q34" s="10">
        <f t="shared" si="39"/>
        <v>-2.3025850929940455</v>
      </c>
      <c r="R34" s="10">
        <f t="shared" si="40"/>
        <v>-0.44873749390310536</v>
      </c>
      <c r="S34">
        <v>0.1</v>
      </c>
      <c r="T34" s="10">
        <f t="shared" si="2"/>
        <v>-0.72908916660913869</v>
      </c>
      <c r="U34" s="10">
        <f t="shared" si="41"/>
        <v>-2.3025850929940455</v>
      </c>
      <c r="V34" s="10">
        <f t="shared" si="42"/>
        <v>-0.40751716594807746</v>
      </c>
      <c r="W34">
        <v>0.1</v>
      </c>
      <c r="X34" s="10">
        <f t="shared" si="4"/>
        <v>-0.34765289650829317</v>
      </c>
      <c r="Y34" s="10">
        <f t="shared" si="43"/>
        <v>-2.3025850929940455</v>
      </c>
      <c r="Z34" s="10">
        <f t="shared" si="44"/>
        <v>-0.1015517500587801</v>
      </c>
      <c r="AA34">
        <v>0.05</v>
      </c>
      <c r="AB34" s="10">
        <f t="shared" si="6"/>
        <v>-0.81252522646775538</v>
      </c>
      <c r="AC34" s="10">
        <f t="shared" ref="AC34:AC44" si="45">LN(AA34)</f>
        <v>-2.9957322735539909</v>
      </c>
      <c r="AD34" s="10">
        <f t="shared" ref="AD34:AD44" si="46">(AC34-AC$18)/AC$19</f>
        <v>-0.9129631302957969</v>
      </c>
      <c r="AE34">
        <v>0.05</v>
      </c>
      <c r="AF34" s="10">
        <f t="shared" si="8"/>
        <v>-0.8583881226567166</v>
      </c>
      <c r="AG34" s="10">
        <f t="shared" ref="AG34:AG44" si="47">LN(AE34)</f>
        <v>-2.9957322735539909</v>
      </c>
      <c r="AH34" s="10">
        <f t="shared" ref="AH34:AH44" si="48">(AG34-AG$18)/AG$19</f>
        <v>-0.94563599430246437</v>
      </c>
      <c r="AI34">
        <v>0.7</v>
      </c>
      <c r="AJ34" s="10">
        <f t="shared" si="10"/>
        <v>-0.33267391956522635</v>
      </c>
      <c r="AK34" s="10">
        <f t="shared" si="28"/>
        <v>-0.35667494393873245</v>
      </c>
      <c r="AL34" s="10">
        <f t="shared" si="11"/>
        <v>-0.26873959934605618</v>
      </c>
      <c r="AM34">
        <v>0.05</v>
      </c>
      <c r="AN34" s="10">
        <f t="shared" si="12"/>
        <v>-0.73263173489242206</v>
      </c>
      <c r="AO34" s="10">
        <f t="shared" si="36"/>
        <v>-2.9957322735539909</v>
      </c>
      <c r="AP34" s="10">
        <f t="shared" si="37"/>
        <v>-0.79353071748928727</v>
      </c>
      <c r="AQ34">
        <v>0.5</v>
      </c>
      <c r="AR34" s="10">
        <f t="shared" si="14"/>
        <v>0.96600571943968949</v>
      </c>
      <c r="AS34" s="10">
        <f t="shared" si="15"/>
        <v>-0.69314718055994529</v>
      </c>
      <c r="AT34" s="10">
        <f t="shared" si="16"/>
        <v>1.1017568659892303</v>
      </c>
      <c r="AU34">
        <v>0.8</v>
      </c>
      <c r="AV34" s="10">
        <f t="shared" si="17"/>
        <v>0.8490495589909085</v>
      </c>
      <c r="AW34" s="10">
        <f t="shared" si="18"/>
        <v>-0.22314355131420971</v>
      </c>
      <c r="AX34" s="10">
        <f t="shared" si="19"/>
        <v>0.89751613318486545</v>
      </c>
    </row>
    <row r="35" spans="11:50">
      <c r="K35">
        <v>0.2</v>
      </c>
      <c r="L35">
        <f t="shared" si="20"/>
        <v>-0.48343604565310405</v>
      </c>
      <c r="M35">
        <f t="shared" si="21"/>
        <v>-1.6094379124341003</v>
      </c>
      <c r="N35">
        <f t="shared" si="22"/>
        <v>-5.0778954515985229E-4</v>
      </c>
      <c r="O35">
        <v>0.1</v>
      </c>
      <c r="P35" s="10">
        <f t="shared" si="38"/>
        <v>-0.59130115420168905</v>
      </c>
      <c r="Q35" s="10">
        <f t="shared" si="39"/>
        <v>-2.3025850929940455</v>
      </c>
      <c r="R35" s="10">
        <f t="shared" si="40"/>
        <v>-0.44873749390310536</v>
      </c>
      <c r="S35">
        <v>0.05</v>
      </c>
      <c r="T35" s="10">
        <f t="shared" si="2"/>
        <v>-0.94014129378546862</v>
      </c>
      <c r="U35" s="10">
        <f t="shared" ref="U35:U44" si="49">LN(S35)</f>
        <v>-2.9957322735539909</v>
      </c>
      <c r="V35" s="10">
        <f t="shared" ref="V35:V44" si="50">(U35-U$18)/U$19</f>
        <v>-1.0126424045436619</v>
      </c>
      <c r="W35">
        <v>0.1</v>
      </c>
      <c r="X35" s="10">
        <f t="shared" si="4"/>
        <v>-0.34765289650829317</v>
      </c>
      <c r="Y35" s="10">
        <f t="shared" si="43"/>
        <v>-2.3025850929940455</v>
      </c>
      <c r="Z35" s="10">
        <f t="shared" si="44"/>
        <v>-0.1015517500587801</v>
      </c>
      <c r="AA35">
        <v>0.05</v>
      </c>
      <c r="AB35" s="10">
        <f t="shared" si="6"/>
        <v>-0.81252522646775538</v>
      </c>
      <c r="AC35" s="10">
        <f t="shared" si="45"/>
        <v>-2.9957322735539909</v>
      </c>
      <c r="AD35" s="10">
        <f t="shared" si="46"/>
        <v>-0.9129631302957969</v>
      </c>
      <c r="AE35">
        <v>0.05</v>
      </c>
      <c r="AF35" s="10">
        <f t="shared" si="8"/>
        <v>-0.8583881226567166</v>
      </c>
      <c r="AG35" s="10">
        <f t="shared" si="47"/>
        <v>-2.9957322735539909</v>
      </c>
      <c r="AH35" s="10">
        <f t="shared" si="48"/>
        <v>-0.94563599430246437</v>
      </c>
      <c r="AI35">
        <v>0.7</v>
      </c>
      <c r="AJ35" s="10">
        <f t="shared" si="10"/>
        <v>-0.33267391956522635</v>
      </c>
      <c r="AK35" s="10">
        <f t="shared" si="28"/>
        <v>-0.35667494393873245</v>
      </c>
      <c r="AL35" s="10">
        <f t="shared" si="11"/>
        <v>-0.26873959934605618</v>
      </c>
      <c r="AM35">
        <v>0.05</v>
      </c>
      <c r="AN35" s="10">
        <f t="shared" si="12"/>
        <v>-0.73263173489242206</v>
      </c>
      <c r="AO35" s="10">
        <f t="shared" si="36"/>
        <v>-2.9957322735539909</v>
      </c>
      <c r="AP35" s="10">
        <f t="shared" si="37"/>
        <v>-0.79353071748928727</v>
      </c>
      <c r="AQ35">
        <v>0.5</v>
      </c>
      <c r="AR35" s="10">
        <f t="shared" si="14"/>
        <v>0.96600571943968949</v>
      </c>
      <c r="AS35" s="10">
        <f t="shared" si="15"/>
        <v>-0.69314718055994529</v>
      </c>
      <c r="AT35" s="10">
        <f t="shared" si="16"/>
        <v>1.1017568659892303</v>
      </c>
      <c r="AU35">
        <v>0.8</v>
      </c>
      <c r="AV35" s="10">
        <f t="shared" si="17"/>
        <v>0.8490495589909085</v>
      </c>
      <c r="AW35" s="10">
        <f t="shared" si="18"/>
        <v>-0.22314355131420971</v>
      </c>
      <c r="AX35" s="10">
        <f t="shared" si="19"/>
        <v>0.89751613318486545</v>
      </c>
    </row>
    <row r="36" spans="11:50">
      <c r="K36">
        <v>0.05</v>
      </c>
      <c r="L36">
        <f t="shared" si="20"/>
        <v>-0.93282729935880659</v>
      </c>
      <c r="M36">
        <f t="shared" ref="M36:M44" si="51">LN(K36)</f>
        <v>-2.9957322735539909</v>
      </c>
      <c r="N36">
        <f t="shared" ref="N36:N44" si="52">(M36-M$18)/M$19</f>
        <v>-1.1243990826353445</v>
      </c>
      <c r="O36">
        <v>0.1</v>
      </c>
      <c r="P36" s="10">
        <f t="shared" si="38"/>
        <v>-0.59130115420168905</v>
      </c>
      <c r="Q36" s="10">
        <f t="shared" si="39"/>
        <v>-2.3025850929940455</v>
      </c>
      <c r="R36" s="10">
        <f t="shared" si="40"/>
        <v>-0.44873749390310536</v>
      </c>
      <c r="S36">
        <v>0.05</v>
      </c>
      <c r="T36" s="10">
        <f t="shared" si="2"/>
        <v>-0.94014129378546862</v>
      </c>
      <c r="U36" s="10">
        <f t="shared" si="49"/>
        <v>-2.9957322735539909</v>
      </c>
      <c r="V36" s="10">
        <f t="shared" si="50"/>
        <v>-1.0126424045436619</v>
      </c>
      <c r="W36">
        <v>0.1</v>
      </c>
      <c r="X36" s="10">
        <f t="shared" si="4"/>
        <v>-0.34765289650829317</v>
      </c>
      <c r="Y36" s="10">
        <f t="shared" si="43"/>
        <v>-2.3025850929940455</v>
      </c>
      <c r="Z36" s="10">
        <f t="shared" si="44"/>
        <v>-0.1015517500587801</v>
      </c>
      <c r="AA36">
        <v>0.05</v>
      </c>
      <c r="AB36" s="10">
        <f t="shared" si="6"/>
        <v>-0.81252522646775538</v>
      </c>
      <c r="AC36" s="10">
        <f t="shared" si="45"/>
        <v>-2.9957322735539909</v>
      </c>
      <c r="AD36" s="10">
        <f t="shared" si="46"/>
        <v>-0.9129631302957969</v>
      </c>
      <c r="AE36">
        <v>0.05</v>
      </c>
      <c r="AF36" s="10">
        <f t="shared" si="8"/>
        <v>-0.8583881226567166</v>
      </c>
      <c r="AG36" s="10">
        <f t="shared" si="47"/>
        <v>-2.9957322735539909</v>
      </c>
      <c r="AH36" s="10">
        <f t="shared" si="48"/>
        <v>-0.94563599430246437</v>
      </c>
      <c r="AI36">
        <v>0.7</v>
      </c>
      <c r="AJ36" s="10">
        <f t="shared" si="10"/>
        <v>-0.33267391956522635</v>
      </c>
      <c r="AK36" s="10">
        <f t="shared" si="28"/>
        <v>-0.35667494393873245</v>
      </c>
      <c r="AL36" s="10">
        <f t="shared" si="11"/>
        <v>-0.26873959934605618</v>
      </c>
      <c r="AM36">
        <v>0.05</v>
      </c>
      <c r="AN36" s="10">
        <f t="shared" si="12"/>
        <v>-0.73263173489242206</v>
      </c>
      <c r="AO36" s="10">
        <f t="shared" si="36"/>
        <v>-2.9957322735539909</v>
      </c>
      <c r="AP36" s="10">
        <f t="shared" si="37"/>
        <v>-0.79353071748928727</v>
      </c>
      <c r="AQ36">
        <v>0.5</v>
      </c>
      <c r="AR36" s="10">
        <f t="shared" si="14"/>
        <v>0.96600571943968949</v>
      </c>
      <c r="AS36" s="10">
        <f t="shared" si="15"/>
        <v>-0.69314718055994529</v>
      </c>
      <c r="AT36" s="10">
        <f t="shared" si="16"/>
        <v>1.1017568659892303</v>
      </c>
      <c r="AU36">
        <v>0.8</v>
      </c>
      <c r="AV36" s="10">
        <f t="shared" si="17"/>
        <v>0.8490495589909085</v>
      </c>
      <c r="AW36" s="10">
        <f t="shared" si="18"/>
        <v>-0.22314355131420971</v>
      </c>
      <c r="AX36" s="10">
        <f t="shared" si="19"/>
        <v>0.89751613318486545</v>
      </c>
    </row>
    <row r="37" spans="11:50">
      <c r="K37">
        <v>0.05</v>
      </c>
      <c r="L37">
        <f t="shared" si="20"/>
        <v>-0.93282729935880659</v>
      </c>
      <c r="M37">
        <f t="shared" si="51"/>
        <v>-2.9957322735539909</v>
      </c>
      <c r="N37">
        <f t="shared" si="52"/>
        <v>-1.1243990826353445</v>
      </c>
      <c r="O37">
        <v>0.05</v>
      </c>
      <c r="P37" s="10">
        <f>(O37-P$18)/P$19</f>
        <v>-0.6869528114990211</v>
      </c>
      <c r="Q37" s="10">
        <f t="shared" ref="Q37:Q44" si="53">LN(O37)</f>
        <v>-2.9957322735539909</v>
      </c>
      <c r="R37" s="10">
        <f t="shared" ref="R37:R44" si="54">(Q37-Q$18)/Q$19</f>
        <v>-0.97585946123055867</v>
      </c>
      <c r="S37">
        <v>0.05</v>
      </c>
      <c r="T37" s="10">
        <f t="shared" si="2"/>
        <v>-0.94014129378546862</v>
      </c>
      <c r="U37" s="10">
        <f t="shared" si="49"/>
        <v>-2.9957322735539909</v>
      </c>
      <c r="V37" s="10">
        <f t="shared" si="50"/>
        <v>-1.0126424045436619</v>
      </c>
      <c r="W37">
        <v>0.1</v>
      </c>
      <c r="X37" s="10">
        <f t="shared" si="4"/>
        <v>-0.34765289650829317</v>
      </c>
      <c r="Y37" s="10">
        <f t="shared" si="43"/>
        <v>-2.3025850929940455</v>
      </c>
      <c r="Z37" s="10">
        <f t="shared" si="44"/>
        <v>-0.1015517500587801</v>
      </c>
      <c r="AA37">
        <v>0.05</v>
      </c>
      <c r="AB37" s="10">
        <f t="shared" si="6"/>
        <v>-0.81252522646775538</v>
      </c>
      <c r="AC37" s="10">
        <f t="shared" si="45"/>
        <v>-2.9957322735539909</v>
      </c>
      <c r="AD37" s="10">
        <f t="shared" si="46"/>
        <v>-0.9129631302957969</v>
      </c>
      <c r="AE37">
        <v>0.05</v>
      </c>
      <c r="AF37" s="10">
        <f t="shared" si="8"/>
        <v>-0.8583881226567166</v>
      </c>
      <c r="AG37" s="10">
        <f t="shared" si="47"/>
        <v>-2.9957322735539909</v>
      </c>
      <c r="AH37" s="10">
        <f t="shared" si="48"/>
        <v>-0.94563599430246437</v>
      </c>
      <c r="AI37">
        <v>0.7</v>
      </c>
      <c r="AJ37" s="10">
        <f t="shared" si="10"/>
        <v>-0.33267391956522635</v>
      </c>
      <c r="AK37" s="10">
        <f t="shared" si="28"/>
        <v>-0.35667494393873245</v>
      </c>
      <c r="AL37" s="10">
        <f t="shared" si="11"/>
        <v>-0.26873959934605618</v>
      </c>
      <c r="AM37">
        <v>0.05</v>
      </c>
      <c r="AN37" s="10">
        <f t="shared" si="12"/>
        <v>-0.73263173489242206</v>
      </c>
      <c r="AO37" s="10">
        <f t="shared" si="36"/>
        <v>-2.9957322735539909</v>
      </c>
      <c r="AP37" s="10">
        <f t="shared" si="37"/>
        <v>-0.79353071748928727</v>
      </c>
      <c r="AQ37">
        <v>0.5</v>
      </c>
      <c r="AR37" s="10">
        <f t="shared" si="14"/>
        <v>0.96600571943968949</v>
      </c>
      <c r="AS37" s="10">
        <f t="shared" si="15"/>
        <v>-0.69314718055994529</v>
      </c>
      <c r="AT37" s="10">
        <f t="shared" si="16"/>
        <v>1.1017568659892303</v>
      </c>
      <c r="AU37">
        <v>0.8</v>
      </c>
      <c r="AV37" s="10">
        <f t="shared" si="17"/>
        <v>0.8490495589909085</v>
      </c>
      <c r="AW37" s="10">
        <f t="shared" si="18"/>
        <v>-0.22314355131420971</v>
      </c>
      <c r="AX37" s="10">
        <f t="shared" si="19"/>
        <v>0.89751613318486545</v>
      </c>
    </row>
    <row r="38" spans="11:50">
      <c r="K38">
        <v>0.05</v>
      </c>
      <c r="L38">
        <f t="shared" si="20"/>
        <v>-0.93282729935880659</v>
      </c>
      <c r="M38">
        <f t="shared" si="51"/>
        <v>-2.9957322735539909</v>
      </c>
      <c r="N38">
        <f t="shared" si="52"/>
        <v>-1.1243990826353445</v>
      </c>
      <c r="O38">
        <v>0.05</v>
      </c>
      <c r="P38" s="10">
        <f>(O38-P$18)/P$19</f>
        <v>-0.6869528114990211</v>
      </c>
      <c r="Q38" s="10">
        <f t="shared" si="53"/>
        <v>-2.9957322735539909</v>
      </c>
      <c r="R38" s="10">
        <f t="shared" si="54"/>
        <v>-0.97585946123055867</v>
      </c>
      <c r="S38">
        <v>0.05</v>
      </c>
      <c r="T38" s="10">
        <f t="shared" si="2"/>
        <v>-0.94014129378546862</v>
      </c>
      <c r="U38" s="10">
        <f t="shared" si="49"/>
        <v>-2.9957322735539909</v>
      </c>
      <c r="V38" s="10">
        <f t="shared" si="50"/>
        <v>-1.0126424045436619</v>
      </c>
      <c r="W38">
        <v>0.05</v>
      </c>
      <c r="X38" s="10">
        <f t="shared" si="4"/>
        <v>-0.85754381138712366</v>
      </c>
      <c r="Y38" s="10">
        <f t="shared" ref="Y38:Y44" si="55">LN(W38)</f>
        <v>-2.9957322735539909</v>
      </c>
      <c r="Z38" s="10">
        <f t="shared" ref="Z38:Z44" si="56">(Y38-Y$18)/Y$19</f>
        <v>-1.1311442474069304</v>
      </c>
      <c r="AA38">
        <v>0.05</v>
      </c>
      <c r="AB38" s="10">
        <f t="shared" si="6"/>
        <v>-0.81252522646775538</v>
      </c>
      <c r="AC38" s="10">
        <f t="shared" si="45"/>
        <v>-2.9957322735539909</v>
      </c>
      <c r="AD38" s="10">
        <f t="shared" si="46"/>
        <v>-0.9129631302957969</v>
      </c>
      <c r="AE38">
        <v>0.05</v>
      </c>
      <c r="AF38" s="10">
        <f t="shared" si="8"/>
        <v>-0.8583881226567166</v>
      </c>
      <c r="AG38" s="10">
        <f t="shared" si="47"/>
        <v>-2.9957322735539909</v>
      </c>
      <c r="AH38" s="10">
        <f t="shared" si="48"/>
        <v>-0.94563599430246437</v>
      </c>
      <c r="AI38">
        <v>0.7</v>
      </c>
      <c r="AJ38" s="10">
        <f t="shared" si="10"/>
        <v>-0.33267391956522635</v>
      </c>
      <c r="AK38" s="10">
        <f t="shared" si="28"/>
        <v>-0.35667494393873245</v>
      </c>
      <c r="AL38" s="10">
        <f t="shared" si="11"/>
        <v>-0.26873959934605618</v>
      </c>
      <c r="AM38">
        <v>0.05</v>
      </c>
      <c r="AN38" s="10">
        <f t="shared" si="12"/>
        <v>-0.73263173489242206</v>
      </c>
      <c r="AO38" s="10">
        <f t="shared" si="36"/>
        <v>-2.9957322735539909</v>
      </c>
      <c r="AP38" s="10">
        <f t="shared" si="37"/>
        <v>-0.79353071748928727</v>
      </c>
      <c r="AQ38">
        <v>0.5</v>
      </c>
      <c r="AR38" s="10">
        <f t="shared" si="14"/>
        <v>0.96600571943968949</v>
      </c>
      <c r="AS38" s="10">
        <f t="shared" si="15"/>
        <v>-0.69314718055994529</v>
      </c>
      <c r="AT38" s="10">
        <f t="shared" si="16"/>
        <v>1.1017568659892303</v>
      </c>
      <c r="AU38">
        <v>0.7</v>
      </c>
      <c r="AV38" s="10">
        <f t="shared" si="17"/>
        <v>0.5928886214851351</v>
      </c>
      <c r="AW38" s="10">
        <f t="shared" si="18"/>
        <v>-0.35667494393873245</v>
      </c>
      <c r="AX38" s="10">
        <f t="shared" si="19"/>
        <v>0.78398652600049834</v>
      </c>
    </row>
    <row r="39" spans="11:50">
      <c r="K39">
        <v>0.05</v>
      </c>
      <c r="L39">
        <f t="shared" si="20"/>
        <v>-0.93282729935880659</v>
      </c>
      <c r="M39">
        <f t="shared" si="51"/>
        <v>-2.9957322735539909</v>
      </c>
      <c r="N39">
        <f t="shared" si="52"/>
        <v>-1.1243990826353445</v>
      </c>
      <c r="O39">
        <v>0.05</v>
      </c>
      <c r="P39" s="10">
        <f t="shared" ref="P39:P44" si="57">(O39-P$18)/P$19</f>
        <v>-0.6869528114990211</v>
      </c>
      <c r="Q39" s="10">
        <f t="shared" si="53"/>
        <v>-2.9957322735539909</v>
      </c>
      <c r="R39" s="10">
        <f t="shared" si="54"/>
        <v>-0.97585946123055867</v>
      </c>
      <c r="S39">
        <v>0.05</v>
      </c>
      <c r="T39" s="10">
        <f t="shared" ref="T39:T44" si="58">(S39-T$18)/T$19</f>
        <v>-0.94014129378546862</v>
      </c>
      <c r="U39" s="10">
        <f t="shared" si="49"/>
        <v>-2.9957322735539909</v>
      </c>
      <c r="V39" s="10">
        <f t="shared" si="50"/>
        <v>-1.0126424045436619</v>
      </c>
      <c r="W39">
        <v>0.05</v>
      </c>
      <c r="X39" s="10">
        <f t="shared" ref="X39:X44" si="59">(W39-X$18)/X$19</f>
        <v>-0.85754381138712366</v>
      </c>
      <c r="Y39" s="10">
        <f t="shared" si="55"/>
        <v>-2.9957322735539909</v>
      </c>
      <c r="Z39" s="10">
        <f t="shared" si="56"/>
        <v>-1.1311442474069304</v>
      </c>
      <c r="AA39">
        <v>0.05</v>
      </c>
      <c r="AB39" s="10">
        <f t="shared" ref="AB39:AB44" si="60">(AA39-AB$18)/AB$19</f>
        <v>-0.81252522646775538</v>
      </c>
      <c r="AC39" s="10">
        <f t="shared" si="45"/>
        <v>-2.9957322735539909</v>
      </c>
      <c r="AD39" s="10">
        <f t="shared" si="46"/>
        <v>-0.9129631302957969</v>
      </c>
      <c r="AE39">
        <v>0.05</v>
      </c>
      <c r="AF39" s="10">
        <f t="shared" ref="AF39:AF44" si="61">(AE39-AF$18)/AF$19</f>
        <v>-0.8583881226567166</v>
      </c>
      <c r="AG39" s="10">
        <f t="shared" si="47"/>
        <v>-2.9957322735539909</v>
      </c>
      <c r="AH39" s="10">
        <f t="shared" si="48"/>
        <v>-0.94563599430246437</v>
      </c>
      <c r="AI39">
        <v>0.6</v>
      </c>
      <c r="AJ39" s="10">
        <f t="shared" ref="AJ39:AJ44" si="62">(AI39-AJ$18)/AJ$19</f>
        <v>-1.2475271983696012</v>
      </c>
      <c r="AK39" s="10">
        <f t="shared" ref="AK39:AK44" si="63">LN(AI39)</f>
        <v>-0.51082562376599072</v>
      </c>
      <c r="AL39" s="10">
        <f t="shared" ref="AL39:AL44" si="64">(AK39-AK$18)/AK$19</f>
        <v>-1.3025878255449228</v>
      </c>
      <c r="AM39">
        <v>0.05</v>
      </c>
      <c r="AN39" s="10">
        <f t="shared" ref="AN39:AN44" si="65">(AM39-AN$18)/AN$19</f>
        <v>-0.73263173489242206</v>
      </c>
      <c r="AO39" s="10">
        <f t="shared" si="36"/>
        <v>-2.9957322735539909</v>
      </c>
      <c r="AP39" s="10">
        <f t="shared" si="37"/>
        <v>-0.79353071748928727</v>
      </c>
      <c r="AQ39">
        <v>0.5</v>
      </c>
      <c r="AR39" s="10">
        <f t="shared" si="14"/>
        <v>0.96600571943968949</v>
      </c>
      <c r="AS39" s="10">
        <f t="shared" ref="AS39:AS43" si="66">LN(AQ39)</f>
        <v>-0.69314718055994529</v>
      </c>
      <c r="AT39" s="10">
        <f t="shared" si="16"/>
        <v>1.1017568659892303</v>
      </c>
      <c r="AU39">
        <v>0.7</v>
      </c>
      <c r="AV39" s="10">
        <f t="shared" si="17"/>
        <v>0.5928886214851351</v>
      </c>
      <c r="AW39" s="10">
        <f t="shared" ref="AW39:AW44" si="67">LN(AU39)</f>
        <v>-0.35667494393873245</v>
      </c>
      <c r="AX39" s="10">
        <f t="shared" si="19"/>
        <v>0.78398652600049834</v>
      </c>
    </row>
    <row r="40" spans="11:50">
      <c r="K40">
        <v>0.05</v>
      </c>
      <c r="L40">
        <f t="shared" si="20"/>
        <v>-0.93282729935880659</v>
      </c>
      <c r="M40">
        <f t="shared" si="51"/>
        <v>-2.9957322735539909</v>
      </c>
      <c r="N40">
        <f t="shared" si="52"/>
        <v>-1.1243990826353445</v>
      </c>
      <c r="O40">
        <v>0.05</v>
      </c>
      <c r="P40" s="10">
        <f t="shared" si="57"/>
        <v>-0.6869528114990211</v>
      </c>
      <c r="Q40" s="10">
        <f t="shared" si="53"/>
        <v>-2.9957322735539909</v>
      </c>
      <c r="R40" s="10">
        <f t="shared" si="54"/>
        <v>-0.97585946123055867</v>
      </c>
      <c r="S40">
        <v>0.05</v>
      </c>
      <c r="T40" s="10">
        <f t="shared" si="58"/>
        <v>-0.94014129378546862</v>
      </c>
      <c r="U40" s="10">
        <f t="shared" si="49"/>
        <v>-2.9957322735539909</v>
      </c>
      <c r="V40" s="10">
        <f t="shared" si="50"/>
        <v>-1.0126424045436619</v>
      </c>
      <c r="W40">
        <v>0.05</v>
      </c>
      <c r="X40" s="10">
        <f t="shared" si="59"/>
        <v>-0.85754381138712366</v>
      </c>
      <c r="Y40" s="10">
        <f t="shared" si="55"/>
        <v>-2.9957322735539909</v>
      </c>
      <c r="Z40" s="10">
        <f t="shared" si="56"/>
        <v>-1.1311442474069304</v>
      </c>
      <c r="AA40">
        <v>0.05</v>
      </c>
      <c r="AB40" s="10">
        <f t="shared" si="60"/>
        <v>-0.81252522646775538</v>
      </c>
      <c r="AC40" s="10">
        <f t="shared" si="45"/>
        <v>-2.9957322735539909</v>
      </c>
      <c r="AD40" s="10">
        <f t="shared" si="46"/>
        <v>-0.9129631302957969</v>
      </c>
      <c r="AE40">
        <v>0.05</v>
      </c>
      <c r="AF40" s="10">
        <f t="shared" si="61"/>
        <v>-0.8583881226567166</v>
      </c>
      <c r="AG40" s="10">
        <f t="shared" si="47"/>
        <v>-2.9957322735539909</v>
      </c>
      <c r="AH40" s="10">
        <f t="shared" si="48"/>
        <v>-0.94563599430246437</v>
      </c>
      <c r="AI40">
        <v>0.6</v>
      </c>
      <c r="AJ40" s="10">
        <f t="shared" si="62"/>
        <v>-1.2475271983696012</v>
      </c>
      <c r="AK40" s="10">
        <f t="shared" si="63"/>
        <v>-0.51082562376599072</v>
      </c>
      <c r="AL40" s="10">
        <f t="shared" si="64"/>
        <v>-1.3025878255449228</v>
      </c>
      <c r="AM40">
        <v>0.05</v>
      </c>
      <c r="AN40" s="10">
        <f t="shared" si="65"/>
        <v>-0.73263173489242206</v>
      </c>
      <c r="AO40" s="10">
        <f t="shared" si="36"/>
        <v>-2.9957322735539909</v>
      </c>
      <c r="AP40" s="10">
        <f t="shared" si="37"/>
        <v>-0.79353071748928727</v>
      </c>
      <c r="AQ40">
        <v>0.5</v>
      </c>
      <c r="AR40" s="10">
        <f t="shared" si="14"/>
        <v>0.96600571943968949</v>
      </c>
      <c r="AS40" s="10">
        <f t="shared" si="66"/>
        <v>-0.69314718055994529</v>
      </c>
      <c r="AT40" s="10">
        <f t="shared" si="16"/>
        <v>1.1017568659892303</v>
      </c>
      <c r="AU40">
        <v>0.7</v>
      </c>
      <c r="AV40" s="10">
        <f t="shared" si="17"/>
        <v>0.5928886214851351</v>
      </c>
      <c r="AW40" s="10">
        <f t="shared" si="67"/>
        <v>-0.35667494393873245</v>
      </c>
      <c r="AX40" s="10">
        <f t="shared" si="19"/>
        <v>0.78398652600049834</v>
      </c>
    </row>
    <row r="41" spans="11:50">
      <c r="K41">
        <v>0.05</v>
      </c>
      <c r="L41">
        <f t="shared" si="20"/>
        <v>-0.93282729935880659</v>
      </c>
      <c r="M41">
        <f t="shared" si="51"/>
        <v>-2.9957322735539909</v>
      </c>
      <c r="N41">
        <f t="shared" si="52"/>
        <v>-1.1243990826353445</v>
      </c>
      <c r="O41">
        <v>0.05</v>
      </c>
      <c r="P41" s="10">
        <f t="shared" si="57"/>
        <v>-0.6869528114990211</v>
      </c>
      <c r="Q41" s="10">
        <f t="shared" si="53"/>
        <v>-2.9957322735539909</v>
      </c>
      <c r="R41" s="10">
        <f t="shared" si="54"/>
        <v>-0.97585946123055867</v>
      </c>
      <c r="S41">
        <v>0.05</v>
      </c>
      <c r="T41" s="10">
        <f t="shared" si="58"/>
        <v>-0.94014129378546862</v>
      </c>
      <c r="U41" s="10">
        <f t="shared" si="49"/>
        <v>-2.9957322735539909</v>
      </c>
      <c r="V41" s="10">
        <f t="shared" si="50"/>
        <v>-1.0126424045436619</v>
      </c>
      <c r="W41">
        <v>0.05</v>
      </c>
      <c r="X41" s="10">
        <f t="shared" si="59"/>
        <v>-0.85754381138712366</v>
      </c>
      <c r="Y41" s="10">
        <f t="shared" si="55"/>
        <v>-2.9957322735539909</v>
      </c>
      <c r="Z41" s="10">
        <f t="shared" si="56"/>
        <v>-1.1311442474069304</v>
      </c>
      <c r="AA41">
        <v>0.05</v>
      </c>
      <c r="AB41" s="10">
        <f t="shared" si="60"/>
        <v>-0.81252522646775538</v>
      </c>
      <c r="AC41" s="10">
        <f t="shared" si="45"/>
        <v>-2.9957322735539909</v>
      </c>
      <c r="AD41" s="10">
        <f t="shared" si="46"/>
        <v>-0.9129631302957969</v>
      </c>
      <c r="AE41">
        <v>0.05</v>
      </c>
      <c r="AF41" s="10">
        <f t="shared" si="61"/>
        <v>-0.8583881226567166</v>
      </c>
      <c r="AG41" s="10">
        <f t="shared" si="47"/>
        <v>-2.9957322735539909</v>
      </c>
      <c r="AH41" s="10">
        <f t="shared" si="48"/>
        <v>-0.94563599430246437</v>
      </c>
      <c r="AI41">
        <v>0.6</v>
      </c>
      <c r="AJ41" s="10">
        <f t="shared" si="62"/>
        <v>-1.2475271983696012</v>
      </c>
      <c r="AK41" s="10">
        <f t="shared" si="63"/>
        <v>-0.51082562376599072</v>
      </c>
      <c r="AL41" s="10">
        <f t="shared" si="64"/>
        <v>-1.3025878255449228</v>
      </c>
      <c r="AM41">
        <v>0.05</v>
      </c>
      <c r="AN41" s="10">
        <f t="shared" si="65"/>
        <v>-0.73263173489242206</v>
      </c>
      <c r="AO41" s="10">
        <f t="shared" si="36"/>
        <v>-2.9957322735539909</v>
      </c>
      <c r="AP41" s="10">
        <f t="shared" si="37"/>
        <v>-0.79353071748928727</v>
      </c>
      <c r="AQ41">
        <v>0.5</v>
      </c>
      <c r="AR41" s="10">
        <f t="shared" si="14"/>
        <v>0.96600571943968949</v>
      </c>
      <c r="AS41" s="10">
        <f t="shared" si="66"/>
        <v>-0.69314718055994529</v>
      </c>
      <c r="AT41" s="10">
        <f t="shared" si="16"/>
        <v>1.1017568659892303</v>
      </c>
      <c r="AU41">
        <v>0.7</v>
      </c>
      <c r="AV41" s="10">
        <f t="shared" si="17"/>
        <v>0.5928886214851351</v>
      </c>
      <c r="AW41" s="10">
        <f t="shared" si="67"/>
        <v>-0.35667494393873245</v>
      </c>
      <c r="AX41" s="10">
        <f t="shared" si="19"/>
        <v>0.78398652600049834</v>
      </c>
    </row>
    <row r="42" spans="11:50">
      <c r="K42">
        <v>0.05</v>
      </c>
      <c r="L42">
        <f t="shared" si="20"/>
        <v>-0.93282729935880659</v>
      </c>
      <c r="M42">
        <f t="shared" si="51"/>
        <v>-2.9957322735539909</v>
      </c>
      <c r="N42">
        <f t="shared" si="52"/>
        <v>-1.1243990826353445</v>
      </c>
      <c r="O42">
        <v>0.05</v>
      </c>
      <c r="P42" s="10">
        <f t="shared" si="57"/>
        <v>-0.6869528114990211</v>
      </c>
      <c r="Q42" s="10">
        <f t="shared" si="53"/>
        <v>-2.9957322735539909</v>
      </c>
      <c r="R42" s="10">
        <f t="shared" si="54"/>
        <v>-0.97585946123055867</v>
      </c>
      <c r="S42">
        <v>0.05</v>
      </c>
      <c r="T42" s="10">
        <f t="shared" si="58"/>
        <v>-0.94014129378546862</v>
      </c>
      <c r="U42" s="10">
        <f t="shared" si="49"/>
        <v>-2.9957322735539909</v>
      </c>
      <c r="V42" s="10">
        <f t="shared" si="50"/>
        <v>-1.0126424045436619</v>
      </c>
      <c r="W42">
        <v>0.05</v>
      </c>
      <c r="X42" s="10">
        <f t="shared" si="59"/>
        <v>-0.85754381138712366</v>
      </c>
      <c r="Y42" s="10">
        <f t="shared" si="55"/>
        <v>-2.9957322735539909</v>
      </c>
      <c r="Z42" s="10">
        <f t="shared" si="56"/>
        <v>-1.1311442474069304</v>
      </c>
      <c r="AA42">
        <v>0.05</v>
      </c>
      <c r="AB42" s="10">
        <f t="shared" si="60"/>
        <v>-0.81252522646775538</v>
      </c>
      <c r="AC42" s="10">
        <f t="shared" si="45"/>
        <v>-2.9957322735539909</v>
      </c>
      <c r="AD42" s="10">
        <f t="shared" si="46"/>
        <v>-0.9129631302957969</v>
      </c>
      <c r="AE42">
        <v>0.05</v>
      </c>
      <c r="AF42" s="10">
        <f t="shared" si="61"/>
        <v>-0.8583881226567166</v>
      </c>
      <c r="AG42" s="10">
        <f t="shared" si="47"/>
        <v>-2.9957322735539909</v>
      </c>
      <c r="AH42" s="10">
        <f t="shared" si="48"/>
        <v>-0.94563599430246437</v>
      </c>
      <c r="AI42">
        <v>0.6</v>
      </c>
      <c r="AJ42" s="10">
        <f t="shared" si="62"/>
        <v>-1.2475271983696012</v>
      </c>
      <c r="AK42" s="10">
        <f t="shared" si="63"/>
        <v>-0.51082562376599072</v>
      </c>
      <c r="AL42" s="10">
        <f t="shared" si="64"/>
        <v>-1.3025878255449228</v>
      </c>
      <c r="AM42">
        <v>0.05</v>
      </c>
      <c r="AN42" s="10">
        <f t="shared" si="65"/>
        <v>-0.73263173489242206</v>
      </c>
      <c r="AO42" s="10">
        <f t="shared" si="36"/>
        <v>-2.9957322735539909</v>
      </c>
      <c r="AP42" s="10">
        <f t="shared" si="37"/>
        <v>-0.79353071748928727</v>
      </c>
      <c r="AQ42">
        <v>0.5</v>
      </c>
      <c r="AR42" s="10">
        <f t="shared" si="14"/>
        <v>0.96600571943968949</v>
      </c>
      <c r="AS42" s="10">
        <f t="shared" si="66"/>
        <v>-0.69314718055994529</v>
      </c>
      <c r="AT42" s="10">
        <f t="shared" si="16"/>
        <v>1.1017568659892303</v>
      </c>
      <c r="AU42">
        <v>0.7</v>
      </c>
      <c r="AV42" s="10">
        <f t="shared" si="17"/>
        <v>0.5928886214851351</v>
      </c>
      <c r="AW42" s="10">
        <f t="shared" si="67"/>
        <v>-0.35667494393873245</v>
      </c>
      <c r="AX42" s="10">
        <f t="shared" si="19"/>
        <v>0.78398652600049834</v>
      </c>
    </row>
    <row r="43" spans="11:50">
      <c r="K43">
        <v>0.05</v>
      </c>
      <c r="L43">
        <f t="shared" si="20"/>
        <v>-0.93282729935880659</v>
      </c>
      <c r="M43">
        <f t="shared" si="51"/>
        <v>-2.9957322735539909</v>
      </c>
      <c r="N43">
        <f t="shared" si="52"/>
        <v>-1.1243990826353445</v>
      </c>
      <c r="O43">
        <v>0.05</v>
      </c>
      <c r="P43" s="10">
        <f t="shared" si="57"/>
        <v>-0.6869528114990211</v>
      </c>
      <c r="Q43" s="10">
        <f t="shared" si="53"/>
        <v>-2.9957322735539909</v>
      </c>
      <c r="R43" s="10">
        <f t="shared" si="54"/>
        <v>-0.97585946123055867</v>
      </c>
      <c r="S43">
        <v>0.05</v>
      </c>
      <c r="T43" s="10">
        <f t="shared" si="58"/>
        <v>-0.94014129378546862</v>
      </c>
      <c r="U43" s="10">
        <f t="shared" si="49"/>
        <v>-2.9957322735539909</v>
      </c>
      <c r="V43" s="10">
        <f t="shared" si="50"/>
        <v>-1.0126424045436619</v>
      </c>
      <c r="W43">
        <v>0.05</v>
      </c>
      <c r="X43" s="10">
        <f t="shared" si="59"/>
        <v>-0.85754381138712366</v>
      </c>
      <c r="Y43" s="10">
        <f t="shared" si="55"/>
        <v>-2.9957322735539909</v>
      </c>
      <c r="Z43" s="10">
        <f t="shared" si="56"/>
        <v>-1.1311442474069304</v>
      </c>
      <c r="AA43">
        <v>0.05</v>
      </c>
      <c r="AB43" s="10">
        <f t="shared" si="60"/>
        <v>-0.81252522646775538</v>
      </c>
      <c r="AC43" s="10">
        <f t="shared" si="45"/>
        <v>-2.9957322735539909</v>
      </c>
      <c r="AD43" s="10">
        <f t="shared" si="46"/>
        <v>-0.9129631302957969</v>
      </c>
      <c r="AE43">
        <v>0.05</v>
      </c>
      <c r="AF43" s="10">
        <f t="shared" si="61"/>
        <v>-0.8583881226567166</v>
      </c>
      <c r="AG43" s="10">
        <f t="shared" si="47"/>
        <v>-2.9957322735539909</v>
      </c>
      <c r="AH43" s="10">
        <f t="shared" si="48"/>
        <v>-0.94563599430246437</v>
      </c>
      <c r="AI43">
        <v>0.6</v>
      </c>
      <c r="AJ43" s="10">
        <f t="shared" si="62"/>
        <v>-1.2475271983696012</v>
      </c>
      <c r="AK43" s="10">
        <f t="shared" si="63"/>
        <v>-0.51082562376599072</v>
      </c>
      <c r="AL43" s="10">
        <f t="shared" si="64"/>
        <v>-1.3025878255449228</v>
      </c>
      <c r="AM43">
        <v>0.05</v>
      </c>
      <c r="AN43" s="10">
        <f t="shared" si="65"/>
        <v>-0.73263173489242206</v>
      </c>
      <c r="AO43" s="10">
        <f t="shared" si="36"/>
        <v>-2.9957322735539909</v>
      </c>
      <c r="AP43" s="10">
        <f t="shared" si="37"/>
        <v>-0.79353071748928727</v>
      </c>
      <c r="AQ43">
        <v>0.5</v>
      </c>
      <c r="AR43" s="10">
        <f t="shared" si="14"/>
        <v>0.96600571943968949</v>
      </c>
      <c r="AS43" s="10">
        <f t="shared" si="66"/>
        <v>-0.69314718055994529</v>
      </c>
      <c r="AT43" s="10">
        <f t="shared" si="16"/>
        <v>1.1017568659892303</v>
      </c>
      <c r="AU43">
        <v>0.7</v>
      </c>
      <c r="AV43" s="10">
        <f t="shared" si="17"/>
        <v>0.5928886214851351</v>
      </c>
      <c r="AW43" s="10">
        <f t="shared" si="67"/>
        <v>-0.35667494393873245</v>
      </c>
      <c r="AX43" s="10">
        <f t="shared" si="19"/>
        <v>0.78398652600049834</v>
      </c>
    </row>
    <row r="44" spans="11:50">
      <c r="K44">
        <v>0.05</v>
      </c>
      <c r="L44">
        <f t="shared" si="20"/>
        <v>-0.93282729935880659</v>
      </c>
      <c r="M44">
        <f t="shared" si="51"/>
        <v>-2.9957322735539909</v>
      </c>
      <c r="N44">
        <f t="shared" si="52"/>
        <v>-1.1243990826353445</v>
      </c>
      <c r="O44">
        <v>0.05</v>
      </c>
      <c r="P44" s="10">
        <f t="shared" si="57"/>
        <v>-0.6869528114990211</v>
      </c>
      <c r="Q44" s="10">
        <f t="shared" si="53"/>
        <v>-2.9957322735539909</v>
      </c>
      <c r="R44" s="10">
        <f t="shared" si="54"/>
        <v>-0.97585946123055867</v>
      </c>
      <c r="S44">
        <v>0.05</v>
      </c>
      <c r="T44" s="10">
        <f t="shared" si="58"/>
        <v>-0.94014129378546862</v>
      </c>
      <c r="U44" s="10">
        <f t="shared" si="49"/>
        <v>-2.9957322735539909</v>
      </c>
      <c r="V44" s="10">
        <f t="shared" si="50"/>
        <v>-1.0126424045436619</v>
      </c>
      <c r="W44">
        <v>0.05</v>
      </c>
      <c r="X44" s="10">
        <f t="shared" si="59"/>
        <v>-0.85754381138712366</v>
      </c>
      <c r="Y44" s="10">
        <f t="shared" si="55"/>
        <v>-2.9957322735539909</v>
      </c>
      <c r="Z44" s="10">
        <f t="shared" si="56"/>
        <v>-1.1311442474069304</v>
      </c>
      <c r="AA44">
        <v>0.05</v>
      </c>
      <c r="AB44" s="10">
        <f t="shared" si="60"/>
        <v>-0.81252522646775538</v>
      </c>
      <c r="AC44" s="10">
        <f t="shared" si="45"/>
        <v>-2.9957322735539909</v>
      </c>
      <c r="AD44" s="10">
        <f t="shared" si="46"/>
        <v>-0.9129631302957969</v>
      </c>
      <c r="AE44">
        <v>0.05</v>
      </c>
      <c r="AF44" s="10">
        <f t="shared" si="61"/>
        <v>-0.8583881226567166</v>
      </c>
      <c r="AG44" s="10">
        <f t="shared" si="47"/>
        <v>-2.9957322735539909</v>
      </c>
      <c r="AH44" s="10">
        <f t="shared" si="48"/>
        <v>-0.94563599430246437</v>
      </c>
      <c r="AI44">
        <v>0.6</v>
      </c>
      <c r="AJ44" s="10">
        <f t="shared" si="62"/>
        <v>-1.2475271983696012</v>
      </c>
      <c r="AK44" s="10">
        <f t="shared" si="63"/>
        <v>-0.51082562376599072</v>
      </c>
      <c r="AL44" s="10">
        <f t="shared" si="64"/>
        <v>-1.3025878255449228</v>
      </c>
      <c r="AM44">
        <v>0.05</v>
      </c>
      <c r="AN44" s="10">
        <f t="shared" si="65"/>
        <v>-0.73263173489242206</v>
      </c>
      <c r="AO44" s="10">
        <f t="shared" si="36"/>
        <v>-2.9957322735539909</v>
      </c>
      <c r="AP44" s="10">
        <f t="shared" si="37"/>
        <v>-0.79353071748928727</v>
      </c>
      <c r="AQ44">
        <v>0.5</v>
      </c>
      <c r="AR44" s="10">
        <f t="shared" si="14"/>
        <v>0.96600571943968949</v>
      </c>
      <c r="AS44" s="10">
        <f t="shared" ref="AS44:AS67" si="68">LN(AQ44)</f>
        <v>-0.69314718055994529</v>
      </c>
      <c r="AT44" s="10">
        <f t="shared" ref="AT44:AT67" si="69">(AS44-AS$18)/AS$19</f>
        <v>1.1017568659892303</v>
      </c>
      <c r="AU44">
        <v>0.6</v>
      </c>
      <c r="AV44" s="10">
        <f t="shared" si="17"/>
        <v>0.33672768397936204</v>
      </c>
      <c r="AW44" s="10">
        <f t="shared" si="67"/>
        <v>-0.51082562376599072</v>
      </c>
      <c r="AX44" s="10">
        <f t="shared" si="19"/>
        <v>0.65292621288594899</v>
      </c>
    </row>
    <row r="45" spans="11:50">
      <c r="AQ45">
        <v>0.5</v>
      </c>
      <c r="AR45" s="10">
        <f t="shared" si="14"/>
        <v>0.96600571943968949</v>
      </c>
      <c r="AS45" s="10">
        <f t="shared" si="68"/>
        <v>-0.69314718055994529</v>
      </c>
      <c r="AT45" s="10">
        <f t="shared" si="69"/>
        <v>1.1017568659892303</v>
      </c>
      <c r="AU45">
        <v>0.6</v>
      </c>
      <c r="AV45" s="10">
        <f t="shared" si="17"/>
        <v>0.33672768397936204</v>
      </c>
      <c r="AW45" s="10">
        <f t="shared" ref="AW45:AW55" si="70">LN(AU45)</f>
        <v>-0.51082562376599072</v>
      </c>
      <c r="AX45" s="10">
        <f t="shared" si="19"/>
        <v>0.65292621288594899</v>
      </c>
    </row>
    <row r="46" spans="11:50">
      <c r="AQ46">
        <v>0.4</v>
      </c>
      <c r="AR46" s="10">
        <f t="shared" si="14"/>
        <v>0.56783942758632755</v>
      </c>
      <c r="AS46" s="10">
        <f t="shared" si="68"/>
        <v>-0.916290731874155</v>
      </c>
      <c r="AT46" s="10">
        <f t="shared" si="69"/>
        <v>0.90107664051250613</v>
      </c>
      <c r="AU46">
        <v>0.6</v>
      </c>
      <c r="AV46" s="10">
        <f t="shared" si="17"/>
        <v>0.33672768397936204</v>
      </c>
      <c r="AW46" s="10">
        <f t="shared" si="70"/>
        <v>-0.51082562376599072</v>
      </c>
      <c r="AX46" s="10">
        <f t="shared" si="19"/>
        <v>0.65292621288594899</v>
      </c>
    </row>
    <row r="47" spans="11:50">
      <c r="AQ47">
        <v>0.4</v>
      </c>
      <c r="AR47" s="10">
        <f t="shared" si="14"/>
        <v>0.56783942758632755</v>
      </c>
      <c r="AS47" s="10">
        <f t="shared" si="68"/>
        <v>-0.916290731874155</v>
      </c>
      <c r="AT47" s="10">
        <f t="shared" si="69"/>
        <v>0.90107664051250613</v>
      </c>
      <c r="AU47">
        <v>0.6</v>
      </c>
      <c r="AV47" s="10">
        <f t="shared" si="17"/>
        <v>0.33672768397936204</v>
      </c>
      <c r="AW47" s="10">
        <f t="shared" si="70"/>
        <v>-0.51082562376599072</v>
      </c>
      <c r="AX47" s="10">
        <f t="shared" si="19"/>
        <v>0.65292621288594899</v>
      </c>
    </row>
    <row r="48" spans="11:50">
      <c r="AQ48">
        <v>0.4</v>
      </c>
      <c r="AR48" s="10">
        <f t="shared" si="14"/>
        <v>0.56783942758632755</v>
      </c>
      <c r="AS48" s="10">
        <f t="shared" si="68"/>
        <v>-0.916290731874155</v>
      </c>
      <c r="AT48" s="10">
        <f t="shared" si="69"/>
        <v>0.90107664051250613</v>
      </c>
      <c r="AU48">
        <v>0.6</v>
      </c>
      <c r="AV48" s="10">
        <f t="shared" si="17"/>
        <v>0.33672768397936204</v>
      </c>
      <c r="AW48" s="10">
        <f t="shared" si="70"/>
        <v>-0.51082562376599072</v>
      </c>
      <c r="AX48" s="10">
        <f t="shared" si="19"/>
        <v>0.65292621288594899</v>
      </c>
    </row>
    <row r="49" spans="43:50">
      <c r="AQ49">
        <v>0.4</v>
      </c>
      <c r="AR49" s="10">
        <f t="shared" si="14"/>
        <v>0.56783942758632755</v>
      </c>
      <c r="AS49" s="10">
        <f t="shared" si="68"/>
        <v>-0.916290731874155</v>
      </c>
      <c r="AT49" s="10">
        <f t="shared" si="69"/>
        <v>0.90107664051250613</v>
      </c>
      <c r="AU49">
        <v>0.6</v>
      </c>
      <c r="AV49" s="10">
        <f t="shared" si="17"/>
        <v>0.33672768397936204</v>
      </c>
      <c r="AW49" s="10">
        <f t="shared" si="70"/>
        <v>-0.51082562376599072</v>
      </c>
      <c r="AX49" s="10">
        <f t="shared" si="19"/>
        <v>0.65292621288594899</v>
      </c>
    </row>
    <row r="50" spans="43:50">
      <c r="AQ50">
        <v>0.4</v>
      </c>
      <c r="AR50" s="10">
        <f t="shared" si="14"/>
        <v>0.56783942758632755</v>
      </c>
      <c r="AS50" s="10">
        <f t="shared" si="68"/>
        <v>-0.916290731874155</v>
      </c>
      <c r="AT50" s="10">
        <f t="shared" si="69"/>
        <v>0.90107664051250613</v>
      </c>
      <c r="AU50">
        <v>0.6</v>
      </c>
      <c r="AV50" s="10">
        <f t="shared" si="17"/>
        <v>0.33672768397936204</v>
      </c>
      <c r="AW50" s="10">
        <f t="shared" si="70"/>
        <v>-0.51082562376599072</v>
      </c>
      <c r="AX50" s="10">
        <f t="shared" si="19"/>
        <v>0.65292621288594899</v>
      </c>
    </row>
    <row r="51" spans="43:50">
      <c r="AQ51">
        <v>0.4</v>
      </c>
      <c r="AR51" s="10">
        <f t="shared" si="14"/>
        <v>0.56783942758632755</v>
      </c>
      <c r="AS51" s="10">
        <f t="shared" si="68"/>
        <v>-0.916290731874155</v>
      </c>
      <c r="AT51" s="10">
        <f t="shared" si="69"/>
        <v>0.90107664051250613</v>
      </c>
      <c r="AU51">
        <v>0.5</v>
      </c>
      <c r="AV51" s="10">
        <f t="shared" si="17"/>
        <v>8.0566746473588913E-2</v>
      </c>
      <c r="AW51" s="10">
        <f t="shared" si="70"/>
        <v>-0.69314718055994529</v>
      </c>
      <c r="AX51" s="10">
        <f t="shared" si="19"/>
        <v>0.4979147633891014</v>
      </c>
    </row>
    <row r="52" spans="43:50">
      <c r="AQ52">
        <v>0.4</v>
      </c>
      <c r="AR52" s="10">
        <f t="shared" si="14"/>
        <v>0.56783942758632755</v>
      </c>
      <c r="AS52" s="10">
        <f t="shared" si="68"/>
        <v>-0.916290731874155</v>
      </c>
      <c r="AT52" s="10">
        <f t="shared" si="69"/>
        <v>0.90107664051250613</v>
      </c>
      <c r="AU52">
        <v>0.5</v>
      </c>
      <c r="AV52" s="10">
        <f t="shared" si="17"/>
        <v>8.0566746473588913E-2</v>
      </c>
      <c r="AW52" s="10">
        <f t="shared" si="70"/>
        <v>-0.69314718055994529</v>
      </c>
      <c r="AX52" s="10">
        <f t="shared" si="19"/>
        <v>0.4979147633891014</v>
      </c>
    </row>
    <row r="53" spans="43:50">
      <c r="AQ53">
        <v>0.4</v>
      </c>
      <c r="AR53" s="10">
        <f t="shared" si="14"/>
        <v>0.56783942758632755</v>
      </c>
      <c r="AS53" s="10">
        <f t="shared" si="68"/>
        <v>-0.916290731874155</v>
      </c>
      <c r="AT53" s="10">
        <f t="shared" si="69"/>
        <v>0.90107664051250613</v>
      </c>
      <c r="AU53">
        <v>0.5</v>
      </c>
      <c r="AV53" s="10">
        <f t="shared" si="17"/>
        <v>8.0566746473588913E-2</v>
      </c>
      <c r="AW53" s="10">
        <f t="shared" si="70"/>
        <v>-0.69314718055994529</v>
      </c>
      <c r="AX53" s="10">
        <f t="shared" si="19"/>
        <v>0.4979147633891014</v>
      </c>
    </row>
    <row r="54" spans="43:50">
      <c r="AQ54">
        <v>0.3</v>
      </c>
      <c r="AR54" s="10">
        <f t="shared" si="14"/>
        <v>0.16967313573296539</v>
      </c>
      <c r="AS54" s="10">
        <f t="shared" si="68"/>
        <v>-1.2039728043259361</v>
      </c>
      <c r="AT54" s="10">
        <f t="shared" si="69"/>
        <v>0.6423548319492739</v>
      </c>
      <c r="AU54">
        <v>0.4</v>
      </c>
      <c r="AV54" s="10">
        <f t="shared" si="17"/>
        <v>-0.17559419103218421</v>
      </c>
      <c r="AW54" s="10">
        <f t="shared" si="70"/>
        <v>-0.916290731874155</v>
      </c>
      <c r="AX54" s="10">
        <f t="shared" si="19"/>
        <v>0.30819608204753901</v>
      </c>
    </row>
    <row r="55" spans="43:50">
      <c r="AQ55">
        <v>0.3</v>
      </c>
      <c r="AR55" s="10">
        <f t="shared" ref="AR55:AR73" si="71">(AQ55-AR$18)/AR$19</f>
        <v>0.16967313573296539</v>
      </c>
      <c r="AS55" s="10">
        <f t="shared" si="68"/>
        <v>-1.2039728043259361</v>
      </c>
      <c r="AT55" s="10">
        <f t="shared" si="69"/>
        <v>0.6423548319492739</v>
      </c>
      <c r="AU55">
        <v>0.4</v>
      </c>
      <c r="AV55" s="10">
        <f t="shared" si="17"/>
        <v>-0.17559419103218421</v>
      </c>
      <c r="AW55" s="10">
        <f t="shared" si="70"/>
        <v>-0.916290731874155</v>
      </c>
      <c r="AX55" s="10">
        <f t="shared" si="19"/>
        <v>0.30819608204753901</v>
      </c>
    </row>
    <row r="56" spans="43:50">
      <c r="AQ56">
        <v>0.3</v>
      </c>
      <c r="AR56" s="10">
        <f t="shared" si="71"/>
        <v>0.16967313573296539</v>
      </c>
      <c r="AS56" s="10">
        <f t="shared" si="68"/>
        <v>-1.2039728043259361</v>
      </c>
      <c r="AT56" s="10">
        <f t="shared" si="69"/>
        <v>0.6423548319492739</v>
      </c>
      <c r="AU56">
        <v>0.4</v>
      </c>
      <c r="AV56" s="10">
        <f t="shared" si="17"/>
        <v>-0.17559419103218421</v>
      </c>
      <c r="AW56" s="10">
        <f t="shared" ref="AW56:AW69" si="72">LN(AU56)</f>
        <v>-0.916290731874155</v>
      </c>
      <c r="AX56" s="10">
        <f t="shared" ref="AX56:AX69" si="73">(AW56-AW$18)/AW$19</f>
        <v>0.30819608204753901</v>
      </c>
    </row>
    <row r="57" spans="43:50">
      <c r="AQ57">
        <v>0.3</v>
      </c>
      <c r="AR57" s="10">
        <f t="shared" si="71"/>
        <v>0.16967313573296539</v>
      </c>
      <c r="AS57" s="10">
        <f t="shared" si="68"/>
        <v>-1.2039728043259361</v>
      </c>
      <c r="AT57" s="10">
        <f t="shared" si="69"/>
        <v>0.6423548319492739</v>
      </c>
      <c r="AU57">
        <v>0.3</v>
      </c>
      <c r="AV57" s="10">
        <f t="shared" si="17"/>
        <v>-0.43175512853795744</v>
      </c>
      <c r="AW57" s="10">
        <f t="shared" si="72"/>
        <v>-1.2039728043259361</v>
      </c>
      <c r="AX57" s="10">
        <f t="shared" si="73"/>
        <v>6.3606161748622519E-2</v>
      </c>
    </row>
    <row r="58" spans="43:50">
      <c r="AQ58">
        <v>0.3</v>
      </c>
      <c r="AR58" s="10">
        <f t="shared" si="71"/>
        <v>0.16967313573296539</v>
      </c>
      <c r="AS58" s="10">
        <f t="shared" si="68"/>
        <v>-1.2039728043259361</v>
      </c>
      <c r="AT58" s="10">
        <f t="shared" si="69"/>
        <v>0.6423548319492739</v>
      </c>
      <c r="AU58">
        <v>0.3</v>
      </c>
      <c r="AV58" s="10">
        <f t="shared" ref="AV58:AV88" si="74">(AU58-AV$18)/AV$19</f>
        <v>-0.43175512853795744</v>
      </c>
      <c r="AW58" s="10">
        <f t="shared" si="72"/>
        <v>-1.2039728043259361</v>
      </c>
      <c r="AX58" s="10">
        <f t="shared" si="73"/>
        <v>6.3606161748622519E-2</v>
      </c>
    </row>
    <row r="59" spans="43:50">
      <c r="AQ59">
        <v>0.3</v>
      </c>
      <c r="AR59" s="10">
        <f t="shared" si="71"/>
        <v>0.16967313573296539</v>
      </c>
      <c r="AS59" s="10">
        <f t="shared" si="68"/>
        <v>-1.2039728043259361</v>
      </c>
      <c r="AT59" s="10">
        <f t="shared" si="69"/>
        <v>0.6423548319492739</v>
      </c>
      <c r="AU59">
        <v>0.3</v>
      </c>
      <c r="AV59" s="10">
        <f t="shared" si="74"/>
        <v>-0.43175512853795744</v>
      </c>
      <c r="AW59" s="10">
        <f t="shared" si="72"/>
        <v>-1.2039728043259361</v>
      </c>
      <c r="AX59" s="10">
        <f t="shared" si="73"/>
        <v>6.3606161748622519E-2</v>
      </c>
    </row>
    <row r="60" spans="43:50">
      <c r="AQ60">
        <v>0.3</v>
      </c>
      <c r="AR60" s="10">
        <f t="shared" si="71"/>
        <v>0.16967313573296539</v>
      </c>
      <c r="AS60" s="10">
        <f t="shared" si="68"/>
        <v>-1.2039728043259361</v>
      </c>
      <c r="AT60" s="10">
        <f t="shared" si="69"/>
        <v>0.6423548319492739</v>
      </c>
      <c r="AU60">
        <v>0.2</v>
      </c>
      <c r="AV60" s="10">
        <f t="shared" si="74"/>
        <v>-0.68791606604373057</v>
      </c>
      <c r="AW60" s="10">
        <f t="shared" si="72"/>
        <v>-1.6094379124341003</v>
      </c>
      <c r="AX60" s="10">
        <f t="shared" si="73"/>
        <v>-0.28112396908978737</v>
      </c>
    </row>
    <row r="61" spans="43:50">
      <c r="AQ61">
        <v>0.2</v>
      </c>
      <c r="AR61" s="10">
        <f t="shared" si="71"/>
        <v>-0.22849315612039653</v>
      </c>
      <c r="AS61" s="10">
        <f t="shared" si="68"/>
        <v>-1.6094379124341003</v>
      </c>
      <c r="AT61" s="10">
        <f t="shared" si="69"/>
        <v>0.27770692328748675</v>
      </c>
      <c r="AU61">
        <v>0.2</v>
      </c>
      <c r="AV61" s="10">
        <f t="shared" si="74"/>
        <v>-0.68791606604373057</v>
      </c>
      <c r="AW61" s="10">
        <f t="shared" si="72"/>
        <v>-1.6094379124341003</v>
      </c>
      <c r="AX61" s="10">
        <f t="shared" si="73"/>
        <v>-0.28112396908978737</v>
      </c>
    </row>
    <row r="62" spans="43:50">
      <c r="AQ62">
        <v>0.2</v>
      </c>
      <c r="AR62" s="10">
        <f t="shared" si="71"/>
        <v>-0.22849315612039653</v>
      </c>
      <c r="AS62" s="10">
        <f t="shared" si="68"/>
        <v>-1.6094379124341003</v>
      </c>
      <c r="AT62" s="10">
        <f t="shared" si="69"/>
        <v>0.27770692328748675</v>
      </c>
      <c r="AU62">
        <v>0.2</v>
      </c>
      <c r="AV62" s="10">
        <f t="shared" si="74"/>
        <v>-0.68791606604373057</v>
      </c>
      <c r="AW62" s="10">
        <f t="shared" si="72"/>
        <v>-1.6094379124341003</v>
      </c>
      <c r="AX62" s="10">
        <f t="shared" si="73"/>
        <v>-0.28112396908978737</v>
      </c>
    </row>
    <row r="63" spans="43:50">
      <c r="AQ63">
        <v>0.2</v>
      </c>
      <c r="AR63" s="10">
        <f t="shared" si="71"/>
        <v>-0.22849315612039653</v>
      </c>
      <c r="AS63" s="10">
        <f t="shared" si="68"/>
        <v>-1.6094379124341003</v>
      </c>
      <c r="AT63" s="10">
        <f t="shared" si="69"/>
        <v>0.27770692328748675</v>
      </c>
      <c r="AU63">
        <v>0.2</v>
      </c>
      <c r="AV63" s="10">
        <f t="shared" si="74"/>
        <v>-0.68791606604373057</v>
      </c>
      <c r="AW63" s="10">
        <f t="shared" si="72"/>
        <v>-1.6094379124341003</v>
      </c>
      <c r="AX63" s="10">
        <f t="shared" si="73"/>
        <v>-0.28112396908978737</v>
      </c>
    </row>
    <row r="64" spans="43:50">
      <c r="AQ64">
        <v>0.2</v>
      </c>
      <c r="AR64" s="10">
        <f t="shared" si="71"/>
        <v>-0.22849315612039653</v>
      </c>
      <c r="AS64" s="10">
        <f t="shared" si="68"/>
        <v>-1.6094379124341003</v>
      </c>
      <c r="AT64" s="10">
        <f t="shared" si="69"/>
        <v>0.27770692328748675</v>
      </c>
      <c r="AU64">
        <v>0.2</v>
      </c>
      <c r="AV64" s="10">
        <f t="shared" si="74"/>
        <v>-0.68791606604373057</v>
      </c>
      <c r="AW64" s="10">
        <f t="shared" si="72"/>
        <v>-1.6094379124341003</v>
      </c>
      <c r="AX64" s="10">
        <f t="shared" si="73"/>
        <v>-0.28112396908978737</v>
      </c>
    </row>
    <row r="65" spans="43:50">
      <c r="AQ65">
        <v>0.2</v>
      </c>
      <c r="AR65" s="10">
        <f t="shared" si="71"/>
        <v>-0.22849315612039653</v>
      </c>
      <c r="AS65" s="10">
        <f t="shared" si="68"/>
        <v>-1.6094379124341003</v>
      </c>
      <c r="AT65" s="10">
        <f t="shared" si="69"/>
        <v>0.27770692328748675</v>
      </c>
      <c r="AU65">
        <v>0.1</v>
      </c>
      <c r="AV65" s="10">
        <f t="shared" si="74"/>
        <v>-0.94407700354950386</v>
      </c>
      <c r="AW65" s="10">
        <f t="shared" si="72"/>
        <v>-2.3025850929940455</v>
      </c>
      <c r="AX65" s="10">
        <f t="shared" si="73"/>
        <v>-0.87044402022711365</v>
      </c>
    </row>
    <row r="66" spans="43:50">
      <c r="AQ66">
        <v>0.2</v>
      </c>
      <c r="AR66" s="10">
        <f t="shared" si="71"/>
        <v>-0.22849315612039653</v>
      </c>
      <c r="AS66" s="10">
        <f t="shared" si="68"/>
        <v>-1.6094379124341003</v>
      </c>
      <c r="AT66" s="10">
        <f t="shared" si="69"/>
        <v>0.27770692328748675</v>
      </c>
      <c r="AU66">
        <v>0.1</v>
      </c>
      <c r="AV66" s="10">
        <f t="shared" si="74"/>
        <v>-0.94407700354950386</v>
      </c>
      <c r="AW66" s="10">
        <f t="shared" si="72"/>
        <v>-2.3025850929940455</v>
      </c>
      <c r="AX66" s="10">
        <f t="shared" si="73"/>
        <v>-0.87044402022711365</v>
      </c>
    </row>
    <row r="67" spans="43:50">
      <c r="AQ67">
        <v>0.1</v>
      </c>
      <c r="AR67" s="10">
        <f t="shared" si="71"/>
        <v>-0.6266594479737585</v>
      </c>
      <c r="AS67" s="10">
        <f t="shared" si="68"/>
        <v>-2.3025850929940455</v>
      </c>
      <c r="AT67" s="10">
        <f t="shared" si="69"/>
        <v>-0.34566279393753258</v>
      </c>
      <c r="AU67">
        <v>0.1</v>
      </c>
      <c r="AV67" s="10">
        <f t="shared" si="74"/>
        <v>-0.94407700354950386</v>
      </c>
      <c r="AW67" s="10">
        <f t="shared" si="72"/>
        <v>-2.3025850929940455</v>
      </c>
      <c r="AX67" s="10">
        <f t="shared" si="73"/>
        <v>-0.87044402022711365</v>
      </c>
    </row>
    <row r="68" spans="43:50">
      <c r="AQ68">
        <v>0.05</v>
      </c>
      <c r="AR68" s="10">
        <f t="shared" si="71"/>
        <v>-0.82574259390043958</v>
      </c>
      <c r="AS68" s="10">
        <f t="shared" ref="AS68:AS110" si="75">LN(AQ68)</f>
        <v>-2.9957322735539909</v>
      </c>
      <c r="AT68" s="10">
        <f t="shared" ref="AT68:AT110" si="76">(AS68-AS$18)/AS$19</f>
        <v>-0.96903251116255218</v>
      </c>
      <c r="AU68">
        <v>0.1</v>
      </c>
      <c r="AV68" s="10">
        <f t="shared" si="74"/>
        <v>-0.94407700354950386</v>
      </c>
      <c r="AW68" s="10">
        <f t="shared" si="72"/>
        <v>-2.3025850929940455</v>
      </c>
      <c r="AX68" s="10">
        <f t="shared" si="73"/>
        <v>-0.87044402022711365</v>
      </c>
    </row>
    <row r="69" spans="43:50">
      <c r="AQ69">
        <v>0.05</v>
      </c>
      <c r="AR69" s="10">
        <f t="shared" si="71"/>
        <v>-0.82574259390043958</v>
      </c>
      <c r="AS69" s="10">
        <f t="shared" si="75"/>
        <v>-2.9957322735539909</v>
      </c>
      <c r="AT69" s="10">
        <f t="shared" si="76"/>
        <v>-0.96903251116255218</v>
      </c>
      <c r="AU69">
        <v>0.1</v>
      </c>
      <c r="AV69" s="10">
        <f t="shared" si="74"/>
        <v>-0.94407700354950386</v>
      </c>
      <c r="AW69" s="10">
        <f t="shared" si="72"/>
        <v>-2.3025850929940455</v>
      </c>
      <c r="AX69" s="10">
        <f t="shared" si="73"/>
        <v>-0.87044402022711365</v>
      </c>
    </row>
    <row r="70" spans="43:50">
      <c r="AQ70">
        <v>0.05</v>
      </c>
      <c r="AR70" s="10">
        <f t="shared" si="71"/>
        <v>-0.82574259390043958</v>
      </c>
      <c r="AS70" s="10">
        <f t="shared" si="75"/>
        <v>-2.9957322735539909</v>
      </c>
      <c r="AT70" s="10">
        <f t="shared" si="76"/>
        <v>-0.96903251116255218</v>
      </c>
      <c r="AU70">
        <v>0.05</v>
      </c>
      <c r="AV70" s="10">
        <f t="shared" si="74"/>
        <v>-1.0721574723023903</v>
      </c>
      <c r="AW70" s="10">
        <f t="shared" ref="AW70:AW88" si="77">LN(AU70)</f>
        <v>-2.9957322735539909</v>
      </c>
      <c r="AX70" s="10">
        <f t="shared" ref="AX70:AX88" si="78">(AW70-AW$18)/AW$19</f>
        <v>-1.4597640713644402</v>
      </c>
    </row>
    <row r="71" spans="43:50">
      <c r="AQ71">
        <v>0.05</v>
      </c>
      <c r="AR71" s="10">
        <f t="shared" si="71"/>
        <v>-0.82574259390043958</v>
      </c>
      <c r="AS71" s="10">
        <f t="shared" si="75"/>
        <v>-2.9957322735539909</v>
      </c>
      <c r="AT71" s="10">
        <f t="shared" si="76"/>
        <v>-0.96903251116255218</v>
      </c>
      <c r="AU71">
        <v>0.05</v>
      </c>
      <c r="AV71" s="10">
        <f t="shared" si="74"/>
        <v>-1.0721574723023903</v>
      </c>
      <c r="AW71" s="10">
        <f t="shared" si="77"/>
        <v>-2.9957322735539909</v>
      </c>
      <c r="AX71" s="10">
        <f t="shared" si="78"/>
        <v>-1.4597640713644402</v>
      </c>
    </row>
    <row r="72" spans="43:50">
      <c r="AQ72">
        <v>0.05</v>
      </c>
      <c r="AR72" s="10">
        <f t="shared" si="71"/>
        <v>-0.82574259390043958</v>
      </c>
      <c r="AS72" s="10">
        <f t="shared" si="75"/>
        <v>-2.9957322735539909</v>
      </c>
      <c r="AT72" s="10">
        <f t="shared" si="76"/>
        <v>-0.96903251116255218</v>
      </c>
      <c r="AU72">
        <v>0.05</v>
      </c>
      <c r="AV72" s="10">
        <f t="shared" si="74"/>
        <v>-1.0721574723023903</v>
      </c>
      <c r="AW72" s="10">
        <f t="shared" si="77"/>
        <v>-2.9957322735539909</v>
      </c>
      <c r="AX72" s="10">
        <f t="shared" si="78"/>
        <v>-1.4597640713644402</v>
      </c>
    </row>
    <row r="73" spans="43:50">
      <c r="AQ73">
        <v>0.05</v>
      </c>
      <c r="AR73" s="10">
        <f t="shared" si="71"/>
        <v>-0.82574259390043958</v>
      </c>
      <c r="AS73" s="10">
        <f t="shared" si="75"/>
        <v>-2.9957322735539909</v>
      </c>
      <c r="AT73" s="10">
        <f t="shared" si="76"/>
        <v>-0.96903251116255218</v>
      </c>
      <c r="AU73">
        <v>0.05</v>
      </c>
      <c r="AV73" s="10">
        <f t="shared" si="74"/>
        <v>-1.0721574723023903</v>
      </c>
      <c r="AW73" s="10">
        <f t="shared" si="77"/>
        <v>-2.9957322735539909</v>
      </c>
      <c r="AX73" s="10">
        <f t="shared" si="78"/>
        <v>-1.4597640713644402</v>
      </c>
    </row>
    <row r="74" spans="43:50">
      <c r="AQ74">
        <v>0.05</v>
      </c>
      <c r="AR74" s="10">
        <f t="shared" ref="AR74:AR110" si="79">(AQ74-AR$18)/AR$19</f>
        <v>-0.82574259390043958</v>
      </c>
      <c r="AS74" s="10">
        <f t="shared" si="75"/>
        <v>-2.9957322735539909</v>
      </c>
      <c r="AT74" s="10">
        <f t="shared" si="76"/>
        <v>-0.96903251116255218</v>
      </c>
      <c r="AU74">
        <v>0.05</v>
      </c>
      <c r="AV74" s="10">
        <f t="shared" si="74"/>
        <v>-1.0721574723023903</v>
      </c>
      <c r="AW74" s="10">
        <f t="shared" si="77"/>
        <v>-2.9957322735539909</v>
      </c>
      <c r="AX74" s="10">
        <f t="shared" si="78"/>
        <v>-1.4597640713644402</v>
      </c>
    </row>
    <row r="75" spans="43:50">
      <c r="AQ75">
        <v>0.05</v>
      </c>
      <c r="AR75" s="10">
        <f t="shared" si="79"/>
        <v>-0.82574259390043958</v>
      </c>
      <c r="AS75" s="10">
        <f t="shared" si="75"/>
        <v>-2.9957322735539909</v>
      </c>
      <c r="AT75" s="10">
        <f t="shared" si="76"/>
        <v>-0.96903251116255218</v>
      </c>
      <c r="AU75">
        <v>0.05</v>
      </c>
      <c r="AV75" s="10">
        <f t="shared" si="74"/>
        <v>-1.0721574723023903</v>
      </c>
      <c r="AW75" s="10">
        <f t="shared" si="77"/>
        <v>-2.9957322735539909</v>
      </c>
      <c r="AX75" s="10">
        <f t="shared" si="78"/>
        <v>-1.4597640713644402</v>
      </c>
    </row>
    <row r="76" spans="43:50">
      <c r="AQ76">
        <v>0.05</v>
      </c>
      <c r="AR76" s="10">
        <f t="shared" si="79"/>
        <v>-0.82574259390043958</v>
      </c>
      <c r="AS76" s="10">
        <f t="shared" si="75"/>
        <v>-2.9957322735539909</v>
      </c>
      <c r="AT76" s="10">
        <f t="shared" si="76"/>
        <v>-0.96903251116255218</v>
      </c>
      <c r="AU76">
        <v>0.05</v>
      </c>
      <c r="AV76" s="10">
        <f t="shared" si="74"/>
        <v>-1.0721574723023903</v>
      </c>
      <c r="AW76" s="10">
        <f t="shared" si="77"/>
        <v>-2.9957322735539909</v>
      </c>
      <c r="AX76" s="10">
        <f t="shared" si="78"/>
        <v>-1.4597640713644402</v>
      </c>
    </row>
    <row r="77" spans="43:50">
      <c r="AQ77">
        <v>0.05</v>
      </c>
      <c r="AR77" s="10">
        <f t="shared" si="79"/>
        <v>-0.82574259390043958</v>
      </c>
      <c r="AS77" s="10">
        <f t="shared" si="75"/>
        <v>-2.9957322735539909</v>
      </c>
      <c r="AT77" s="10">
        <f t="shared" si="76"/>
        <v>-0.96903251116255218</v>
      </c>
      <c r="AU77">
        <v>0.05</v>
      </c>
      <c r="AV77" s="10">
        <f t="shared" si="74"/>
        <v>-1.0721574723023903</v>
      </c>
      <c r="AW77" s="10">
        <f t="shared" si="77"/>
        <v>-2.9957322735539909</v>
      </c>
      <c r="AX77" s="10">
        <f t="shared" si="78"/>
        <v>-1.4597640713644402</v>
      </c>
    </row>
    <row r="78" spans="43:50">
      <c r="AQ78">
        <v>0.05</v>
      </c>
      <c r="AR78" s="10">
        <f t="shared" si="79"/>
        <v>-0.82574259390043958</v>
      </c>
      <c r="AS78" s="10">
        <f t="shared" si="75"/>
        <v>-2.9957322735539909</v>
      </c>
      <c r="AT78" s="10">
        <f t="shared" si="76"/>
        <v>-0.96903251116255218</v>
      </c>
      <c r="AU78">
        <v>0.05</v>
      </c>
      <c r="AV78" s="10">
        <f t="shared" si="74"/>
        <v>-1.0721574723023903</v>
      </c>
      <c r="AW78" s="10">
        <f t="shared" si="77"/>
        <v>-2.9957322735539909</v>
      </c>
      <c r="AX78" s="10">
        <f t="shared" si="78"/>
        <v>-1.4597640713644402</v>
      </c>
    </row>
    <row r="79" spans="43:50">
      <c r="AQ79">
        <v>0.05</v>
      </c>
      <c r="AR79" s="10">
        <f t="shared" si="79"/>
        <v>-0.82574259390043958</v>
      </c>
      <c r="AS79" s="10">
        <f t="shared" si="75"/>
        <v>-2.9957322735539909</v>
      </c>
      <c r="AT79" s="10">
        <f t="shared" si="76"/>
        <v>-0.96903251116255218</v>
      </c>
      <c r="AU79">
        <v>0.05</v>
      </c>
      <c r="AV79" s="10">
        <f t="shared" si="74"/>
        <v>-1.0721574723023903</v>
      </c>
      <c r="AW79" s="10">
        <f t="shared" si="77"/>
        <v>-2.9957322735539909</v>
      </c>
      <c r="AX79" s="10">
        <f t="shared" si="78"/>
        <v>-1.4597640713644402</v>
      </c>
    </row>
    <row r="80" spans="43:50">
      <c r="AQ80">
        <v>0.05</v>
      </c>
      <c r="AR80" s="10">
        <f t="shared" si="79"/>
        <v>-0.82574259390043958</v>
      </c>
      <c r="AS80" s="10">
        <f t="shared" si="75"/>
        <v>-2.9957322735539909</v>
      </c>
      <c r="AT80" s="10">
        <f t="shared" si="76"/>
        <v>-0.96903251116255218</v>
      </c>
      <c r="AU80">
        <v>0.05</v>
      </c>
      <c r="AV80" s="10">
        <f t="shared" si="74"/>
        <v>-1.0721574723023903</v>
      </c>
      <c r="AW80" s="10">
        <f t="shared" si="77"/>
        <v>-2.9957322735539909</v>
      </c>
      <c r="AX80" s="10">
        <f t="shared" si="78"/>
        <v>-1.4597640713644402</v>
      </c>
    </row>
    <row r="81" spans="43:50">
      <c r="AQ81">
        <v>0.05</v>
      </c>
      <c r="AR81" s="10">
        <f t="shared" si="79"/>
        <v>-0.82574259390043958</v>
      </c>
      <c r="AS81" s="10">
        <f t="shared" si="75"/>
        <v>-2.9957322735539909</v>
      </c>
      <c r="AT81" s="10">
        <f t="shared" si="76"/>
        <v>-0.96903251116255218</v>
      </c>
      <c r="AU81">
        <v>0.05</v>
      </c>
      <c r="AV81" s="10">
        <f t="shared" si="74"/>
        <v>-1.0721574723023903</v>
      </c>
      <c r="AW81" s="10">
        <f t="shared" si="77"/>
        <v>-2.9957322735539909</v>
      </c>
      <c r="AX81" s="10">
        <f t="shared" si="78"/>
        <v>-1.4597640713644402</v>
      </c>
    </row>
    <row r="82" spans="43:50">
      <c r="AQ82">
        <v>0.05</v>
      </c>
      <c r="AR82" s="10">
        <f t="shared" si="79"/>
        <v>-0.82574259390043958</v>
      </c>
      <c r="AS82" s="10">
        <f t="shared" si="75"/>
        <v>-2.9957322735539909</v>
      </c>
      <c r="AT82" s="10">
        <f t="shared" si="76"/>
        <v>-0.96903251116255218</v>
      </c>
      <c r="AU82">
        <v>0.05</v>
      </c>
      <c r="AV82" s="10">
        <f t="shared" si="74"/>
        <v>-1.0721574723023903</v>
      </c>
      <c r="AW82" s="10">
        <f t="shared" si="77"/>
        <v>-2.9957322735539909</v>
      </c>
      <c r="AX82" s="10">
        <f t="shared" si="78"/>
        <v>-1.4597640713644402</v>
      </c>
    </row>
    <row r="83" spans="43:50">
      <c r="AQ83">
        <v>0.05</v>
      </c>
      <c r="AR83" s="10">
        <f t="shared" si="79"/>
        <v>-0.82574259390043958</v>
      </c>
      <c r="AS83" s="10">
        <f t="shared" si="75"/>
        <v>-2.9957322735539909</v>
      </c>
      <c r="AT83" s="10">
        <f t="shared" si="76"/>
        <v>-0.96903251116255218</v>
      </c>
      <c r="AU83">
        <v>0.05</v>
      </c>
      <c r="AV83" s="10">
        <f t="shared" si="74"/>
        <v>-1.0721574723023903</v>
      </c>
      <c r="AW83" s="10">
        <f t="shared" si="77"/>
        <v>-2.9957322735539909</v>
      </c>
      <c r="AX83" s="10">
        <f t="shared" si="78"/>
        <v>-1.4597640713644402</v>
      </c>
    </row>
    <row r="84" spans="43:50">
      <c r="AQ84">
        <v>0.05</v>
      </c>
      <c r="AR84" s="10">
        <f t="shared" si="79"/>
        <v>-0.82574259390043958</v>
      </c>
      <c r="AS84" s="10">
        <f t="shared" si="75"/>
        <v>-2.9957322735539909</v>
      </c>
      <c r="AT84" s="10">
        <f t="shared" si="76"/>
        <v>-0.96903251116255218</v>
      </c>
      <c r="AU84">
        <v>0.05</v>
      </c>
      <c r="AV84" s="10">
        <f t="shared" si="74"/>
        <v>-1.0721574723023903</v>
      </c>
      <c r="AW84" s="10">
        <f t="shared" si="77"/>
        <v>-2.9957322735539909</v>
      </c>
      <c r="AX84" s="10">
        <f t="shared" si="78"/>
        <v>-1.4597640713644402</v>
      </c>
    </row>
    <row r="85" spans="43:50">
      <c r="AQ85">
        <v>0.05</v>
      </c>
      <c r="AR85" s="10">
        <f t="shared" si="79"/>
        <v>-0.82574259390043958</v>
      </c>
      <c r="AS85" s="10">
        <f t="shared" si="75"/>
        <v>-2.9957322735539909</v>
      </c>
      <c r="AT85" s="10">
        <f t="shared" si="76"/>
        <v>-0.96903251116255218</v>
      </c>
      <c r="AU85">
        <v>0.05</v>
      </c>
      <c r="AV85" s="10">
        <f t="shared" si="74"/>
        <v>-1.0721574723023903</v>
      </c>
      <c r="AW85" s="10">
        <f t="shared" si="77"/>
        <v>-2.9957322735539909</v>
      </c>
      <c r="AX85" s="10">
        <f t="shared" si="78"/>
        <v>-1.4597640713644402</v>
      </c>
    </row>
    <row r="86" spans="43:50">
      <c r="AQ86">
        <v>0.05</v>
      </c>
      <c r="AR86" s="10">
        <f t="shared" si="79"/>
        <v>-0.82574259390043958</v>
      </c>
      <c r="AS86" s="10">
        <f t="shared" si="75"/>
        <v>-2.9957322735539909</v>
      </c>
      <c r="AT86" s="10">
        <f t="shared" si="76"/>
        <v>-0.96903251116255218</v>
      </c>
      <c r="AU86">
        <v>0.05</v>
      </c>
      <c r="AV86" s="10">
        <f t="shared" si="74"/>
        <v>-1.0721574723023903</v>
      </c>
      <c r="AW86" s="10">
        <f t="shared" si="77"/>
        <v>-2.9957322735539909</v>
      </c>
      <c r="AX86" s="10">
        <f t="shared" si="78"/>
        <v>-1.4597640713644402</v>
      </c>
    </row>
    <row r="87" spans="43:50">
      <c r="AQ87">
        <v>0.05</v>
      </c>
      <c r="AR87" s="10">
        <f t="shared" si="79"/>
        <v>-0.82574259390043958</v>
      </c>
      <c r="AS87" s="10">
        <f t="shared" si="75"/>
        <v>-2.9957322735539909</v>
      </c>
      <c r="AT87" s="10">
        <f t="shared" si="76"/>
        <v>-0.96903251116255218</v>
      </c>
      <c r="AU87">
        <v>0.05</v>
      </c>
      <c r="AV87" s="10">
        <f t="shared" si="74"/>
        <v>-1.0721574723023903</v>
      </c>
      <c r="AW87" s="10">
        <f t="shared" si="77"/>
        <v>-2.9957322735539909</v>
      </c>
      <c r="AX87" s="10">
        <f t="shared" si="78"/>
        <v>-1.4597640713644402</v>
      </c>
    </row>
    <row r="88" spans="43:50">
      <c r="AQ88">
        <v>0.05</v>
      </c>
      <c r="AR88" s="10">
        <f t="shared" si="79"/>
        <v>-0.82574259390043958</v>
      </c>
      <c r="AS88" s="10">
        <f t="shared" si="75"/>
        <v>-2.9957322735539909</v>
      </c>
      <c r="AT88" s="10">
        <f t="shared" si="76"/>
        <v>-0.96903251116255218</v>
      </c>
      <c r="AU88">
        <v>0.05</v>
      </c>
      <c r="AV88" s="10">
        <f t="shared" si="74"/>
        <v>-1.0721574723023903</v>
      </c>
      <c r="AW88" s="10">
        <f t="shared" si="77"/>
        <v>-2.9957322735539909</v>
      </c>
      <c r="AX88" s="10">
        <f t="shared" si="78"/>
        <v>-1.4597640713644402</v>
      </c>
    </row>
    <row r="89" spans="43:50">
      <c r="AQ89">
        <v>0.05</v>
      </c>
      <c r="AR89" s="10">
        <f t="shared" si="79"/>
        <v>-0.82574259390043958</v>
      </c>
      <c r="AS89" s="10">
        <f t="shared" si="75"/>
        <v>-2.9957322735539909</v>
      </c>
      <c r="AT89" s="10">
        <f t="shared" si="76"/>
        <v>-0.96903251116255218</v>
      </c>
    </row>
    <row r="90" spans="43:50">
      <c r="AQ90">
        <v>0.05</v>
      </c>
      <c r="AR90" s="10">
        <f t="shared" si="79"/>
        <v>-0.82574259390043958</v>
      </c>
      <c r="AS90" s="10">
        <f t="shared" si="75"/>
        <v>-2.9957322735539909</v>
      </c>
      <c r="AT90" s="10">
        <f t="shared" si="76"/>
        <v>-0.96903251116255218</v>
      </c>
    </row>
    <row r="91" spans="43:50">
      <c r="AQ91">
        <v>0.05</v>
      </c>
      <c r="AR91" s="10">
        <f t="shared" si="79"/>
        <v>-0.82574259390043958</v>
      </c>
      <c r="AS91" s="10">
        <f t="shared" si="75"/>
        <v>-2.9957322735539909</v>
      </c>
      <c r="AT91" s="10">
        <f t="shared" si="76"/>
        <v>-0.96903251116255218</v>
      </c>
    </row>
    <row r="92" spans="43:50">
      <c r="AQ92">
        <v>0.05</v>
      </c>
      <c r="AR92" s="10">
        <f t="shared" si="79"/>
        <v>-0.82574259390043958</v>
      </c>
      <c r="AS92" s="10">
        <f t="shared" si="75"/>
        <v>-2.9957322735539909</v>
      </c>
      <c r="AT92" s="10">
        <f t="shared" si="76"/>
        <v>-0.96903251116255218</v>
      </c>
    </row>
    <row r="93" spans="43:50">
      <c r="AQ93">
        <v>0.05</v>
      </c>
      <c r="AR93" s="10">
        <f t="shared" si="79"/>
        <v>-0.82574259390043958</v>
      </c>
      <c r="AS93" s="10">
        <f t="shared" si="75"/>
        <v>-2.9957322735539909</v>
      </c>
      <c r="AT93" s="10">
        <f t="shared" si="76"/>
        <v>-0.96903251116255218</v>
      </c>
    </row>
    <row r="94" spans="43:50">
      <c r="AQ94">
        <v>0.05</v>
      </c>
      <c r="AR94" s="10">
        <f t="shared" si="79"/>
        <v>-0.82574259390043958</v>
      </c>
      <c r="AS94" s="10">
        <f t="shared" si="75"/>
        <v>-2.9957322735539909</v>
      </c>
      <c r="AT94" s="10">
        <f t="shared" si="76"/>
        <v>-0.96903251116255218</v>
      </c>
    </row>
    <row r="95" spans="43:50">
      <c r="AQ95">
        <v>0.05</v>
      </c>
      <c r="AR95" s="10">
        <f t="shared" si="79"/>
        <v>-0.82574259390043958</v>
      </c>
      <c r="AS95" s="10">
        <f t="shared" si="75"/>
        <v>-2.9957322735539909</v>
      </c>
      <c r="AT95" s="10">
        <f t="shared" si="76"/>
        <v>-0.96903251116255218</v>
      </c>
    </row>
    <row r="96" spans="43:50">
      <c r="AQ96">
        <v>0.05</v>
      </c>
      <c r="AR96" s="10">
        <f t="shared" si="79"/>
        <v>-0.82574259390043958</v>
      </c>
      <c r="AS96" s="10">
        <f t="shared" si="75"/>
        <v>-2.9957322735539909</v>
      </c>
      <c r="AT96" s="10">
        <f t="shared" si="76"/>
        <v>-0.96903251116255218</v>
      </c>
    </row>
    <row r="97" spans="43:46">
      <c r="AQ97">
        <v>0.05</v>
      </c>
      <c r="AR97" s="10">
        <f t="shared" si="79"/>
        <v>-0.82574259390043958</v>
      </c>
      <c r="AS97" s="10">
        <f t="shared" si="75"/>
        <v>-2.9957322735539909</v>
      </c>
      <c r="AT97" s="10">
        <f t="shared" si="76"/>
        <v>-0.96903251116255218</v>
      </c>
    </row>
    <row r="98" spans="43:46">
      <c r="AQ98">
        <v>0.05</v>
      </c>
      <c r="AR98" s="10">
        <f t="shared" si="79"/>
        <v>-0.82574259390043958</v>
      </c>
      <c r="AS98" s="10">
        <f t="shared" si="75"/>
        <v>-2.9957322735539909</v>
      </c>
      <c r="AT98" s="10">
        <f t="shared" si="76"/>
        <v>-0.96903251116255218</v>
      </c>
    </row>
    <row r="99" spans="43:46">
      <c r="AQ99">
        <v>0.05</v>
      </c>
      <c r="AR99" s="10">
        <f t="shared" si="79"/>
        <v>-0.82574259390043958</v>
      </c>
      <c r="AS99" s="10">
        <f t="shared" si="75"/>
        <v>-2.9957322735539909</v>
      </c>
      <c r="AT99" s="10">
        <f t="shared" si="76"/>
        <v>-0.96903251116255218</v>
      </c>
    </row>
    <row r="100" spans="43:46">
      <c r="AQ100">
        <v>0.05</v>
      </c>
      <c r="AR100" s="10">
        <f t="shared" si="79"/>
        <v>-0.82574259390043958</v>
      </c>
      <c r="AS100" s="10">
        <f t="shared" si="75"/>
        <v>-2.9957322735539909</v>
      </c>
      <c r="AT100" s="10">
        <f t="shared" si="76"/>
        <v>-0.96903251116255218</v>
      </c>
    </row>
    <row r="101" spans="43:46">
      <c r="AQ101">
        <v>0.05</v>
      </c>
      <c r="AR101" s="10">
        <f t="shared" si="79"/>
        <v>-0.82574259390043958</v>
      </c>
      <c r="AS101" s="10">
        <f t="shared" si="75"/>
        <v>-2.9957322735539909</v>
      </c>
      <c r="AT101" s="10">
        <f t="shared" si="76"/>
        <v>-0.96903251116255218</v>
      </c>
    </row>
    <row r="102" spans="43:46">
      <c r="AQ102">
        <v>0.05</v>
      </c>
      <c r="AR102" s="10">
        <f t="shared" si="79"/>
        <v>-0.82574259390043958</v>
      </c>
      <c r="AS102" s="10">
        <f t="shared" si="75"/>
        <v>-2.9957322735539909</v>
      </c>
      <c r="AT102" s="10">
        <f t="shared" si="76"/>
        <v>-0.96903251116255218</v>
      </c>
    </row>
    <row r="103" spans="43:46">
      <c r="AQ103">
        <v>0.05</v>
      </c>
      <c r="AR103" s="10">
        <f t="shared" si="79"/>
        <v>-0.82574259390043958</v>
      </c>
      <c r="AS103" s="10">
        <f t="shared" si="75"/>
        <v>-2.9957322735539909</v>
      </c>
      <c r="AT103" s="10">
        <f t="shared" si="76"/>
        <v>-0.96903251116255218</v>
      </c>
    </row>
    <row r="104" spans="43:46">
      <c r="AQ104">
        <v>0.05</v>
      </c>
      <c r="AR104" s="10">
        <f t="shared" si="79"/>
        <v>-0.82574259390043958</v>
      </c>
      <c r="AS104" s="10">
        <f t="shared" si="75"/>
        <v>-2.9957322735539909</v>
      </c>
      <c r="AT104" s="10">
        <f t="shared" si="76"/>
        <v>-0.96903251116255218</v>
      </c>
    </row>
    <row r="105" spans="43:46">
      <c r="AQ105">
        <v>0.05</v>
      </c>
      <c r="AR105" s="10">
        <f t="shared" si="79"/>
        <v>-0.82574259390043958</v>
      </c>
      <c r="AS105" s="10">
        <f t="shared" si="75"/>
        <v>-2.9957322735539909</v>
      </c>
      <c r="AT105" s="10">
        <f t="shared" si="76"/>
        <v>-0.96903251116255218</v>
      </c>
    </row>
    <row r="106" spans="43:46">
      <c r="AQ106">
        <v>0.05</v>
      </c>
      <c r="AR106" s="10">
        <f t="shared" si="79"/>
        <v>-0.82574259390043958</v>
      </c>
      <c r="AS106" s="10">
        <f t="shared" si="75"/>
        <v>-2.9957322735539909</v>
      </c>
      <c r="AT106" s="10">
        <f t="shared" si="76"/>
        <v>-0.96903251116255218</v>
      </c>
    </row>
    <row r="107" spans="43:46">
      <c r="AQ107">
        <v>0.05</v>
      </c>
      <c r="AR107" s="10">
        <f t="shared" si="79"/>
        <v>-0.82574259390043958</v>
      </c>
      <c r="AS107" s="10">
        <f t="shared" si="75"/>
        <v>-2.9957322735539909</v>
      </c>
      <c r="AT107" s="10">
        <f t="shared" si="76"/>
        <v>-0.96903251116255218</v>
      </c>
    </row>
    <row r="108" spans="43:46">
      <c r="AQ108">
        <v>0.05</v>
      </c>
      <c r="AR108" s="10">
        <f t="shared" si="79"/>
        <v>-0.82574259390043958</v>
      </c>
      <c r="AS108" s="10">
        <f t="shared" si="75"/>
        <v>-2.9957322735539909</v>
      </c>
      <c r="AT108" s="10">
        <f t="shared" si="76"/>
        <v>-0.96903251116255218</v>
      </c>
    </row>
    <row r="109" spans="43:46">
      <c r="AQ109">
        <v>0.05</v>
      </c>
      <c r="AR109" s="10">
        <f t="shared" si="79"/>
        <v>-0.82574259390043958</v>
      </c>
      <c r="AS109" s="10">
        <f t="shared" si="75"/>
        <v>-2.9957322735539909</v>
      </c>
      <c r="AT109" s="10">
        <f t="shared" si="76"/>
        <v>-0.96903251116255218</v>
      </c>
    </row>
    <row r="110" spans="43:46">
      <c r="AQ110">
        <v>0.05</v>
      </c>
      <c r="AR110" s="10">
        <f t="shared" si="79"/>
        <v>-0.82574259390043958</v>
      </c>
      <c r="AS110" s="10">
        <f t="shared" si="75"/>
        <v>-2.9957322735539909</v>
      </c>
      <c r="AT110" s="10">
        <f t="shared" si="76"/>
        <v>-0.96903251116255218</v>
      </c>
    </row>
  </sheetData>
  <sortState xmlns:xlrd2="http://schemas.microsoft.com/office/spreadsheetml/2017/richdata2" ref="AU23:AU88">
    <sortCondition descending="1" ref="AU88"/>
  </sortState>
  <mergeCells count="11">
    <mergeCell ref="K14:AX14"/>
    <mergeCell ref="AM21:AP21"/>
    <mergeCell ref="AQ21:AT21"/>
    <mergeCell ref="AU21:AX21"/>
    <mergeCell ref="K21:N21"/>
    <mergeCell ref="O21:R21"/>
    <mergeCell ref="S21:V21"/>
    <mergeCell ref="W21:Z21"/>
    <mergeCell ref="AA21:AD21"/>
    <mergeCell ref="AE21:AH21"/>
    <mergeCell ref="AI21:AL21"/>
  </mergeCell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EDBF-6129-408F-B55B-1CF227AAD68E}">
  <dimension ref="A1:AX110"/>
  <sheetViews>
    <sheetView zoomScale="70" zoomScaleNormal="70" workbookViewId="0">
      <selection activeCell="AV15" sqref="AV15"/>
    </sheetView>
  </sheetViews>
  <sheetFormatPr defaultRowHeight="14.45"/>
  <cols>
    <col min="1" max="1" width="17.28515625" bestFit="1" customWidth="1"/>
    <col min="2" max="2" width="21.140625" bestFit="1" customWidth="1"/>
    <col min="3" max="9" width="13.85546875" bestFit="1" customWidth="1"/>
    <col min="10" max="10" width="15" customWidth="1"/>
    <col min="11" max="50" width="15.7109375" customWidth="1"/>
  </cols>
  <sheetData>
    <row r="1" spans="1:50">
      <c r="A1" s="4" t="s">
        <v>2</v>
      </c>
      <c r="B1" t="s">
        <v>9</v>
      </c>
    </row>
    <row r="3" spans="1:50">
      <c r="A3" s="4" t="s">
        <v>22</v>
      </c>
      <c r="B3" s="4" t="s">
        <v>23</v>
      </c>
    </row>
    <row r="4" spans="1:50">
      <c r="A4" s="4" t="s">
        <v>24</v>
      </c>
      <c r="B4" t="s">
        <v>5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</row>
    <row r="5" spans="1:50">
      <c r="A5" s="5">
        <v>43427</v>
      </c>
      <c r="B5">
        <v>15.6</v>
      </c>
      <c r="C5">
        <v>21.5</v>
      </c>
      <c r="D5">
        <v>12.1</v>
      </c>
      <c r="E5">
        <v>21.7</v>
      </c>
      <c r="F5">
        <v>18.100000000000001</v>
      </c>
      <c r="G5">
        <v>12.6</v>
      </c>
      <c r="H5">
        <v>2.7</v>
      </c>
      <c r="I5">
        <v>19.3</v>
      </c>
    </row>
    <row r="6" spans="1:50">
      <c r="A6" s="5">
        <v>43482</v>
      </c>
      <c r="B6">
        <v>16.2</v>
      </c>
      <c r="C6">
        <v>21.3</v>
      </c>
      <c r="D6">
        <v>21.3</v>
      </c>
      <c r="E6">
        <v>21.7</v>
      </c>
      <c r="F6">
        <v>21.7</v>
      </c>
      <c r="G6">
        <v>21.7</v>
      </c>
      <c r="H6">
        <v>3.9</v>
      </c>
      <c r="I6">
        <v>22.2</v>
      </c>
    </row>
    <row r="7" spans="1:50">
      <c r="A7" s="5">
        <v>43504</v>
      </c>
      <c r="B7">
        <v>12.3</v>
      </c>
      <c r="C7">
        <v>15</v>
      </c>
      <c r="D7">
        <v>11.8</v>
      </c>
      <c r="E7">
        <v>20.8</v>
      </c>
      <c r="F7">
        <v>14.7</v>
      </c>
      <c r="G7">
        <v>10.8</v>
      </c>
      <c r="H7">
        <v>1.8</v>
      </c>
      <c r="I7">
        <v>15.9</v>
      </c>
    </row>
    <row r="8" spans="1:50">
      <c r="A8" s="5">
        <v>43522</v>
      </c>
      <c r="B8">
        <v>15.4</v>
      </c>
      <c r="C8">
        <v>21.5</v>
      </c>
      <c r="D8">
        <v>12</v>
      </c>
      <c r="E8">
        <v>21.3</v>
      </c>
      <c r="F8">
        <v>17.8</v>
      </c>
      <c r="G8">
        <v>12.2</v>
      </c>
      <c r="H8">
        <v>3</v>
      </c>
      <c r="I8">
        <v>20.100000000000001</v>
      </c>
    </row>
    <row r="9" spans="1:50">
      <c r="A9" s="5">
        <v>43545</v>
      </c>
      <c r="B9">
        <v>14.5</v>
      </c>
      <c r="C9">
        <v>21.2</v>
      </c>
      <c r="D9">
        <v>21.2</v>
      </c>
      <c r="E9">
        <v>21.5</v>
      </c>
      <c r="F9">
        <v>21.5</v>
      </c>
      <c r="G9">
        <v>21.4</v>
      </c>
      <c r="H9">
        <v>1.3</v>
      </c>
      <c r="I9">
        <v>20.8</v>
      </c>
    </row>
    <row r="10" spans="1:50">
      <c r="A10" s="5">
        <v>43556</v>
      </c>
      <c r="B10">
        <v>12.9</v>
      </c>
      <c r="C10">
        <v>20.100000000000001</v>
      </c>
      <c r="D10">
        <v>12.5</v>
      </c>
      <c r="E10">
        <v>21.4</v>
      </c>
      <c r="F10">
        <v>16.899999999999999</v>
      </c>
      <c r="G10">
        <v>6.5</v>
      </c>
      <c r="H10">
        <v>1</v>
      </c>
      <c r="I10">
        <v>20</v>
      </c>
    </row>
    <row r="11" spans="1:50">
      <c r="A11" s="5">
        <v>43570</v>
      </c>
      <c r="B11">
        <v>19.8</v>
      </c>
      <c r="C11">
        <v>0</v>
      </c>
      <c r="D11">
        <v>0</v>
      </c>
      <c r="E11">
        <v>0</v>
      </c>
      <c r="F11">
        <v>0</v>
      </c>
      <c r="G11">
        <v>11.4</v>
      </c>
      <c r="H11">
        <v>1.7</v>
      </c>
      <c r="I11">
        <v>21.4</v>
      </c>
    </row>
    <row r="12" spans="1:50">
      <c r="A12" s="5">
        <v>43587</v>
      </c>
      <c r="B12">
        <v>21</v>
      </c>
      <c r="C12">
        <v>17.100000000000001</v>
      </c>
      <c r="D12">
        <v>13.9</v>
      </c>
      <c r="E12">
        <v>20.9</v>
      </c>
      <c r="F12">
        <v>17.2</v>
      </c>
      <c r="G12">
        <v>11.3</v>
      </c>
      <c r="H12">
        <v>1.6</v>
      </c>
      <c r="I12">
        <v>19.899999999999999</v>
      </c>
    </row>
    <row r="13" spans="1:50">
      <c r="A13" s="5">
        <v>43622</v>
      </c>
      <c r="B13">
        <v>21.2</v>
      </c>
      <c r="C13">
        <v>20.7</v>
      </c>
      <c r="D13">
        <v>20.7</v>
      </c>
      <c r="E13">
        <v>21</v>
      </c>
      <c r="F13">
        <v>21.3</v>
      </c>
      <c r="G13">
        <v>21.2</v>
      </c>
      <c r="H13">
        <v>1.8</v>
      </c>
      <c r="I13">
        <v>20.8</v>
      </c>
    </row>
    <row r="14" spans="1:50" ht="15.6">
      <c r="A14" s="5">
        <v>43649</v>
      </c>
      <c r="B14">
        <v>20.399999999999999</v>
      </c>
      <c r="C14">
        <v>20.7</v>
      </c>
      <c r="D14">
        <v>20.8</v>
      </c>
      <c r="E14">
        <v>19.899999999999999</v>
      </c>
      <c r="F14">
        <v>20.5</v>
      </c>
      <c r="G14">
        <v>20.6</v>
      </c>
      <c r="H14">
        <v>1.1000000000000001</v>
      </c>
      <c r="I14">
        <v>20.5</v>
      </c>
      <c r="K14" s="21" t="s">
        <v>47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50">
      <c r="A15" s="5">
        <v>43677</v>
      </c>
      <c r="B15">
        <v>19.2</v>
      </c>
      <c r="C15">
        <v>20.9</v>
      </c>
      <c r="D15">
        <v>10.4</v>
      </c>
      <c r="E15">
        <v>21.3</v>
      </c>
      <c r="F15">
        <v>21.3</v>
      </c>
      <c r="G15">
        <v>21.3</v>
      </c>
      <c r="H15">
        <v>1.4</v>
      </c>
      <c r="I15">
        <v>21.2</v>
      </c>
      <c r="K15" t="s">
        <v>26</v>
      </c>
      <c r="L15">
        <f>MIN(K$23:K$98)</f>
        <v>12.3</v>
      </c>
      <c r="M15">
        <f>MIN(M$23:M$84)</f>
        <v>2.5095992623783721</v>
      </c>
      <c r="N15" s="2"/>
      <c r="O15" t="s">
        <v>26</v>
      </c>
      <c r="P15">
        <f>MIN(O$23:O$43)</f>
        <v>13</v>
      </c>
      <c r="Q15">
        <f>MIN(Q$23:Q$43)</f>
        <v>2.5649493574615367</v>
      </c>
      <c r="R15" s="2"/>
      <c r="S15" t="s">
        <v>26</v>
      </c>
      <c r="T15">
        <f>MIN(S$23:S$43)</f>
        <v>8.3000000000000007</v>
      </c>
      <c r="U15">
        <f>MIN(U$23:U$43)</f>
        <v>2.1162555148025524</v>
      </c>
      <c r="V15" s="2"/>
      <c r="W15" t="s">
        <v>26</v>
      </c>
      <c r="X15">
        <f>MIN(W$23:W$43)</f>
        <v>19.899999999999999</v>
      </c>
      <c r="Y15">
        <f>MIN(Y$23:Y$43)</f>
        <v>2.9907197317304468</v>
      </c>
      <c r="Z15" s="2"/>
      <c r="AA15" t="s">
        <v>26</v>
      </c>
      <c r="AB15">
        <f>MIN(AA$23:AA$43)</f>
        <v>13.4</v>
      </c>
      <c r="AC15">
        <f>MIN(AC$23:AC$43)</f>
        <v>2.5952547069568657</v>
      </c>
      <c r="AD15" s="2"/>
      <c r="AE15" t="s">
        <v>26</v>
      </c>
      <c r="AF15">
        <f>MIN(AE$23:AE$98)</f>
        <v>6.5</v>
      </c>
      <c r="AG15">
        <f>MIN(AG$23:AG$84)</f>
        <v>1.8718021769015913</v>
      </c>
      <c r="AH15" s="2"/>
      <c r="AI15" t="s">
        <v>26</v>
      </c>
      <c r="AJ15">
        <f>MIN(AI$23:AI$98)</f>
        <v>1</v>
      </c>
      <c r="AK15">
        <f>MIN(AK$23:AK$84)</f>
        <v>0</v>
      </c>
      <c r="AL15" s="2"/>
      <c r="AM15" t="s">
        <v>26</v>
      </c>
      <c r="AN15">
        <f>MIN(AM$23:AM$84)</f>
        <v>8.3000000000000007</v>
      </c>
      <c r="AO15">
        <f>MIN(AO$23:AO$84)</f>
        <v>2.1162555148025524</v>
      </c>
      <c r="AP15" s="2"/>
      <c r="AQ15" t="s">
        <v>26</v>
      </c>
      <c r="AR15">
        <f>MIN(AQ$23:AQ$109)</f>
        <v>6.5</v>
      </c>
      <c r="AS15">
        <f>MIN(AS$23:AS$109)</f>
        <v>1.8718021769015913</v>
      </c>
      <c r="AT15" s="2"/>
      <c r="AU15" t="s">
        <v>26</v>
      </c>
      <c r="AV15">
        <f>MIN(AU$23:AU$86)</f>
        <v>1</v>
      </c>
      <c r="AW15">
        <f>MIN(AW$23:AW$86)</f>
        <v>0</v>
      </c>
      <c r="AX15" s="2"/>
    </row>
    <row r="16" spans="1:50">
      <c r="A16" s="5">
        <v>43719</v>
      </c>
      <c r="B16">
        <v>21.1</v>
      </c>
      <c r="C16">
        <v>19.7</v>
      </c>
      <c r="D16">
        <v>20.9</v>
      </c>
      <c r="E16">
        <v>20.8</v>
      </c>
      <c r="F16">
        <v>19.399999999999999</v>
      </c>
      <c r="G16">
        <v>20.7</v>
      </c>
      <c r="H16">
        <v>1</v>
      </c>
      <c r="I16">
        <v>20.7</v>
      </c>
      <c r="K16" t="s">
        <v>27</v>
      </c>
      <c r="L16">
        <f>MAX(K$23:K$98)</f>
        <v>21.9</v>
      </c>
      <c r="M16">
        <f>MAX(M$23:M$84)</f>
        <v>3.0864866368224551</v>
      </c>
      <c r="N16" s="2"/>
      <c r="O16" t="s">
        <v>27</v>
      </c>
      <c r="P16">
        <f>MAX(O$23:O$43)</f>
        <v>21.9</v>
      </c>
      <c r="Q16">
        <f>MAX(Q$23:Q$43)</f>
        <v>3.0864866368224551</v>
      </c>
      <c r="R16" s="2"/>
      <c r="S16" t="s">
        <v>27</v>
      </c>
      <c r="T16">
        <f>MAX(S$23:S$43)</f>
        <v>21.9</v>
      </c>
      <c r="U16">
        <f>MAX(U$23:U$43)</f>
        <v>3.0864866368224551</v>
      </c>
      <c r="V16" s="2"/>
      <c r="W16" t="s">
        <v>27</v>
      </c>
      <c r="X16">
        <f>MAX(W$23:W$43)</f>
        <v>22</v>
      </c>
      <c r="Y16">
        <f>MAX(Y$23:Y$43)</f>
        <v>3.0910424533583161</v>
      </c>
      <c r="Z16" s="2"/>
      <c r="AA16" t="s">
        <v>27</v>
      </c>
      <c r="AB16">
        <f>MAX(AA$23:AA$43)</f>
        <v>21.8</v>
      </c>
      <c r="AC16">
        <f>MAX(AC$23:AC$43)</f>
        <v>3.0819099697950434</v>
      </c>
      <c r="AD16" s="2"/>
      <c r="AE16" t="s">
        <v>27</v>
      </c>
      <c r="AF16">
        <f>MAX(AE$23:AE$98)</f>
        <v>21.8</v>
      </c>
      <c r="AG16">
        <f>MAX(AG$23:AG$84)</f>
        <v>3.0819099697950434</v>
      </c>
      <c r="AH16" s="2"/>
      <c r="AI16" t="s">
        <v>27</v>
      </c>
      <c r="AJ16">
        <f>MAX(AI$23:AI$98)</f>
        <v>5.8</v>
      </c>
      <c r="AK16">
        <f>MAX(AK$23:AK$84)</f>
        <v>1.7578579175523736</v>
      </c>
      <c r="AL16" s="2"/>
      <c r="AM16" t="s">
        <v>27</v>
      </c>
      <c r="AN16">
        <f>MAX(AM$23:AM$84)</f>
        <v>22.2</v>
      </c>
      <c r="AO16">
        <f>MAX(AO$23:AO$84)</f>
        <v>3.1000922888782338</v>
      </c>
      <c r="AP16" s="2"/>
      <c r="AQ16" t="s">
        <v>27</v>
      </c>
      <c r="AR16">
        <f>MAX(AQ$23:AQ$109)</f>
        <v>22.2</v>
      </c>
      <c r="AS16">
        <f>MAX(AS$23:AS$109)</f>
        <v>3.1000922888782338</v>
      </c>
      <c r="AT16" s="2"/>
      <c r="AU16" t="s">
        <v>27</v>
      </c>
      <c r="AV16">
        <f>MAX(AU$23:AU$86)</f>
        <v>21.9</v>
      </c>
      <c r="AW16">
        <f>MAX(AW$23:AW$86)</f>
        <v>3.0864866368224551</v>
      </c>
      <c r="AX16" s="2"/>
    </row>
    <row r="17" spans="1:50">
      <c r="A17" s="5">
        <v>43754</v>
      </c>
      <c r="B17">
        <v>19</v>
      </c>
      <c r="C17">
        <v>14.1</v>
      </c>
      <c r="D17">
        <v>8.6</v>
      </c>
      <c r="E17">
        <v>21</v>
      </c>
      <c r="F17">
        <v>18.8</v>
      </c>
      <c r="G17">
        <v>21.2</v>
      </c>
      <c r="H17">
        <v>5.8</v>
      </c>
      <c r="I17">
        <v>8.3000000000000007</v>
      </c>
      <c r="K17" t="s">
        <v>28</v>
      </c>
      <c r="L17">
        <f>MEDIAN(K$23:K$98)</f>
        <v>20</v>
      </c>
      <c r="M17">
        <f>MEDIAN(M$23:M$84)</f>
        <v>2.9956822710538242</v>
      </c>
      <c r="N17" s="2"/>
      <c r="O17" t="s">
        <v>28</v>
      </c>
      <c r="P17" s="15">
        <f>MEDIAN(O$23:O$43)</f>
        <v>20.7</v>
      </c>
      <c r="Q17">
        <f>MEDIAN(Q$23:Q$43)</f>
        <v>3.0301337002713233</v>
      </c>
      <c r="R17" s="2"/>
      <c r="S17" t="s">
        <v>28</v>
      </c>
      <c r="T17" s="15">
        <f>MEDIAN(S$23:S$43)</f>
        <v>13.9</v>
      </c>
      <c r="U17">
        <f>MEDIAN(U$23:U$43)</f>
        <v>2.631888840136646</v>
      </c>
      <c r="V17" s="2"/>
      <c r="W17" t="s">
        <v>28</v>
      </c>
      <c r="X17" s="15">
        <f>MEDIAN(W$23:W$43)</f>
        <v>21</v>
      </c>
      <c r="Y17">
        <f>MEDIAN(Y$23:Y$43)</f>
        <v>3.044522437723423</v>
      </c>
      <c r="Z17" s="2"/>
      <c r="AA17" t="s">
        <v>28</v>
      </c>
      <c r="AB17" s="15">
        <f>MEDIAN(AA$23:AA$43)</f>
        <v>19.399999999999999</v>
      </c>
      <c r="AC17">
        <f>MEDIAN(AC$23:AC$43)</f>
        <v>2.9652730660692823</v>
      </c>
      <c r="AD17" s="2"/>
      <c r="AE17" t="s">
        <v>28</v>
      </c>
      <c r="AF17">
        <f>MEDIAN(AE$23:AE$98)</f>
        <v>17.05</v>
      </c>
      <c r="AG17">
        <f>MEDIAN(AG$23:AG$84)</f>
        <v>2.8139903806199595</v>
      </c>
      <c r="AH17" s="2"/>
      <c r="AI17" t="s">
        <v>28</v>
      </c>
      <c r="AJ17">
        <f>MEDIAN(AI$23:AI$98)</f>
        <v>1.8</v>
      </c>
      <c r="AK17">
        <f>MEDIAN(AK$23:AK$84)</f>
        <v>0.58778666490211906</v>
      </c>
      <c r="AL17" s="2"/>
      <c r="AM17" t="s">
        <v>28</v>
      </c>
      <c r="AN17">
        <f>MEDIAN(AM$23:AM$84)</f>
        <v>20.65</v>
      </c>
      <c r="AO17">
        <f>MEDIAN(AO$23:AO$84)</f>
        <v>3.0277123880334296</v>
      </c>
      <c r="AP17" s="2"/>
      <c r="AQ17" t="s">
        <v>28</v>
      </c>
      <c r="AR17">
        <f>MEDIAN(AQ$23:AQ$109)</f>
        <v>20.3</v>
      </c>
      <c r="AS17">
        <f>MEDIAN(AS$23:AS$109)</f>
        <v>3.0106208860477417</v>
      </c>
      <c r="AT17" s="2"/>
      <c r="AU17" t="s">
        <v>28</v>
      </c>
      <c r="AV17">
        <f>MEDIAN(AU$23:AU$86)</f>
        <v>16.75</v>
      </c>
      <c r="AW17">
        <f>MEDIAN(AW$23:AW$86)</f>
        <v>2.8183581586457627</v>
      </c>
      <c r="AX17" s="2"/>
    </row>
    <row r="18" spans="1:50">
      <c r="A18" s="5">
        <v>43790</v>
      </c>
      <c r="B18">
        <v>20.2</v>
      </c>
      <c r="C18">
        <v>17.2</v>
      </c>
      <c r="D18">
        <v>8.3000000000000007</v>
      </c>
      <c r="E18">
        <v>22</v>
      </c>
      <c r="F18">
        <v>16.600000000000001</v>
      </c>
      <c r="G18">
        <v>11.8</v>
      </c>
      <c r="H18">
        <v>2.9</v>
      </c>
      <c r="I18">
        <v>19.7</v>
      </c>
      <c r="K18" t="s">
        <v>29</v>
      </c>
      <c r="L18" s="15">
        <f>AVERAGE(K$23:K$98)</f>
        <v>18.704545454545453</v>
      </c>
      <c r="M18">
        <f>AVERAGE(M$23:M$84)</f>
        <v>2.9154012444477502</v>
      </c>
      <c r="N18" s="2"/>
      <c r="O18" t="s">
        <v>29</v>
      </c>
      <c r="P18" s="15">
        <f>AVERAGE(O$23:O$43)</f>
        <v>19.071428571428573</v>
      </c>
      <c r="Q18">
        <f>AVERAGE(Q$23:Q$43)</f>
        <v>2.9366252446988153</v>
      </c>
      <c r="R18" s="2"/>
      <c r="S18" t="s">
        <v>29</v>
      </c>
      <c r="T18" s="15">
        <f>AVERAGE(S$23:S$43)</f>
        <v>15.857142857142859</v>
      </c>
      <c r="U18">
        <f>AVERAGE(U$23:U$43)</f>
        <v>2.7077486876957035</v>
      </c>
      <c r="V18" s="2"/>
      <c r="W18" t="s">
        <v>29</v>
      </c>
      <c r="X18" s="15">
        <f>AVERAGE(W$23:W$43)</f>
        <v>21.099999999999998</v>
      </c>
      <c r="Y18">
        <f>AVERAGE(Y$23:Y$43)</f>
        <v>3.0490253459294934</v>
      </c>
      <c r="Z18" s="2"/>
      <c r="AA18" t="s">
        <v>29</v>
      </c>
      <c r="AB18" s="15">
        <f>AVERAGE(AA$23:AA$43)</f>
        <v>18.857142857142858</v>
      </c>
      <c r="AC18">
        <f>AVERAGE(AC$23:AC$43)</f>
        <v>2.9264520967587688</v>
      </c>
      <c r="AD18" s="2"/>
      <c r="AE18" t="s">
        <v>29</v>
      </c>
      <c r="AF18" s="15">
        <f>AVERAGE(AE$23:AE$98)</f>
        <v>16.149999999999999</v>
      </c>
      <c r="AG18">
        <f>AVERAGE(AG$23:AG$84)</f>
        <v>2.7228498748881105</v>
      </c>
      <c r="AH18" s="2"/>
      <c r="AI18" t="s">
        <v>29</v>
      </c>
      <c r="AJ18" s="15">
        <f>AVERAGE(AI$23:AI$98)</f>
        <v>2.1409090909090911</v>
      </c>
      <c r="AK18">
        <f>AVERAGE(AK$23:AK$84)</f>
        <v>0.65459883482670111</v>
      </c>
      <c r="AL18" s="2"/>
      <c r="AM18" t="s">
        <v>29</v>
      </c>
      <c r="AN18" s="16">
        <f>AVERAGE(AM$23:AM$84)</f>
        <v>19.749999999999996</v>
      </c>
      <c r="AO18">
        <f>AVERAGE(AO$23:AO$84)</f>
        <v>2.9673696592531154</v>
      </c>
      <c r="AP18" s="2"/>
      <c r="AQ18" t="s">
        <v>29</v>
      </c>
      <c r="AR18" s="15">
        <f>AVERAGE(AQ$23:AQ$109)</f>
        <v>17.635632183908047</v>
      </c>
      <c r="AS18">
        <f>AVERAGE(AS$23:AS$109)</f>
        <v>2.8297285008111177</v>
      </c>
      <c r="AT18" s="2"/>
      <c r="AU18" t="s">
        <v>29</v>
      </c>
      <c r="AV18" s="15">
        <f>AVERAGE(AU$23:AU$86)</f>
        <v>13.181250000000002</v>
      </c>
      <c r="AW18">
        <f>AVERAGE(AW$23:AW$86)</f>
        <v>2.1488406021374482</v>
      </c>
      <c r="AX18" s="2"/>
    </row>
    <row r="19" spans="1:50">
      <c r="A19" s="5">
        <v>43838</v>
      </c>
      <c r="B19">
        <v>21.9</v>
      </c>
      <c r="C19">
        <v>21.9</v>
      </c>
      <c r="D19">
        <v>21.9</v>
      </c>
      <c r="E19">
        <v>21.6</v>
      </c>
      <c r="F19">
        <v>21.8</v>
      </c>
      <c r="G19">
        <v>21.8</v>
      </c>
      <c r="H19">
        <v>1.6</v>
      </c>
      <c r="I19">
        <v>21.5</v>
      </c>
      <c r="K19" t="s">
        <v>30</v>
      </c>
      <c r="L19" s="15">
        <f>STDEV(K$23:K$98)</f>
        <v>2.9418939919276981</v>
      </c>
      <c r="M19">
        <f>STDEV(M$23:M$84)</f>
        <v>0.17272280553913971</v>
      </c>
      <c r="N19" s="2"/>
      <c r="O19" t="s">
        <v>30</v>
      </c>
      <c r="P19" s="15">
        <f>STDEV(O$23:O$43)</f>
        <v>2.809651732358077</v>
      </c>
      <c r="Q19">
        <f>STDEV(Q$23:Q$43)</f>
        <v>0.16033097877578836</v>
      </c>
      <c r="R19" s="2"/>
      <c r="S19" t="s">
        <v>30</v>
      </c>
      <c r="T19" s="15">
        <f>STDEV(S$23:S$43)</f>
        <v>5.2087015107962644</v>
      </c>
      <c r="U19">
        <f>STDEV(U$23:U$43)</f>
        <v>0.34936979852617145</v>
      </c>
      <c r="V19" s="2"/>
      <c r="W19" t="s">
        <v>30</v>
      </c>
      <c r="X19" s="15">
        <f>STDEV(W$23:W$43)</f>
        <v>0.47958315233127213</v>
      </c>
      <c r="Y19">
        <f>STDEV(Y$23:Y$43)</f>
        <v>2.2847705324180474E-2</v>
      </c>
      <c r="Z19" s="2"/>
      <c r="AA19" t="s">
        <v>30</v>
      </c>
      <c r="AB19" s="15">
        <f>STDEV(AA$23:AA$43)</f>
        <v>2.6915741543883671</v>
      </c>
      <c r="AC19">
        <f>STDEV(AC$23:AC$43)</f>
        <v>0.15088666340790532</v>
      </c>
      <c r="AD19" s="2"/>
      <c r="AE19" t="s">
        <v>30</v>
      </c>
      <c r="AF19" s="15">
        <f>STDEV(AE$23:AE$98)</f>
        <v>5.3259249140854665</v>
      </c>
      <c r="AG19">
        <f>STDEV(AG$23:AG$84)</f>
        <v>0.36417571087622058</v>
      </c>
      <c r="AH19" s="2"/>
      <c r="AI19" t="s">
        <v>30</v>
      </c>
      <c r="AJ19" s="15">
        <f>STDEV(AI$23:AI$98)</f>
        <v>1.1282768534400835</v>
      </c>
      <c r="AK19">
        <f>STDEV(AK$23:AK$84)</f>
        <v>0.45542808648608757</v>
      </c>
      <c r="AL19" s="2"/>
      <c r="AM19" t="s">
        <v>30</v>
      </c>
      <c r="AN19" s="15">
        <f>STDEV(AM$23:AM$84)</f>
        <v>2.9018467026557984</v>
      </c>
      <c r="AO19">
        <f>STDEV(AO$23:AO$84)</f>
        <v>0.20331872074764304</v>
      </c>
      <c r="AP19" s="2"/>
      <c r="AQ19" t="s">
        <v>30</v>
      </c>
      <c r="AR19" s="15">
        <f>STDEV(AQ$23:AQ$109)</f>
        <v>4.4920336983218503</v>
      </c>
      <c r="AS19">
        <f>STDEV(AS$23:AS$109)</f>
        <v>0.30237295111215973</v>
      </c>
      <c r="AT19" s="2"/>
      <c r="AU19" t="s">
        <v>30</v>
      </c>
      <c r="AV19" s="15">
        <f>STDEV(AU$23:AU$86)</f>
        <v>8.3724581549002348</v>
      </c>
      <c r="AW19">
        <f>STDEV(AW$23:AW$86)</f>
        <v>1.1281169991255318</v>
      </c>
      <c r="AX19" s="2"/>
    </row>
    <row r="20" spans="1:50">
      <c r="A20" s="5">
        <v>43874</v>
      </c>
      <c r="B20">
        <v>21.5</v>
      </c>
      <c r="C20">
        <v>15.1</v>
      </c>
      <c r="D20">
        <v>10.3</v>
      </c>
      <c r="E20">
        <v>21.2</v>
      </c>
      <c r="F20">
        <v>16.2</v>
      </c>
      <c r="G20">
        <v>11.7</v>
      </c>
      <c r="H20">
        <v>1.2</v>
      </c>
      <c r="I20">
        <v>21.6</v>
      </c>
      <c r="K20" t="s">
        <v>31</v>
      </c>
      <c r="L20">
        <f>COUNT(K$23:K$98)</f>
        <v>22</v>
      </c>
      <c r="M20">
        <f>COUNT(M$23:M$84)</f>
        <v>22</v>
      </c>
      <c r="N20" s="2"/>
      <c r="O20" t="s">
        <v>31</v>
      </c>
      <c r="P20">
        <f>COUNT(O$23:O$43)</f>
        <v>21</v>
      </c>
      <c r="Q20">
        <f>COUNT(Q$23:Q$43)</f>
        <v>21</v>
      </c>
      <c r="R20" s="2"/>
      <c r="S20" t="s">
        <v>31</v>
      </c>
      <c r="T20">
        <f>COUNT(S$23:S$43)</f>
        <v>21</v>
      </c>
      <c r="U20">
        <f>COUNT(U$23:U$43)</f>
        <v>21</v>
      </c>
      <c r="V20" s="2"/>
      <c r="W20" t="s">
        <v>31</v>
      </c>
      <c r="X20">
        <f>COUNT(W$23:W$43)</f>
        <v>21</v>
      </c>
      <c r="Y20">
        <f>COUNT(Y$23:Y$43)</f>
        <v>21</v>
      </c>
      <c r="Z20" s="2"/>
      <c r="AA20" t="s">
        <v>31</v>
      </c>
      <c r="AB20">
        <f>COUNT(AA$23:AA$43)</f>
        <v>21</v>
      </c>
      <c r="AC20">
        <f>COUNT(AC$23:AC$43)</f>
        <v>21</v>
      </c>
      <c r="AD20" s="2"/>
      <c r="AE20" t="s">
        <v>31</v>
      </c>
      <c r="AF20">
        <f>COUNT(AE$23:AE$98)</f>
        <v>22</v>
      </c>
      <c r="AG20">
        <f>COUNT(AG$23:AG$84)</f>
        <v>22</v>
      </c>
      <c r="AH20" s="2"/>
      <c r="AI20" t="s">
        <v>31</v>
      </c>
      <c r="AJ20">
        <f>COUNT(AI$23:AI$98)</f>
        <v>22</v>
      </c>
      <c r="AK20">
        <f>COUNT(AK$23:AK$84)</f>
        <v>22</v>
      </c>
      <c r="AL20" s="2"/>
      <c r="AM20" t="s">
        <v>31</v>
      </c>
      <c r="AN20">
        <f>COUNT(AM$23:AM$84)</f>
        <v>22</v>
      </c>
      <c r="AO20">
        <f>COUNT(AO$23:AO$84)</f>
        <v>22</v>
      </c>
      <c r="AP20" s="2"/>
      <c r="AQ20" t="s">
        <v>31</v>
      </c>
      <c r="AR20">
        <f>COUNT(AQ$23:AQ$109)</f>
        <v>87</v>
      </c>
      <c r="AS20">
        <f>COUNT(AS$23:AS$109)</f>
        <v>87</v>
      </c>
      <c r="AT20" s="2"/>
      <c r="AU20" t="s">
        <v>31</v>
      </c>
      <c r="AV20">
        <f>COUNT(AU$23:AU$86)</f>
        <v>64</v>
      </c>
      <c r="AW20">
        <f>COUNT(AW$23:AW$86)</f>
        <v>64</v>
      </c>
      <c r="AX20" s="2"/>
    </row>
    <row r="21" spans="1:50">
      <c r="A21" s="5">
        <v>43902</v>
      </c>
      <c r="B21">
        <v>21.2</v>
      </c>
      <c r="C21">
        <v>21</v>
      </c>
      <c r="D21">
        <v>21.1</v>
      </c>
      <c r="E21">
        <v>21.1</v>
      </c>
      <c r="F21">
        <v>21.3</v>
      </c>
      <c r="G21">
        <v>21.2</v>
      </c>
      <c r="H21">
        <v>3.2</v>
      </c>
      <c r="I21">
        <v>21</v>
      </c>
      <c r="K21" s="25" t="s">
        <v>32</v>
      </c>
      <c r="L21" s="26"/>
      <c r="M21" s="26"/>
      <c r="N21" s="27"/>
      <c r="O21" s="22" t="s">
        <v>33</v>
      </c>
      <c r="P21" s="23"/>
      <c r="Q21" s="23"/>
      <c r="R21" s="24"/>
      <c r="S21" s="22" t="s">
        <v>34</v>
      </c>
      <c r="T21" s="23"/>
      <c r="U21" s="23"/>
      <c r="V21" s="24"/>
      <c r="W21" s="22" t="s">
        <v>35</v>
      </c>
      <c r="X21" s="23"/>
      <c r="Y21" s="23"/>
      <c r="Z21" s="24"/>
      <c r="AA21" s="22" t="s">
        <v>36</v>
      </c>
      <c r="AB21" s="23"/>
      <c r="AC21" s="23"/>
      <c r="AD21" s="24"/>
      <c r="AE21" s="22" t="s">
        <v>37</v>
      </c>
      <c r="AF21" s="23"/>
      <c r="AG21" s="23"/>
      <c r="AH21" s="24"/>
      <c r="AI21" s="22" t="s">
        <v>38</v>
      </c>
      <c r="AJ21" s="23"/>
      <c r="AK21" s="23"/>
      <c r="AL21" s="24"/>
      <c r="AM21" s="22" t="s">
        <v>39</v>
      </c>
      <c r="AN21" s="23"/>
      <c r="AO21" s="23"/>
      <c r="AP21" s="24"/>
      <c r="AQ21" s="22" t="s">
        <v>40</v>
      </c>
      <c r="AR21" s="23"/>
      <c r="AS21" s="23"/>
      <c r="AT21" s="24"/>
      <c r="AU21" s="22" t="s">
        <v>41</v>
      </c>
      <c r="AV21" s="23"/>
      <c r="AW21" s="23"/>
      <c r="AX21" s="24"/>
    </row>
    <row r="22" spans="1:50">
      <c r="A22" s="5">
        <v>43965</v>
      </c>
      <c r="B22">
        <v>20.7</v>
      </c>
      <c r="C22">
        <v>20.7</v>
      </c>
      <c r="D22">
        <v>20.9</v>
      </c>
      <c r="E22">
        <v>21</v>
      </c>
      <c r="F22">
        <v>21</v>
      </c>
      <c r="G22">
        <v>13.5</v>
      </c>
      <c r="H22">
        <v>2.5</v>
      </c>
      <c r="I22">
        <v>21</v>
      </c>
      <c r="K22" s="7" t="s">
        <v>42</v>
      </c>
      <c r="L22" s="8" t="s">
        <v>43</v>
      </c>
      <c r="M22" s="8" t="s">
        <v>44</v>
      </c>
      <c r="N22" s="9" t="s">
        <v>45</v>
      </c>
      <c r="O22" s="7" t="s">
        <v>42</v>
      </c>
      <c r="P22" s="8" t="s">
        <v>43</v>
      </c>
      <c r="Q22" s="8" t="s">
        <v>44</v>
      </c>
      <c r="R22" s="9" t="s">
        <v>45</v>
      </c>
      <c r="S22" s="7" t="s">
        <v>42</v>
      </c>
      <c r="T22" s="8" t="s">
        <v>43</v>
      </c>
      <c r="U22" s="8" t="s">
        <v>44</v>
      </c>
      <c r="V22" s="9" t="s">
        <v>45</v>
      </c>
      <c r="W22" s="7" t="s">
        <v>42</v>
      </c>
      <c r="X22" s="8" t="s">
        <v>43</v>
      </c>
      <c r="Y22" s="8" t="s">
        <v>44</v>
      </c>
      <c r="Z22" s="9" t="s">
        <v>45</v>
      </c>
      <c r="AA22" s="7" t="s">
        <v>42</v>
      </c>
      <c r="AB22" s="8" t="s">
        <v>43</v>
      </c>
      <c r="AC22" s="8" t="s">
        <v>44</v>
      </c>
      <c r="AD22" s="9" t="s">
        <v>45</v>
      </c>
      <c r="AE22" s="7" t="s">
        <v>42</v>
      </c>
      <c r="AF22" s="8" t="s">
        <v>43</v>
      </c>
      <c r="AG22" s="8" t="s">
        <v>44</v>
      </c>
      <c r="AH22" s="9" t="s">
        <v>45</v>
      </c>
      <c r="AI22" s="7" t="s">
        <v>42</v>
      </c>
      <c r="AJ22" s="8" t="s">
        <v>43</v>
      </c>
      <c r="AK22" s="8" t="s">
        <v>44</v>
      </c>
      <c r="AL22" s="9" t="s">
        <v>45</v>
      </c>
      <c r="AM22" s="7" t="s">
        <v>42</v>
      </c>
      <c r="AN22" s="8" t="s">
        <v>43</v>
      </c>
      <c r="AO22" s="8" t="s">
        <v>44</v>
      </c>
      <c r="AP22" s="9" t="s">
        <v>45</v>
      </c>
      <c r="AQ22" s="7" t="s">
        <v>42</v>
      </c>
      <c r="AR22" s="8" t="s">
        <v>43</v>
      </c>
      <c r="AS22" s="8" t="s">
        <v>44</v>
      </c>
      <c r="AT22" s="9" t="s">
        <v>45</v>
      </c>
      <c r="AU22" s="7" t="s">
        <v>42</v>
      </c>
      <c r="AV22" s="8" t="s">
        <v>43</v>
      </c>
      <c r="AW22" s="8" t="s">
        <v>44</v>
      </c>
      <c r="AX22" s="9" t="s">
        <v>45</v>
      </c>
    </row>
    <row r="23" spans="1:50">
      <c r="A23" s="5">
        <v>43993</v>
      </c>
      <c r="B23">
        <v>19.5</v>
      </c>
      <c r="C23">
        <v>20.7</v>
      </c>
      <c r="D23">
        <v>21</v>
      </c>
      <c r="E23">
        <v>21</v>
      </c>
      <c r="F23">
        <v>21.1</v>
      </c>
      <c r="G23">
        <v>21.2</v>
      </c>
      <c r="H23">
        <v>2.1</v>
      </c>
      <c r="I23">
        <v>21</v>
      </c>
      <c r="K23">
        <v>21.9</v>
      </c>
      <c r="L23" s="10">
        <f t="shared" ref="L23:L38" si="0">(K23-L$18)/L$19</f>
        <v>1.0861895616302271</v>
      </c>
      <c r="M23" s="10">
        <f>LN(K23)</f>
        <v>3.0864866368224551</v>
      </c>
      <c r="N23" s="10">
        <f t="shared" ref="N23:N38" si="1">(M23-M$18)/M$19</f>
        <v>0.99051999439608573</v>
      </c>
      <c r="O23">
        <v>21.9</v>
      </c>
      <c r="P23" s="10">
        <f t="shared" ref="P23:P37" si="2">(O23-P$18)/P$19</f>
        <v>1.0067338225572426</v>
      </c>
      <c r="Q23" s="10">
        <f>LN(O23)</f>
        <v>3.0864866368224551</v>
      </c>
      <c r="R23" s="10">
        <f t="shared" ref="R23:R37" si="3">(Q23-Q$18)/Q$19</f>
        <v>0.9347001637981045</v>
      </c>
      <c r="S23">
        <v>21.9</v>
      </c>
      <c r="T23" s="10">
        <f t="shared" ref="T23:T44" si="4">(S23-T$18)/T$19</f>
        <v>1.1601465605836483</v>
      </c>
      <c r="U23" s="10">
        <f>LN(S23)</f>
        <v>3.0864866368224551</v>
      </c>
      <c r="V23" s="10">
        <f t="shared" ref="V23:V43" si="5">(U23-U$18)/U$19</f>
        <v>1.0840603587501572</v>
      </c>
      <c r="W23">
        <v>22</v>
      </c>
      <c r="X23" s="10">
        <f t="shared" ref="X23:X44" si="6">(W23-X$18)/X$19</f>
        <v>1.8766297265136767</v>
      </c>
      <c r="Y23" s="10">
        <f>LN(W23)</f>
        <v>3.0910424533583161</v>
      </c>
      <c r="Z23" s="10">
        <f t="shared" ref="Z23:Z43" si="7">(Y23-Y$18)/Y$19</f>
        <v>1.8390077617271534</v>
      </c>
      <c r="AA23">
        <v>21.8</v>
      </c>
      <c r="AB23" s="10">
        <f t="shared" ref="AB23:AB44" si="8">(AA23-AB$18)/AB$19</f>
        <v>1.0933591177709452</v>
      </c>
      <c r="AC23" s="10">
        <f>LN(AA23)</f>
        <v>3.0819099697950434</v>
      </c>
      <c r="AD23" s="10">
        <f t="shared" ref="AD23:AD43" si="9">(AC23-AC$18)/AC$19</f>
        <v>1.0302956505573424</v>
      </c>
      <c r="AE23">
        <v>21.8</v>
      </c>
      <c r="AF23" s="10">
        <f t="shared" ref="AF23:AF44" si="10">(AE23-AF$18)/AF$19</f>
        <v>1.0608486021005392</v>
      </c>
      <c r="AG23" s="10">
        <f>LN(AE23)</f>
        <v>3.0819099697950434</v>
      </c>
      <c r="AH23" s="10">
        <f t="shared" ref="AH23:AH44" si="11">(AG23-AG$18)/AG$19</f>
        <v>0.98595289082575199</v>
      </c>
      <c r="AI23">
        <v>5.8</v>
      </c>
      <c r="AJ23" s="10">
        <f t="shared" ref="AJ23:AJ44" si="12">(AI23-AJ$18)/AJ$19</f>
        <v>3.2430789463901935</v>
      </c>
      <c r="AK23" s="10">
        <f>LN(AI23)</f>
        <v>1.7578579175523736</v>
      </c>
      <c r="AL23" s="10">
        <f t="shared" ref="AL23:AL44" si="13">(AK23-AK$18)/AK$19</f>
        <v>2.4224660609713515</v>
      </c>
      <c r="AM23">
        <v>22.2</v>
      </c>
      <c r="AN23" s="10">
        <f t="shared" ref="AN23:AN44" si="14">(AM23-AN$18)/AN$19</f>
        <v>0.84428994741787666</v>
      </c>
      <c r="AO23" s="10">
        <f>LN(AM23)</f>
        <v>3.1000922888782338</v>
      </c>
      <c r="AP23" s="10">
        <f t="shared" ref="AP23:AP44" si="15">(AO23-AO$18)/AO$19</f>
        <v>0.65278115629033673</v>
      </c>
      <c r="AQ23">
        <v>22.2</v>
      </c>
      <c r="AR23" s="10">
        <f t="shared" ref="AR23:AR54" si="16">(AQ23-AR$18)/AR$19</f>
        <v>1.0161027549274897</v>
      </c>
      <c r="AS23" s="10">
        <f t="shared" ref="AS23:AS38" si="17">LN(AQ23)</f>
        <v>3.1000922888782338</v>
      </c>
      <c r="AT23" s="10">
        <f t="shared" ref="AT23:AT54" si="18">(AS23-AS$18)/AS$19</f>
        <v>0.89414012421643374</v>
      </c>
      <c r="AU23">
        <v>21.9</v>
      </c>
      <c r="AV23" s="10">
        <f t="shared" ref="AV23:AV87" si="19">(AU23-AV$18)/AV$19</f>
        <v>1.0413608331857811</v>
      </c>
      <c r="AW23" s="10">
        <f t="shared" ref="AW23:AW38" si="20">LN(AU23)</f>
        <v>3.0864866368224551</v>
      </c>
      <c r="AX23" s="10">
        <f t="shared" ref="AX23:AX86" si="21">(AW23-AW$18)/AW$19</f>
        <v>0.83116027452102048</v>
      </c>
    </row>
    <row r="24" spans="1:50">
      <c r="A24" s="5">
        <v>44203</v>
      </c>
      <c r="B24">
        <v>20.7</v>
      </c>
      <c r="C24">
        <v>13</v>
      </c>
      <c r="D24">
        <v>10.6</v>
      </c>
      <c r="E24">
        <v>20.9</v>
      </c>
      <c r="F24">
        <v>14.5</v>
      </c>
      <c r="G24">
        <v>10.1</v>
      </c>
      <c r="H24">
        <v>2.2000000000000002</v>
      </c>
      <c r="I24">
        <v>19.2</v>
      </c>
      <c r="K24">
        <v>21.5</v>
      </c>
      <c r="L24" s="10">
        <f t="shared" si="0"/>
        <v>0.95022273172487914</v>
      </c>
      <c r="M24" s="10">
        <f t="shared" ref="M24:M38" si="22">LN(K24)</f>
        <v>3.068052935133617</v>
      </c>
      <c r="N24" s="10">
        <f t="shared" si="1"/>
        <v>0.88379580339363639</v>
      </c>
      <c r="O24">
        <v>21.5</v>
      </c>
      <c r="P24" s="10">
        <f t="shared" si="2"/>
        <v>0.86436742340773398</v>
      </c>
      <c r="Q24" s="10">
        <f t="shared" ref="Q24:Q37" si="23">LN(O24)</f>
        <v>3.068052935133617</v>
      </c>
      <c r="R24" s="10">
        <f t="shared" si="3"/>
        <v>0.81972736297327886</v>
      </c>
      <c r="S24">
        <v>21.3</v>
      </c>
      <c r="T24" s="10">
        <f t="shared" si="4"/>
        <v>1.0449547035044211</v>
      </c>
      <c r="U24" s="10">
        <f t="shared" ref="U24:U37" si="24">LN(S24)</f>
        <v>3.0587070727153796</v>
      </c>
      <c r="V24" s="10">
        <f t="shared" si="5"/>
        <v>1.0045470057807118</v>
      </c>
      <c r="W24">
        <v>21.7</v>
      </c>
      <c r="X24" s="10">
        <f t="shared" si="6"/>
        <v>1.2510864843424512</v>
      </c>
      <c r="Y24" s="10">
        <f t="shared" ref="Y24:Y37" si="25">LN(W24)</f>
        <v>3.0773122605464138</v>
      </c>
      <c r="Z24" s="10">
        <f t="shared" si="7"/>
        <v>1.2380637011710531</v>
      </c>
      <c r="AA24">
        <v>21.7</v>
      </c>
      <c r="AB24" s="10">
        <f t="shared" si="8"/>
        <v>1.0562061380408641</v>
      </c>
      <c r="AC24" s="10">
        <f t="shared" ref="AC24:AC37" si="26">LN(AA24)</f>
        <v>3.0773122605464138</v>
      </c>
      <c r="AD24" s="10">
        <f t="shared" si="9"/>
        <v>0.99982437400588087</v>
      </c>
      <c r="AE24">
        <v>21.7</v>
      </c>
      <c r="AF24" s="10">
        <f t="shared" si="10"/>
        <v>1.0420725206474322</v>
      </c>
      <c r="AG24" s="10">
        <f t="shared" ref="AG24:AG38" si="27">LN(AE24)</f>
        <v>3.0773122605464138</v>
      </c>
      <c r="AH24" s="10">
        <f t="shared" si="11"/>
        <v>0.97332791581693734</v>
      </c>
      <c r="AI24">
        <v>3.9</v>
      </c>
      <c r="AJ24" s="10">
        <f t="shared" si="12"/>
        <v>1.5590950959664656</v>
      </c>
      <c r="AK24" s="10">
        <f t="shared" ref="AK24:AK38" si="28">LN(AI24)</f>
        <v>1.3609765531356006</v>
      </c>
      <c r="AL24" s="10">
        <f t="shared" si="13"/>
        <v>1.5510192262384281</v>
      </c>
      <c r="AM24">
        <v>21.6</v>
      </c>
      <c r="AN24" s="10">
        <f t="shared" si="14"/>
        <v>0.63752506233594863</v>
      </c>
      <c r="AO24" s="10">
        <f t="shared" ref="AO24:AO38" si="29">LN(AM24)</f>
        <v>3.0726933146901194</v>
      </c>
      <c r="AP24" s="10">
        <f t="shared" si="15"/>
        <v>0.51802241844581853</v>
      </c>
      <c r="AQ24">
        <v>21.9</v>
      </c>
      <c r="AR24" s="10">
        <f t="shared" si="16"/>
        <v>0.94931785967791138</v>
      </c>
      <c r="AS24" s="10">
        <f t="shared" si="17"/>
        <v>3.0864866368224551</v>
      </c>
      <c r="AT24" s="10">
        <f t="shared" si="18"/>
        <v>0.84914386378462003</v>
      </c>
      <c r="AU24">
        <v>21.8</v>
      </c>
      <c r="AV24" s="10">
        <f t="shared" si="19"/>
        <v>1.0294169096510342</v>
      </c>
      <c r="AW24" s="10">
        <f t="shared" si="20"/>
        <v>3.0819099697950434</v>
      </c>
      <c r="AX24" s="10">
        <f t="shared" si="21"/>
        <v>0.82710336638918724</v>
      </c>
    </row>
    <row r="25" spans="1:50">
      <c r="A25" s="5">
        <v>44280</v>
      </c>
      <c r="B25">
        <v>16.899999999999999</v>
      </c>
      <c r="C25">
        <v>16.600000000000001</v>
      </c>
      <c r="D25">
        <v>12.1</v>
      </c>
      <c r="E25">
        <v>20.399999999999999</v>
      </c>
      <c r="F25">
        <v>13.4</v>
      </c>
      <c r="G25">
        <v>10.199999999999999</v>
      </c>
      <c r="H25">
        <v>1.8</v>
      </c>
      <c r="I25">
        <v>17.8</v>
      </c>
      <c r="K25">
        <v>21.2</v>
      </c>
      <c r="L25" s="10">
        <f t="shared" si="0"/>
        <v>0.84824760929586751</v>
      </c>
      <c r="M25" s="10">
        <f t="shared" si="22"/>
        <v>3.0540011816779669</v>
      </c>
      <c r="N25" s="10">
        <f t="shared" si="1"/>
        <v>0.80244144250429839</v>
      </c>
      <c r="O25">
        <v>21.5</v>
      </c>
      <c r="P25" s="10">
        <f t="shared" si="2"/>
        <v>0.86436742340773398</v>
      </c>
      <c r="Q25" s="10">
        <f t="shared" si="23"/>
        <v>3.068052935133617</v>
      </c>
      <c r="R25" s="10">
        <f t="shared" si="3"/>
        <v>0.81972736297327886</v>
      </c>
      <c r="S25">
        <v>21.2</v>
      </c>
      <c r="T25" s="10">
        <f t="shared" si="4"/>
        <v>1.0257560606578831</v>
      </c>
      <c r="U25" s="10">
        <f t="shared" si="24"/>
        <v>3.0540011816779669</v>
      </c>
      <c r="V25" s="10">
        <f t="shared" si="5"/>
        <v>0.99107734968203154</v>
      </c>
      <c r="W25">
        <v>21.7</v>
      </c>
      <c r="X25" s="10">
        <f t="shared" si="6"/>
        <v>1.2510864843424512</v>
      </c>
      <c r="Y25" s="10">
        <f t="shared" si="25"/>
        <v>3.0773122605464138</v>
      </c>
      <c r="Z25" s="10">
        <f t="shared" si="7"/>
        <v>1.2380637011710531</v>
      </c>
      <c r="AA25">
        <v>21.5</v>
      </c>
      <c r="AB25" s="10">
        <f t="shared" si="8"/>
        <v>0.981900178580703</v>
      </c>
      <c r="AC25" s="10">
        <f t="shared" si="26"/>
        <v>3.068052935133617</v>
      </c>
      <c r="AD25" s="10">
        <f t="shared" si="9"/>
        <v>0.93845827839698481</v>
      </c>
      <c r="AE25">
        <v>21.4</v>
      </c>
      <c r="AF25" s="10">
        <f t="shared" si="10"/>
        <v>0.98574427628811134</v>
      </c>
      <c r="AG25" s="10">
        <f t="shared" si="27"/>
        <v>3.0633909220278057</v>
      </c>
      <c r="AH25" s="10">
        <f t="shared" si="11"/>
        <v>0.93510093333885602</v>
      </c>
      <c r="AI25">
        <v>3.2</v>
      </c>
      <c r="AJ25" s="10">
        <f t="shared" si="12"/>
        <v>0.93867999317877648</v>
      </c>
      <c r="AK25" s="10">
        <f t="shared" si="28"/>
        <v>1.1631508098056809</v>
      </c>
      <c r="AL25" s="10">
        <f t="shared" si="13"/>
        <v>1.1166460525146269</v>
      </c>
      <c r="AM25">
        <v>21.5</v>
      </c>
      <c r="AN25" s="10">
        <f t="shared" si="14"/>
        <v>0.60306424815562676</v>
      </c>
      <c r="AO25" s="10">
        <f t="shared" si="29"/>
        <v>3.068052935133617</v>
      </c>
      <c r="AP25" s="10">
        <f t="shared" si="15"/>
        <v>0.49519923945158306</v>
      </c>
      <c r="AQ25">
        <v>21.9</v>
      </c>
      <c r="AR25" s="10">
        <f t="shared" si="16"/>
        <v>0.94931785967791138</v>
      </c>
      <c r="AS25" s="10">
        <f t="shared" si="17"/>
        <v>3.0864866368224551</v>
      </c>
      <c r="AT25" s="10">
        <f t="shared" si="18"/>
        <v>0.84914386378462003</v>
      </c>
      <c r="AU25">
        <v>21.7</v>
      </c>
      <c r="AV25" s="10">
        <f t="shared" si="19"/>
        <v>1.0174729861162866</v>
      </c>
      <c r="AW25" s="10">
        <f t="shared" si="20"/>
        <v>3.0773122605464138</v>
      </c>
      <c r="AX25" s="10">
        <f t="shared" si="21"/>
        <v>0.82302780574060785</v>
      </c>
    </row>
    <row r="26" spans="1:50">
      <c r="A26" s="5">
        <v>44384</v>
      </c>
      <c r="B26">
        <v>20.3</v>
      </c>
      <c r="C26">
        <v>20.5</v>
      </c>
      <c r="D26">
        <v>20.6</v>
      </c>
      <c r="E26">
        <v>20.6</v>
      </c>
      <c r="F26">
        <v>20.9</v>
      </c>
      <c r="G26">
        <v>20.9</v>
      </c>
      <c r="H26">
        <v>1.5</v>
      </c>
      <c r="I26">
        <v>20.6</v>
      </c>
      <c r="K26">
        <v>21.2</v>
      </c>
      <c r="L26" s="10">
        <f t="shared" si="0"/>
        <v>0.84824760929586751</v>
      </c>
      <c r="M26" s="10">
        <f t="shared" si="22"/>
        <v>3.0540011816779669</v>
      </c>
      <c r="N26" s="10">
        <f t="shared" si="1"/>
        <v>0.80244144250429839</v>
      </c>
      <c r="O26">
        <v>21.3</v>
      </c>
      <c r="P26" s="10">
        <f t="shared" si="2"/>
        <v>0.7931842238329796</v>
      </c>
      <c r="Q26" s="10">
        <f t="shared" si="23"/>
        <v>3.0587070727153796</v>
      </c>
      <c r="R26" s="10">
        <f t="shared" si="3"/>
        <v>0.76143630475360091</v>
      </c>
      <c r="S26">
        <v>21.1</v>
      </c>
      <c r="T26" s="10">
        <f t="shared" si="4"/>
        <v>1.0065574178113454</v>
      </c>
      <c r="U26" s="10">
        <f t="shared" si="24"/>
        <v>3.0492730404820207</v>
      </c>
      <c r="V26" s="10">
        <f t="shared" si="5"/>
        <v>0.97754400702936972</v>
      </c>
      <c r="W26">
        <v>21.6</v>
      </c>
      <c r="X26" s="10">
        <f t="shared" si="6"/>
        <v>1.0425720702853809</v>
      </c>
      <c r="Y26" s="10">
        <f t="shared" si="25"/>
        <v>3.0726933146901194</v>
      </c>
      <c r="Z26" s="10">
        <f t="shared" si="7"/>
        <v>1.0359013487265814</v>
      </c>
      <c r="AA26">
        <v>21.3</v>
      </c>
      <c r="AB26" s="10">
        <f t="shared" si="8"/>
        <v>0.90759421912054195</v>
      </c>
      <c r="AC26" s="10">
        <f t="shared" si="26"/>
        <v>3.0587070727153796</v>
      </c>
      <c r="AD26" s="10">
        <f t="shared" si="9"/>
        <v>0.87651865956551844</v>
      </c>
      <c r="AE26">
        <v>21.3</v>
      </c>
      <c r="AF26" s="10">
        <f t="shared" si="10"/>
        <v>0.96696819483500485</v>
      </c>
      <c r="AG26" s="10">
        <f t="shared" si="27"/>
        <v>3.0587070727153796</v>
      </c>
      <c r="AH26" s="10">
        <f t="shared" si="11"/>
        <v>0.92223942398350489</v>
      </c>
      <c r="AI26">
        <v>3</v>
      </c>
      <c r="AJ26" s="10">
        <f t="shared" si="12"/>
        <v>0.76141853523943659</v>
      </c>
      <c r="AK26" s="10">
        <f t="shared" si="28"/>
        <v>1.0986122886681098</v>
      </c>
      <c r="AL26" s="10">
        <f t="shared" si="13"/>
        <v>0.97493647628816671</v>
      </c>
      <c r="AM26">
        <v>21.4</v>
      </c>
      <c r="AN26" s="10">
        <f t="shared" si="14"/>
        <v>0.56860343397530477</v>
      </c>
      <c r="AO26" s="10">
        <f t="shared" si="29"/>
        <v>3.0633909220278057</v>
      </c>
      <c r="AP26" s="10">
        <f t="shared" si="15"/>
        <v>0.47226965830594075</v>
      </c>
      <c r="AQ26">
        <v>21.8</v>
      </c>
      <c r="AR26" s="10">
        <f t="shared" si="16"/>
        <v>0.92705622792805242</v>
      </c>
      <c r="AS26" s="10">
        <f t="shared" si="17"/>
        <v>3.0819099697950434</v>
      </c>
      <c r="AT26" s="10">
        <f t="shared" si="18"/>
        <v>0.83400802901309634</v>
      </c>
      <c r="AU26">
        <v>21.5</v>
      </c>
      <c r="AV26" s="10">
        <f t="shared" si="19"/>
        <v>0.99358513904679202</v>
      </c>
      <c r="AW26" s="10">
        <f t="shared" si="20"/>
        <v>3.068052935133617</v>
      </c>
      <c r="AX26" s="10">
        <f t="shared" si="21"/>
        <v>0.81482003525228586</v>
      </c>
    </row>
    <row r="27" spans="1:50">
      <c r="K27">
        <v>21.1</v>
      </c>
      <c r="L27" s="10">
        <f t="shared" si="0"/>
        <v>0.81425590181953111</v>
      </c>
      <c r="M27" s="10">
        <f t="shared" si="22"/>
        <v>3.0492730404820207</v>
      </c>
      <c r="N27" s="10">
        <f t="shared" si="1"/>
        <v>0.7750672855063987</v>
      </c>
      <c r="O27">
        <v>21.2</v>
      </c>
      <c r="P27" s="10">
        <f t="shared" si="2"/>
        <v>0.75759262404560179</v>
      </c>
      <c r="Q27" s="10">
        <f t="shared" si="23"/>
        <v>3.0540011816779669</v>
      </c>
      <c r="R27" s="10">
        <f t="shared" si="3"/>
        <v>0.73208520197019211</v>
      </c>
      <c r="S27">
        <v>21</v>
      </c>
      <c r="T27" s="10">
        <f t="shared" si="4"/>
        <v>0.98735877496480728</v>
      </c>
      <c r="U27" s="10">
        <f t="shared" si="24"/>
        <v>3.044522437723423</v>
      </c>
      <c r="V27" s="10">
        <f t="shared" si="5"/>
        <v>0.96394637272142913</v>
      </c>
      <c r="W27">
        <v>21.5</v>
      </c>
      <c r="X27" s="10">
        <f t="shared" si="6"/>
        <v>0.83405765622830319</v>
      </c>
      <c r="Y27" s="10">
        <f t="shared" si="25"/>
        <v>3.068052935133617</v>
      </c>
      <c r="Z27" s="10">
        <f t="shared" si="7"/>
        <v>0.83280088455912016</v>
      </c>
      <c r="AA27">
        <v>21.3</v>
      </c>
      <c r="AB27" s="10">
        <f t="shared" si="8"/>
        <v>0.90759421912054195</v>
      </c>
      <c r="AC27" s="10">
        <f t="shared" si="26"/>
        <v>3.0587070727153796</v>
      </c>
      <c r="AD27" s="10">
        <f t="shared" si="9"/>
        <v>0.87651865956551844</v>
      </c>
      <c r="AE27">
        <v>21.2</v>
      </c>
      <c r="AF27" s="10">
        <f t="shared" si="10"/>
        <v>0.94819211338189779</v>
      </c>
      <c r="AG27" s="10">
        <f t="shared" si="27"/>
        <v>3.0540011816779669</v>
      </c>
      <c r="AH27" s="10">
        <f t="shared" si="11"/>
        <v>0.90931738965537756</v>
      </c>
      <c r="AI27">
        <v>2.9</v>
      </c>
      <c r="AJ27" s="10">
        <f t="shared" si="12"/>
        <v>0.67278780626976664</v>
      </c>
      <c r="AK27" s="10">
        <f t="shared" si="28"/>
        <v>1.0647107369924282</v>
      </c>
      <c r="AL27" s="10">
        <f t="shared" si="13"/>
        <v>0.90049760727318529</v>
      </c>
      <c r="AM27">
        <v>21.2</v>
      </c>
      <c r="AN27" s="10">
        <f t="shared" si="14"/>
        <v>0.49968180561466213</v>
      </c>
      <c r="AO27" s="10">
        <f t="shared" si="29"/>
        <v>3.0540011816779669</v>
      </c>
      <c r="AP27" s="10">
        <f t="shared" si="15"/>
        <v>0.42608728850098165</v>
      </c>
      <c r="AQ27">
        <v>21.7</v>
      </c>
      <c r="AR27" s="10">
        <f t="shared" si="16"/>
        <v>0.90479459617819269</v>
      </c>
      <c r="AS27" s="10">
        <f t="shared" si="17"/>
        <v>3.0773122605464138</v>
      </c>
      <c r="AT27" s="10">
        <f t="shared" si="18"/>
        <v>0.81880260395202953</v>
      </c>
      <c r="AU27">
        <v>21.5</v>
      </c>
      <c r="AV27" s="10">
        <f t="shared" si="19"/>
        <v>0.99358513904679202</v>
      </c>
      <c r="AW27" s="10">
        <f t="shared" si="20"/>
        <v>3.068052935133617</v>
      </c>
      <c r="AX27" s="10">
        <f t="shared" si="21"/>
        <v>0.81482003525228586</v>
      </c>
    </row>
    <row r="28" spans="1:50">
      <c r="K28">
        <v>21</v>
      </c>
      <c r="L28" s="10">
        <f t="shared" si="0"/>
        <v>0.7802641943431935</v>
      </c>
      <c r="M28" s="10">
        <f t="shared" si="22"/>
        <v>3.044522437723423</v>
      </c>
      <c r="N28" s="10">
        <f t="shared" si="1"/>
        <v>0.74756308451933662</v>
      </c>
      <c r="O28">
        <v>21</v>
      </c>
      <c r="P28" s="10">
        <f t="shared" si="2"/>
        <v>0.68640942447084741</v>
      </c>
      <c r="Q28" s="10">
        <f t="shared" si="23"/>
        <v>3.044522437723423</v>
      </c>
      <c r="R28" s="10">
        <f t="shared" si="3"/>
        <v>0.67296534860860813</v>
      </c>
      <c r="S28">
        <v>20.9</v>
      </c>
      <c r="T28" s="10">
        <f t="shared" si="4"/>
        <v>0.96816013211826912</v>
      </c>
      <c r="U28" s="10">
        <f t="shared" si="24"/>
        <v>3.039749158970765</v>
      </c>
      <c r="V28" s="10">
        <f t="shared" si="5"/>
        <v>0.95028383299190977</v>
      </c>
      <c r="W28">
        <v>21.4</v>
      </c>
      <c r="X28" s="10">
        <f t="shared" si="6"/>
        <v>0.62554324217122559</v>
      </c>
      <c r="Y28" s="10">
        <f t="shared" si="25"/>
        <v>3.0633909220278057</v>
      </c>
      <c r="Z28" s="10">
        <f t="shared" si="7"/>
        <v>0.62875356165893781</v>
      </c>
      <c r="AA28">
        <v>21.3</v>
      </c>
      <c r="AB28" s="10">
        <f t="shared" si="8"/>
        <v>0.90759421912054195</v>
      </c>
      <c r="AC28" s="10">
        <f t="shared" si="26"/>
        <v>3.0587070727153796</v>
      </c>
      <c r="AD28" s="10">
        <f t="shared" si="9"/>
        <v>0.87651865956551844</v>
      </c>
      <c r="AE28">
        <v>21.2</v>
      </c>
      <c r="AF28" s="10">
        <f t="shared" si="10"/>
        <v>0.94819211338189779</v>
      </c>
      <c r="AG28" s="10">
        <f t="shared" si="27"/>
        <v>3.0540011816779669</v>
      </c>
      <c r="AH28" s="10">
        <f t="shared" si="11"/>
        <v>0.90931738965537756</v>
      </c>
      <c r="AI28">
        <v>2.7</v>
      </c>
      <c r="AJ28" s="10">
        <f t="shared" si="12"/>
        <v>0.49552634833042708</v>
      </c>
      <c r="AK28" s="10">
        <f t="shared" si="28"/>
        <v>0.99325177301028345</v>
      </c>
      <c r="AL28" s="10">
        <f t="shared" si="13"/>
        <v>0.74359256320026612</v>
      </c>
      <c r="AM28">
        <v>21</v>
      </c>
      <c r="AN28" s="10">
        <f t="shared" si="14"/>
        <v>0.43076017725401944</v>
      </c>
      <c r="AO28" s="10">
        <f t="shared" si="29"/>
        <v>3.044522437723423</v>
      </c>
      <c r="AP28" s="10">
        <f t="shared" si="15"/>
        <v>0.37946716459065682</v>
      </c>
      <c r="AQ28">
        <v>21.6</v>
      </c>
      <c r="AR28" s="10">
        <f t="shared" si="16"/>
        <v>0.88253296442833384</v>
      </c>
      <c r="AS28" s="10">
        <f t="shared" si="17"/>
        <v>3.0726933146901194</v>
      </c>
      <c r="AT28" s="10">
        <f t="shared" si="18"/>
        <v>0.803526945731592</v>
      </c>
      <c r="AU28">
        <v>21.5</v>
      </c>
      <c r="AV28" s="10">
        <f t="shared" si="19"/>
        <v>0.99358513904679202</v>
      </c>
      <c r="AW28" s="10">
        <f t="shared" si="20"/>
        <v>3.068052935133617</v>
      </c>
      <c r="AX28" s="10">
        <f t="shared" si="21"/>
        <v>0.81482003525228586</v>
      </c>
    </row>
    <row r="29" spans="1:50">
      <c r="K29">
        <v>20.7</v>
      </c>
      <c r="L29" s="10">
        <f t="shared" si="0"/>
        <v>0.67828907191418186</v>
      </c>
      <c r="M29" s="10">
        <f t="shared" si="22"/>
        <v>3.0301337002713233</v>
      </c>
      <c r="N29" s="10">
        <f t="shared" si="1"/>
        <v>0.66425771319221827</v>
      </c>
      <c r="O29">
        <v>20.9</v>
      </c>
      <c r="P29" s="10">
        <f t="shared" si="2"/>
        <v>0.6508178246834696</v>
      </c>
      <c r="Q29" s="10">
        <f t="shared" si="23"/>
        <v>3.039749158970765</v>
      </c>
      <c r="R29" s="10">
        <f t="shared" si="3"/>
        <v>0.64319394205259206</v>
      </c>
      <c r="S29">
        <v>20.9</v>
      </c>
      <c r="T29" s="10">
        <f t="shared" si="4"/>
        <v>0.96816013211826912</v>
      </c>
      <c r="U29" s="10">
        <f t="shared" si="24"/>
        <v>3.039749158970765</v>
      </c>
      <c r="V29" s="10">
        <f t="shared" si="5"/>
        <v>0.95028383299190977</v>
      </c>
      <c r="W29">
        <v>21.3</v>
      </c>
      <c r="X29" s="10">
        <f t="shared" si="6"/>
        <v>0.41702882811415531</v>
      </c>
      <c r="Y29" s="10">
        <f t="shared" si="25"/>
        <v>3.0587070727153796</v>
      </c>
      <c r="Z29" s="10">
        <f t="shared" si="7"/>
        <v>0.42375051010657527</v>
      </c>
      <c r="AA29">
        <v>21.1</v>
      </c>
      <c r="AB29" s="10">
        <f t="shared" si="8"/>
        <v>0.83328825966038089</v>
      </c>
      <c r="AC29" s="10">
        <f t="shared" si="26"/>
        <v>3.0492730404820207</v>
      </c>
      <c r="AD29" s="10">
        <f t="shared" si="9"/>
        <v>0.81399469608005814</v>
      </c>
      <c r="AE29">
        <v>21.2</v>
      </c>
      <c r="AF29" s="10">
        <f t="shared" si="10"/>
        <v>0.94819211338189779</v>
      </c>
      <c r="AG29" s="10">
        <f t="shared" si="27"/>
        <v>3.0540011816779669</v>
      </c>
      <c r="AH29" s="10">
        <f t="shared" si="11"/>
        <v>0.90931738965537756</v>
      </c>
      <c r="AI29">
        <v>2.5</v>
      </c>
      <c r="AJ29" s="10">
        <f t="shared" si="12"/>
        <v>0.31826489039108719</v>
      </c>
      <c r="AK29" s="10">
        <f t="shared" si="28"/>
        <v>0.91629073187415511</v>
      </c>
      <c r="AL29" s="10">
        <f t="shared" si="13"/>
        <v>0.57460640837189159</v>
      </c>
      <c r="AM29">
        <v>21</v>
      </c>
      <c r="AN29" s="10">
        <f t="shared" si="14"/>
        <v>0.43076017725401944</v>
      </c>
      <c r="AO29" s="10">
        <f t="shared" si="29"/>
        <v>3.044522437723423</v>
      </c>
      <c r="AP29" s="10">
        <f t="shared" si="15"/>
        <v>0.37946716459065682</v>
      </c>
      <c r="AQ29">
        <v>21.5</v>
      </c>
      <c r="AR29" s="10">
        <f t="shared" si="16"/>
        <v>0.86027133267847411</v>
      </c>
      <c r="AS29" s="10">
        <f t="shared" si="17"/>
        <v>3.068052935133617</v>
      </c>
      <c r="AT29" s="10">
        <f t="shared" si="18"/>
        <v>0.78818040253242483</v>
      </c>
      <c r="AU29">
        <v>21.3</v>
      </c>
      <c r="AV29" s="10">
        <f t="shared" si="19"/>
        <v>0.96969729197729748</v>
      </c>
      <c r="AW29" s="10">
        <f t="shared" si="20"/>
        <v>3.0587070727153796</v>
      </c>
      <c r="AX29" s="10">
        <f t="shared" si="21"/>
        <v>0.80653555551704392</v>
      </c>
    </row>
    <row r="30" spans="1:50">
      <c r="K30">
        <v>20.7</v>
      </c>
      <c r="L30" s="10">
        <f t="shared" si="0"/>
        <v>0.67828907191418186</v>
      </c>
      <c r="M30" s="10">
        <f t="shared" si="22"/>
        <v>3.0301337002713233</v>
      </c>
      <c r="N30" s="10">
        <f t="shared" si="1"/>
        <v>0.66425771319221827</v>
      </c>
      <c r="O30">
        <v>20.7</v>
      </c>
      <c r="P30" s="10">
        <f t="shared" si="2"/>
        <v>0.57963462510871522</v>
      </c>
      <c r="Q30" s="10">
        <f t="shared" si="23"/>
        <v>3.0301337002713233</v>
      </c>
      <c r="R30" s="10">
        <f t="shared" si="3"/>
        <v>0.58322138545210966</v>
      </c>
      <c r="S30">
        <v>20.8</v>
      </c>
      <c r="T30" s="10">
        <f t="shared" si="4"/>
        <v>0.94896148927173152</v>
      </c>
      <c r="U30" s="10">
        <f t="shared" si="24"/>
        <v>3.0349529867072724</v>
      </c>
      <c r="V30" s="10">
        <f t="shared" si="5"/>
        <v>0.93655576524327955</v>
      </c>
      <c r="W30">
        <v>21.3</v>
      </c>
      <c r="X30" s="10">
        <f t="shared" si="6"/>
        <v>0.41702882811415531</v>
      </c>
      <c r="Y30" s="10">
        <f t="shared" si="25"/>
        <v>3.0587070727153796</v>
      </c>
      <c r="Z30" s="10">
        <f t="shared" si="7"/>
        <v>0.42375051010657527</v>
      </c>
      <c r="AA30">
        <v>21</v>
      </c>
      <c r="AB30" s="10">
        <f t="shared" si="8"/>
        <v>0.79613527993029964</v>
      </c>
      <c r="AC30" s="10">
        <f t="shared" si="26"/>
        <v>3.044522437723423</v>
      </c>
      <c r="AD30" s="10">
        <f t="shared" si="9"/>
        <v>0.78251011917113011</v>
      </c>
      <c r="AE30">
        <v>21.2</v>
      </c>
      <c r="AF30" s="10">
        <f t="shared" si="10"/>
        <v>0.94819211338189779</v>
      </c>
      <c r="AG30" s="10">
        <f t="shared" si="27"/>
        <v>3.0540011816779669</v>
      </c>
      <c r="AH30" s="10">
        <f t="shared" si="11"/>
        <v>0.90931738965537756</v>
      </c>
      <c r="AI30">
        <v>2.2000000000000002</v>
      </c>
      <c r="AJ30" s="10">
        <f t="shared" si="12"/>
        <v>5.2372703482077655E-2</v>
      </c>
      <c r="AK30" s="10">
        <f t="shared" si="28"/>
        <v>0.78845736036427028</v>
      </c>
      <c r="AL30" s="10">
        <f t="shared" si="13"/>
        <v>0.2939180290139139</v>
      </c>
      <c r="AM30">
        <v>21</v>
      </c>
      <c r="AN30" s="10">
        <f t="shared" si="14"/>
        <v>0.43076017725401944</v>
      </c>
      <c r="AO30" s="10">
        <f t="shared" si="29"/>
        <v>3.044522437723423</v>
      </c>
      <c r="AP30" s="10">
        <f t="shared" si="15"/>
        <v>0.37946716459065682</v>
      </c>
      <c r="AQ30">
        <v>21.5</v>
      </c>
      <c r="AR30" s="10">
        <f t="shared" si="16"/>
        <v>0.86027133267847411</v>
      </c>
      <c r="AS30" s="10">
        <f t="shared" si="17"/>
        <v>3.068052935133617</v>
      </c>
      <c r="AT30" s="10">
        <f t="shared" si="18"/>
        <v>0.78818040253242483</v>
      </c>
      <c r="AU30">
        <v>21.3</v>
      </c>
      <c r="AV30" s="10">
        <f t="shared" si="19"/>
        <v>0.96969729197729748</v>
      </c>
      <c r="AW30" s="10">
        <f t="shared" si="20"/>
        <v>3.0587070727153796</v>
      </c>
      <c r="AX30" s="10">
        <f t="shared" si="21"/>
        <v>0.80653555551704392</v>
      </c>
    </row>
    <row r="31" spans="1:50">
      <c r="K31">
        <v>20.399999999999999</v>
      </c>
      <c r="L31" s="10">
        <f t="shared" si="0"/>
        <v>0.57631394948517023</v>
      </c>
      <c r="M31" s="10">
        <f t="shared" si="22"/>
        <v>3.0155349008501706</v>
      </c>
      <c r="N31" s="10">
        <f t="shared" si="1"/>
        <v>0.57973616216956214</v>
      </c>
      <c r="O31">
        <v>20.7</v>
      </c>
      <c r="P31" s="10">
        <f t="shared" si="2"/>
        <v>0.57963462510871522</v>
      </c>
      <c r="Q31" s="10">
        <f t="shared" si="23"/>
        <v>3.0301337002713233</v>
      </c>
      <c r="R31" s="10">
        <f t="shared" si="3"/>
        <v>0.58322138545210966</v>
      </c>
      <c r="S31">
        <v>20.7</v>
      </c>
      <c r="T31" s="10">
        <f t="shared" si="4"/>
        <v>0.92976284642519336</v>
      </c>
      <c r="U31" s="10">
        <f t="shared" si="24"/>
        <v>3.0301337002713233</v>
      </c>
      <c r="V31" s="10">
        <f t="shared" si="5"/>
        <v>0.92276153787651971</v>
      </c>
      <c r="W31">
        <v>21.2</v>
      </c>
      <c r="X31" s="10">
        <f t="shared" si="6"/>
        <v>0.20851441405707766</v>
      </c>
      <c r="Y31" s="10">
        <f t="shared" si="25"/>
        <v>3.0540011816779669</v>
      </c>
      <c r="Z31" s="10">
        <f t="shared" si="7"/>
        <v>0.21778273475924953</v>
      </c>
      <c r="AA31">
        <v>20.9</v>
      </c>
      <c r="AB31" s="10">
        <f t="shared" si="8"/>
        <v>0.75898230020021851</v>
      </c>
      <c r="AC31" s="10">
        <f t="shared" si="26"/>
        <v>3.039749158970765</v>
      </c>
      <c r="AD31" s="10">
        <f t="shared" si="9"/>
        <v>0.75087525731621607</v>
      </c>
      <c r="AE31">
        <v>20.9</v>
      </c>
      <c r="AF31" s="10">
        <f t="shared" si="10"/>
        <v>0.89186386902257697</v>
      </c>
      <c r="AG31" s="10">
        <f t="shared" si="27"/>
        <v>3.039749158970765</v>
      </c>
      <c r="AH31" s="10">
        <f t="shared" si="11"/>
        <v>0.8701823724602139</v>
      </c>
      <c r="AI31">
        <v>2.1</v>
      </c>
      <c r="AJ31" s="10">
        <f t="shared" si="12"/>
        <v>-3.6258025487592313E-2</v>
      </c>
      <c r="AK31" s="10">
        <f t="shared" si="28"/>
        <v>0.74193734472937733</v>
      </c>
      <c r="AL31" s="10">
        <f t="shared" si="13"/>
        <v>0.19177234012190031</v>
      </c>
      <c r="AM31">
        <v>20.8</v>
      </c>
      <c r="AN31" s="10">
        <f t="shared" si="14"/>
        <v>0.3618385488933768</v>
      </c>
      <c r="AO31" s="10">
        <f t="shared" si="29"/>
        <v>3.0349529867072724</v>
      </c>
      <c r="AP31" s="10">
        <f t="shared" si="15"/>
        <v>0.33240090831596741</v>
      </c>
      <c r="AQ31">
        <v>21.4</v>
      </c>
      <c r="AR31" s="10">
        <f t="shared" si="16"/>
        <v>0.83800970092861438</v>
      </c>
      <c r="AS31" s="10">
        <f t="shared" si="17"/>
        <v>3.0633909220278057</v>
      </c>
      <c r="AT31" s="10">
        <f t="shared" si="18"/>
        <v>0.7727623134187529</v>
      </c>
      <c r="AU31">
        <v>21.3</v>
      </c>
      <c r="AV31" s="10">
        <f t="shared" si="19"/>
        <v>0.96969729197729748</v>
      </c>
      <c r="AW31" s="10">
        <f t="shared" si="20"/>
        <v>3.0587070727153796</v>
      </c>
      <c r="AX31" s="10">
        <f t="shared" si="21"/>
        <v>0.80653555551704392</v>
      </c>
    </row>
    <row r="32" spans="1:50">
      <c r="K32">
        <v>20.3</v>
      </c>
      <c r="L32" s="10">
        <f t="shared" si="0"/>
        <v>0.54232224200883383</v>
      </c>
      <c r="M32" s="10">
        <f t="shared" si="22"/>
        <v>3.0106208860477417</v>
      </c>
      <c r="N32" s="10">
        <f t="shared" si="1"/>
        <v>0.55128586698653614</v>
      </c>
      <c r="O32">
        <v>20.7</v>
      </c>
      <c r="P32" s="10">
        <f t="shared" si="2"/>
        <v>0.57963462510871522</v>
      </c>
      <c r="Q32" s="10">
        <f t="shared" si="23"/>
        <v>3.0301337002713233</v>
      </c>
      <c r="R32" s="10">
        <f t="shared" si="3"/>
        <v>0.58322138545210966</v>
      </c>
      <c r="S32">
        <v>20.6</v>
      </c>
      <c r="T32" s="10">
        <f t="shared" si="4"/>
        <v>0.91056420357865586</v>
      </c>
      <c r="U32" s="10">
        <f t="shared" si="24"/>
        <v>3.0252910757955354</v>
      </c>
      <c r="V32" s="10">
        <f t="shared" si="5"/>
        <v>0.90890051011677409</v>
      </c>
      <c r="W32">
        <v>21.1</v>
      </c>
      <c r="X32" s="10">
        <f t="shared" si="6"/>
        <v>7.4079201104764064E-15</v>
      </c>
      <c r="Y32" s="10">
        <f t="shared" si="25"/>
        <v>3.0492730404820207</v>
      </c>
      <c r="Z32" s="10">
        <f t="shared" si="7"/>
        <v>1.0841112882580575E-2</v>
      </c>
      <c r="AA32">
        <v>20.5</v>
      </c>
      <c r="AB32" s="10">
        <f t="shared" si="8"/>
        <v>0.6103703812798964</v>
      </c>
      <c r="AC32" s="10">
        <f t="shared" si="26"/>
        <v>3.0204248861443626</v>
      </c>
      <c r="AD32" s="10">
        <f t="shared" si="9"/>
        <v>0.6228038135587155</v>
      </c>
      <c r="AE32">
        <v>20.7</v>
      </c>
      <c r="AF32" s="10">
        <f t="shared" si="10"/>
        <v>0.85431170611636331</v>
      </c>
      <c r="AG32" s="10">
        <f t="shared" si="27"/>
        <v>3.0301337002713233</v>
      </c>
      <c r="AH32" s="10">
        <f t="shared" si="11"/>
        <v>0.84377902261486992</v>
      </c>
      <c r="AI32">
        <v>1.8</v>
      </c>
      <c r="AJ32" s="10">
        <f t="shared" si="12"/>
        <v>-0.302150212396602</v>
      </c>
      <c r="AK32" s="10">
        <f t="shared" si="28"/>
        <v>0.58778666490211906</v>
      </c>
      <c r="AL32" s="10">
        <f t="shared" si="13"/>
        <v>-0.14670190949372428</v>
      </c>
      <c r="AM32">
        <v>20.8</v>
      </c>
      <c r="AN32" s="10">
        <f t="shared" si="14"/>
        <v>0.3618385488933768</v>
      </c>
      <c r="AO32" s="10">
        <f t="shared" si="29"/>
        <v>3.0349529867072724</v>
      </c>
      <c r="AP32" s="10">
        <f t="shared" si="15"/>
        <v>0.33240090831596741</v>
      </c>
      <c r="AQ32">
        <v>21.4</v>
      </c>
      <c r="AR32" s="10">
        <f t="shared" si="16"/>
        <v>0.83800970092861438</v>
      </c>
      <c r="AS32" s="10">
        <f t="shared" si="17"/>
        <v>3.0633909220278057</v>
      </c>
      <c r="AT32" s="10">
        <f t="shared" si="18"/>
        <v>0.7727623134187529</v>
      </c>
      <c r="AU32">
        <v>21.3</v>
      </c>
      <c r="AV32" s="10">
        <f t="shared" si="19"/>
        <v>0.96969729197729748</v>
      </c>
      <c r="AW32" s="10">
        <f t="shared" si="20"/>
        <v>3.0587070727153796</v>
      </c>
      <c r="AX32" s="10">
        <f t="shared" si="21"/>
        <v>0.80653555551704392</v>
      </c>
    </row>
    <row r="33" spans="11:50">
      <c r="K33">
        <v>20.2</v>
      </c>
      <c r="L33" s="10">
        <f t="shared" si="0"/>
        <v>0.50833053453249633</v>
      </c>
      <c r="M33" s="10">
        <f t="shared" si="22"/>
        <v>3.0056826044071592</v>
      </c>
      <c r="N33" s="10">
        <f t="shared" si="1"/>
        <v>0.5226950759490232</v>
      </c>
      <c r="O33">
        <v>20.7</v>
      </c>
      <c r="P33" s="10">
        <f t="shared" si="2"/>
        <v>0.57963462510871522</v>
      </c>
      <c r="Q33" s="10">
        <f t="shared" si="23"/>
        <v>3.0301337002713233</v>
      </c>
      <c r="R33" s="10">
        <f t="shared" si="3"/>
        <v>0.58322138545210966</v>
      </c>
      <c r="S33">
        <v>13.9</v>
      </c>
      <c r="T33" s="10">
        <f t="shared" si="4"/>
        <v>-0.37574486713938554</v>
      </c>
      <c r="U33" s="10">
        <f t="shared" si="24"/>
        <v>2.631888840136646</v>
      </c>
      <c r="V33" s="10">
        <f t="shared" si="5"/>
        <v>-0.21713338668389451</v>
      </c>
      <c r="W33">
        <v>21</v>
      </c>
      <c r="X33" s="10">
        <f t="shared" si="6"/>
        <v>-0.20851441405707025</v>
      </c>
      <c r="Y33" s="10">
        <f t="shared" si="25"/>
        <v>3.044522437723423</v>
      </c>
      <c r="Z33" s="10">
        <f t="shared" si="7"/>
        <v>-0.19708360827399066</v>
      </c>
      <c r="AA33">
        <v>19.399999999999999</v>
      </c>
      <c r="AB33" s="10">
        <f t="shared" si="8"/>
        <v>0.20168760424900858</v>
      </c>
      <c r="AC33" s="10">
        <f t="shared" si="26"/>
        <v>2.9652730660692823</v>
      </c>
      <c r="AD33" s="10">
        <f t="shared" si="9"/>
        <v>0.25728562375035963</v>
      </c>
      <c r="AE33">
        <v>20.6</v>
      </c>
      <c r="AF33" s="10">
        <f t="shared" si="10"/>
        <v>0.83553562466325682</v>
      </c>
      <c r="AG33" s="10">
        <f t="shared" si="27"/>
        <v>3.0252910757955354</v>
      </c>
      <c r="AH33" s="10">
        <f t="shared" si="11"/>
        <v>0.83048152821543164</v>
      </c>
      <c r="AI33">
        <v>1.8</v>
      </c>
      <c r="AJ33" s="10">
        <f t="shared" si="12"/>
        <v>-0.302150212396602</v>
      </c>
      <c r="AK33" s="10">
        <f t="shared" si="28"/>
        <v>0.58778666490211906</v>
      </c>
      <c r="AL33" s="10">
        <f t="shared" si="13"/>
        <v>-0.14670190949372428</v>
      </c>
      <c r="AM33">
        <v>20.7</v>
      </c>
      <c r="AN33" s="10">
        <f t="shared" si="14"/>
        <v>0.32737773471305481</v>
      </c>
      <c r="AO33" s="10">
        <f t="shared" si="29"/>
        <v>3.0301337002713233</v>
      </c>
      <c r="AP33" s="10">
        <f t="shared" si="15"/>
        <v>0.30869779618626469</v>
      </c>
      <c r="AQ33">
        <v>21.3</v>
      </c>
      <c r="AR33" s="10">
        <f t="shared" si="16"/>
        <v>0.81574806917875542</v>
      </c>
      <c r="AS33" s="10">
        <f t="shared" si="17"/>
        <v>3.0587070727153796</v>
      </c>
      <c r="AT33" s="10">
        <f t="shared" si="18"/>
        <v>0.75727200816757723</v>
      </c>
      <c r="AU33">
        <v>21.2</v>
      </c>
      <c r="AV33" s="10">
        <f t="shared" si="19"/>
        <v>0.95775336844254999</v>
      </c>
      <c r="AW33" s="10">
        <f t="shared" si="20"/>
        <v>3.0540011816779669</v>
      </c>
      <c r="AX33" s="10">
        <f t="shared" si="21"/>
        <v>0.80236409897391903</v>
      </c>
    </row>
    <row r="34" spans="11:50">
      <c r="K34">
        <v>19.8</v>
      </c>
      <c r="L34" s="10">
        <f t="shared" si="0"/>
        <v>0.37236370462714824</v>
      </c>
      <c r="M34" s="10">
        <f t="shared" si="22"/>
        <v>2.9856819377004897</v>
      </c>
      <c r="N34" s="10">
        <f t="shared" si="1"/>
        <v>0.40689874758208266</v>
      </c>
      <c r="O34">
        <v>20.5</v>
      </c>
      <c r="P34" s="10">
        <f t="shared" si="2"/>
        <v>0.50845142553396094</v>
      </c>
      <c r="Q34" s="10">
        <f t="shared" si="23"/>
        <v>3.0204248861443626</v>
      </c>
      <c r="R34" s="10">
        <f t="shared" si="3"/>
        <v>0.52266656191711536</v>
      </c>
      <c r="S34">
        <v>12.5</v>
      </c>
      <c r="T34" s="10">
        <f t="shared" si="4"/>
        <v>-0.64452586699091663</v>
      </c>
      <c r="U34" s="10">
        <f t="shared" si="24"/>
        <v>2.5257286443082556</v>
      </c>
      <c r="V34" s="10">
        <f t="shared" si="5"/>
        <v>-0.52099535837186206</v>
      </c>
      <c r="W34">
        <v>21</v>
      </c>
      <c r="X34" s="10">
        <f t="shared" si="6"/>
        <v>-0.20851441405707025</v>
      </c>
      <c r="Y34" s="10">
        <f t="shared" si="25"/>
        <v>3.044522437723423</v>
      </c>
      <c r="Z34" s="10">
        <f t="shared" si="7"/>
        <v>-0.19708360827399066</v>
      </c>
      <c r="AA34">
        <v>18.8</v>
      </c>
      <c r="AB34" s="10">
        <f t="shared" si="8"/>
        <v>-2.1230274131474589E-2</v>
      </c>
      <c r="AC34" s="10">
        <f t="shared" si="26"/>
        <v>2.9338568698359038</v>
      </c>
      <c r="AD34" s="10">
        <f t="shared" si="9"/>
        <v>4.9075066741432007E-2</v>
      </c>
      <c r="AE34">
        <v>13.5</v>
      </c>
      <c r="AF34" s="10">
        <f t="shared" si="10"/>
        <v>-0.49756615850733216</v>
      </c>
      <c r="AG34" s="10">
        <f t="shared" si="27"/>
        <v>2.6026896854443837</v>
      </c>
      <c r="AH34" s="10">
        <f t="shared" si="11"/>
        <v>-0.32995113582566166</v>
      </c>
      <c r="AI34">
        <v>1.8</v>
      </c>
      <c r="AJ34" s="10">
        <f t="shared" si="12"/>
        <v>-0.302150212396602</v>
      </c>
      <c r="AK34" s="10">
        <f t="shared" si="28"/>
        <v>0.58778666490211906</v>
      </c>
      <c r="AL34" s="10">
        <f t="shared" si="13"/>
        <v>-0.14670190949372428</v>
      </c>
      <c r="AM34">
        <v>20.6</v>
      </c>
      <c r="AN34" s="10">
        <f t="shared" si="14"/>
        <v>0.2929169205327341</v>
      </c>
      <c r="AO34" s="10">
        <f t="shared" si="29"/>
        <v>3.0252910757955354</v>
      </c>
      <c r="AP34" s="10">
        <f t="shared" si="15"/>
        <v>0.28487989856237306</v>
      </c>
      <c r="AQ34">
        <v>21.3</v>
      </c>
      <c r="AR34" s="10">
        <f t="shared" si="16"/>
        <v>0.81574806917875542</v>
      </c>
      <c r="AS34" s="10">
        <f t="shared" si="17"/>
        <v>3.0587070727153796</v>
      </c>
      <c r="AT34" s="10">
        <f t="shared" si="18"/>
        <v>0.75727200816757723</v>
      </c>
      <c r="AU34">
        <v>21.1</v>
      </c>
      <c r="AV34" s="10">
        <f t="shared" si="19"/>
        <v>0.94580944490780294</v>
      </c>
      <c r="AW34" s="10">
        <f t="shared" si="20"/>
        <v>3.0492730404820207</v>
      </c>
      <c r="AX34" s="10">
        <f t="shared" si="21"/>
        <v>0.79817291915869493</v>
      </c>
    </row>
    <row r="35" spans="11:50">
      <c r="K35">
        <v>19.5</v>
      </c>
      <c r="L35" s="10">
        <f t="shared" si="0"/>
        <v>0.27038858219813666</v>
      </c>
      <c r="M35" s="10">
        <f t="shared" si="22"/>
        <v>2.9704144655697009</v>
      </c>
      <c r="N35" s="10">
        <f t="shared" si="1"/>
        <v>0.31850583337985733</v>
      </c>
      <c r="O35">
        <v>20.100000000000001</v>
      </c>
      <c r="P35" s="10">
        <f t="shared" si="2"/>
        <v>0.36608502638445223</v>
      </c>
      <c r="Q35" s="10">
        <f t="shared" si="23"/>
        <v>3.0007198150650303</v>
      </c>
      <c r="R35" s="10">
        <f t="shared" si="3"/>
        <v>0.39976410582415756</v>
      </c>
      <c r="S35">
        <v>12.1</v>
      </c>
      <c r="T35" s="10">
        <f t="shared" si="4"/>
        <v>-0.72132043837706838</v>
      </c>
      <c r="U35" s="10">
        <f t="shared" si="24"/>
        <v>2.4932054526026954</v>
      </c>
      <c r="V35" s="10">
        <f t="shared" si="5"/>
        <v>-0.61408638067190169</v>
      </c>
      <c r="W35">
        <v>21</v>
      </c>
      <c r="X35" s="10">
        <f t="shared" si="6"/>
        <v>-0.20851441405707025</v>
      </c>
      <c r="Y35" s="10">
        <f t="shared" si="25"/>
        <v>3.044522437723423</v>
      </c>
      <c r="Z35" s="10">
        <f t="shared" si="7"/>
        <v>-0.19708360827399066</v>
      </c>
      <c r="AA35">
        <v>18.100000000000001</v>
      </c>
      <c r="AB35" s="10">
        <f t="shared" si="8"/>
        <v>-0.28130113224203895</v>
      </c>
      <c r="AC35" s="10">
        <f t="shared" si="26"/>
        <v>2.8959119382717802</v>
      </c>
      <c r="AD35" s="10">
        <f t="shared" si="9"/>
        <v>-0.20240462475087498</v>
      </c>
      <c r="AE35">
        <v>12.6</v>
      </c>
      <c r="AF35" s="10">
        <f t="shared" si="10"/>
        <v>-0.66655089158529413</v>
      </c>
      <c r="AG35" s="10">
        <f t="shared" si="27"/>
        <v>2.5336968139574321</v>
      </c>
      <c r="AH35" s="10">
        <f t="shared" si="11"/>
        <v>-0.51940054012819514</v>
      </c>
      <c r="AI35">
        <v>1.7</v>
      </c>
      <c r="AJ35" s="10">
        <f t="shared" si="12"/>
        <v>-0.39078094136627201</v>
      </c>
      <c r="AK35" s="10">
        <f t="shared" si="28"/>
        <v>0.53062825106217038</v>
      </c>
      <c r="AL35" s="10">
        <f t="shared" si="13"/>
        <v>-0.27220671592971196</v>
      </c>
      <c r="AM35">
        <v>20.5</v>
      </c>
      <c r="AN35" s="10">
        <f t="shared" si="14"/>
        <v>0.25845610635241217</v>
      </c>
      <c r="AO35" s="10">
        <f t="shared" si="29"/>
        <v>3.0204248861443626</v>
      </c>
      <c r="AP35" s="10">
        <f t="shared" si="15"/>
        <v>0.26094609830394694</v>
      </c>
      <c r="AQ35">
        <v>21.2</v>
      </c>
      <c r="AR35" s="10">
        <f t="shared" si="16"/>
        <v>0.7934864374288958</v>
      </c>
      <c r="AS35" s="10">
        <f t="shared" si="17"/>
        <v>3.0540011816779669</v>
      </c>
      <c r="AT35" s="10">
        <f t="shared" si="18"/>
        <v>0.741708807093857</v>
      </c>
      <c r="AU35">
        <v>21</v>
      </c>
      <c r="AV35" s="10">
        <f t="shared" si="19"/>
        <v>0.93386552137305545</v>
      </c>
      <c r="AW35" s="10">
        <f t="shared" si="20"/>
        <v>3.044522437723423</v>
      </c>
      <c r="AX35" s="10">
        <f t="shared" si="21"/>
        <v>0.79396182867581044</v>
      </c>
    </row>
    <row r="36" spans="11:50">
      <c r="K36">
        <v>19.2</v>
      </c>
      <c r="L36" s="10">
        <f t="shared" si="0"/>
        <v>0.16841345976912503</v>
      </c>
      <c r="M36" s="10">
        <f t="shared" si="22"/>
        <v>2.954910279033736</v>
      </c>
      <c r="N36" s="10">
        <f t="shared" si="1"/>
        <v>0.2287424319137345</v>
      </c>
      <c r="O36">
        <v>19.7</v>
      </c>
      <c r="P36" s="10">
        <f t="shared" si="2"/>
        <v>0.22371862723494224</v>
      </c>
      <c r="Q36" s="10">
        <f t="shared" si="23"/>
        <v>2.9806186357439426</v>
      </c>
      <c r="R36" s="10">
        <f t="shared" si="3"/>
        <v>0.27439108387561839</v>
      </c>
      <c r="S36">
        <v>12.1</v>
      </c>
      <c r="T36" s="10">
        <f t="shared" si="4"/>
        <v>-0.72132043837706838</v>
      </c>
      <c r="U36" s="10">
        <f t="shared" si="24"/>
        <v>2.4932054526026954</v>
      </c>
      <c r="V36" s="10">
        <f t="shared" si="5"/>
        <v>-0.61408638067190169</v>
      </c>
      <c r="W36">
        <v>21</v>
      </c>
      <c r="X36" s="10">
        <f t="shared" si="6"/>
        <v>-0.20851441405707025</v>
      </c>
      <c r="Y36" s="10">
        <f t="shared" si="25"/>
        <v>3.044522437723423</v>
      </c>
      <c r="Z36" s="10">
        <f t="shared" si="7"/>
        <v>-0.19708360827399066</v>
      </c>
      <c r="AA36">
        <v>17.8</v>
      </c>
      <c r="AB36" s="10">
        <f t="shared" si="8"/>
        <v>-0.3927600714322812</v>
      </c>
      <c r="AC36" s="10">
        <f t="shared" si="26"/>
        <v>2.8791984572980396</v>
      </c>
      <c r="AD36" s="10">
        <f t="shared" si="9"/>
        <v>-0.31317306906697434</v>
      </c>
      <c r="AE36">
        <v>12.2</v>
      </c>
      <c r="AF36" s="10">
        <f t="shared" si="10"/>
        <v>-0.74165521739772178</v>
      </c>
      <c r="AG36" s="10">
        <f t="shared" si="27"/>
        <v>2.5014359517392109</v>
      </c>
      <c r="AH36" s="10">
        <f t="shared" si="11"/>
        <v>-0.60798652006793463</v>
      </c>
      <c r="AI36">
        <v>1.6</v>
      </c>
      <c r="AJ36" s="10">
        <f t="shared" si="12"/>
        <v>-0.47941167033594173</v>
      </c>
      <c r="AK36" s="10">
        <f t="shared" si="28"/>
        <v>0.47000362924573563</v>
      </c>
      <c r="AL36" s="10">
        <f t="shared" si="13"/>
        <v>-0.40532240118353902</v>
      </c>
      <c r="AM36">
        <v>20.100000000000001</v>
      </c>
      <c r="AN36" s="10">
        <f t="shared" si="14"/>
        <v>0.12061284963112681</v>
      </c>
      <c r="AO36" s="10">
        <f t="shared" si="29"/>
        <v>3.0007198150650303</v>
      </c>
      <c r="AP36" s="10">
        <f t="shared" si="15"/>
        <v>0.16402894769984691</v>
      </c>
      <c r="AQ36">
        <v>21.2</v>
      </c>
      <c r="AR36" s="10">
        <f t="shared" si="16"/>
        <v>0.7934864374288958</v>
      </c>
      <c r="AS36" s="10">
        <f t="shared" si="17"/>
        <v>3.0540011816779669</v>
      </c>
      <c r="AT36" s="10">
        <f t="shared" si="18"/>
        <v>0.741708807093857</v>
      </c>
      <c r="AU36">
        <v>21</v>
      </c>
      <c r="AV36" s="10">
        <f t="shared" si="19"/>
        <v>0.93386552137305545</v>
      </c>
      <c r="AW36" s="10">
        <f t="shared" si="20"/>
        <v>3.044522437723423</v>
      </c>
      <c r="AX36" s="10">
        <f t="shared" si="21"/>
        <v>0.79396182867581044</v>
      </c>
    </row>
    <row r="37" spans="11:50">
      <c r="K37">
        <v>19</v>
      </c>
      <c r="L37" s="10">
        <f t="shared" si="0"/>
        <v>0.10043004481645103</v>
      </c>
      <c r="M37" s="10">
        <f t="shared" si="22"/>
        <v>2.9444389791664403</v>
      </c>
      <c r="N37" s="10">
        <f t="shared" si="1"/>
        <v>0.16811754897131992</v>
      </c>
      <c r="O37">
        <v>17.2</v>
      </c>
      <c r="P37" s="10">
        <f t="shared" si="2"/>
        <v>-0.66607136744949025</v>
      </c>
      <c r="Q37" s="10">
        <f t="shared" si="23"/>
        <v>2.8449093838194073</v>
      </c>
      <c r="R37" s="10">
        <f t="shared" si="3"/>
        <v>-0.57204079697951682</v>
      </c>
      <c r="S37">
        <v>12</v>
      </c>
      <c r="T37" s="10">
        <f t="shared" si="4"/>
        <v>-0.74051908122360621</v>
      </c>
      <c r="U37" s="10">
        <f t="shared" si="24"/>
        <v>2.4849066497880004</v>
      </c>
      <c r="V37" s="10">
        <f t="shared" si="5"/>
        <v>-0.63784001607399954</v>
      </c>
      <c r="W37">
        <v>20.9</v>
      </c>
      <c r="X37" s="10">
        <f t="shared" si="6"/>
        <v>-0.41702882811414788</v>
      </c>
      <c r="Y37" s="10">
        <f t="shared" si="25"/>
        <v>3.039749158970765</v>
      </c>
      <c r="Z37" s="10">
        <f t="shared" si="7"/>
        <v>-0.40600081395968662</v>
      </c>
      <c r="AA37">
        <v>17.2</v>
      </c>
      <c r="AB37" s="10">
        <f t="shared" si="8"/>
        <v>-0.61567794981276569</v>
      </c>
      <c r="AC37" s="10">
        <f t="shared" si="26"/>
        <v>2.8449093838194073</v>
      </c>
      <c r="AD37" s="10">
        <f t="shared" si="9"/>
        <v>-0.54042359409141338</v>
      </c>
      <c r="AE37">
        <v>11.8</v>
      </c>
      <c r="AF37" s="10">
        <f t="shared" si="10"/>
        <v>-0.81675954321014899</v>
      </c>
      <c r="AG37" s="10">
        <f t="shared" si="27"/>
        <v>2.4680995314716192</v>
      </c>
      <c r="AH37" s="10">
        <f t="shared" si="11"/>
        <v>-0.69952590413993365</v>
      </c>
      <c r="AI37">
        <v>1.6</v>
      </c>
      <c r="AJ37" s="10">
        <f t="shared" si="12"/>
        <v>-0.47941167033594173</v>
      </c>
      <c r="AK37" s="10">
        <f t="shared" si="28"/>
        <v>0.47000362924573563</v>
      </c>
      <c r="AL37" s="10">
        <f t="shared" si="13"/>
        <v>-0.40532240118353902</v>
      </c>
      <c r="AM37">
        <v>20</v>
      </c>
      <c r="AN37" s="10">
        <f t="shared" si="14"/>
        <v>8.6152035450804867E-2</v>
      </c>
      <c r="AO37" s="10">
        <f t="shared" si="29"/>
        <v>2.9957322735539909</v>
      </c>
      <c r="AP37" s="10">
        <f t="shared" si="15"/>
        <v>0.13949829212273504</v>
      </c>
      <c r="AQ37">
        <v>21.2</v>
      </c>
      <c r="AR37" s="10">
        <f t="shared" si="16"/>
        <v>0.7934864374288958</v>
      </c>
      <c r="AS37" s="10">
        <f t="shared" si="17"/>
        <v>3.0540011816779669</v>
      </c>
      <c r="AT37" s="10">
        <f t="shared" si="18"/>
        <v>0.741708807093857</v>
      </c>
      <c r="AU37">
        <v>20.9</v>
      </c>
      <c r="AV37" s="10">
        <f t="shared" si="19"/>
        <v>0.92192159783830796</v>
      </c>
      <c r="AW37" s="10">
        <f t="shared" si="20"/>
        <v>3.039749158970765</v>
      </c>
      <c r="AX37" s="10">
        <f t="shared" si="21"/>
        <v>0.78973063744621452</v>
      </c>
    </row>
    <row r="38" spans="11:50">
      <c r="K38">
        <v>16.899999999999999</v>
      </c>
      <c r="L38" s="10">
        <f t="shared" si="0"/>
        <v>-0.61339581218662909</v>
      </c>
      <c r="M38" s="10">
        <f t="shared" si="22"/>
        <v>2.8273136219290276</v>
      </c>
      <c r="N38" s="10">
        <f t="shared" si="1"/>
        <v>-0.50999416228658678</v>
      </c>
      <c r="O38">
        <v>17.100000000000001</v>
      </c>
      <c r="P38" s="10">
        <f t="shared" ref="P38:P44" si="30">(O38-P$18)/P$19</f>
        <v>-0.70166296723686683</v>
      </c>
      <c r="Q38" s="10">
        <f t="shared" ref="Q38:Q43" si="31">LN(O38)</f>
        <v>2.8390784635086144</v>
      </c>
      <c r="R38" s="10">
        <f t="shared" ref="R38:R43" si="32">(Q38-Q$18)/Q$19</f>
        <v>-0.60840881740398545</v>
      </c>
      <c r="S38">
        <v>11.8</v>
      </c>
      <c r="T38" s="10">
        <f t="shared" si="4"/>
        <v>-0.77891636691668198</v>
      </c>
      <c r="U38" s="10">
        <f t="shared" ref="U38:U43" si="33">LN(S38)</f>
        <v>2.4680995314716192</v>
      </c>
      <c r="V38" s="10">
        <f t="shared" si="5"/>
        <v>-0.68594697433794383</v>
      </c>
      <c r="W38">
        <v>20.9</v>
      </c>
      <c r="X38" s="10">
        <f t="shared" si="6"/>
        <v>-0.41702882811414788</v>
      </c>
      <c r="Y38" s="10">
        <f t="shared" ref="Y38:Y43" si="34">LN(W38)</f>
        <v>3.039749158970765</v>
      </c>
      <c r="Z38" s="10">
        <f t="shared" si="7"/>
        <v>-0.40600081395968662</v>
      </c>
      <c r="AA38">
        <v>16.899999999999999</v>
      </c>
      <c r="AB38" s="10">
        <f t="shared" si="8"/>
        <v>-0.72713688900300799</v>
      </c>
      <c r="AC38" s="10">
        <f t="shared" ref="AC38:AC43" si="35">LN(AA38)</f>
        <v>2.8273136219290276</v>
      </c>
      <c r="AD38" s="10">
        <f t="shared" si="9"/>
        <v>-0.6570393472200482</v>
      </c>
      <c r="AE38">
        <v>11.7</v>
      </c>
      <c r="AF38" s="10">
        <f t="shared" si="10"/>
        <v>-0.83553562466325615</v>
      </c>
      <c r="AG38" s="10">
        <f t="shared" si="27"/>
        <v>2.4595888418037104</v>
      </c>
      <c r="AH38" s="10">
        <f t="shared" si="11"/>
        <v>-0.7228956386217632</v>
      </c>
      <c r="AI38">
        <v>1.5</v>
      </c>
      <c r="AJ38" s="10">
        <f t="shared" si="12"/>
        <v>-0.56804239930561173</v>
      </c>
      <c r="AK38" s="10">
        <f t="shared" si="28"/>
        <v>0.40546510810816438</v>
      </c>
      <c r="AL38" s="10">
        <f t="shared" si="13"/>
        <v>-0.54703197740999943</v>
      </c>
      <c r="AM38">
        <v>19.899999999999999</v>
      </c>
      <c r="AN38" s="10">
        <f t="shared" si="14"/>
        <v>5.1691221270482923E-2</v>
      </c>
      <c r="AO38" s="10">
        <f t="shared" si="29"/>
        <v>2.9907197317304468</v>
      </c>
      <c r="AP38" s="10">
        <f t="shared" si="15"/>
        <v>0.11484467535241531</v>
      </c>
      <c r="AQ38">
        <v>21.2</v>
      </c>
      <c r="AR38" s="10">
        <f t="shared" si="16"/>
        <v>0.7934864374288958</v>
      </c>
      <c r="AS38" s="10">
        <f t="shared" si="17"/>
        <v>3.0540011816779669</v>
      </c>
      <c r="AT38" s="10">
        <f t="shared" si="18"/>
        <v>0.741708807093857</v>
      </c>
      <c r="AU38">
        <v>20.9</v>
      </c>
      <c r="AV38" s="10">
        <f t="shared" si="19"/>
        <v>0.92192159783830796</v>
      </c>
      <c r="AW38" s="10">
        <f t="shared" si="20"/>
        <v>3.039749158970765</v>
      </c>
      <c r="AX38" s="10">
        <f t="shared" si="21"/>
        <v>0.78973063744621452</v>
      </c>
    </row>
    <row r="39" spans="11:50">
      <c r="K39">
        <v>16.2</v>
      </c>
      <c r="L39" s="10">
        <f t="shared" ref="L39:L44" si="36">(K39-L$18)/L$19</f>
        <v>-0.85133776452098864</v>
      </c>
      <c r="M39" s="10">
        <f t="shared" ref="M39:M44" si="37">LN(K39)</f>
        <v>2.7850112422383382</v>
      </c>
      <c r="N39" s="10">
        <f t="shared" ref="N39:N44" si="38">(M39-M$18)/M$19</f>
        <v>-0.75490901043675485</v>
      </c>
      <c r="O39">
        <v>16.600000000000001</v>
      </c>
      <c r="P39" s="10">
        <f t="shared" si="30"/>
        <v>-0.8796209661737534</v>
      </c>
      <c r="Q39" s="10">
        <f t="shared" si="31"/>
        <v>2.8094026953624978</v>
      </c>
      <c r="R39" s="10">
        <f t="shared" si="32"/>
        <v>-0.79349948654794478</v>
      </c>
      <c r="S39">
        <v>10.6</v>
      </c>
      <c r="T39" s="10">
        <f t="shared" si="4"/>
        <v>-1.0093000810751374</v>
      </c>
      <c r="U39" s="10">
        <f t="shared" si="33"/>
        <v>2.3608540011180215</v>
      </c>
      <c r="V39" s="10">
        <f t="shared" si="5"/>
        <v>-0.99291549538932466</v>
      </c>
      <c r="W39">
        <v>20.8</v>
      </c>
      <c r="X39" s="10">
        <f t="shared" si="6"/>
        <v>-0.62554324217121815</v>
      </c>
      <c r="Y39" s="10">
        <f t="shared" si="34"/>
        <v>3.0349529867072724</v>
      </c>
      <c r="Z39" s="10">
        <f t="shared" si="7"/>
        <v>-0.61592002446423821</v>
      </c>
      <c r="AA39">
        <v>16.600000000000001</v>
      </c>
      <c r="AB39" s="10">
        <f t="shared" si="8"/>
        <v>-0.83859582819324885</v>
      </c>
      <c r="AC39" s="10">
        <f t="shared" si="35"/>
        <v>2.8094026953624978</v>
      </c>
      <c r="AD39" s="10">
        <f t="shared" si="9"/>
        <v>-0.7757438513955407</v>
      </c>
      <c r="AE39">
        <v>11.4</v>
      </c>
      <c r="AF39" s="10">
        <f t="shared" si="10"/>
        <v>-0.89186386902257664</v>
      </c>
      <c r="AG39" s="10">
        <f t="shared" ref="AG39:AG44" si="39">LN(AE39)</f>
        <v>2.4336133554004498</v>
      </c>
      <c r="AH39" s="10">
        <f t="shared" si="11"/>
        <v>-0.79422243397767156</v>
      </c>
      <c r="AI39">
        <v>1.4</v>
      </c>
      <c r="AJ39" s="10">
        <f t="shared" si="12"/>
        <v>-0.65667312827528168</v>
      </c>
      <c r="AK39" s="10">
        <f t="shared" ref="AK39:AK44" si="40">LN(AI39)</f>
        <v>0.33647223662121289</v>
      </c>
      <c r="AL39" s="10">
        <f t="shared" si="13"/>
        <v>-0.69852213257209017</v>
      </c>
      <c r="AM39">
        <v>19.7</v>
      </c>
      <c r="AN39" s="10">
        <f t="shared" si="14"/>
        <v>-1.7230407090159751E-2</v>
      </c>
      <c r="AO39" s="10">
        <f t="shared" ref="AO39:AO44" si="41">LN(AM39)</f>
        <v>2.9806186357439426</v>
      </c>
      <c r="AP39" s="10">
        <f t="shared" si="15"/>
        <v>6.516358376694549E-2</v>
      </c>
      <c r="AQ39">
        <v>21.2</v>
      </c>
      <c r="AR39" s="10">
        <f t="shared" si="16"/>
        <v>0.7934864374288958</v>
      </c>
      <c r="AS39" s="10">
        <f t="shared" ref="AS39:AS72" si="42">LN(AQ39)</f>
        <v>3.0540011816779669</v>
      </c>
      <c r="AT39" s="10">
        <f t="shared" si="18"/>
        <v>0.741708807093857</v>
      </c>
      <c r="AU39">
        <v>20.7</v>
      </c>
      <c r="AV39" s="10">
        <f t="shared" si="19"/>
        <v>0.89803375076881342</v>
      </c>
      <c r="AW39" s="10">
        <f t="shared" ref="AW39:AW55" si="43">LN(AU39)</f>
        <v>3.0301337002713233</v>
      </c>
      <c r="AX39" s="10">
        <f t="shared" si="21"/>
        <v>0.78120717870310974</v>
      </c>
    </row>
    <row r="40" spans="11:50">
      <c r="K40">
        <v>15.6</v>
      </c>
      <c r="L40" s="10">
        <f t="shared" si="36"/>
        <v>-1.0552880093790113</v>
      </c>
      <c r="M40" s="10">
        <f t="shared" si="37"/>
        <v>2.7472709142554912</v>
      </c>
      <c r="N40" s="10">
        <f t="shared" si="38"/>
        <v>-0.97341129717905106</v>
      </c>
      <c r="O40">
        <v>15.1</v>
      </c>
      <c r="P40" s="10">
        <f t="shared" si="30"/>
        <v>-1.4134949629844136</v>
      </c>
      <c r="Q40" s="10">
        <f t="shared" si="31"/>
        <v>2.7146947438208788</v>
      </c>
      <c r="R40" s="10">
        <f t="shared" si="32"/>
        <v>-1.384202245707554</v>
      </c>
      <c r="S40">
        <v>10.4</v>
      </c>
      <c r="T40" s="10">
        <f t="shared" si="4"/>
        <v>-1.047697366768213</v>
      </c>
      <c r="U40" s="10">
        <f t="shared" si="33"/>
        <v>2.341805806147327</v>
      </c>
      <c r="V40" s="10">
        <f t="shared" si="5"/>
        <v>-1.0474370798280768</v>
      </c>
      <c r="W40">
        <v>20.8</v>
      </c>
      <c r="X40" s="10">
        <f t="shared" si="6"/>
        <v>-0.62554324217121815</v>
      </c>
      <c r="Y40" s="10">
        <f t="shared" si="34"/>
        <v>3.0349529867072724</v>
      </c>
      <c r="Z40" s="10">
        <f t="shared" si="7"/>
        <v>-0.61592002446423821</v>
      </c>
      <c r="AA40">
        <v>16.2</v>
      </c>
      <c r="AB40" s="10">
        <f t="shared" si="8"/>
        <v>-0.98720774711357229</v>
      </c>
      <c r="AC40" s="10">
        <f t="shared" si="35"/>
        <v>2.7850112422383382</v>
      </c>
      <c r="AD40" s="10">
        <f t="shared" si="9"/>
        <v>-0.93739798684566988</v>
      </c>
      <c r="AE40">
        <v>11.3</v>
      </c>
      <c r="AF40" s="10">
        <f t="shared" si="10"/>
        <v>-0.91063995047568347</v>
      </c>
      <c r="AG40" s="10">
        <f t="shared" si="39"/>
        <v>2.4248027257182949</v>
      </c>
      <c r="AH40" s="10">
        <f t="shared" si="11"/>
        <v>-0.8184157819111626</v>
      </c>
      <c r="AI40">
        <v>1.3</v>
      </c>
      <c r="AJ40" s="10">
        <f t="shared" si="12"/>
        <v>-0.74530385724495141</v>
      </c>
      <c r="AK40" s="10">
        <f t="shared" si="40"/>
        <v>0.26236426446749106</v>
      </c>
      <c r="AL40" s="10">
        <f t="shared" si="13"/>
        <v>-0.86124370015372786</v>
      </c>
      <c r="AM40">
        <v>19.3</v>
      </c>
      <c r="AN40" s="10">
        <f t="shared" si="14"/>
        <v>-0.15507366381144508</v>
      </c>
      <c r="AO40" s="10">
        <f t="shared" si="41"/>
        <v>2.9601050959108397</v>
      </c>
      <c r="AP40" s="10">
        <f t="shared" si="15"/>
        <v>-3.5729928437295007E-2</v>
      </c>
      <c r="AQ40">
        <v>21.2</v>
      </c>
      <c r="AR40" s="10">
        <f t="shared" si="16"/>
        <v>0.7934864374288958</v>
      </c>
      <c r="AS40" s="10">
        <f t="shared" si="42"/>
        <v>3.0540011816779669</v>
      </c>
      <c r="AT40" s="10">
        <f t="shared" si="18"/>
        <v>0.741708807093857</v>
      </c>
      <c r="AU40">
        <v>20.7</v>
      </c>
      <c r="AV40" s="10">
        <f t="shared" si="19"/>
        <v>0.89803375076881342</v>
      </c>
      <c r="AW40" s="10">
        <f t="shared" si="43"/>
        <v>3.0301337002713233</v>
      </c>
      <c r="AX40" s="10">
        <f t="shared" si="21"/>
        <v>0.78120717870310974</v>
      </c>
    </row>
    <row r="41" spans="11:50">
      <c r="K41">
        <v>15.4</v>
      </c>
      <c r="L41" s="10">
        <f t="shared" si="36"/>
        <v>-1.1232714243316853</v>
      </c>
      <c r="M41" s="10">
        <f t="shared" si="37"/>
        <v>2.7343675094195836</v>
      </c>
      <c r="N41" s="10">
        <f t="shared" si="38"/>
        <v>-1.0481171520059842</v>
      </c>
      <c r="O41">
        <v>15</v>
      </c>
      <c r="P41" s="10">
        <f t="shared" si="30"/>
        <v>-1.4490865627717906</v>
      </c>
      <c r="Q41" s="10">
        <f t="shared" si="31"/>
        <v>2.7080502011022101</v>
      </c>
      <c r="R41" s="10">
        <f t="shared" si="32"/>
        <v>-1.4256449086876177</v>
      </c>
      <c r="S41">
        <v>10.3</v>
      </c>
      <c r="T41" s="10">
        <f t="shared" si="4"/>
        <v>-1.0668960096147508</v>
      </c>
      <c r="U41" s="10">
        <f t="shared" si="33"/>
        <v>2.33214389523559</v>
      </c>
      <c r="V41" s="10">
        <f t="shared" si="5"/>
        <v>-1.075092334954582</v>
      </c>
      <c r="W41">
        <v>20.6</v>
      </c>
      <c r="X41" s="10">
        <f t="shared" si="6"/>
        <v>-1.042572070285366</v>
      </c>
      <c r="Y41" s="10">
        <f t="shared" si="34"/>
        <v>3.0252910757955354</v>
      </c>
      <c r="Z41" s="10">
        <f t="shared" si="7"/>
        <v>-1.0388032319744276</v>
      </c>
      <c r="AA41">
        <v>14.7</v>
      </c>
      <c r="AB41" s="10">
        <f t="shared" si="8"/>
        <v>-1.5445024430647822</v>
      </c>
      <c r="AC41" s="10">
        <f t="shared" si="35"/>
        <v>2.6878474937846906</v>
      </c>
      <c r="AD41" s="10">
        <f t="shared" si="9"/>
        <v>-1.5813498528298504</v>
      </c>
      <c r="AE41">
        <v>10.8</v>
      </c>
      <c r="AF41" s="10">
        <f t="shared" si="10"/>
        <v>-1.0045203577412178</v>
      </c>
      <c r="AG41" s="10">
        <f t="shared" si="39"/>
        <v>2.379546134130174</v>
      </c>
      <c r="AH41" s="10">
        <f t="shared" si="11"/>
        <v>-0.94268708896574849</v>
      </c>
      <c r="AI41">
        <v>1.2</v>
      </c>
      <c r="AJ41" s="10">
        <f t="shared" si="12"/>
        <v>-0.83393458621462146</v>
      </c>
      <c r="AK41" s="10">
        <f t="shared" si="40"/>
        <v>0.18232155679395459</v>
      </c>
      <c r="AL41" s="10">
        <f t="shared" si="13"/>
        <v>-1.0369963821877148</v>
      </c>
      <c r="AM41">
        <v>19.2</v>
      </c>
      <c r="AN41" s="10">
        <f t="shared" si="14"/>
        <v>-0.18953447799176704</v>
      </c>
      <c r="AO41" s="10">
        <f t="shared" si="41"/>
        <v>2.954910279033736</v>
      </c>
      <c r="AP41" s="10">
        <f t="shared" si="15"/>
        <v>-6.1280044324318557E-2</v>
      </c>
      <c r="AQ41">
        <v>21.2</v>
      </c>
      <c r="AR41" s="10">
        <f t="shared" si="16"/>
        <v>0.7934864374288958</v>
      </c>
      <c r="AS41" s="10">
        <f t="shared" si="42"/>
        <v>3.0540011816779669</v>
      </c>
      <c r="AT41" s="10">
        <f t="shared" si="18"/>
        <v>0.741708807093857</v>
      </c>
      <c r="AU41">
        <v>20.7</v>
      </c>
      <c r="AV41" s="10">
        <f t="shared" si="19"/>
        <v>0.89803375076881342</v>
      </c>
      <c r="AW41" s="10">
        <f t="shared" si="43"/>
        <v>3.0301337002713233</v>
      </c>
      <c r="AX41" s="10">
        <f t="shared" si="21"/>
        <v>0.78120717870310974</v>
      </c>
    </row>
    <row r="42" spans="11:50">
      <c r="K42">
        <v>14.5</v>
      </c>
      <c r="L42" s="10">
        <f t="shared" si="36"/>
        <v>-1.4291967916187196</v>
      </c>
      <c r="M42" s="10">
        <f t="shared" si="37"/>
        <v>2.6741486494265287</v>
      </c>
      <c r="N42" s="10">
        <f t="shared" si="38"/>
        <v>-1.396761674106507</v>
      </c>
      <c r="O42">
        <v>14.1</v>
      </c>
      <c r="P42" s="10">
        <f t="shared" si="30"/>
        <v>-1.7694109608581865</v>
      </c>
      <c r="Q42" s="10">
        <f t="shared" si="31"/>
        <v>2.6461747973841225</v>
      </c>
      <c r="R42" s="10">
        <f t="shared" si="32"/>
        <v>-1.8115678550236216</v>
      </c>
      <c r="S42">
        <v>8.6</v>
      </c>
      <c r="T42" s="10">
        <f t="shared" si="4"/>
        <v>-1.3932729380058959</v>
      </c>
      <c r="U42" s="10">
        <f t="shared" si="33"/>
        <v>2.1517622032594619</v>
      </c>
      <c r="V42" s="10">
        <f t="shared" si="5"/>
        <v>-1.5913982455887425</v>
      </c>
      <c r="W42">
        <v>20.399999999999999</v>
      </c>
      <c r="X42" s="10">
        <f t="shared" si="6"/>
        <v>-1.4596008983995212</v>
      </c>
      <c r="Y42" s="10">
        <f t="shared" si="34"/>
        <v>3.0155349008501706</v>
      </c>
      <c r="Z42" s="10">
        <f t="shared" si="7"/>
        <v>-1.4658121944473224</v>
      </c>
      <c r="AA42">
        <v>14.5</v>
      </c>
      <c r="AB42" s="10">
        <f t="shared" si="8"/>
        <v>-1.6188084025249434</v>
      </c>
      <c r="AC42" s="10">
        <f t="shared" si="35"/>
        <v>2.6741486494265287</v>
      </c>
      <c r="AD42" s="10">
        <f t="shared" si="9"/>
        <v>-1.6721388201829723</v>
      </c>
      <c r="AE42">
        <v>10.199999999999999</v>
      </c>
      <c r="AF42" s="10">
        <f t="shared" si="10"/>
        <v>-1.1171768464598595</v>
      </c>
      <c r="AG42" s="10">
        <f t="shared" si="39"/>
        <v>2.3223877202902252</v>
      </c>
      <c r="AH42" s="10">
        <f t="shared" si="11"/>
        <v>-1.0996399337955793</v>
      </c>
      <c r="AI42">
        <v>1.1000000000000001</v>
      </c>
      <c r="AJ42" s="10">
        <f t="shared" si="12"/>
        <v>-0.92256531518429119</v>
      </c>
      <c r="AK42" s="10">
        <f t="shared" si="40"/>
        <v>9.5310179804324935E-2</v>
      </c>
      <c r="AL42" s="10">
        <f t="shared" si="13"/>
        <v>-1.2280504246842521</v>
      </c>
      <c r="AM42">
        <v>17.8</v>
      </c>
      <c r="AN42" s="10">
        <f t="shared" si="14"/>
        <v>-0.67198587651626696</v>
      </c>
      <c r="AO42" s="10">
        <f t="shared" si="41"/>
        <v>2.8791984572980396</v>
      </c>
      <c r="AP42" s="10">
        <f t="shared" si="15"/>
        <v>-0.43366002712811136</v>
      </c>
      <c r="AQ42">
        <v>21.2</v>
      </c>
      <c r="AR42" s="10">
        <f t="shared" si="16"/>
        <v>0.7934864374288958</v>
      </c>
      <c r="AS42" s="10">
        <f t="shared" si="42"/>
        <v>3.0540011816779669</v>
      </c>
      <c r="AT42" s="10">
        <f t="shared" si="18"/>
        <v>0.741708807093857</v>
      </c>
      <c r="AU42">
        <v>20.7</v>
      </c>
      <c r="AV42" s="10">
        <f t="shared" si="19"/>
        <v>0.89803375076881342</v>
      </c>
      <c r="AW42" s="10">
        <f t="shared" si="43"/>
        <v>3.0301337002713233</v>
      </c>
      <c r="AX42" s="10">
        <f t="shared" si="21"/>
        <v>0.78120717870310974</v>
      </c>
    </row>
    <row r="43" spans="11:50">
      <c r="K43">
        <v>12.9</v>
      </c>
      <c r="L43" s="10">
        <f t="shared" si="36"/>
        <v>-1.9730641112401135</v>
      </c>
      <c r="M43" s="10">
        <f t="shared" si="37"/>
        <v>2.5572273113676265</v>
      </c>
      <c r="N43" s="10">
        <f t="shared" si="38"/>
        <v>-2.0736921911505193</v>
      </c>
      <c r="O43">
        <v>13</v>
      </c>
      <c r="P43" s="10">
        <f t="shared" si="30"/>
        <v>-2.1609185585193367</v>
      </c>
      <c r="Q43" s="10">
        <f t="shared" si="31"/>
        <v>2.5649493574615367</v>
      </c>
      <c r="R43" s="10">
        <f t="shared" si="32"/>
        <v>-2.3181788702047479</v>
      </c>
      <c r="S43">
        <v>8.3000000000000007</v>
      </c>
      <c r="T43" s="10">
        <f t="shared" si="4"/>
        <v>-1.4508688665455094</v>
      </c>
      <c r="U43" s="10">
        <f t="shared" si="33"/>
        <v>2.1162555148025524</v>
      </c>
      <c r="V43" s="10">
        <f t="shared" si="5"/>
        <v>-1.6930289206118718</v>
      </c>
      <c r="W43">
        <v>19.899999999999999</v>
      </c>
      <c r="X43" s="10">
        <f t="shared" si="6"/>
        <v>-2.5021729686848948</v>
      </c>
      <c r="Y43" s="10">
        <f t="shared" si="34"/>
        <v>2.9907197317304468</v>
      </c>
      <c r="Z43" s="10">
        <f t="shared" si="7"/>
        <v>-2.551924290503687</v>
      </c>
      <c r="AA43">
        <v>13.4</v>
      </c>
      <c r="AB43" s="10">
        <f t="shared" si="8"/>
        <v>-2.0274911795558306</v>
      </c>
      <c r="AC43" s="10">
        <f t="shared" si="35"/>
        <v>2.5952547069568657</v>
      </c>
      <c r="AD43" s="10">
        <f t="shared" si="9"/>
        <v>-2.1950077118913276</v>
      </c>
      <c r="AE43">
        <v>10.1</v>
      </c>
      <c r="AF43" s="10">
        <f t="shared" si="10"/>
        <v>-1.1359529279129663</v>
      </c>
      <c r="AG43" s="10">
        <f t="shared" si="39"/>
        <v>2.3125354238472138</v>
      </c>
      <c r="AH43" s="10">
        <f t="shared" si="11"/>
        <v>-1.1266936228494333</v>
      </c>
      <c r="AI43">
        <v>1</v>
      </c>
      <c r="AJ43" s="10">
        <f t="shared" si="12"/>
        <v>-1.0111960441539611</v>
      </c>
      <c r="AK43" s="10">
        <f t="shared" si="40"/>
        <v>0</v>
      </c>
      <c r="AL43" s="10">
        <f t="shared" si="13"/>
        <v>-1.4373264501039897</v>
      </c>
      <c r="AM43">
        <v>15.9</v>
      </c>
      <c r="AN43" s="10">
        <f t="shared" si="14"/>
        <v>-1.3267413459423747</v>
      </c>
      <c r="AO43" s="10">
        <f t="shared" si="41"/>
        <v>2.7663191092261861</v>
      </c>
      <c r="AP43" s="10">
        <f t="shared" si="15"/>
        <v>-0.98884426032008643</v>
      </c>
      <c r="AQ43">
        <v>21.1</v>
      </c>
      <c r="AR43" s="10">
        <f t="shared" si="16"/>
        <v>0.77122480567903684</v>
      </c>
      <c r="AS43" s="10">
        <f t="shared" si="42"/>
        <v>3.0492730404820207</v>
      </c>
      <c r="AT43" s="10">
        <f t="shared" si="18"/>
        <v>0.72607202087155942</v>
      </c>
      <c r="AU43">
        <v>20.5</v>
      </c>
      <c r="AV43" s="10">
        <f t="shared" si="19"/>
        <v>0.87414590369931888</v>
      </c>
      <c r="AW43" s="10">
        <f t="shared" si="43"/>
        <v>3.0204248861443626</v>
      </c>
      <c r="AX43" s="10">
        <f t="shared" si="21"/>
        <v>0.77260096663956779</v>
      </c>
    </row>
    <row r="44" spans="11:50">
      <c r="K44">
        <v>12.3</v>
      </c>
      <c r="L44" s="10">
        <f t="shared" si="36"/>
        <v>-2.1770143560981361</v>
      </c>
      <c r="M44" s="10">
        <f t="shared" si="37"/>
        <v>2.5095992623783721</v>
      </c>
      <c r="N44" s="10">
        <f t="shared" si="38"/>
        <v>-2.3494406589952113</v>
      </c>
      <c r="O44" s="11">
        <v>0</v>
      </c>
      <c r="P44" s="12">
        <f t="shared" si="30"/>
        <v>-6.7878265308783856</v>
      </c>
      <c r="S44" s="11">
        <v>0</v>
      </c>
      <c r="T44" s="12">
        <f t="shared" si="4"/>
        <v>-3.0443562228081578</v>
      </c>
      <c r="W44" s="11">
        <v>0</v>
      </c>
      <c r="X44" s="12">
        <f t="shared" si="6"/>
        <v>-43.996541366042756</v>
      </c>
      <c r="AA44" s="11">
        <v>0</v>
      </c>
      <c r="AB44" s="12">
        <f t="shared" si="8"/>
        <v>-7.005990463386639</v>
      </c>
      <c r="AE44">
        <v>6.5</v>
      </c>
      <c r="AF44" s="10">
        <f t="shared" si="10"/>
        <v>-1.811891860224814</v>
      </c>
      <c r="AG44" s="10">
        <f t="shared" si="39"/>
        <v>1.8718021769015913</v>
      </c>
      <c r="AH44" s="10">
        <f t="shared" si="11"/>
        <v>-2.3369150455939689</v>
      </c>
      <c r="AI44">
        <v>1</v>
      </c>
      <c r="AJ44" s="10">
        <f t="shared" si="12"/>
        <v>-1.0111960441539611</v>
      </c>
      <c r="AK44" s="10">
        <f t="shared" si="40"/>
        <v>0</v>
      </c>
      <c r="AL44" s="10">
        <f t="shared" si="13"/>
        <v>-1.4373264501039897</v>
      </c>
      <c r="AM44">
        <v>8.3000000000000007</v>
      </c>
      <c r="AN44" s="10">
        <f t="shared" si="14"/>
        <v>-3.9457632236468054</v>
      </c>
      <c r="AO44" s="10">
        <f t="shared" si="41"/>
        <v>2.1162555148025524</v>
      </c>
      <c r="AP44" s="10">
        <f t="shared" si="15"/>
        <v>-4.1861081031832601</v>
      </c>
      <c r="AQ44">
        <v>21.1</v>
      </c>
      <c r="AR44" s="10">
        <f t="shared" si="16"/>
        <v>0.77122480567903684</v>
      </c>
      <c r="AS44" s="10">
        <f t="shared" si="42"/>
        <v>3.0492730404820207</v>
      </c>
      <c r="AT44" s="10">
        <f t="shared" si="18"/>
        <v>0.72607202087155942</v>
      </c>
      <c r="AU44">
        <v>20.5</v>
      </c>
      <c r="AV44" s="10">
        <f t="shared" si="19"/>
        <v>0.87414590369931888</v>
      </c>
      <c r="AW44" s="10">
        <f t="shared" si="43"/>
        <v>3.0204248861443626</v>
      </c>
      <c r="AX44" s="10">
        <f t="shared" si="21"/>
        <v>0.77260096663956779</v>
      </c>
    </row>
    <row r="45" spans="11:50">
      <c r="AQ45">
        <v>21</v>
      </c>
      <c r="AR45" s="10">
        <f t="shared" si="16"/>
        <v>0.74896317392917711</v>
      </c>
      <c r="AS45" s="10">
        <f t="shared" si="42"/>
        <v>3.044522437723423</v>
      </c>
      <c r="AT45" s="10">
        <f t="shared" si="18"/>
        <v>0.71036095035045455</v>
      </c>
      <c r="AU45">
        <v>20.100000000000001</v>
      </c>
      <c r="AV45" s="10">
        <f t="shared" si="19"/>
        <v>0.8263702095603298</v>
      </c>
      <c r="AW45" s="10">
        <f t="shared" si="43"/>
        <v>3.0007198150650303</v>
      </c>
      <c r="AX45" s="10">
        <f t="shared" si="21"/>
        <v>0.75513374374105036</v>
      </c>
    </row>
    <row r="46" spans="11:50">
      <c r="AQ46">
        <v>21</v>
      </c>
      <c r="AR46" s="10">
        <f t="shared" si="16"/>
        <v>0.74896317392917711</v>
      </c>
      <c r="AS46" s="10">
        <f t="shared" si="42"/>
        <v>3.044522437723423</v>
      </c>
      <c r="AT46" s="10">
        <f t="shared" si="18"/>
        <v>0.71036095035045455</v>
      </c>
      <c r="AU46">
        <v>19.7</v>
      </c>
      <c r="AV46" s="10">
        <f t="shared" si="19"/>
        <v>0.77859451542134028</v>
      </c>
      <c r="AW46" s="10">
        <f t="shared" si="43"/>
        <v>2.9806186357439426</v>
      </c>
      <c r="AX46" s="10">
        <f t="shared" si="21"/>
        <v>0.73731539747318164</v>
      </c>
    </row>
    <row r="47" spans="11:50">
      <c r="AQ47">
        <v>21</v>
      </c>
      <c r="AR47" s="10">
        <f t="shared" si="16"/>
        <v>0.74896317392917711</v>
      </c>
      <c r="AS47" s="10">
        <f t="shared" si="42"/>
        <v>3.044522437723423</v>
      </c>
      <c r="AT47" s="10">
        <f t="shared" si="18"/>
        <v>0.71036095035045455</v>
      </c>
      <c r="AU47">
        <v>19.399999999999999</v>
      </c>
      <c r="AV47" s="10">
        <f t="shared" si="19"/>
        <v>0.74276274481709825</v>
      </c>
      <c r="AW47" s="10">
        <f t="shared" si="43"/>
        <v>2.9652730660692823</v>
      </c>
      <c r="AX47" s="10">
        <f t="shared" si="21"/>
        <v>0.72371257995819382</v>
      </c>
    </row>
    <row r="48" spans="11:50">
      <c r="AQ48">
        <v>21</v>
      </c>
      <c r="AR48" s="10">
        <f t="shared" si="16"/>
        <v>0.74896317392917711</v>
      </c>
      <c r="AS48" s="10">
        <f t="shared" si="42"/>
        <v>3.044522437723423</v>
      </c>
      <c r="AT48" s="10">
        <f t="shared" si="18"/>
        <v>0.71036095035045455</v>
      </c>
      <c r="AU48">
        <v>18.8</v>
      </c>
      <c r="AV48" s="10">
        <f t="shared" si="19"/>
        <v>0.67109920360861464</v>
      </c>
      <c r="AW48" s="10">
        <f t="shared" si="43"/>
        <v>2.9338568698359038</v>
      </c>
      <c r="AX48" s="10">
        <f t="shared" si="21"/>
        <v>0.69586423066664782</v>
      </c>
    </row>
    <row r="49" spans="43:50">
      <c r="AQ49">
        <v>21</v>
      </c>
      <c r="AR49" s="10">
        <f t="shared" si="16"/>
        <v>0.74896317392917711</v>
      </c>
      <c r="AS49" s="10">
        <f t="shared" si="42"/>
        <v>3.044522437723423</v>
      </c>
      <c r="AT49" s="10">
        <f t="shared" si="18"/>
        <v>0.71036095035045455</v>
      </c>
      <c r="AU49">
        <v>18.100000000000001</v>
      </c>
      <c r="AV49" s="10">
        <f t="shared" si="19"/>
        <v>0.58749173886538353</v>
      </c>
      <c r="AW49" s="10">
        <f t="shared" si="43"/>
        <v>2.8959119382717802</v>
      </c>
      <c r="AX49" s="10">
        <f t="shared" si="21"/>
        <v>0.66222859571607362</v>
      </c>
    </row>
    <row r="50" spans="43:50">
      <c r="AQ50">
        <v>20.9</v>
      </c>
      <c r="AR50" s="10">
        <f t="shared" si="16"/>
        <v>0.72670154217931748</v>
      </c>
      <c r="AS50" s="10">
        <f t="shared" si="42"/>
        <v>3.039749158970765</v>
      </c>
      <c r="AT50" s="10">
        <f t="shared" si="18"/>
        <v>0.69457488636853626</v>
      </c>
      <c r="AU50">
        <v>17.8</v>
      </c>
      <c r="AV50" s="10">
        <f t="shared" si="19"/>
        <v>0.5516599682611415</v>
      </c>
      <c r="AW50" s="10">
        <f t="shared" si="43"/>
        <v>2.8791984572980396</v>
      </c>
      <c r="AX50" s="10">
        <f t="shared" si="21"/>
        <v>0.64741321664927809</v>
      </c>
    </row>
    <row r="51" spans="43:50">
      <c r="AQ51">
        <v>20.9</v>
      </c>
      <c r="AR51" s="10">
        <f t="shared" si="16"/>
        <v>0.72670154217931748</v>
      </c>
      <c r="AS51" s="10">
        <f t="shared" si="42"/>
        <v>3.039749158970765</v>
      </c>
      <c r="AT51" s="10">
        <f t="shared" si="18"/>
        <v>0.69457488636853626</v>
      </c>
      <c r="AU51">
        <v>17.2</v>
      </c>
      <c r="AV51" s="10">
        <f t="shared" si="19"/>
        <v>0.47999642705265738</v>
      </c>
      <c r="AW51" s="10">
        <f t="shared" si="43"/>
        <v>2.8449093838194073</v>
      </c>
      <c r="AX51" s="10">
        <f t="shared" si="21"/>
        <v>0.61701825450863867</v>
      </c>
    </row>
    <row r="52" spans="43:50">
      <c r="AQ52">
        <v>20.9</v>
      </c>
      <c r="AR52" s="10">
        <f t="shared" si="16"/>
        <v>0.72670154217931748</v>
      </c>
      <c r="AS52" s="10">
        <f t="shared" si="42"/>
        <v>3.039749158970765</v>
      </c>
      <c r="AT52" s="10">
        <f t="shared" si="18"/>
        <v>0.69457488636853626</v>
      </c>
      <c r="AU52">
        <v>17.2</v>
      </c>
      <c r="AV52" s="10">
        <f t="shared" si="19"/>
        <v>0.47999642705265738</v>
      </c>
      <c r="AW52" s="10">
        <f t="shared" si="43"/>
        <v>2.8449093838194073</v>
      </c>
      <c r="AX52" s="10">
        <f t="shared" si="21"/>
        <v>0.61701825450863867</v>
      </c>
    </row>
    <row r="53" spans="43:50">
      <c r="AQ53">
        <v>20.8</v>
      </c>
      <c r="AR53" s="10">
        <f t="shared" si="16"/>
        <v>0.70443991042945853</v>
      </c>
      <c r="AS53" s="10">
        <f t="shared" si="42"/>
        <v>3.0349529867072724</v>
      </c>
      <c r="AT53" s="10">
        <f t="shared" si="18"/>
        <v>0.67871310955995678</v>
      </c>
      <c r="AU53">
        <v>17.100000000000001</v>
      </c>
      <c r="AV53" s="10">
        <f t="shared" si="19"/>
        <v>0.46805250351791033</v>
      </c>
      <c r="AW53" s="10">
        <f t="shared" si="43"/>
        <v>2.8390784635086144</v>
      </c>
      <c r="AX53" s="10">
        <f t="shared" si="21"/>
        <v>0.61184953502713735</v>
      </c>
    </row>
    <row r="54" spans="43:50">
      <c r="AQ54">
        <v>20.8</v>
      </c>
      <c r="AR54" s="10">
        <f t="shared" si="16"/>
        <v>0.70443991042945853</v>
      </c>
      <c r="AS54" s="10">
        <f t="shared" si="42"/>
        <v>3.0349529867072724</v>
      </c>
      <c r="AT54" s="10">
        <f t="shared" si="18"/>
        <v>0.67871310955995678</v>
      </c>
      <c r="AU54">
        <v>16.899999999999999</v>
      </c>
      <c r="AV54" s="10">
        <f t="shared" si="19"/>
        <v>0.44416465644841535</v>
      </c>
      <c r="AW54" s="10">
        <f t="shared" si="43"/>
        <v>2.8273136219290276</v>
      </c>
      <c r="AX54" s="10">
        <f t="shared" si="21"/>
        <v>0.60142079262833792</v>
      </c>
    </row>
    <row r="55" spans="43:50">
      <c r="AQ55">
        <v>20.8</v>
      </c>
      <c r="AR55" s="10">
        <f t="shared" ref="AR55:AR110" si="44">(AQ55-AR$18)/AR$19</f>
        <v>0.70443991042945853</v>
      </c>
      <c r="AS55" s="10">
        <f t="shared" si="42"/>
        <v>3.0349529867072724</v>
      </c>
      <c r="AT55" s="10">
        <f t="shared" ref="AT55:AT109" si="45">(AS55-AS$18)/AS$19</f>
        <v>0.67871310955995678</v>
      </c>
      <c r="AU55">
        <v>16.600000000000001</v>
      </c>
      <c r="AV55" s="10">
        <f t="shared" si="19"/>
        <v>0.40833288584417377</v>
      </c>
      <c r="AW55" s="10">
        <f t="shared" si="43"/>
        <v>2.8094026953624978</v>
      </c>
      <c r="AX55" s="10">
        <f t="shared" si="21"/>
        <v>0.58554395841662621</v>
      </c>
    </row>
    <row r="56" spans="43:50">
      <c r="AQ56">
        <v>20.7</v>
      </c>
      <c r="AR56" s="10">
        <f t="shared" si="44"/>
        <v>0.68217827867959879</v>
      </c>
      <c r="AS56" s="10">
        <f t="shared" si="42"/>
        <v>3.0301337002713233</v>
      </c>
      <c r="AT56" s="10">
        <f t="shared" si="45"/>
        <v>0.6627748901583097</v>
      </c>
      <c r="AU56">
        <v>16.600000000000001</v>
      </c>
      <c r="AV56" s="10">
        <f t="shared" si="19"/>
        <v>0.40833288584417377</v>
      </c>
      <c r="AW56" s="10">
        <f t="shared" ref="AW56:AW86" si="46">LN(AU56)</f>
        <v>2.8094026953624978</v>
      </c>
      <c r="AX56" s="10">
        <f t="shared" si="21"/>
        <v>0.58554395841662621</v>
      </c>
    </row>
    <row r="57" spans="43:50">
      <c r="AQ57">
        <v>20.7</v>
      </c>
      <c r="AR57" s="10">
        <f t="shared" si="44"/>
        <v>0.68217827867959879</v>
      </c>
      <c r="AS57" s="10">
        <f t="shared" si="42"/>
        <v>3.0301337002713233</v>
      </c>
      <c r="AT57" s="10">
        <f t="shared" si="45"/>
        <v>0.6627748901583097</v>
      </c>
      <c r="AU57">
        <v>16.2</v>
      </c>
      <c r="AV57" s="10">
        <f t="shared" si="19"/>
        <v>0.36055719170518424</v>
      </c>
      <c r="AW57" s="10">
        <f t="shared" si="46"/>
        <v>2.7850112422383382</v>
      </c>
      <c r="AX57" s="10">
        <f t="shared" si="21"/>
        <v>0.56392257238745835</v>
      </c>
    </row>
    <row r="58" spans="43:50">
      <c r="AQ58">
        <v>20.7</v>
      </c>
      <c r="AR58" s="10">
        <f t="shared" si="44"/>
        <v>0.68217827867959879</v>
      </c>
      <c r="AS58" s="10">
        <f t="shared" si="42"/>
        <v>3.0301337002713233</v>
      </c>
      <c r="AT58" s="10">
        <f t="shared" si="45"/>
        <v>0.6627748901583097</v>
      </c>
      <c r="AU58">
        <v>15.1</v>
      </c>
      <c r="AV58" s="10">
        <f t="shared" si="19"/>
        <v>0.22917403282296381</v>
      </c>
      <c r="AW58" s="10">
        <f t="shared" si="46"/>
        <v>2.7146947438208788</v>
      </c>
      <c r="AX58" s="10">
        <f t="shared" si="21"/>
        <v>0.50159171621565546</v>
      </c>
    </row>
    <row r="59" spans="43:50">
      <c r="AQ59">
        <v>20.7</v>
      </c>
      <c r="AR59" s="10">
        <f t="shared" si="44"/>
        <v>0.68217827867959879</v>
      </c>
      <c r="AS59" s="10">
        <f t="shared" si="42"/>
        <v>3.0301337002713233</v>
      </c>
      <c r="AT59" s="10">
        <f t="shared" si="45"/>
        <v>0.6627748901583097</v>
      </c>
      <c r="AU59">
        <v>15</v>
      </c>
      <c r="AV59" s="10">
        <f t="shared" si="19"/>
        <v>0.21723010928821654</v>
      </c>
      <c r="AW59" s="10">
        <f t="shared" si="46"/>
        <v>2.7080502011022101</v>
      </c>
      <c r="AX59" s="10">
        <f t="shared" si="21"/>
        <v>0.49570177508027741</v>
      </c>
    </row>
    <row r="60" spans="43:50">
      <c r="AQ60">
        <v>20.7</v>
      </c>
      <c r="AR60" s="10">
        <f t="shared" si="44"/>
        <v>0.68217827867959879</v>
      </c>
      <c r="AS60" s="10">
        <f t="shared" si="42"/>
        <v>3.0301337002713233</v>
      </c>
      <c r="AT60" s="10">
        <f t="shared" si="45"/>
        <v>0.6627748901583097</v>
      </c>
      <c r="AU60">
        <v>14.7</v>
      </c>
      <c r="AV60" s="10">
        <f t="shared" si="19"/>
        <v>0.18139833868397451</v>
      </c>
      <c r="AW60" s="10">
        <f t="shared" si="46"/>
        <v>2.6878474937846906</v>
      </c>
      <c r="AX60" s="10">
        <f t="shared" si="21"/>
        <v>0.47779343105817706</v>
      </c>
    </row>
    <row r="61" spans="43:50">
      <c r="AQ61">
        <v>20.6</v>
      </c>
      <c r="AR61" s="10">
        <f t="shared" si="44"/>
        <v>0.65991664692973995</v>
      </c>
      <c r="AS61" s="10">
        <f t="shared" si="42"/>
        <v>3.0252910757955354</v>
      </c>
      <c r="AT61" s="10">
        <f t="shared" si="45"/>
        <v>0.64675948779518078</v>
      </c>
      <c r="AU61">
        <v>14.5</v>
      </c>
      <c r="AV61" s="10">
        <f t="shared" si="19"/>
        <v>0.15751049161447997</v>
      </c>
      <c r="AW61" s="10">
        <f t="shared" si="46"/>
        <v>2.6741486494265287</v>
      </c>
      <c r="AX61" s="10">
        <f t="shared" si="21"/>
        <v>0.46565032500731479</v>
      </c>
    </row>
    <row r="62" spans="43:50">
      <c r="AQ62">
        <v>20.6</v>
      </c>
      <c r="AR62" s="10">
        <f t="shared" si="44"/>
        <v>0.65991664692973995</v>
      </c>
      <c r="AS62" s="10">
        <f t="shared" si="42"/>
        <v>3.0252910757955354</v>
      </c>
      <c r="AT62" s="10">
        <f t="shared" si="45"/>
        <v>0.64675948779518078</v>
      </c>
      <c r="AU62">
        <v>14.1</v>
      </c>
      <c r="AV62" s="10">
        <f t="shared" si="19"/>
        <v>0.10973479747549067</v>
      </c>
      <c r="AW62" s="10">
        <f t="shared" si="46"/>
        <v>2.6461747973841225</v>
      </c>
      <c r="AX62" s="10">
        <f t="shared" si="21"/>
        <v>0.44085338278936193</v>
      </c>
    </row>
    <row r="63" spans="43:50">
      <c r="AQ63">
        <v>20.6</v>
      </c>
      <c r="AR63" s="10">
        <f t="shared" si="44"/>
        <v>0.65991664692973995</v>
      </c>
      <c r="AS63" s="10">
        <f t="shared" si="42"/>
        <v>3.0252910757955354</v>
      </c>
      <c r="AT63" s="10">
        <f t="shared" si="45"/>
        <v>0.64675948779518078</v>
      </c>
      <c r="AU63">
        <v>13.4</v>
      </c>
      <c r="AV63" s="10">
        <f t="shared" si="19"/>
        <v>2.6127332732259541E-2</v>
      </c>
      <c r="AW63" s="10">
        <f t="shared" si="46"/>
        <v>2.5952547069568657</v>
      </c>
      <c r="AX63" s="10">
        <f t="shared" si="21"/>
        <v>0.39571614040516956</v>
      </c>
    </row>
    <row r="64" spans="43:50">
      <c r="AQ64">
        <v>20.5</v>
      </c>
      <c r="AR64" s="10">
        <f t="shared" si="44"/>
        <v>0.63765501517988021</v>
      </c>
      <c r="AS64" s="10">
        <f t="shared" si="42"/>
        <v>3.0204248861443626</v>
      </c>
      <c r="AT64" s="10">
        <f t="shared" si="45"/>
        <v>0.63066615129376935</v>
      </c>
      <c r="AU64">
        <v>13</v>
      </c>
      <c r="AV64" s="10">
        <f t="shared" si="19"/>
        <v>-2.1648361406729762E-2</v>
      </c>
      <c r="AW64" s="10">
        <f t="shared" si="46"/>
        <v>2.5649493574615367</v>
      </c>
      <c r="AX64" s="10">
        <f t="shared" si="21"/>
        <v>0.36885248218636746</v>
      </c>
    </row>
    <row r="65" spans="43:50">
      <c r="AQ65">
        <v>20.399999999999999</v>
      </c>
      <c r="AR65" s="10">
        <f t="shared" si="44"/>
        <v>0.61539338343002048</v>
      </c>
      <c r="AS65" s="10">
        <f t="shared" si="42"/>
        <v>3.0155349008501706</v>
      </c>
      <c r="AT65" s="10">
        <f t="shared" si="45"/>
        <v>0.6144941184574787</v>
      </c>
      <c r="AU65">
        <v>5.8</v>
      </c>
      <c r="AV65" s="10">
        <f t="shared" si="19"/>
        <v>-0.88161085590853649</v>
      </c>
      <c r="AW65" s="10">
        <f t="shared" si="46"/>
        <v>1.7578579175523736</v>
      </c>
      <c r="AX65" s="10">
        <f t="shared" si="21"/>
        <v>-0.34657990694949875</v>
      </c>
    </row>
    <row r="66" spans="43:50">
      <c r="AQ66">
        <v>20.3</v>
      </c>
      <c r="AR66" s="10">
        <f t="shared" si="44"/>
        <v>0.59313175168016152</v>
      </c>
      <c r="AS66" s="10">
        <f t="shared" si="42"/>
        <v>3.0106208860477417</v>
      </c>
      <c r="AT66" s="10">
        <f t="shared" si="45"/>
        <v>0.59824261585331173</v>
      </c>
      <c r="AU66">
        <v>3.9</v>
      </c>
      <c r="AV66" s="10">
        <f t="shared" si="19"/>
        <v>-1.1085454030687354</v>
      </c>
      <c r="AW66" s="10">
        <f t="shared" si="46"/>
        <v>1.3609765531356006</v>
      </c>
      <c r="AX66" s="10">
        <f t="shared" si="21"/>
        <v>-0.69838859764773176</v>
      </c>
    </row>
    <row r="67" spans="43:50">
      <c r="AQ67">
        <v>20.2</v>
      </c>
      <c r="AR67" s="10">
        <f t="shared" si="44"/>
        <v>0.5708701199303019</v>
      </c>
      <c r="AS67" s="10">
        <f t="shared" si="42"/>
        <v>3.0056826044071592</v>
      </c>
      <c r="AT67" s="10">
        <f t="shared" si="45"/>
        <v>0.5819108585899091</v>
      </c>
      <c r="AU67">
        <v>3.2</v>
      </c>
      <c r="AV67" s="10">
        <f t="shared" si="19"/>
        <v>-1.1921528678119668</v>
      </c>
      <c r="AW67" s="10">
        <f t="shared" si="46"/>
        <v>1.1631508098056809</v>
      </c>
      <c r="AX67" s="10">
        <f t="shared" si="21"/>
        <v>-0.87374784095606406</v>
      </c>
    </row>
    <row r="68" spans="43:50">
      <c r="AQ68">
        <v>20.100000000000001</v>
      </c>
      <c r="AR68" s="10">
        <f t="shared" si="44"/>
        <v>0.54860848818044294</v>
      </c>
      <c r="AS68" s="10">
        <f t="shared" si="42"/>
        <v>3.0007198150650303</v>
      </c>
      <c r="AT68" s="10">
        <f t="shared" si="45"/>
        <v>0.56549805009009046</v>
      </c>
      <c r="AU68">
        <v>3</v>
      </c>
      <c r="AV68" s="10">
        <f t="shared" si="19"/>
        <v>-1.2160407148814614</v>
      </c>
      <c r="AW68" s="10">
        <f t="shared" si="46"/>
        <v>1.0986122886681098</v>
      </c>
      <c r="AX68" s="10">
        <f t="shared" si="21"/>
        <v>-0.93095690808970233</v>
      </c>
    </row>
    <row r="69" spans="43:50">
      <c r="AQ69">
        <v>20</v>
      </c>
      <c r="AR69" s="10">
        <f t="shared" si="44"/>
        <v>0.52634685643058321</v>
      </c>
      <c r="AS69" s="10">
        <f t="shared" si="42"/>
        <v>2.9957322735539909</v>
      </c>
      <c r="AT69" s="10">
        <f t="shared" si="45"/>
        <v>0.5490033818577148</v>
      </c>
      <c r="AU69">
        <v>2.9</v>
      </c>
      <c r="AV69" s="10">
        <f t="shared" si="19"/>
        <v>-1.2279846384162085</v>
      </c>
      <c r="AW69" s="10">
        <f t="shared" si="46"/>
        <v>1.0647107369924282</v>
      </c>
      <c r="AX69" s="10">
        <f t="shared" si="21"/>
        <v>-0.96100835816266506</v>
      </c>
    </row>
    <row r="70" spans="43:50">
      <c r="AQ70">
        <v>19.899999999999999</v>
      </c>
      <c r="AR70" s="10">
        <f t="shared" si="44"/>
        <v>0.50408522468072348</v>
      </c>
      <c r="AS70" s="10">
        <f t="shared" si="42"/>
        <v>2.9907197317304468</v>
      </c>
      <c r="AT70" s="10">
        <f t="shared" si="45"/>
        <v>0.53242603323870841</v>
      </c>
      <c r="AU70">
        <v>2.7</v>
      </c>
      <c r="AV70" s="10">
        <f t="shared" si="19"/>
        <v>-1.2518724854857033</v>
      </c>
      <c r="AW70" s="10">
        <f t="shared" si="46"/>
        <v>0.99325177301028345</v>
      </c>
      <c r="AX70" s="10">
        <f t="shared" si="21"/>
        <v>-1.0243519333747546</v>
      </c>
    </row>
    <row r="71" spans="43:50">
      <c r="AQ71">
        <v>19.8</v>
      </c>
      <c r="AR71" s="10">
        <f t="shared" si="44"/>
        <v>0.48182359293086463</v>
      </c>
      <c r="AS71" s="10">
        <f t="shared" si="42"/>
        <v>2.9856819377004897</v>
      </c>
      <c r="AT71" s="10">
        <f t="shared" si="45"/>
        <v>0.51576517117605514</v>
      </c>
      <c r="AU71">
        <v>2.5</v>
      </c>
      <c r="AV71" s="10">
        <f t="shared" si="19"/>
        <v>-1.2757603325551978</v>
      </c>
      <c r="AW71" s="10">
        <f t="shared" si="46"/>
        <v>0.91629073187415511</v>
      </c>
      <c r="AX71" s="10">
        <f t="shared" si="21"/>
        <v>-1.0925727306819357</v>
      </c>
    </row>
    <row r="72" spans="43:50">
      <c r="AQ72">
        <v>19.7</v>
      </c>
      <c r="AR72" s="10">
        <f t="shared" si="44"/>
        <v>0.4595619611810049</v>
      </c>
      <c r="AS72" s="10">
        <f t="shared" si="42"/>
        <v>2.9806186357439426</v>
      </c>
      <c r="AT72" s="10">
        <f t="shared" si="45"/>
        <v>0.49901994995860244</v>
      </c>
      <c r="AU72">
        <v>2.2000000000000002</v>
      </c>
      <c r="AV72" s="10">
        <f t="shared" si="19"/>
        <v>-1.31159210315944</v>
      </c>
      <c r="AW72" s="10">
        <f t="shared" si="46"/>
        <v>0.78845736036427028</v>
      </c>
      <c r="AX72" s="10">
        <f t="shared" si="21"/>
        <v>-1.2058884342915577</v>
      </c>
    </row>
    <row r="73" spans="43:50">
      <c r="AQ73">
        <v>19.5</v>
      </c>
      <c r="AR73" s="10">
        <f t="shared" si="44"/>
        <v>0.41503869768128626</v>
      </c>
      <c r="AS73" s="10">
        <f t="shared" ref="AS73:AS109" si="47">LN(AQ73)</f>
        <v>2.9704144655697009</v>
      </c>
      <c r="AT73" s="10">
        <f t="shared" si="45"/>
        <v>0.46527298239186182</v>
      </c>
      <c r="AU73">
        <v>2.1</v>
      </c>
      <c r="AV73" s="10">
        <f t="shared" si="19"/>
        <v>-1.3235360266941871</v>
      </c>
      <c r="AW73" s="10">
        <f t="shared" si="46"/>
        <v>0.74193734472937733</v>
      </c>
      <c r="AX73" s="10">
        <f t="shared" si="21"/>
        <v>-1.2471253057073357</v>
      </c>
    </row>
    <row r="74" spans="43:50">
      <c r="AQ74">
        <v>19.3</v>
      </c>
      <c r="AR74" s="10">
        <f t="shared" si="44"/>
        <v>0.37051543418156768</v>
      </c>
      <c r="AS74" s="10">
        <f t="shared" si="47"/>
        <v>2.9601050959108397</v>
      </c>
      <c r="AT74" s="10">
        <f t="shared" si="45"/>
        <v>0.43117810181163052</v>
      </c>
      <c r="AU74">
        <v>1.8</v>
      </c>
      <c r="AV74" s="10">
        <f t="shared" si="19"/>
        <v>-1.359367797298429</v>
      </c>
      <c r="AW74" s="10">
        <f t="shared" si="46"/>
        <v>0.58778666490211906</v>
      </c>
      <c r="AX74" s="10">
        <f t="shared" si="21"/>
        <v>-1.3837695367106353</v>
      </c>
    </row>
    <row r="75" spans="43:50">
      <c r="AQ75">
        <v>19.2</v>
      </c>
      <c r="AR75" s="10">
        <f t="shared" si="44"/>
        <v>0.34825380243170795</v>
      </c>
      <c r="AS75" s="10">
        <f t="shared" si="47"/>
        <v>2.954910279033736</v>
      </c>
      <c r="AT75" s="10">
        <f t="shared" si="45"/>
        <v>0.41399793785186967</v>
      </c>
      <c r="AU75">
        <v>1.8</v>
      </c>
      <c r="AV75" s="10">
        <f t="shared" si="19"/>
        <v>-1.359367797298429</v>
      </c>
      <c r="AW75" s="10">
        <f t="shared" si="46"/>
        <v>0.58778666490211906</v>
      </c>
      <c r="AX75" s="10">
        <f t="shared" si="21"/>
        <v>-1.3837695367106353</v>
      </c>
    </row>
    <row r="76" spans="43:50">
      <c r="AQ76">
        <v>19.2</v>
      </c>
      <c r="AR76" s="10">
        <f t="shared" si="44"/>
        <v>0.34825380243170795</v>
      </c>
      <c r="AS76" s="10">
        <f t="shared" si="47"/>
        <v>2.954910279033736</v>
      </c>
      <c r="AT76" s="10">
        <f t="shared" si="45"/>
        <v>0.41399793785186967</v>
      </c>
      <c r="AU76">
        <v>1.8</v>
      </c>
      <c r="AV76" s="10">
        <f t="shared" si="19"/>
        <v>-1.359367797298429</v>
      </c>
      <c r="AW76" s="10">
        <f t="shared" si="46"/>
        <v>0.58778666490211906</v>
      </c>
      <c r="AX76" s="10">
        <f t="shared" si="21"/>
        <v>-1.3837695367106353</v>
      </c>
    </row>
    <row r="77" spans="43:50">
      <c r="AQ77">
        <v>19</v>
      </c>
      <c r="AR77" s="10">
        <f t="shared" si="44"/>
        <v>0.30373053893198931</v>
      </c>
      <c r="AS77" s="10">
        <f t="shared" si="47"/>
        <v>2.9444389791664403</v>
      </c>
      <c r="AT77" s="10">
        <f t="shared" si="45"/>
        <v>0.37936752587625733</v>
      </c>
      <c r="AU77">
        <v>1.7</v>
      </c>
      <c r="AV77" s="10">
        <f t="shared" si="19"/>
        <v>-1.3713117208331764</v>
      </c>
      <c r="AW77" s="10">
        <f t="shared" si="46"/>
        <v>0.53062825106217038</v>
      </c>
      <c r="AX77" s="10">
        <f t="shared" si="21"/>
        <v>-1.4344366340810812</v>
      </c>
    </row>
    <row r="78" spans="43:50">
      <c r="AQ78">
        <v>17.8</v>
      </c>
      <c r="AR78" s="10">
        <f t="shared" si="44"/>
        <v>3.659095793367681E-2</v>
      </c>
      <c r="AS78" s="10">
        <f t="shared" si="47"/>
        <v>2.8791984572980396</v>
      </c>
      <c r="AT78" s="10">
        <f t="shared" si="45"/>
        <v>0.16360576005547497</v>
      </c>
      <c r="AU78">
        <v>1.6</v>
      </c>
      <c r="AV78" s="10">
        <f t="shared" si="19"/>
        <v>-1.3832556443679238</v>
      </c>
      <c r="AW78" s="10">
        <f t="shared" si="46"/>
        <v>0.47000362924573563</v>
      </c>
      <c r="AX78" s="10">
        <f t="shared" si="21"/>
        <v>-1.4881762921692301</v>
      </c>
    </row>
    <row r="79" spans="43:50">
      <c r="AQ79">
        <v>16.899999999999999</v>
      </c>
      <c r="AR79" s="10">
        <f t="shared" si="44"/>
        <v>-0.16376372781505819</v>
      </c>
      <c r="AS79" s="10">
        <f t="shared" si="47"/>
        <v>2.8273136219290276</v>
      </c>
      <c r="AT79" s="10">
        <f t="shared" si="45"/>
        <v>-7.9864249537134595E-3</v>
      </c>
      <c r="AU79">
        <v>1.6</v>
      </c>
      <c r="AV79" s="10">
        <f t="shared" si="19"/>
        <v>-1.3832556443679238</v>
      </c>
      <c r="AW79" s="10">
        <f t="shared" si="46"/>
        <v>0.47000362924573563</v>
      </c>
      <c r="AX79" s="10">
        <f t="shared" si="21"/>
        <v>-1.4881762921692301</v>
      </c>
    </row>
    <row r="80" spans="43:50">
      <c r="AQ80">
        <v>16.2</v>
      </c>
      <c r="AR80" s="10">
        <f t="shared" si="44"/>
        <v>-0.31959515006407374</v>
      </c>
      <c r="AS80" s="10">
        <f t="shared" si="47"/>
        <v>2.7850112422383382</v>
      </c>
      <c r="AT80" s="10">
        <f t="shared" si="45"/>
        <v>-0.14788776049016528</v>
      </c>
      <c r="AU80">
        <v>1.5</v>
      </c>
      <c r="AV80" s="10">
        <f t="shared" si="19"/>
        <v>-1.395199567902671</v>
      </c>
      <c r="AW80" s="10">
        <f t="shared" si="46"/>
        <v>0.40546510810816438</v>
      </c>
      <c r="AX80" s="10">
        <f t="shared" si="21"/>
        <v>-1.5453853593028686</v>
      </c>
    </row>
    <row r="81" spans="43:50">
      <c r="AQ81">
        <v>15.9</v>
      </c>
      <c r="AR81" s="10">
        <f t="shared" si="44"/>
        <v>-0.38638004531365167</v>
      </c>
      <c r="AS81" s="10">
        <f t="shared" si="47"/>
        <v>2.7663191092261861</v>
      </c>
      <c r="AT81" s="10">
        <f t="shared" si="45"/>
        <v>-0.2097058991278988</v>
      </c>
      <c r="AU81">
        <v>1.4</v>
      </c>
      <c r="AV81" s="10">
        <f t="shared" si="19"/>
        <v>-1.4071434914374183</v>
      </c>
      <c r="AW81" s="10">
        <f t="shared" si="46"/>
        <v>0.33647223662121289</v>
      </c>
      <c r="AX81" s="10">
        <f t="shared" si="21"/>
        <v>-1.6065429090432162</v>
      </c>
    </row>
    <row r="82" spans="43:50">
      <c r="AQ82">
        <v>15.6</v>
      </c>
      <c r="AR82" s="10">
        <f t="shared" si="44"/>
        <v>-0.45316494056323003</v>
      </c>
      <c r="AS82" s="10">
        <f t="shared" si="47"/>
        <v>2.7472709142554912</v>
      </c>
      <c r="AT82" s="10">
        <f t="shared" si="45"/>
        <v>-0.27270159666180055</v>
      </c>
      <c r="AU82">
        <v>1.3</v>
      </c>
      <c r="AV82" s="10">
        <f t="shared" si="19"/>
        <v>-1.4190874149721655</v>
      </c>
      <c r="AW82" s="10">
        <f t="shared" si="46"/>
        <v>0.26236426446749106</v>
      </c>
      <c r="AX82" s="10">
        <f t="shared" si="21"/>
        <v>-1.6722346521967786</v>
      </c>
    </row>
    <row r="83" spans="43:50">
      <c r="AQ83">
        <v>15.4</v>
      </c>
      <c r="AR83" s="10">
        <f t="shared" si="44"/>
        <v>-0.49768820406294861</v>
      </c>
      <c r="AS83" s="10">
        <f t="shared" si="47"/>
        <v>2.7343675094195836</v>
      </c>
      <c r="AT83" s="10">
        <f t="shared" si="45"/>
        <v>-0.31537540325874475</v>
      </c>
      <c r="AU83">
        <v>1.2</v>
      </c>
      <c r="AV83" s="10">
        <f t="shared" si="19"/>
        <v>-1.4310313385069131</v>
      </c>
      <c r="AW83" s="10">
        <f t="shared" si="46"/>
        <v>0.18232155679395459</v>
      </c>
      <c r="AX83" s="10">
        <f t="shared" si="21"/>
        <v>-1.7431871400465158</v>
      </c>
    </row>
    <row r="84" spans="43:50">
      <c r="AQ84">
        <v>14.5</v>
      </c>
      <c r="AR84" s="10">
        <f t="shared" si="44"/>
        <v>-0.69804288981168328</v>
      </c>
      <c r="AS84" s="10">
        <f t="shared" si="47"/>
        <v>2.6741486494265287</v>
      </c>
      <c r="AT84" s="10">
        <f t="shared" si="45"/>
        <v>-0.51452965886118385</v>
      </c>
      <c r="AU84">
        <v>1.1000000000000001</v>
      </c>
      <c r="AV84" s="10">
        <f t="shared" si="19"/>
        <v>-1.4429752620416603</v>
      </c>
      <c r="AW84" s="10">
        <f t="shared" si="46"/>
        <v>9.5310179804324935E-2</v>
      </c>
      <c r="AX84" s="10">
        <f t="shared" si="21"/>
        <v>-1.820316885504724</v>
      </c>
    </row>
    <row r="85" spans="43:50">
      <c r="AQ85">
        <v>13.9</v>
      </c>
      <c r="AR85" s="10">
        <f t="shared" si="44"/>
        <v>-0.83161268031083946</v>
      </c>
      <c r="AS85" s="10">
        <f t="shared" si="47"/>
        <v>2.631888840136646</v>
      </c>
      <c r="AT85" s="10">
        <f t="shared" si="45"/>
        <v>-0.65429020666959947</v>
      </c>
      <c r="AU85">
        <v>1</v>
      </c>
      <c r="AV85" s="10">
        <f t="shared" si="19"/>
        <v>-1.4549191855764076</v>
      </c>
      <c r="AW85" s="10">
        <f t="shared" si="46"/>
        <v>0</v>
      </c>
      <c r="AX85" s="10">
        <f t="shared" si="21"/>
        <v>-1.9048029626387493</v>
      </c>
    </row>
    <row r="86" spans="43:50">
      <c r="AQ86">
        <v>13.5</v>
      </c>
      <c r="AR86" s="10">
        <f t="shared" si="44"/>
        <v>-0.92065920731027717</v>
      </c>
      <c r="AS86" s="10">
        <f t="shared" si="47"/>
        <v>2.6026896854443837</v>
      </c>
      <c r="AT86" s="10">
        <f t="shared" si="45"/>
        <v>-0.75085689553798107</v>
      </c>
      <c r="AU86">
        <v>1</v>
      </c>
      <c r="AV86" s="10">
        <f t="shared" si="19"/>
        <v>-1.4549191855764076</v>
      </c>
      <c r="AW86" s="10">
        <f t="shared" si="46"/>
        <v>0</v>
      </c>
      <c r="AX86" s="10">
        <f t="shared" si="21"/>
        <v>-1.9048029626387493</v>
      </c>
    </row>
    <row r="87" spans="43:50">
      <c r="AQ87">
        <v>12.9</v>
      </c>
      <c r="AR87" s="10">
        <f t="shared" si="44"/>
        <v>-1.0542289978094335</v>
      </c>
      <c r="AS87" s="10">
        <f t="shared" si="47"/>
        <v>2.5572273113676265</v>
      </c>
      <c r="AT87" s="10">
        <f t="shared" si="45"/>
        <v>-0.90120888274299338</v>
      </c>
      <c r="AU87" s="11">
        <v>0</v>
      </c>
      <c r="AV87" s="10">
        <f t="shared" si="19"/>
        <v>-1.5743584209238808</v>
      </c>
    </row>
    <row r="88" spans="43:50">
      <c r="AQ88">
        <v>12.6</v>
      </c>
      <c r="AR88" s="10">
        <f t="shared" si="44"/>
        <v>-1.1210138930590117</v>
      </c>
      <c r="AS88" s="10">
        <f t="shared" si="47"/>
        <v>2.5336968139574321</v>
      </c>
      <c r="AT88" s="10">
        <f t="shared" si="45"/>
        <v>-0.97902833492496522</v>
      </c>
      <c r="AU88" s="11">
        <v>0</v>
      </c>
      <c r="AV88" s="10">
        <f t="shared" ref="AV88" si="48">(AU88-AV$18)/AV$19</f>
        <v>-1.5743584209238808</v>
      </c>
    </row>
    <row r="89" spans="43:50">
      <c r="AQ89">
        <v>12.5</v>
      </c>
      <c r="AR89" s="10">
        <f t="shared" si="44"/>
        <v>-1.1432755248088711</v>
      </c>
      <c r="AS89" s="10">
        <f t="shared" si="47"/>
        <v>2.5257286443082556</v>
      </c>
      <c r="AT89" s="10">
        <f t="shared" si="45"/>
        <v>-1.0053804594118569</v>
      </c>
    </row>
    <row r="90" spans="43:50">
      <c r="AQ90">
        <v>12.3</v>
      </c>
      <c r="AR90" s="10">
        <f t="shared" si="44"/>
        <v>-1.1877987883085896</v>
      </c>
      <c r="AS90" s="10">
        <f t="shared" si="47"/>
        <v>2.5095992623783721</v>
      </c>
      <c r="AT90" s="10">
        <f t="shared" si="45"/>
        <v>-1.058723133981649</v>
      </c>
    </row>
    <row r="91" spans="43:50">
      <c r="AQ91">
        <v>12.2</v>
      </c>
      <c r="AR91" s="10">
        <f t="shared" si="44"/>
        <v>-1.2100604200584493</v>
      </c>
      <c r="AS91" s="10">
        <f t="shared" si="47"/>
        <v>2.5014359517392109</v>
      </c>
      <c r="AT91" s="10">
        <f t="shared" si="45"/>
        <v>-1.0857206237013335</v>
      </c>
    </row>
    <row r="92" spans="43:50">
      <c r="AQ92">
        <v>12.1</v>
      </c>
      <c r="AR92" s="10">
        <f t="shared" si="44"/>
        <v>-1.2323220518083087</v>
      </c>
      <c r="AS92" s="10">
        <f t="shared" si="47"/>
        <v>2.4932054526026954</v>
      </c>
      <c r="AT92" s="10">
        <f t="shared" si="45"/>
        <v>-1.1129403174809613</v>
      </c>
    </row>
    <row r="93" spans="43:50">
      <c r="AQ93">
        <v>12.1</v>
      </c>
      <c r="AR93" s="10">
        <f t="shared" si="44"/>
        <v>-1.2323220518083087</v>
      </c>
      <c r="AS93" s="10">
        <f t="shared" si="47"/>
        <v>2.4932054526026954</v>
      </c>
      <c r="AT93" s="10">
        <f t="shared" si="45"/>
        <v>-1.1129403174809613</v>
      </c>
    </row>
    <row r="94" spans="43:50">
      <c r="AQ94">
        <v>12</v>
      </c>
      <c r="AR94" s="10">
        <f t="shared" si="44"/>
        <v>-1.2545836835581681</v>
      </c>
      <c r="AS94" s="10">
        <f t="shared" si="47"/>
        <v>2.4849066497880004</v>
      </c>
      <c r="AT94" s="10">
        <f t="shared" si="45"/>
        <v>-1.1403859034177035</v>
      </c>
    </row>
    <row r="95" spans="43:50">
      <c r="AQ95">
        <v>11.8</v>
      </c>
      <c r="AR95" s="10">
        <f t="shared" si="44"/>
        <v>-1.2991069470578867</v>
      </c>
      <c r="AS95" s="10">
        <f t="shared" si="47"/>
        <v>2.4680995314716192</v>
      </c>
      <c r="AT95" s="10">
        <f t="shared" si="45"/>
        <v>-1.195969970228451</v>
      </c>
    </row>
    <row r="96" spans="43:50">
      <c r="AQ96">
        <v>11.8</v>
      </c>
      <c r="AR96" s="10">
        <f t="shared" si="44"/>
        <v>-1.2991069470578867</v>
      </c>
      <c r="AS96" s="10">
        <f t="shared" si="47"/>
        <v>2.4680995314716192</v>
      </c>
      <c r="AT96" s="10">
        <f t="shared" si="45"/>
        <v>-1.195969970228451</v>
      </c>
    </row>
    <row r="97" spans="43:46">
      <c r="AQ97">
        <v>11.7</v>
      </c>
      <c r="AR97" s="10">
        <f t="shared" si="44"/>
        <v>-1.3213685788077463</v>
      </c>
      <c r="AS97" s="10">
        <f t="shared" si="47"/>
        <v>2.4595888418037104</v>
      </c>
      <c r="AT97" s="10">
        <f t="shared" si="45"/>
        <v>-1.2241163028835564</v>
      </c>
    </row>
    <row r="98" spans="43:46">
      <c r="AQ98">
        <v>11.4</v>
      </c>
      <c r="AR98" s="10">
        <f t="shared" si="44"/>
        <v>-1.3881534740573243</v>
      </c>
      <c r="AS98" s="10">
        <f t="shared" si="47"/>
        <v>2.4336133554004498</v>
      </c>
      <c r="AT98" s="10">
        <f t="shared" si="45"/>
        <v>-1.310021759399161</v>
      </c>
    </row>
    <row r="99" spans="43:46">
      <c r="AQ99">
        <v>11.3</v>
      </c>
      <c r="AR99" s="10">
        <f t="shared" si="44"/>
        <v>-1.4104151058071837</v>
      </c>
      <c r="AS99" s="10">
        <f t="shared" si="47"/>
        <v>2.4248027257182949</v>
      </c>
      <c r="AT99" s="10">
        <f t="shared" si="45"/>
        <v>-1.3391600459084152</v>
      </c>
    </row>
    <row r="100" spans="43:46">
      <c r="AQ100">
        <v>10.8</v>
      </c>
      <c r="AR100" s="10">
        <f t="shared" si="44"/>
        <v>-1.5217232645564804</v>
      </c>
      <c r="AS100" s="10">
        <f t="shared" si="47"/>
        <v>2.379546134130174</v>
      </c>
      <c r="AT100" s="10">
        <f t="shared" si="45"/>
        <v>-1.4888314745916436</v>
      </c>
    </row>
    <row r="101" spans="43:46">
      <c r="AQ101">
        <v>10.6</v>
      </c>
      <c r="AR101" s="10">
        <f t="shared" si="44"/>
        <v>-1.5662465280561995</v>
      </c>
      <c r="AS101" s="10">
        <f t="shared" si="47"/>
        <v>2.3608540011180215</v>
      </c>
      <c r="AT101" s="10">
        <f t="shared" si="45"/>
        <v>-1.5506496132293786</v>
      </c>
    </row>
    <row r="102" spans="43:46">
      <c r="AQ102">
        <v>10.4</v>
      </c>
      <c r="AR102" s="10">
        <f t="shared" si="44"/>
        <v>-1.610769791555918</v>
      </c>
      <c r="AS102" s="10">
        <f t="shared" si="47"/>
        <v>2.341805806147327</v>
      </c>
      <c r="AT102" s="10">
        <f t="shared" si="45"/>
        <v>-1.6136453107632787</v>
      </c>
    </row>
    <row r="103" spans="43:46">
      <c r="AQ103">
        <v>10.3</v>
      </c>
      <c r="AR103" s="10">
        <f t="shared" si="44"/>
        <v>-1.6330314233057774</v>
      </c>
      <c r="AS103" s="10">
        <f t="shared" si="47"/>
        <v>2.33214389523559</v>
      </c>
      <c r="AT103" s="10">
        <f t="shared" si="45"/>
        <v>-1.6455989325280549</v>
      </c>
    </row>
    <row r="104" spans="43:46">
      <c r="AQ104">
        <v>10.199999999999999</v>
      </c>
      <c r="AR104" s="10">
        <f t="shared" si="44"/>
        <v>-1.6552930550556371</v>
      </c>
      <c r="AS104" s="10">
        <f t="shared" si="47"/>
        <v>2.3223877202902252</v>
      </c>
      <c r="AT104" s="10">
        <f t="shared" si="45"/>
        <v>-1.6778643018657569</v>
      </c>
    </row>
    <row r="105" spans="43:46">
      <c r="AQ105">
        <v>10.1</v>
      </c>
      <c r="AR105" s="10">
        <f t="shared" si="44"/>
        <v>-1.6775546868054965</v>
      </c>
      <c r="AS105" s="10">
        <f t="shared" si="47"/>
        <v>2.3125354238472138</v>
      </c>
      <c r="AT105" s="10">
        <f t="shared" si="45"/>
        <v>-1.7104475617333266</v>
      </c>
    </row>
    <row r="106" spans="43:46">
      <c r="AQ106">
        <v>8.6</v>
      </c>
      <c r="AR106" s="10">
        <f t="shared" si="44"/>
        <v>-2.0114791630533873</v>
      </c>
      <c r="AS106" s="10">
        <f t="shared" si="47"/>
        <v>2.1517622032594619</v>
      </c>
      <c r="AT106" s="10">
        <f t="shared" si="45"/>
        <v>-2.2421525968444729</v>
      </c>
    </row>
    <row r="107" spans="43:46">
      <c r="AQ107">
        <v>8.3000000000000007</v>
      </c>
      <c r="AR107" s="10">
        <f t="shared" si="44"/>
        <v>-2.0782640583029655</v>
      </c>
      <c r="AS107" s="10">
        <f t="shared" si="47"/>
        <v>2.1162555148025524</v>
      </c>
      <c r="AT107" s="10">
        <f t="shared" si="45"/>
        <v>-2.3595793981714839</v>
      </c>
    </row>
    <row r="108" spans="43:46">
      <c r="AQ108">
        <v>8.3000000000000007</v>
      </c>
      <c r="AR108" s="10">
        <f t="shared" si="44"/>
        <v>-2.0782640583029655</v>
      </c>
      <c r="AS108" s="10">
        <f t="shared" si="47"/>
        <v>2.1162555148025524</v>
      </c>
      <c r="AT108" s="10">
        <f t="shared" si="45"/>
        <v>-2.3595793981714839</v>
      </c>
    </row>
    <row r="109" spans="43:46">
      <c r="AQ109">
        <v>6.5</v>
      </c>
      <c r="AR109" s="10">
        <f t="shared" si="44"/>
        <v>-2.4789734298004342</v>
      </c>
      <c r="AS109" s="10">
        <f t="shared" si="47"/>
        <v>1.8718021769015913</v>
      </c>
      <c r="AT109" s="10">
        <f t="shared" si="45"/>
        <v>-3.1680291520328518</v>
      </c>
    </row>
    <row r="110" spans="43:46">
      <c r="AQ110" s="11">
        <v>0</v>
      </c>
      <c r="AR110" s="12">
        <f t="shared" si="44"/>
        <v>-3.9259794935412948</v>
      </c>
    </row>
  </sheetData>
  <sortState xmlns:xlrd2="http://schemas.microsoft.com/office/spreadsheetml/2017/richdata2" ref="AU23:AU88">
    <sortCondition descending="1" ref="AU88"/>
  </sortState>
  <mergeCells count="11">
    <mergeCell ref="K14:AX14"/>
    <mergeCell ref="AM21:AP21"/>
    <mergeCell ref="AQ21:AT21"/>
    <mergeCell ref="AU21:AX21"/>
    <mergeCell ref="K21:N21"/>
    <mergeCell ref="O21:R21"/>
    <mergeCell ref="S21:V21"/>
    <mergeCell ref="W21:Z21"/>
    <mergeCell ref="AA21:AD21"/>
    <mergeCell ref="AE21:AH21"/>
    <mergeCell ref="AI21:AL21"/>
  </mergeCell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01405-906E-4F40-BF2F-1A8F68743FA2}">
  <dimension ref="A1:AX110"/>
  <sheetViews>
    <sheetView zoomScale="70" zoomScaleNormal="70" workbookViewId="0">
      <selection activeCell="AW34" sqref="AW34"/>
    </sheetView>
  </sheetViews>
  <sheetFormatPr defaultRowHeight="14.45"/>
  <cols>
    <col min="1" max="1" width="17.28515625" bestFit="1" customWidth="1"/>
    <col min="2" max="2" width="21.140625" bestFit="1" customWidth="1"/>
    <col min="3" max="9" width="13.85546875" bestFit="1" customWidth="1"/>
    <col min="10" max="10" width="15" bestFit="1" customWidth="1"/>
    <col min="11" max="50" width="15.7109375" customWidth="1"/>
  </cols>
  <sheetData>
    <row r="1" spans="1:50">
      <c r="A1" s="4" t="s">
        <v>2</v>
      </c>
      <c r="B1" t="s">
        <v>10</v>
      </c>
    </row>
    <row r="3" spans="1:50">
      <c r="A3" s="4" t="s">
        <v>22</v>
      </c>
      <c r="B3" s="4" t="s">
        <v>23</v>
      </c>
    </row>
    <row r="4" spans="1:50">
      <c r="A4" s="4" t="s">
        <v>24</v>
      </c>
      <c r="B4" t="s">
        <v>5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</row>
    <row r="5" spans="1:50">
      <c r="A5" s="5">
        <v>43427</v>
      </c>
      <c r="B5">
        <v>1003</v>
      </c>
      <c r="C5">
        <v>1005</v>
      </c>
      <c r="D5">
        <v>1005</v>
      </c>
      <c r="E5">
        <v>1005</v>
      </c>
      <c r="F5">
        <v>1005</v>
      </c>
      <c r="G5">
        <v>1005</v>
      </c>
      <c r="H5">
        <v>1006</v>
      </c>
      <c r="I5">
        <v>1006</v>
      </c>
    </row>
    <row r="6" spans="1:50">
      <c r="A6" s="5">
        <v>43482</v>
      </c>
      <c r="B6">
        <v>1004</v>
      </c>
      <c r="C6">
        <v>1004</v>
      </c>
      <c r="D6">
        <v>1005</v>
      </c>
      <c r="E6">
        <v>1005</v>
      </c>
      <c r="F6">
        <v>1005</v>
      </c>
      <c r="G6">
        <v>1005</v>
      </c>
      <c r="H6">
        <v>1008</v>
      </c>
      <c r="I6">
        <v>1008</v>
      </c>
    </row>
    <row r="7" spans="1:50">
      <c r="A7" s="5">
        <v>43504</v>
      </c>
      <c r="B7">
        <v>980</v>
      </c>
      <c r="C7">
        <v>982</v>
      </c>
      <c r="D7">
        <v>982</v>
      </c>
      <c r="E7">
        <v>981</v>
      </c>
      <c r="F7">
        <v>982</v>
      </c>
      <c r="G7">
        <v>982</v>
      </c>
      <c r="H7">
        <v>985</v>
      </c>
      <c r="I7">
        <v>985</v>
      </c>
    </row>
    <row r="8" spans="1:50">
      <c r="A8" s="5">
        <v>43522</v>
      </c>
      <c r="B8">
        <v>1021</v>
      </c>
      <c r="C8">
        <v>1021</v>
      </c>
      <c r="D8">
        <v>1021</v>
      </c>
      <c r="E8">
        <v>1021</v>
      </c>
      <c r="F8">
        <v>1021</v>
      </c>
      <c r="G8">
        <v>1021</v>
      </c>
      <c r="H8">
        <v>1021</v>
      </c>
      <c r="I8">
        <v>1021</v>
      </c>
    </row>
    <row r="9" spans="1:50">
      <c r="A9" s="5">
        <v>43545</v>
      </c>
      <c r="B9">
        <v>1021</v>
      </c>
      <c r="C9">
        <v>1024</v>
      </c>
      <c r="D9">
        <v>1024</v>
      </c>
      <c r="E9">
        <v>1024</v>
      </c>
      <c r="F9">
        <v>1024</v>
      </c>
      <c r="G9">
        <v>1024</v>
      </c>
      <c r="H9">
        <v>1023</v>
      </c>
      <c r="I9">
        <v>1023</v>
      </c>
    </row>
    <row r="10" spans="1:50">
      <c r="A10" s="5">
        <v>43556</v>
      </c>
      <c r="B10">
        <v>1007</v>
      </c>
      <c r="C10">
        <v>1014</v>
      </c>
      <c r="D10">
        <v>1013</v>
      </c>
      <c r="E10">
        <v>1013</v>
      </c>
      <c r="F10">
        <v>1013</v>
      </c>
      <c r="G10">
        <v>1013</v>
      </c>
      <c r="H10">
        <v>1012</v>
      </c>
      <c r="I10">
        <v>1012</v>
      </c>
    </row>
    <row r="11" spans="1:50">
      <c r="A11" s="5">
        <v>43570</v>
      </c>
      <c r="B11">
        <v>1006</v>
      </c>
      <c r="C11">
        <v>1011</v>
      </c>
      <c r="D11">
        <v>1012</v>
      </c>
      <c r="E11">
        <v>1011</v>
      </c>
      <c r="F11">
        <v>1011</v>
      </c>
      <c r="G11">
        <v>1011</v>
      </c>
      <c r="H11">
        <v>1010</v>
      </c>
      <c r="I11">
        <v>1010</v>
      </c>
    </row>
    <row r="12" spans="1:50">
      <c r="A12" s="5">
        <v>43587</v>
      </c>
      <c r="B12">
        <v>1001</v>
      </c>
      <c r="C12">
        <v>1005</v>
      </c>
      <c r="D12">
        <v>1005</v>
      </c>
      <c r="E12">
        <v>1004</v>
      </c>
      <c r="F12">
        <v>1004</v>
      </c>
      <c r="G12">
        <v>1004</v>
      </c>
      <c r="H12">
        <v>1005</v>
      </c>
      <c r="I12">
        <v>1005</v>
      </c>
    </row>
    <row r="13" spans="1:50">
      <c r="A13" s="5">
        <v>43622</v>
      </c>
      <c r="B13">
        <v>999</v>
      </c>
      <c r="C13">
        <v>1000</v>
      </c>
      <c r="D13">
        <v>1000</v>
      </c>
      <c r="E13">
        <v>1000</v>
      </c>
      <c r="F13">
        <v>1001</v>
      </c>
      <c r="G13">
        <v>1001</v>
      </c>
      <c r="H13">
        <v>1001</v>
      </c>
      <c r="I13">
        <v>1001</v>
      </c>
    </row>
    <row r="14" spans="1:50">
      <c r="A14" s="5">
        <v>43649</v>
      </c>
      <c r="B14">
        <v>1017</v>
      </c>
      <c r="C14">
        <v>1019</v>
      </c>
      <c r="D14">
        <v>1019</v>
      </c>
      <c r="E14">
        <v>1018</v>
      </c>
      <c r="F14">
        <v>1018</v>
      </c>
      <c r="G14">
        <v>1019</v>
      </c>
      <c r="H14">
        <v>1019</v>
      </c>
      <c r="I14">
        <v>1019</v>
      </c>
      <c r="K14" s="21" t="s">
        <v>48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50">
      <c r="A15" s="5">
        <v>43677</v>
      </c>
      <c r="B15">
        <v>1000</v>
      </c>
      <c r="C15">
        <v>1002</v>
      </c>
      <c r="D15">
        <v>1002</v>
      </c>
      <c r="E15">
        <v>1002</v>
      </c>
      <c r="F15">
        <v>1002</v>
      </c>
      <c r="G15">
        <v>1002</v>
      </c>
      <c r="H15">
        <v>1003</v>
      </c>
      <c r="I15">
        <v>1003</v>
      </c>
      <c r="K15" t="s">
        <v>26</v>
      </c>
      <c r="L15">
        <f>MIN(K$23:K$98)</f>
        <v>980</v>
      </c>
      <c r="M15">
        <f>MIN(M$23:M$88)</f>
        <v>6.8875525716646173</v>
      </c>
      <c r="N15" s="2"/>
      <c r="O15" t="s">
        <v>26</v>
      </c>
      <c r="P15">
        <f>MIN(O$23:O$98)</f>
        <v>982</v>
      </c>
      <c r="Q15">
        <f>MIN(Q$23:Q$88)</f>
        <v>6.8895913083544658</v>
      </c>
      <c r="R15" s="2"/>
      <c r="S15" t="s">
        <v>26</v>
      </c>
      <c r="T15">
        <f>MIN(S$23:S$98)</f>
        <v>982</v>
      </c>
      <c r="U15">
        <f>MIN(U$23:U$88)</f>
        <v>6.8895913083544658</v>
      </c>
      <c r="V15" s="2"/>
      <c r="W15" t="s">
        <v>26</v>
      </c>
      <c r="X15">
        <f>MIN(W$23:W$98)</f>
        <v>981</v>
      </c>
      <c r="Y15">
        <f>MIN(Y$23:Y$88)</f>
        <v>6.8885724595653635</v>
      </c>
      <c r="Z15" s="2"/>
      <c r="AA15" t="s">
        <v>26</v>
      </c>
      <c r="AB15">
        <f>MIN(AA$23:AA$88)</f>
        <v>981</v>
      </c>
      <c r="AC15">
        <f>MIN(AC$23:AC$88)</f>
        <v>6.8885724595653635</v>
      </c>
      <c r="AD15" s="2"/>
      <c r="AE15" t="s">
        <v>26</v>
      </c>
      <c r="AF15">
        <f>MIN(AE$23:AE$98)</f>
        <v>981</v>
      </c>
      <c r="AG15">
        <f>MIN(AG$23:AG$88)</f>
        <v>6.8885724595653635</v>
      </c>
      <c r="AH15" s="2"/>
      <c r="AI15" t="s">
        <v>26</v>
      </c>
      <c r="AJ15">
        <f>MIN(AI$23:AI$98)</f>
        <v>985</v>
      </c>
      <c r="AK15">
        <f>MIN(AK$23:AK$88)</f>
        <v>6.892641641172089</v>
      </c>
      <c r="AL15" s="2"/>
      <c r="AM15" t="s">
        <v>26</v>
      </c>
      <c r="AN15">
        <f>MIN(AM$23:AM$88)</f>
        <v>985</v>
      </c>
      <c r="AO15">
        <f>MIN(AO$23:AO$88)</f>
        <v>6.892641641172089</v>
      </c>
      <c r="AP15" s="2"/>
      <c r="AQ15" t="s">
        <v>26</v>
      </c>
      <c r="AR15">
        <f>MIN(AQ$23:AQ$400)</f>
        <v>980</v>
      </c>
      <c r="AS15">
        <f>MIN(AS$23:AS$400)</f>
        <v>6.8875525716646173</v>
      </c>
      <c r="AT15" s="2"/>
      <c r="AU15" t="s">
        <v>26</v>
      </c>
      <c r="AV15">
        <f>MIN(AU$23:AU$88)</f>
        <v>981</v>
      </c>
      <c r="AW15">
        <f>MIN(AW$23:AW$88)</f>
        <v>6.8885724595653635</v>
      </c>
      <c r="AX15" s="2"/>
    </row>
    <row r="16" spans="1:50">
      <c r="A16" s="5">
        <v>43719</v>
      </c>
      <c r="B16">
        <v>1005</v>
      </c>
      <c r="C16">
        <v>1007</v>
      </c>
      <c r="D16">
        <v>1007</v>
      </c>
      <c r="E16">
        <v>1008</v>
      </c>
      <c r="F16">
        <v>1008</v>
      </c>
      <c r="G16">
        <v>1008</v>
      </c>
      <c r="H16">
        <v>1008</v>
      </c>
      <c r="I16">
        <v>1008</v>
      </c>
      <c r="K16" t="s">
        <v>27</v>
      </c>
      <c r="L16">
        <f>MAX(K$23:K$98)</f>
        <v>1021</v>
      </c>
      <c r="M16">
        <f>MAX(M$23:M$88)</f>
        <v>6.9285378181646653</v>
      </c>
      <c r="N16" s="2"/>
      <c r="O16" t="s">
        <v>27</v>
      </c>
      <c r="P16">
        <f>MAX(O$23:O$98)</f>
        <v>1024</v>
      </c>
      <c r="Q16">
        <f>MAX(Q$23:Q$88)</f>
        <v>6.9314718055994531</v>
      </c>
      <c r="R16" s="2"/>
      <c r="S16" t="s">
        <v>27</v>
      </c>
      <c r="T16">
        <f>MAX(S$23:S$98)</f>
        <v>1024</v>
      </c>
      <c r="U16">
        <f>MAX(U$23:U$88)</f>
        <v>6.9314718055994531</v>
      </c>
      <c r="V16" s="2"/>
      <c r="W16" t="s">
        <v>27</v>
      </c>
      <c r="X16">
        <f>MAX(W$23:W$98)</f>
        <v>1024</v>
      </c>
      <c r="Y16">
        <f>MAX(Y$23:Y$88)</f>
        <v>6.9314718055994531</v>
      </c>
      <c r="Z16" s="2"/>
      <c r="AA16" t="s">
        <v>27</v>
      </c>
      <c r="AB16">
        <f>MAX(AA$23:AA$88)</f>
        <v>1024</v>
      </c>
      <c r="AC16">
        <f>MAX(AC$23:AC$88)</f>
        <v>6.9314718055994531</v>
      </c>
      <c r="AD16" s="2"/>
      <c r="AE16" t="s">
        <v>27</v>
      </c>
      <c r="AF16">
        <f>MAX(AE$23:AE$98)</f>
        <v>1024</v>
      </c>
      <c r="AG16">
        <f>MAX(AG$23:AG$88)</f>
        <v>6.9314718055994531</v>
      </c>
      <c r="AH16" s="2"/>
      <c r="AI16" t="s">
        <v>27</v>
      </c>
      <c r="AJ16">
        <f>MAX(AI$23:AI$98)</f>
        <v>1023</v>
      </c>
      <c r="AK16">
        <f>MAX(AK$23:AK$88)</f>
        <v>6.9304947659516261</v>
      </c>
      <c r="AL16" s="2"/>
      <c r="AM16" t="s">
        <v>27</v>
      </c>
      <c r="AN16">
        <f>MAX(AM$23:AM$88)</f>
        <v>1023</v>
      </c>
      <c r="AO16">
        <f>MAX(AO$23:AO$88)</f>
        <v>6.9304947659516261</v>
      </c>
      <c r="AP16" s="2"/>
      <c r="AQ16" t="s">
        <v>27</v>
      </c>
      <c r="AR16">
        <f>MAX(AQ$23:AQ$400)</f>
        <v>1024</v>
      </c>
      <c r="AS16">
        <f>MAX(AS$23:AS$400)</f>
        <v>6.9314718055994531</v>
      </c>
      <c r="AT16" s="2"/>
      <c r="AU16" t="s">
        <v>27</v>
      </c>
      <c r="AV16">
        <f>MAX(AU$23:AU$88)</f>
        <v>1024</v>
      </c>
      <c r="AW16">
        <f>MAX(AW$23:AW$88)</f>
        <v>6.9314718055994531</v>
      </c>
      <c r="AX16" s="2"/>
    </row>
    <row r="17" spans="1:50">
      <c r="A17" s="5">
        <v>43754</v>
      </c>
      <c r="B17">
        <v>992</v>
      </c>
      <c r="C17">
        <v>993</v>
      </c>
      <c r="D17">
        <v>993</v>
      </c>
      <c r="E17">
        <v>992</v>
      </c>
      <c r="F17">
        <v>993</v>
      </c>
      <c r="G17">
        <v>993</v>
      </c>
      <c r="H17">
        <v>994</v>
      </c>
      <c r="I17">
        <v>994</v>
      </c>
      <c r="K17" t="s">
        <v>28</v>
      </c>
      <c r="L17">
        <f>MEDIAN(K$23:K$98)</f>
        <v>1003</v>
      </c>
      <c r="M17">
        <f>MEDIAN(M$23:M$88)</f>
        <v>6.9107507879619359</v>
      </c>
      <c r="N17" s="2"/>
      <c r="O17" t="s">
        <v>28</v>
      </c>
      <c r="P17">
        <f>MEDIAN(O$23:O$98)</f>
        <v>1005.5</v>
      </c>
      <c r="Q17">
        <f>MEDIAN(Q$23:Q$88)</f>
        <v>6.9132400855764304</v>
      </c>
      <c r="R17" s="2"/>
      <c r="S17" t="s">
        <v>28</v>
      </c>
      <c r="T17">
        <f>MEDIAN(S$23:S$98)</f>
        <v>1005.5</v>
      </c>
      <c r="U17">
        <f>MEDIAN(U$23:U$88)</f>
        <v>6.9132400855764304</v>
      </c>
      <c r="V17" s="2"/>
      <c r="W17" t="s">
        <v>28</v>
      </c>
      <c r="X17">
        <f>MEDIAN(W$23:W$98)</f>
        <v>1005.5</v>
      </c>
      <c r="Y17">
        <f>MEDIAN(Y$23:Y$88)</f>
        <v>6.9132400855764304</v>
      </c>
      <c r="Z17" s="2"/>
      <c r="AA17" t="s">
        <v>28</v>
      </c>
      <c r="AB17">
        <f>MEDIAN(AA$23:AA$88)</f>
        <v>1005.5</v>
      </c>
      <c r="AC17">
        <f>MEDIAN(AC$23:AC$88)</f>
        <v>6.9132400855764304</v>
      </c>
      <c r="AD17" s="2"/>
      <c r="AE17" t="s">
        <v>28</v>
      </c>
      <c r="AF17">
        <f>MEDIAN(AE$23:AE$98)</f>
        <v>1005.5</v>
      </c>
      <c r="AG17">
        <f>MEDIAN(AG$23:AG$88)</f>
        <v>6.9132400855764304</v>
      </c>
      <c r="AH17" s="2"/>
      <c r="AI17" t="s">
        <v>28</v>
      </c>
      <c r="AJ17">
        <f>MEDIAN(AI$23:AI$98)</f>
        <v>1006.5</v>
      </c>
      <c r="AK17">
        <f>MEDIAN(AK$23:AK$88)</f>
        <v>6.9142341216891232</v>
      </c>
      <c r="AL17" s="2"/>
      <c r="AM17" t="s">
        <v>28</v>
      </c>
      <c r="AN17">
        <f>MEDIAN(AM$23:AM$88)</f>
        <v>1007</v>
      </c>
      <c r="AO17">
        <f>MEDIAN(AO$23:AO$88)</f>
        <v>6.9147308927185627</v>
      </c>
      <c r="AP17" s="2"/>
      <c r="AQ17" t="s">
        <v>28</v>
      </c>
      <c r="AR17" s="16">
        <f>MEDIAN(AQ$23:AQ$400)</f>
        <v>1005</v>
      </c>
      <c r="AS17">
        <f>MEDIAN(AS$23:AS$400)</f>
        <v>6.9127428204931762</v>
      </c>
      <c r="AT17" s="2"/>
      <c r="AU17" t="s">
        <v>28</v>
      </c>
      <c r="AV17">
        <f>MEDIAN(AU$23:AU$88)</f>
        <v>1006</v>
      </c>
      <c r="AW17">
        <f>MEDIAN(AW$23:AW$88)</f>
        <v>6.9137373506596846</v>
      </c>
      <c r="AX17" s="2"/>
    </row>
    <row r="18" spans="1:50">
      <c r="A18" s="5">
        <v>43790</v>
      </c>
      <c r="B18">
        <v>992</v>
      </c>
      <c r="C18">
        <v>995</v>
      </c>
      <c r="D18">
        <v>995</v>
      </c>
      <c r="E18">
        <v>994</v>
      </c>
      <c r="F18">
        <v>994</v>
      </c>
      <c r="G18">
        <v>994</v>
      </c>
      <c r="H18">
        <v>995</v>
      </c>
      <c r="I18">
        <v>995</v>
      </c>
      <c r="K18" t="s">
        <v>29</v>
      </c>
      <c r="L18" s="16">
        <f>AVERAGE(K$23:K$98)</f>
        <v>1002.6363636363636</v>
      </c>
      <c r="M18">
        <f>AVERAGE(M$23:M$88)</f>
        <v>6.9103361057966675</v>
      </c>
      <c r="N18" s="2"/>
      <c r="O18" t="s">
        <v>29</v>
      </c>
      <c r="P18" s="16">
        <f>AVERAGE(O$23:O$98)</f>
        <v>1005.1818181818181</v>
      </c>
      <c r="Q18">
        <f>AVERAGE(Q$23:Q$88)</f>
        <v>6.91286617795729</v>
      </c>
      <c r="R18" s="2"/>
      <c r="S18" t="s">
        <v>29</v>
      </c>
      <c r="T18" s="16">
        <f>AVERAGE(S$23:S$98)</f>
        <v>1005.2272727272727</v>
      </c>
      <c r="U18">
        <f>AVERAGE(U$23:U$88)</f>
        <v>6.9129118332112149</v>
      </c>
      <c r="V18" s="2"/>
      <c r="W18" t="s">
        <v>29</v>
      </c>
      <c r="X18" s="16">
        <f>AVERAGE(W$23:W$98)</f>
        <v>1004.9090909090909</v>
      </c>
      <c r="Y18">
        <f>AVERAGE(Y$23:Y$88)</f>
        <v>6.9125929784116611</v>
      </c>
      <c r="Z18" s="2"/>
      <c r="AA18" t="s">
        <v>29</v>
      </c>
      <c r="AB18" s="16">
        <f>AVERAGE(AA$23:AA$88)</f>
        <v>1005.0454545454545</v>
      </c>
      <c r="AC18">
        <f>AVERAGE(AC$23:AC$88)</f>
        <v>6.9127305195881377</v>
      </c>
      <c r="AD18" s="2"/>
      <c r="AE18" t="s">
        <v>29</v>
      </c>
      <c r="AF18" s="16">
        <f>AVERAGE(AE$23:AE$98)</f>
        <v>1005.0909090909091</v>
      </c>
      <c r="AG18">
        <f>AVERAGE(AG$23:AG$88)</f>
        <v>6.9127751485023312</v>
      </c>
      <c r="AH18" s="2"/>
      <c r="AI18" t="s">
        <v>29</v>
      </c>
      <c r="AJ18" s="16">
        <f>AVERAGE(AI$23:AI$98)</f>
        <v>1005.7727272727273</v>
      </c>
      <c r="AK18">
        <f>AVERAGE(AK$23:AK$88)</f>
        <v>6.9134626582926417</v>
      </c>
      <c r="AL18" s="2"/>
      <c r="AM18" t="s">
        <v>29</v>
      </c>
      <c r="AN18" s="16">
        <f>AVERAGE(AM$23:AM$88)</f>
        <v>1005.8181818181819</v>
      </c>
      <c r="AO18">
        <f>AVERAGE(AO$23:AO$88)</f>
        <v>6.9135078192953188</v>
      </c>
      <c r="AP18" s="2"/>
      <c r="AQ18" t="s">
        <v>29</v>
      </c>
      <c r="AR18" s="16">
        <f>AVERAGE(AQ$23:AQ$400)</f>
        <v>1004.6931818181819</v>
      </c>
      <c r="AS18">
        <f>AVERAGE(AS$23:AS$400)</f>
        <v>6.9123827267013889</v>
      </c>
      <c r="AT18" s="2"/>
      <c r="AU18" t="s">
        <v>29</v>
      </c>
      <c r="AV18" s="16">
        <f>AVERAGE(AU$23:AU$88)</f>
        <v>1005.3333333333334</v>
      </c>
      <c r="AW18">
        <f>AVERAGE(AW$23:AW$88)</f>
        <v>6.9130197852793573</v>
      </c>
      <c r="AX18" s="2"/>
    </row>
    <row r="19" spans="1:50">
      <c r="A19" s="5">
        <v>43838</v>
      </c>
      <c r="B19">
        <v>1010</v>
      </c>
      <c r="C19">
        <v>1012</v>
      </c>
      <c r="D19">
        <v>1012</v>
      </c>
      <c r="E19">
        <v>1012</v>
      </c>
      <c r="F19">
        <v>1012</v>
      </c>
      <c r="G19">
        <v>1012</v>
      </c>
      <c r="H19">
        <v>1013</v>
      </c>
      <c r="I19">
        <v>1013</v>
      </c>
      <c r="K19" t="s">
        <v>30</v>
      </c>
      <c r="L19" s="16">
        <f>STDEV(K$23:K$98)</f>
        <v>10.463293911599708</v>
      </c>
      <c r="M19">
        <f>STDEV(M$23:M$88)</f>
        <v>1.0449473342943983E-2</v>
      </c>
      <c r="N19" s="2"/>
      <c r="O19" t="s">
        <v>30</v>
      </c>
      <c r="P19" s="16">
        <f>STDEV(O$23:O$98)</f>
        <v>11.017891785361634</v>
      </c>
      <c r="Q19">
        <f>STDEV(Q$23:Q$88)</f>
        <v>1.0989535645935848E-2</v>
      </c>
      <c r="R19" s="2"/>
      <c r="S19" t="s">
        <v>30</v>
      </c>
      <c r="T19" s="16">
        <f>STDEV(S$23:S$98)</f>
        <v>10.975868848054672</v>
      </c>
      <c r="U19">
        <f>STDEV(U$23:U$88)</f>
        <v>1.0948162256435764E-2</v>
      </c>
      <c r="V19" s="2"/>
      <c r="W19" t="s">
        <v>30</v>
      </c>
      <c r="X19" s="16">
        <f>STDEV(W$23:W$98)</f>
        <v>11.186339845284476</v>
      </c>
      <c r="Y19">
        <f>STDEV(Y$23:Y$88)</f>
        <v>1.1165711982411335E-2</v>
      </c>
      <c r="Z19" s="2"/>
      <c r="AA19" t="s">
        <v>30</v>
      </c>
      <c r="AB19" s="16">
        <f>STDEV(AA$23:AA$88)</f>
        <v>11.012881084600423</v>
      </c>
      <c r="AC19">
        <f>STDEV(AC$23:AC$88)</f>
        <v>1.0989649404087398E-2</v>
      </c>
      <c r="AD19" s="2"/>
      <c r="AE19" t="s">
        <v>30</v>
      </c>
      <c r="AF19" s="16">
        <f>STDEV(AE$23:AE$98)</f>
        <v>11.070807132398727</v>
      </c>
      <c r="AG19">
        <f>STDEV(AG$23:AG$88)</f>
        <v>1.1046228549060325E-2</v>
      </c>
      <c r="AH19" s="2"/>
      <c r="AI19" t="s">
        <v>30</v>
      </c>
      <c r="AJ19" s="16">
        <f>STDEV(AI$23:AI$98)</f>
        <v>10.150917472875323</v>
      </c>
      <c r="AK19">
        <f>STDEV(AK$23:AK$88)</f>
        <v>1.0113577116393008E-2</v>
      </c>
      <c r="AL19" s="2"/>
      <c r="AM19" t="s">
        <v>30</v>
      </c>
      <c r="AN19" s="16">
        <f>STDEV(AM$23:AM$88)</f>
        <v>10.154222033628431</v>
      </c>
      <c r="AO19">
        <f>STDEV(AO$23:AO$88)</f>
        <v>1.0117079799787869E-2</v>
      </c>
      <c r="AP19" s="2"/>
      <c r="AQ19" t="s">
        <v>30</v>
      </c>
      <c r="AR19" s="16">
        <f>STDEV(AQ$23:AQ$400)</f>
        <v>10.558384971573139</v>
      </c>
      <c r="AS19">
        <f>STDEV(AS$23:AS$400)</f>
        <v>1.0532673986223928E-2</v>
      </c>
      <c r="AT19" s="2"/>
      <c r="AU19" t="s">
        <v>30</v>
      </c>
      <c r="AV19" s="16">
        <f>STDEV(AU$23:AU$88)</f>
        <v>10.573309405993557</v>
      </c>
      <c r="AW19">
        <f>STDEV(AW$23:AW$88)</f>
        <v>1.0544438027985565E-2</v>
      </c>
      <c r="AX19" s="2"/>
    </row>
    <row r="20" spans="1:50">
      <c r="A20" s="5">
        <v>43874</v>
      </c>
      <c r="B20">
        <v>983</v>
      </c>
      <c r="C20">
        <v>982</v>
      </c>
      <c r="D20">
        <v>982</v>
      </c>
      <c r="E20">
        <v>981</v>
      </c>
      <c r="F20">
        <v>981</v>
      </c>
      <c r="G20">
        <v>981</v>
      </c>
      <c r="H20">
        <v>985</v>
      </c>
      <c r="I20">
        <v>985</v>
      </c>
      <c r="K20" t="s">
        <v>31</v>
      </c>
      <c r="L20">
        <f>COUNT(K$23:K$98)</f>
        <v>22</v>
      </c>
      <c r="M20">
        <f>COUNT(M$23:M$88)</f>
        <v>22</v>
      </c>
      <c r="N20" s="2"/>
      <c r="O20" t="s">
        <v>31</v>
      </c>
      <c r="P20">
        <f>COUNT(O$23:O$98)</f>
        <v>22</v>
      </c>
      <c r="Q20">
        <f>COUNT(Q$23:Q$88)</f>
        <v>22</v>
      </c>
      <c r="R20" s="2"/>
      <c r="S20" t="s">
        <v>31</v>
      </c>
      <c r="T20">
        <f>COUNT(S$23:S$98)</f>
        <v>22</v>
      </c>
      <c r="U20">
        <f>COUNT(U$23:U$88)</f>
        <v>22</v>
      </c>
      <c r="V20" s="2"/>
      <c r="W20" t="s">
        <v>31</v>
      </c>
      <c r="X20">
        <f>COUNT(W$23:W$98)</f>
        <v>22</v>
      </c>
      <c r="Y20">
        <f>COUNT(Y$23:Y$88)</f>
        <v>22</v>
      </c>
      <c r="Z20" s="2"/>
      <c r="AA20" t="s">
        <v>31</v>
      </c>
      <c r="AB20">
        <f>COUNT(AA$23:AA$88)</f>
        <v>22</v>
      </c>
      <c r="AC20">
        <f>COUNT(AC$23:AC$88)</f>
        <v>22</v>
      </c>
      <c r="AD20" s="2"/>
      <c r="AE20" t="s">
        <v>31</v>
      </c>
      <c r="AF20">
        <f>COUNT(AE$23:AE$98)</f>
        <v>22</v>
      </c>
      <c r="AG20">
        <f>COUNT(AG$23:AG$88)</f>
        <v>22</v>
      </c>
      <c r="AH20" s="2"/>
      <c r="AI20" t="s">
        <v>31</v>
      </c>
      <c r="AJ20">
        <f>COUNT(AI$23:AI$98)</f>
        <v>22</v>
      </c>
      <c r="AK20">
        <f>COUNT(AK$23:AK$88)</f>
        <v>22</v>
      </c>
      <c r="AL20" s="2"/>
      <c r="AM20" t="s">
        <v>31</v>
      </c>
      <c r="AN20">
        <f>COUNT(AM$23:AM$88)</f>
        <v>22</v>
      </c>
      <c r="AO20">
        <f>COUNT(AO$23:AO$88)</f>
        <v>22</v>
      </c>
      <c r="AP20" s="2"/>
      <c r="AQ20" t="s">
        <v>31</v>
      </c>
      <c r="AR20">
        <f>COUNT(AQ$23:AQ$400)</f>
        <v>88</v>
      </c>
      <c r="AS20">
        <f>COUNT(AS$23:AS$400)</f>
        <v>88</v>
      </c>
      <c r="AT20" s="2"/>
      <c r="AU20" t="s">
        <v>31</v>
      </c>
      <c r="AV20">
        <f>COUNT(AU$23:AU$88)</f>
        <v>66</v>
      </c>
      <c r="AW20">
        <f>COUNT(AW$23:AW$88)</f>
        <v>66</v>
      </c>
      <c r="AX20" s="2"/>
    </row>
    <row r="21" spans="1:50">
      <c r="A21" s="5">
        <v>43902</v>
      </c>
      <c r="B21">
        <v>995</v>
      </c>
      <c r="C21">
        <v>998</v>
      </c>
      <c r="D21">
        <v>998</v>
      </c>
      <c r="E21">
        <v>998</v>
      </c>
      <c r="F21">
        <v>998</v>
      </c>
      <c r="G21">
        <v>998</v>
      </c>
      <c r="H21">
        <v>999</v>
      </c>
      <c r="I21">
        <v>999</v>
      </c>
      <c r="K21" s="25" t="s">
        <v>32</v>
      </c>
      <c r="L21" s="26"/>
      <c r="M21" s="26"/>
      <c r="N21" s="27"/>
      <c r="O21" s="22" t="s">
        <v>33</v>
      </c>
      <c r="P21" s="23"/>
      <c r="Q21" s="23"/>
      <c r="R21" s="24"/>
      <c r="S21" s="22" t="s">
        <v>34</v>
      </c>
      <c r="T21" s="23"/>
      <c r="U21" s="23"/>
      <c r="V21" s="24"/>
      <c r="W21" s="22" t="s">
        <v>35</v>
      </c>
      <c r="X21" s="23"/>
      <c r="Y21" s="23"/>
      <c r="Z21" s="24"/>
      <c r="AA21" s="22" t="s">
        <v>36</v>
      </c>
      <c r="AB21" s="23"/>
      <c r="AC21" s="23"/>
      <c r="AD21" s="24"/>
      <c r="AE21" s="22" t="s">
        <v>37</v>
      </c>
      <c r="AF21" s="23"/>
      <c r="AG21" s="23"/>
      <c r="AH21" s="24"/>
      <c r="AI21" s="22" t="s">
        <v>38</v>
      </c>
      <c r="AJ21" s="23"/>
      <c r="AK21" s="23"/>
      <c r="AL21" s="24"/>
      <c r="AM21" s="22" t="s">
        <v>39</v>
      </c>
      <c r="AN21" s="23"/>
      <c r="AO21" s="23"/>
      <c r="AP21" s="24"/>
      <c r="AQ21" s="22" t="s">
        <v>40</v>
      </c>
      <c r="AR21" s="23"/>
      <c r="AS21" s="23"/>
      <c r="AT21" s="24"/>
      <c r="AU21" s="22" t="s">
        <v>41</v>
      </c>
      <c r="AV21" s="23"/>
      <c r="AW21" s="23"/>
      <c r="AX21" s="24"/>
    </row>
    <row r="22" spans="1:50">
      <c r="A22" s="5">
        <v>43965</v>
      </c>
      <c r="B22">
        <v>1012</v>
      </c>
      <c r="C22">
        <v>1016</v>
      </c>
      <c r="D22">
        <v>1016</v>
      </c>
      <c r="E22">
        <v>1016</v>
      </c>
      <c r="F22">
        <v>1016</v>
      </c>
      <c r="G22">
        <v>1016</v>
      </c>
      <c r="H22">
        <v>1016</v>
      </c>
      <c r="I22">
        <v>1016</v>
      </c>
      <c r="K22" s="7" t="s">
        <v>42</v>
      </c>
      <c r="L22" s="8" t="s">
        <v>43</v>
      </c>
      <c r="M22" s="8" t="s">
        <v>44</v>
      </c>
      <c r="N22" s="9" t="s">
        <v>45</v>
      </c>
      <c r="O22" s="7" t="s">
        <v>42</v>
      </c>
      <c r="P22" s="8" t="s">
        <v>43</v>
      </c>
      <c r="Q22" s="8" t="s">
        <v>44</v>
      </c>
      <c r="R22" s="9" t="s">
        <v>45</v>
      </c>
      <c r="S22" s="7" t="s">
        <v>42</v>
      </c>
      <c r="T22" s="8" t="s">
        <v>43</v>
      </c>
      <c r="U22" s="8" t="s">
        <v>44</v>
      </c>
      <c r="V22" s="9" t="s">
        <v>45</v>
      </c>
      <c r="W22" s="7" t="s">
        <v>42</v>
      </c>
      <c r="X22" s="8" t="s">
        <v>43</v>
      </c>
      <c r="Y22" s="8" t="s">
        <v>44</v>
      </c>
      <c r="Z22" s="9" t="s">
        <v>45</v>
      </c>
      <c r="AA22" s="7" t="s">
        <v>42</v>
      </c>
      <c r="AB22" s="8" t="s">
        <v>43</v>
      </c>
      <c r="AC22" s="8" t="s">
        <v>44</v>
      </c>
      <c r="AD22" s="9" t="s">
        <v>45</v>
      </c>
      <c r="AE22" s="7" t="s">
        <v>42</v>
      </c>
      <c r="AF22" s="8" t="s">
        <v>43</v>
      </c>
      <c r="AG22" s="8" t="s">
        <v>44</v>
      </c>
      <c r="AH22" s="9" t="s">
        <v>45</v>
      </c>
      <c r="AI22" s="7" t="s">
        <v>42</v>
      </c>
      <c r="AJ22" s="8" t="s">
        <v>43</v>
      </c>
      <c r="AK22" s="8" t="s">
        <v>44</v>
      </c>
      <c r="AL22" s="9" t="s">
        <v>45</v>
      </c>
      <c r="AM22" s="7" t="s">
        <v>42</v>
      </c>
      <c r="AN22" s="8" t="s">
        <v>43</v>
      </c>
      <c r="AO22" s="8" t="s">
        <v>44</v>
      </c>
      <c r="AP22" s="9" t="s">
        <v>45</v>
      </c>
      <c r="AQ22" s="7" t="s">
        <v>42</v>
      </c>
      <c r="AR22" s="8" t="s">
        <v>43</v>
      </c>
      <c r="AS22" s="8" t="s">
        <v>44</v>
      </c>
      <c r="AT22" s="9" t="s">
        <v>45</v>
      </c>
      <c r="AU22" s="7" t="s">
        <v>42</v>
      </c>
      <c r="AV22" s="8" t="s">
        <v>43</v>
      </c>
      <c r="AW22" s="8" t="s">
        <v>44</v>
      </c>
      <c r="AX22" s="9" t="s">
        <v>45</v>
      </c>
    </row>
    <row r="23" spans="1:50">
      <c r="A23" s="5">
        <v>43993</v>
      </c>
      <c r="B23">
        <v>1003</v>
      </c>
      <c r="C23">
        <v>1006</v>
      </c>
      <c r="D23">
        <v>1006</v>
      </c>
      <c r="E23">
        <v>1006</v>
      </c>
      <c r="F23">
        <v>1006</v>
      </c>
      <c r="G23">
        <v>1006</v>
      </c>
      <c r="H23">
        <v>1006</v>
      </c>
      <c r="I23">
        <v>1007</v>
      </c>
      <c r="K23">
        <v>1021</v>
      </c>
      <c r="L23" s="10">
        <f t="shared" ref="L23:L38" si="0">(K23-L$18)/L$19</f>
        <v>1.7550530950180296</v>
      </c>
      <c r="M23" s="10">
        <f>LN(K23)</f>
        <v>6.9285378181646653</v>
      </c>
      <c r="N23" s="10">
        <f t="shared" ref="N23:N38" si="1">(M23-M$18)/M$19</f>
        <v>1.7418784440737924</v>
      </c>
      <c r="O23">
        <v>1024</v>
      </c>
      <c r="P23" s="10">
        <f t="shared" ref="P23:P38" si="2">(O23-P$18)/P$19</f>
        <v>1.7079657510508224</v>
      </c>
      <c r="Q23" s="10">
        <f>LN(O23)</f>
        <v>6.9314718055994531</v>
      </c>
      <c r="R23" s="10">
        <f t="shared" ref="R23:R38" si="3">(Q23-Q$18)/Q$19</f>
        <v>1.6930312837234256</v>
      </c>
      <c r="S23">
        <v>1024</v>
      </c>
      <c r="T23" s="10">
        <f t="shared" ref="T23:T38" si="4">(S23-T$18)/T$19</f>
        <v>1.710363665292381</v>
      </c>
      <c r="U23" s="10">
        <f>LN(S23)</f>
        <v>6.9314718055994531</v>
      </c>
      <c r="V23" s="10">
        <f t="shared" ref="V23:V38" si="5">(U23-U$18)/U$19</f>
        <v>1.6952591634571232</v>
      </c>
      <c r="W23">
        <v>1024</v>
      </c>
      <c r="X23" s="10">
        <f t="shared" ref="X23:X38" si="6">(W23-X$18)/X$19</f>
        <v>1.7066269534942444</v>
      </c>
      <c r="Y23" s="10">
        <f>LN(W23)</f>
        <v>6.9314718055994531</v>
      </c>
      <c r="Z23" s="10">
        <f t="shared" ref="Z23:Z38" si="7">(Y23-Y$18)/Y$19</f>
        <v>1.6907857929284453</v>
      </c>
      <c r="AA23">
        <v>1024</v>
      </c>
      <c r="AB23" s="10">
        <f t="shared" ref="AB23:AB38" si="8">(AA23-AB$18)/AB$19</f>
        <v>1.7211250452027576</v>
      </c>
      <c r="AC23" s="10">
        <f>LN(AA23)</f>
        <v>6.9314718055994531</v>
      </c>
      <c r="AD23" s="10">
        <f t="shared" ref="AD23:AD38" si="9">(AC23-AC$18)/AC$19</f>
        <v>1.7053579529429701</v>
      </c>
      <c r="AE23">
        <v>1024</v>
      </c>
      <c r="AF23" s="10">
        <f t="shared" ref="AF23:AF38" si="10">(AE23-AF$18)/AF$19</f>
        <v>1.7080137593358851</v>
      </c>
      <c r="AG23" s="10">
        <f>LN(AE23)</f>
        <v>6.9314718055994531</v>
      </c>
      <c r="AH23" s="10">
        <f t="shared" ref="AH23:AH38" si="11">(AG23-AG$18)/AG$19</f>
        <v>1.69258285885388</v>
      </c>
      <c r="AI23">
        <v>1023</v>
      </c>
      <c r="AJ23" s="10">
        <f t="shared" ref="AJ23:AJ38" si="12">(AI23-AJ$18)/AJ$19</f>
        <v>1.6971148443780024</v>
      </c>
      <c r="AK23" s="10">
        <f>LN(AI23)</f>
        <v>6.9304947659516261</v>
      </c>
      <c r="AL23" s="10">
        <f t="shared" ref="AL23:AL38" si="13">(AK23-AK$18)/AK$19</f>
        <v>1.6840834319023619</v>
      </c>
      <c r="AM23">
        <v>1023</v>
      </c>
      <c r="AN23" s="10">
        <f t="shared" ref="AN23:AN38" si="14">(AM23-AN$18)/AN$19</f>
        <v>1.6920861219023899</v>
      </c>
      <c r="AO23" s="10">
        <f>LN(AM23)</f>
        <v>6.9304947659516261</v>
      </c>
      <c r="AP23" s="10">
        <f t="shared" ref="AP23:AP38" si="15">(AO23-AO$18)/AO$19</f>
        <v>1.6790365394432754</v>
      </c>
      <c r="AQ23">
        <v>1024</v>
      </c>
      <c r="AR23" s="10">
        <f t="shared" ref="AR23:AR54" si="16">(AQ23-AR$18)/AR$19</f>
        <v>1.8285768357375518</v>
      </c>
      <c r="AS23" s="10">
        <f>LN(AQ23)</f>
        <v>6.9314718055994531</v>
      </c>
      <c r="AT23" s="10">
        <f t="shared" ref="AT23:AT54" si="17">(AS23-AS$18)/AS$19</f>
        <v>1.8123677731819596</v>
      </c>
      <c r="AU23">
        <v>1023</v>
      </c>
      <c r="AV23" s="10">
        <f t="shared" ref="AV23:AV70" si="18">(AU23-AV$18)/AV$19</f>
        <v>1.6708738946627393</v>
      </c>
      <c r="AW23" s="10">
        <f>LN(AU23)</f>
        <v>6.9304947659516261</v>
      </c>
      <c r="AX23" s="10">
        <f t="shared" ref="AX23:AX70" si="19">(AW23-AW$18)/AW$19</f>
        <v>1.6572699868773544</v>
      </c>
    </row>
    <row r="24" spans="1:50">
      <c r="A24" s="5">
        <v>44203</v>
      </c>
      <c r="B24">
        <v>1006</v>
      </c>
      <c r="C24">
        <v>1010</v>
      </c>
      <c r="D24">
        <v>1010</v>
      </c>
      <c r="E24">
        <v>1009</v>
      </c>
      <c r="F24">
        <v>1009</v>
      </c>
      <c r="G24">
        <v>1009</v>
      </c>
      <c r="H24">
        <v>1010</v>
      </c>
      <c r="I24">
        <v>1010</v>
      </c>
      <c r="K24">
        <v>1021</v>
      </c>
      <c r="L24" s="10">
        <f t="shared" si="0"/>
        <v>1.7550530950180296</v>
      </c>
      <c r="M24" s="10">
        <f t="shared" ref="M24:M38" si="20">LN(K24)</f>
        <v>6.9285378181646653</v>
      </c>
      <c r="N24" s="10">
        <f t="shared" si="1"/>
        <v>1.7418784440737924</v>
      </c>
      <c r="O24">
        <v>1021</v>
      </c>
      <c r="P24" s="10">
        <f t="shared" si="2"/>
        <v>1.4356813559557644</v>
      </c>
      <c r="Q24" s="10">
        <f t="shared" ref="Q24:Q38" si="21">LN(O24)</f>
        <v>6.9285378181646653</v>
      </c>
      <c r="R24" s="10">
        <f t="shared" si="3"/>
        <v>1.4260511737974129</v>
      </c>
      <c r="S24">
        <v>1021</v>
      </c>
      <c r="T24" s="10">
        <f t="shared" si="4"/>
        <v>1.4370367841560681</v>
      </c>
      <c r="U24" s="10">
        <f t="shared" ref="U24:U38" si="22">LN(S24)</f>
        <v>6.9285378181646653</v>
      </c>
      <c r="V24" s="10">
        <f t="shared" si="5"/>
        <v>1.4272701287620013</v>
      </c>
      <c r="W24">
        <v>1021</v>
      </c>
      <c r="X24" s="10">
        <f t="shared" si="6"/>
        <v>1.4384427179451493</v>
      </c>
      <c r="Y24" s="10">
        <f t="shared" ref="Y24:Y38" si="23">LN(W24)</f>
        <v>6.9285378181646653</v>
      </c>
      <c r="Z24" s="10">
        <f t="shared" si="7"/>
        <v>1.4280181844311528</v>
      </c>
      <c r="AA24">
        <v>1021</v>
      </c>
      <c r="AB24" s="10">
        <f t="shared" si="8"/>
        <v>1.4487167646670698</v>
      </c>
      <c r="AC24" s="10">
        <f t="shared" ref="AC24:AC38" si="24">LN(AA24)</f>
        <v>6.9285378181646653</v>
      </c>
      <c r="AD24" s="10">
        <f t="shared" si="9"/>
        <v>1.4383806066323095</v>
      </c>
      <c r="AE24">
        <v>1021</v>
      </c>
      <c r="AF24" s="10">
        <f t="shared" si="10"/>
        <v>1.4370308071335567</v>
      </c>
      <c r="AG24" s="10">
        <f t="shared" ref="AG24:AG38" si="25">LN(AE24)</f>
        <v>6.9285378181646653</v>
      </c>
      <c r="AH24" s="10">
        <f t="shared" si="11"/>
        <v>1.4269729792685644</v>
      </c>
      <c r="AI24">
        <v>1021</v>
      </c>
      <c r="AJ24" s="10">
        <f t="shared" si="12"/>
        <v>1.5000883189093164</v>
      </c>
      <c r="AK24" s="10">
        <f t="shared" ref="AK24:AK38" si="26">LN(AI24)</f>
        <v>6.9285378181646653</v>
      </c>
      <c r="AL24" s="10">
        <f t="shared" si="13"/>
        <v>1.4905863374085886</v>
      </c>
      <c r="AM24">
        <v>1021</v>
      </c>
      <c r="AN24" s="10">
        <f t="shared" si="14"/>
        <v>1.4951237161783015</v>
      </c>
      <c r="AO24" s="10">
        <f t="shared" ref="AO24:AO38" si="27">LN(AM24)</f>
        <v>6.9285378181646653</v>
      </c>
      <c r="AP24" s="10">
        <f t="shared" si="15"/>
        <v>1.4856064365195252</v>
      </c>
      <c r="AQ24">
        <v>1024</v>
      </c>
      <c r="AR24" s="10">
        <f t="shared" si="16"/>
        <v>1.8285768357375518</v>
      </c>
      <c r="AS24" s="10">
        <f t="shared" ref="AS24:AS86" si="28">LN(AQ24)</f>
        <v>6.9314718055994531</v>
      </c>
      <c r="AT24" s="10">
        <f t="shared" si="17"/>
        <v>1.8123677731819596</v>
      </c>
      <c r="AU24">
        <v>1021</v>
      </c>
      <c r="AV24" s="10">
        <f t="shared" si="18"/>
        <v>1.4817183594179004</v>
      </c>
      <c r="AW24" s="10">
        <f t="shared" ref="AW24:AW70" si="29">LN(AU24)</f>
        <v>6.9285378181646653</v>
      </c>
      <c r="AX24" s="10">
        <f t="shared" si="19"/>
        <v>1.4716794621128382</v>
      </c>
    </row>
    <row r="25" spans="1:50">
      <c r="A25" s="5">
        <v>44280</v>
      </c>
      <c r="B25">
        <v>1003</v>
      </c>
      <c r="C25">
        <v>1008</v>
      </c>
      <c r="D25">
        <v>1007</v>
      </c>
      <c r="E25">
        <v>1007</v>
      </c>
      <c r="F25">
        <v>1007</v>
      </c>
      <c r="G25">
        <v>1007</v>
      </c>
      <c r="H25">
        <v>1007</v>
      </c>
      <c r="I25">
        <v>1007</v>
      </c>
      <c r="K25">
        <v>1017</v>
      </c>
      <c r="L25" s="10">
        <f t="shared" si="0"/>
        <v>1.3727643020438056</v>
      </c>
      <c r="M25" s="10">
        <f t="shared" si="20"/>
        <v>6.9246123960485599</v>
      </c>
      <c r="N25" s="10">
        <f t="shared" si="1"/>
        <v>1.3662210317549215</v>
      </c>
      <c r="O25">
        <v>1019</v>
      </c>
      <c r="P25" s="10">
        <f t="shared" si="2"/>
        <v>1.2541584258923926</v>
      </c>
      <c r="Q25" s="10">
        <f t="shared" si="21"/>
        <v>6.926577033222725</v>
      </c>
      <c r="R25" s="10">
        <f t="shared" si="3"/>
        <v>1.2476282626650907</v>
      </c>
      <c r="S25">
        <v>1019</v>
      </c>
      <c r="T25" s="10">
        <f t="shared" si="4"/>
        <v>1.254818863398526</v>
      </c>
      <c r="U25" s="10">
        <f t="shared" si="22"/>
        <v>6.926577033222725</v>
      </c>
      <c r="V25" s="10">
        <f t="shared" si="5"/>
        <v>1.2481729528147167</v>
      </c>
      <c r="W25">
        <v>1018</v>
      </c>
      <c r="X25" s="10">
        <f t="shared" si="6"/>
        <v>1.1702584823960542</v>
      </c>
      <c r="Y25" s="10">
        <f t="shared" si="23"/>
        <v>6.9255951971104679</v>
      </c>
      <c r="Z25" s="10">
        <f t="shared" si="7"/>
        <v>1.1644773498804557</v>
      </c>
      <c r="AA25">
        <v>1018</v>
      </c>
      <c r="AB25" s="10">
        <f t="shared" si="8"/>
        <v>1.1763084841313822</v>
      </c>
      <c r="AC25" s="10">
        <f t="shared" si="24"/>
        <v>6.9255951971104679</v>
      </c>
      <c r="AD25" s="10">
        <f t="shared" si="9"/>
        <v>1.1706176465962095</v>
      </c>
      <c r="AE25">
        <v>1019</v>
      </c>
      <c r="AF25" s="10">
        <f t="shared" si="10"/>
        <v>1.2563755056653376</v>
      </c>
      <c r="AG25" s="10">
        <f t="shared" si="25"/>
        <v>6.926577033222725</v>
      </c>
      <c r="AH25" s="10">
        <f t="shared" si="11"/>
        <v>1.2494657936049927</v>
      </c>
      <c r="AI25">
        <v>1019</v>
      </c>
      <c r="AJ25" s="10">
        <f t="shared" si="12"/>
        <v>1.3030617934406303</v>
      </c>
      <c r="AK25" s="10">
        <f t="shared" si="26"/>
        <v>6.926577033222725</v>
      </c>
      <c r="AL25" s="10">
        <f t="shared" si="13"/>
        <v>1.2967098366043304</v>
      </c>
      <c r="AM25">
        <v>1019</v>
      </c>
      <c r="AN25" s="10">
        <f t="shared" si="14"/>
        <v>1.2981613104542133</v>
      </c>
      <c r="AO25" s="10">
        <f t="shared" si="27"/>
        <v>6.926577033222725</v>
      </c>
      <c r="AP25" s="10">
        <f t="shared" si="15"/>
        <v>1.2917970586413938</v>
      </c>
      <c r="AQ25">
        <v>1023</v>
      </c>
      <c r="AR25" s="10">
        <f t="shared" si="16"/>
        <v>1.7338653810318985</v>
      </c>
      <c r="AS25" s="10">
        <f t="shared" si="28"/>
        <v>6.9304947659516261</v>
      </c>
      <c r="AT25" s="10">
        <f t="shared" si="17"/>
        <v>1.7196050379919279</v>
      </c>
      <c r="AU25">
        <v>1019</v>
      </c>
      <c r="AV25" s="10">
        <f t="shared" si="18"/>
        <v>1.2925628241730616</v>
      </c>
      <c r="AW25" s="10">
        <f t="shared" si="29"/>
        <v>6.926577033222725</v>
      </c>
      <c r="AX25" s="10">
        <f t="shared" si="19"/>
        <v>1.2857250341256607</v>
      </c>
    </row>
    <row r="26" spans="1:50">
      <c r="A26" s="5">
        <v>44384</v>
      </c>
      <c r="B26">
        <v>998</v>
      </c>
      <c r="C26">
        <v>1000</v>
      </c>
      <c r="D26">
        <v>1001</v>
      </c>
      <c r="E26">
        <v>1001</v>
      </c>
      <c r="F26">
        <v>1001</v>
      </c>
      <c r="G26">
        <v>1001</v>
      </c>
      <c r="H26">
        <v>1001</v>
      </c>
      <c r="I26">
        <v>1001</v>
      </c>
      <c r="K26">
        <v>1012</v>
      </c>
      <c r="L26" s="10">
        <f t="shared" si="0"/>
        <v>0.89490331082602559</v>
      </c>
      <c r="M26" s="10">
        <f t="shared" si="20"/>
        <v>6.9196838498474111</v>
      </c>
      <c r="N26" s="10">
        <f t="shared" si="1"/>
        <v>0.89456604595826372</v>
      </c>
      <c r="O26">
        <v>1016</v>
      </c>
      <c r="P26" s="10">
        <f t="shared" si="2"/>
        <v>0.98187403079733471</v>
      </c>
      <c r="Q26" s="10">
        <f t="shared" si="21"/>
        <v>6.9236286281384274</v>
      </c>
      <c r="R26" s="10">
        <f t="shared" si="3"/>
        <v>0.97933620927082465</v>
      </c>
      <c r="S26">
        <v>1016</v>
      </c>
      <c r="T26" s="10">
        <f t="shared" si="4"/>
        <v>0.98149198226221301</v>
      </c>
      <c r="U26" s="10">
        <f t="shared" si="22"/>
        <v>6.9236286281384274</v>
      </c>
      <c r="V26" s="10">
        <f t="shared" si="5"/>
        <v>0.97886701678290255</v>
      </c>
      <c r="W26">
        <v>1016</v>
      </c>
      <c r="X26" s="10">
        <f t="shared" si="6"/>
        <v>0.99146899202999073</v>
      </c>
      <c r="Y26" s="10">
        <f t="shared" si="23"/>
        <v>6.9236286281384274</v>
      </c>
      <c r="Z26" s="10">
        <f t="shared" si="7"/>
        <v>0.9883516379564582</v>
      </c>
      <c r="AA26">
        <v>1016</v>
      </c>
      <c r="AB26" s="10">
        <f t="shared" si="8"/>
        <v>0.99470296377425715</v>
      </c>
      <c r="AC26" s="10">
        <f t="shared" si="24"/>
        <v>6.9236286281384274</v>
      </c>
      <c r="AD26" s="10">
        <f t="shared" si="9"/>
        <v>0.99167026622672505</v>
      </c>
      <c r="AE26">
        <v>1016</v>
      </c>
      <c r="AF26" s="10">
        <f t="shared" si="10"/>
        <v>0.98539255346300936</v>
      </c>
      <c r="AG26" s="10">
        <f t="shared" si="25"/>
        <v>6.9236286281384274</v>
      </c>
      <c r="AH26" s="10">
        <f t="shared" si="11"/>
        <v>0.98255070387978283</v>
      </c>
      <c r="AI26">
        <v>1016</v>
      </c>
      <c r="AJ26" s="10">
        <f t="shared" si="12"/>
        <v>1.007522005237601</v>
      </c>
      <c r="AK26" s="10">
        <f t="shared" si="26"/>
        <v>6.9236286281384274</v>
      </c>
      <c r="AL26" s="10">
        <f t="shared" si="13"/>
        <v>1.005180435051781</v>
      </c>
      <c r="AM26">
        <v>1016</v>
      </c>
      <c r="AN26" s="10">
        <f t="shared" si="14"/>
        <v>1.0027177018680808</v>
      </c>
      <c r="AO26" s="10">
        <f t="shared" si="27"/>
        <v>6.9236286281384274</v>
      </c>
      <c r="AP26" s="10">
        <f t="shared" si="15"/>
        <v>1.0003685889006064</v>
      </c>
      <c r="AQ26">
        <v>1021</v>
      </c>
      <c r="AR26" s="10">
        <f t="shared" si="16"/>
        <v>1.5444424716205918</v>
      </c>
      <c r="AS26" s="10">
        <f t="shared" si="28"/>
        <v>6.9285378181646653</v>
      </c>
      <c r="AT26" s="10">
        <f t="shared" si="17"/>
        <v>1.5338072254402126</v>
      </c>
      <c r="AU26">
        <v>1016</v>
      </c>
      <c r="AV26" s="10">
        <f t="shared" si="18"/>
        <v>1.0088295213058034</v>
      </c>
      <c r="AW26" s="10">
        <f t="shared" si="29"/>
        <v>6.9236286281384274</v>
      </c>
      <c r="AX26" s="10">
        <f t="shared" si="19"/>
        <v>1.0061079434402806</v>
      </c>
    </row>
    <row r="27" spans="1:50">
      <c r="K27">
        <v>1010</v>
      </c>
      <c r="L27" s="10">
        <f t="shared" si="0"/>
        <v>0.70375891433891347</v>
      </c>
      <c r="M27" s="10">
        <f t="shared" si="20"/>
        <v>6.9177056098353047</v>
      </c>
      <c r="N27" s="10">
        <f t="shared" si="1"/>
        <v>0.70525124059132571</v>
      </c>
      <c r="O27">
        <v>1014</v>
      </c>
      <c r="P27" s="10">
        <f t="shared" si="2"/>
        <v>0.80035110073396276</v>
      </c>
      <c r="Q27" s="10">
        <f t="shared" si="21"/>
        <v>6.9216581841511289</v>
      </c>
      <c r="R27" s="10">
        <f t="shared" si="3"/>
        <v>0.80003436697440167</v>
      </c>
      <c r="S27">
        <v>1013</v>
      </c>
      <c r="T27" s="10">
        <f t="shared" si="4"/>
        <v>0.70816510112589992</v>
      </c>
      <c r="U27" s="10">
        <f t="shared" si="22"/>
        <v>6.9206715042486833</v>
      </c>
      <c r="V27" s="10">
        <f t="shared" si="5"/>
        <v>0.70876470915535505</v>
      </c>
      <c r="W27">
        <v>1013</v>
      </c>
      <c r="X27" s="10">
        <f t="shared" si="6"/>
        <v>0.72328475648089563</v>
      </c>
      <c r="Y27" s="10">
        <f t="shared" si="23"/>
        <v>6.9206715042486833</v>
      </c>
      <c r="Z27" s="10">
        <f t="shared" si="7"/>
        <v>0.7235119309675716</v>
      </c>
      <c r="AA27">
        <v>1013</v>
      </c>
      <c r="AB27" s="10">
        <f t="shared" si="8"/>
        <v>0.72229468323856949</v>
      </c>
      <c r="AC27" s="10">
        <f t="shared" si="24"/>
        <v>6.9206715042486833</v>
      </c>
      <c r="AD27" s="10">
        <f t="shared" si="9"/>
        <v>0.7225876248237818</v>
      </c>
      <c r="AE27">
        <v>1013</v>
      </c>
      <c r="AF27" s="10">
        <f t="shared" si="10"/>
        <v>0.71440960126068098</v>
      </c>
      <c r="AG27" s="10">
        <f t="shared" si="25"/>
        <v>6.9206715042486833</v>
      </c>
      <c r="AH27" s="10">
        <f t="shared" si="11"/>
        <v>0.71484631259270659</v>
      </c>
      <c r="AI27">
        <v>1013</v>
      </c>
      <c r="AJ27" s="10">
        <f t="shared" si="12"/>
        <v>0.7119822170345721</v>
      </c>
      <c r="AK27" s="10">
        <f t="shared" si="26"/>
        <v>6.9206715042486833</v>
      </c>
      <c r="AL27" s="10">
        <f t="shared" si="13"/>
        <v>0.71278894431494355</v>
      </c>
      <c r="AM27">
        <v>1013</v>
      </c>
      <c r="AN27" s="10">
        <f t="shared" si="14"/>
        <v>0.70727409328194835</v>
      </c>
      <c r="AO27" s="10">
        <f t="shared" si="27"/>
        <v>6.9206715042486833</v>
      </c>
      <c r="AP27" s="10">
        <f t="shared" si="15"/>
        <v>0.7080783284436194</v>
      </c>
      <c r="AQ27">
        <v>1021</v>
      </c>
      <c r="AR27" s="10">
        <f t="shared" si="16"/>
        <v>1.5444424716205918</v>
      </c>
      <c r="AS27" s="10">
        <f t="shared" si="28"/>
        <v>6.9285378181646653</v>
      </c>
      <c r="AT27" s="10">
        <f t="shared" si="17"/>
        <v>1.5338072254402126</v>
      </c>
      <c r="AU27">
        <v>1013</v>
      </c>
      <c r="AV27" s="10">
        <f t="shared" si="18"/>
        <v>0.72509621843854521</v>
      </c>
      <c r="AW27" s="10">
        <f t="shared" si="29"/>
        <v>6.9206715042486833</v>
      </c>
      <c r="AX27" s="10">
        <f t="shared" si="19"/>
        <v>0.72566398977525504</v>
      </c>
    </row>
    <row r="28" spans="1:50">
      <c r="K28">
        <v>1007</v>
      </c>
      <c r="L28" s="10">
        <f t="shared" si="0"/>
        <v>0.41704231960824545</v>
      </c>
      <c r="M28" s="10">
        <f t="shared" si="20"/>
        <v>6.9147308927185627</v>
      </c>
      <c r="N28" s="10">
        <f t="shared" si="1"/>
        <v>0.42057496848516246</v>
      </c>
      <c r="O28">
        <v>1012</v>
      </c>
      <c r="P28" s="10">
        <f t="shared" si="2"/>
        <v>0.61882817067059082</v>
      </c>
      <c r="Q28" s="10">
        <f t="shared" si="21"/>
        <v>6.9196838498474111</v>
      </c>
      <c r="R28" s="10">
        <f t="shared" si="3"/>
        <v>0.6203785227852171</v>
      </c>
      <c r="S28">
        <v>1012</v>
      </c>
      <c r="T28" s="10">
        <f t="shared" si="4"/>
        <v>0.617056140747129</v>
      </c>
      <c r="U28" s="10">
        <f t="shared" si="22"/>
        <v>6.9196838498474111</v>
      </c>
      <c r="V28" s="10">
        <f t="shared" si="5"/>
        <v>0.61855281987763189</v>
      </c>
      <c r="W28">
        <v>1012</v>
      </c>
      <c r="X28" s="10">
        <f t="shared" si="6"/>
        <v>0.63389001129786393</v>
      </c>
      <c r="Y28" s="10">
        <f t="shared" si="23"/>
        <v>6.9196838498474111</v>
      </c>
      <c r="Z28" s="10">
        <f t="shared" si="7"/>
        <v>0.63505770585161636</v>
      </c>
      <c r="AA28">
        <v>1012</v>
      </c>
      <c r="AB28" s="10">
        <f t="shared" si="8"/>
        <v>0.6314919230600069</v>
      </c>
      <c r="AC28" s="10">
        <f t="shared" si="24"/>
        <v>6.9196838498474111</v>
      </c>
      <c r="AD28" s="10">
        <f t="shared" si="9"/>
        <v>0.63271629545227426</v>
      </c>
      <c r="AE28">
        <v>1012</v>
      </c>
      <c r="AF28" s="10">
        <f t="shared" si="10"/>
        <v>0.62408195052657156</v>
      </c>
      <c r="AG28" s="10">
        <f t="shared" si="25"/>
        <v>6.9196838498474111</v>
      </c>
      <c r="AH28" s="10">
        <f t="shared" si="11"/>
        <v>0.62543530711825002</v>
      </c>
      <c r="AI28">
        <v>1012</v>
      </c>
      <c r="AJ28" s="10">
        <f t="shared" si="12"/>
        <v>0.61346895430022907</v>
      </c>
      <c r="AK28" s="10">
        <f t="shared" si="26"/>
        <v>6.9196838498474111</v>
      </c>
      <c r="AL28" s="10">
        <f t="shared" si="13"/>
        <v>0.61513265614848944</v>
      </c>
      <c r="AM28">
        <v>1012</v>
      </c>
      <c r="AN28" s="10">
        <f t="shared" si="14"/>
        <v>0.60879289041990425</v>
      </c>
      <c r="AO28" s="10">
        <f t="shared" si="27"/>
        <v>6.9196838498474111</v>
      </c>
      <c r="AP28" s="10">
        <f t="shared" si="15"/>
        <v>0.61045585033557481</v>
      </c>
      <c r="AQ28">
        <v>1021</v>
      </c>
      <c r="AR28" s="10">
        <f t="shared" si="16"/>
        <v>1.5444424716205918</v>
      </c>
      <c r="AS28" s="10">
        <f t="shared" si="28"/>
        <v>6.9285378181646653</v>
      </c>
      <c r="AT28" s="10">
        <f t="shared" si="17"/>
        <v>1.5338072254402126</v>
      </c>
      <c r="AU28">
        <v>1012</v>
      </c>
      <c r="AV28" s="10">
        <f t="shared" si="18"/>
        <v>0.63051845081612579</v>
      </c>
      <c r="AW28" s="10">
        <f t="shared" si="29"/>
        <v>6.9196838498474111</v>
      </c>
      <c r="AX28" s="10">
        <f t="shared" si="19"/>
        <v>0.63199807807366992</v>
      </c>
    </row>
    <row r="29" spans="1:50">
      <c r="K29">
        <v>1006</v>
      </c>
      <c r="L29" s="10">
        <f t="shared" si="0"/>
        <v>0.32147012136468944</v>
      </c>
      <c r="M29" s="10">
        <f t="shared" si="20"/>
        <v>6.9137373506596846</v>
      </c>
      <c r="N29" s="10">
        <f t="shared" si="1"/>
        <v>0.32549438152439303</v>
      </c>
      <c r="O29">
        <v>1011</v>
      </c>
      <c r="P29" s="10">
        <f t="shared" si="2"/>
        <v>0.5280667056389049</v>
      </c>
      <c r="Q29" s="10">
        <f t="shared" si="21"/>
        <v>6.9186952190204716</v>
      </c>
      <c r="R29" s="10">
        <f t="shared" si="3"/>
        <v>0.53041741261718389</v>
      </c>
      <c r="S29">
        <v>1012</v>
      </c>
      <c r="T29" s="10">
        <f t="shared" si="4"/>
        <v>0.617056140747129</v>
      </c>
      <c r="U29" s="10">
        <f t="shared" si="22"/>
        <v>6.9196838498474111</v>
      </c>
      <c r="V29" s="10">
        <f t="shared" si="5"/>
        <v>0.61855281987763189</v>
      </c>
      <c r="W29">
        <v>1011</v>
      </c>
      <c r="X29" s="10">
        <f t="shared" si="6"/>
        <v>0.54449526611483223</v>
      </c>
      <c r="Y29" s="10">
        <f t="shared" si="23"/>
        <v>6.9186952190204716</v>
      </c>
      <c r="Z29" s="10">
        <f t="shared" si="7"/>
        <v>0.54651603215477618</v>
      </c>
      <c r="AA29">
        <v>1011</v>
      </c>
      <c r="AB29" s="10">
        <f t="shared" si="8"/>
        <v>0.54068916288144442</v>
      </c>
      <c r="AC29" s="10">
        <f t="shared" si="24"/>
        <v>6.9186952190204716</v>
      </c>
      <c r="AD29" s="10">
        <f t="shared" si="9"/>
        <v>0.54275611650681488</v>
      </c>
      <c r="AE29">
        <v>1011</v>
      </c>
      <c r="AF29" s="10">
        <f t="shared" si="10"/>
        <v>0.53375429979246214</v>
      </c>
      <c r="AG29" s="10">
        <f t="shared" si="25"/>
        <v>6.9186952190204716</v>
      </c>
      <c r="AH29" s="10">
        <f t="shared" si="11"/>
        <v>0.53593590716027406</v>
      </c>
      <c r="AI29">
        <v>1010</v>
      </c>
      <c r="AJ29" s="10">
        <f t="shared" si="12"/>
        <v>0.41644242883154303</v>
      </c>
      <c r="AK29" s="10">
        <f t="shared" si="26"/>
        <v>6.9177056098353047</v>
      </c>
      <c r="AL29" s="10">
        <f t="shared" si="13"/>
        <v>0.41953025065538896</v>
      </c>
      <c r="AM29">
        <v>1010</v>
      </c>
      <c r="AN29" s="10">
        <f t="shared" si="14"/>
        <v>0.4118304846958159</v>
      </c>
      <c r="AO29" s="10">
        <f t="shared" si="27"/>
        <v>6.9177056098353047</v>
      </c>
      <c r="AP29" s="10">
        <f t="shared" si="15"/>
        <v>0.41492116530245632</v>
      </c>
      <c r="AQ29">
        <v>1021</v>
      </c>
      <c r="AR29" s="10">
        <f t="shared" si="16"/>
        <v>1.5444424716205918</v>
      </c>
      <c r="AS29" s="10">
        <f t="shared" si="28"/>
        <v>6.9285378181646653</v>
      </c>
      <c r="AT29" s="10">
        <f t="shared" si="17"/>
        <v>1.5338072254402126</v>
      </c>
      <c r="AU29">
        <v>1010</v>
      </c>
      <c r="AV29" s="10">
        <f t="shared" si="18"/>
        <v>0.44136291557128698</v>
      </c>
      <c r="AW29" s="10">
        <f t="shared" si="29"/>
        <v>6.9177056098353047</v>
      </c>
      <c r="AX29" s="10">
        <f t="shared" si="19"/>
        <v>0.44438826834686612</v>
      </c>
    </row>
    <row r="30" spans="1:50">
      <c r="K30">
        <v>1006</v>
      </c>
      <c r="L30" s="10">
        <f t="shared" si="0"/>
        <v>0.32147012136468944</v>
      </c>
      <c r="M30" s="10">
        <f t="shared" si="20"/>
        <v>6.9137373506596846</v>
      </c>
      <c r="N30" s="10">
        <f t="shared" si="1"/>
        <v>0.32549438152439303</v>
      </c>
      <c r="O30">
        <v>1010</v>
      </c>
      <c r="P30" s="10">
        <f t="shared" si="2"/>
        <v>0.43730524060721887</v>
      </c>
      <c r="Q30" s="10">
        <f t="shared" si="21"/>
        <v>6.9177056098353047</v>
      </c>
      <c r="R30" s="10">
        <f t="shared" si="3"/>
        <v>0.44036727610091891</v>
      </c>
      <c r="S30">
        <v>1010</v>
      </c>
      <c r="T30" s="10">
        <f t="shared" si="4"/>
        <v>0.43483821998958699</v>
      </c>
      <c r="U30" s="10">
        <f t="shared" si="22"/>
        <v>6.9177056098353047</v>
      </c>
      <c r="V30" s="10">
        <f t="shared" si="5"/>
        <v>0.43786130601706963</v>
      </c>
      <c r="W30">
        <v>1009</v>
      </c>
      <c r="X30" s="10">
        <f t="shared" si="6"/>
        <v>0.36570577574876884</v>
      </c>
      <c r="Y30" s="10">
        <f t="shared" si="23"/>
        <v>6.9167150203536085</v>
      </c>
      <c r="Z30" s="10">
        <f t="shared" si="7"/>
        <v>0.3691696461847333</v>
      </c>
      <c r="AA30">
        <v>1009</v>
      </c>
      <c r="AB30" s="10">
        <f t="shared" si="8"/>
        <v>0.35908364252431929</v>
      </c>
      <c r="AC30" s="10">
        <f t="shared" si="24"/>
        <v>6.9167150203536085</v>
      </c>
      <c r="AD30" s="10">
        <f t="shared" si="9"/>
        <v>0.36256850596060813</v>
      </c>
      <c r="AE30">
        <v>1009</v>
      </c>
      <c r="AF30" s="10">
        <f t="shared" si="10"/>
        <v>0.35309899832424324</v>
      </c>
      <c r="AG30" s="10">
        <f t="shared" si="25"/>
        <v>6.9167150203536085</v>
      </c>
      <c r="AH30" s="10">
        <f t="shared" si="11"/>
        <v>0.35667122346590097</v>
      </c>
      <c r="AI30">
        <v>1010</v>
      </c>
      <c r="AJ30" s="10">
        <f t="shared" si="12"/>
        <v>0.41644242883154303</v>
      </c>
      <c r="AK30" s="10">
        <f t="shared" si="26"/>
        <v>6.9177056098353047</v>
      </c>
      <c r="AL30" s="10">
        <f t="shared" si="13"/>
        <v>0.41953025065538896</v>
      </c>
      <c r="AM30">
        <v>1010</v>
      </c>
      <c r="AN30" s="10">
        <f t="shared" si="14"/>
        <v>0.4118304846958159</v>
      </c>
      <c r="AO30" s="10">
        <f t="shared" si="27"/>
        <v>6.9177056098353047</v>
      </c>
      <c r="AP30" s="10">
        <f t="shared" si="15"/>
        <v>0.41492116530245632</v>
      </c>
      <c r="AQ30">
        <v>1021</v>
      </c>
      <c r="AR30" s="10">
        <f t="shared" si="16"/>
        <v>1.5444424716205918</v>
      </c>
      <c r="AS30" s="10">
        <f t="shared" si="28"/>
        <v>6.9285378181646653</v>
      </c>
      <c r="AT30" s="10">
        <f t="shared" si="17"/>
        <v>1.5338072254402126</v>
      </c>
      <c r="AU30">
        <v>1010</v>
      </c>
      <c r="AV30" s="10">
        <f t="shared" si="18"/>
        <v>0.44136291557128698</v>
      </c>
      <c r="AW30" s="10">
        <f t="shared" si="29"/>
        <v>6.9177056098353047</v>
      </c>
      <c r="AX30" s="10">
        <f t="shared" si="19"/>
        <v>0.44438826834686612</v>
      </c>
    </row>
    <row r="31" spans="1:50">
      <c r="K31">
        <v>1005</v>
      </c>
      <c r="L31" s="10">
        <f t="shared" si="0"/>
        <v>0.22589792312113341</v>
      </c>
      <c r="M31" s="10">
        <f t="shared" si="20"/>
        <v>6.9127428204931762</v>
      </c>
      <c r="N31" s="10">
        <f t="shared" si="1"/>
        <v>0.23031923404387725</v>
      </c>
      <c r="O31">
        <v>1008</v>
      </c>
      <c r="P31" s="10">
        <f t="shared" si="2"/>
        <v>0.25578231054384698</v>
      </c>
      <c r="Q31" s="10">
        <f t="shared" si="21"/>
        <v>6.9157234486313142</v>
      </c>
      <c r="R31" s="10">
        <f t="shared" si="3"/>
        <v>0.25999921799069542</v>
      </c>
      <c r="S31">
        <v>1007</v>
      </c>
      <c r="T31" s="10">
        <f t="shared" si="4"/>
        <v>0.16151133885327398</v>
      </c>
      <c r="U31" s="10">
        <f t="shared" si="22"/>
        <v>6.9147308927185627</v>
      </c>
      <c r="V31" s="10">
        <f t="shared" si="5"/>
        <v>0.16615204129610117</v>
      </c>
      <c r="W31">
        <v>1008</v>
      </c>
      <c r="X31" s="10">
        <f t="shared" si="6"/>
        <v>0.27631103056573714</v>
      </c>
      <c r="Y31" s="10">
        <f t="shared" si="23"/>
        <v>6.9157234486313142</v>
      </c>
      <c r="Z31" s="10">
        <f t="shared" si="7"/>
        <v>0.28036458620680066</v>
      </c>
      <c r="AA31">
        <v>1008</v>
      </c>
      <c r="AB31" s="10">
        <f t="shared" si="8"/>
        <v>0.26828088234575675</v>
      </c>
      <c r="AC31" s="10">
        <f t="shared" si="24"/>
        <v>6.9157234486313142</v>
      </c>
      <c r="AD31" s="10">
        <f t="shared" si="9"/>
        <v>0.27234072108463536</v>
      </c>
      <c r="AE31">
        <v>1008</v>
      </c>
      <c r="AF31" s="10">
        <f t="shared" si="10"/>
        <v>0.26277134759013376</v>
      </c>
      <c r="AG31" s="10">
        <f t="shared" si="25"/>
        <v>6.9157234486313142</v>
      </c>
      <c r="AH31" s="10">
        <f t="shared" si="11"/>
        <v>0.26690558826376581</v>
      </c>
      <c r="AI31">
        <v>1008</v>
      </c>
      <c r="AJ31" s="10">
        <f t="shared" si="12"/>
        <v>0.21941590336285696</v>
      </c>
      <c r="AK31" s="10">
        <f t="shared" si="26"/>
        <v>6.9157234486313142</v>
      </c>
      <c r="AL31" s="10">
        <f t="shared" si="13"/>
        <v>0.22354012953615993</v>
      </c>
      <c r="AM31">
        <v>1008</v>
      </c>
      <c r="AN31" s="10">
        <f t="shared" si="14"/>
        <v>0.21486807897172761</v>
      </c>
      <c r="AO31" s="10">
        <f t="shared" si="27"/>
        <v>6.9157234486313142</v>
      </c>
      <c r="AP31" s="10">
        <f t="shared" si="15"/>
        <v>0.21899889887612148</v>
      </c>
      <c r="AQ31">
        <v>1019</v>
      </c>
      <c r="AR31" s="10">
        <f t="shared" si="16"/>
        <v>1.3550195622092851</v>
      </c>
      <c r="AS31" s="10">
        <f t="shared" si="28"/>
        <v>6.926577033222725</v>
      </c>
      <c r="AT31" s="10">
        <f t="shared" si="17"/>
        <v>1.3476451032189343</v>
      </c>
      <c r="AU31">
        <v>1008</v>
      </c>
      <c r="AV31" s="10">
        <f t="shared" si="18"/>
        <v>0.25220738032644818</v>
      </c>
      <c r="AW31" s="10">
        <f t="shared" si="29"/>
        <v>6.9157234486313142</v>
      </c>
      <c r="AX31" s="10">
        <f t="shared" si="19"/>
        <v>0.25640658561235191</v>
      </c>
    </row>
    <row r="32" spans="1:50">
      <c r="K32">
        <v>1004</v>
      </c>
      <c r="L32" s="10">
        <f t="shared" si="0"/>
        <v>0.13032572487757738</v>
      </c>
      <c r="M32" s="10">
        <f t="shared" si="20"/>
        <v>6.9117473002516743</v>
      </c>
      <c r="N32" s="10">
        <f t="shared" si="1"/>
        <v>0.13504933776970923</v>
      </c>
      <c r="O32">
        <v>1007</v>
      </c>
      <c r="P32" s="10">
        <f t="shared" si="2"/>
        <v>0.16502084551216098</v>
      </c>
      <c r="Q32" s="10">
        <f t="shared" si="21"/>
        <v>6.9147308927185627</v>
      </c>
      <c r="R32" s="10">
        <f t="shared" si="3"/>
        <v>0.16968094206622009</v>
      </c>
      <c r="S32">
        <v>1007</v>
      </c>
      <c r="T32" s="10">
        <f t="shared" si="4"/>
        <v>0.16151133885327398</v>
      </c>
      <c r="U32" s="10">
        <f t="shared" si="22"/>
        <v>6.9147308927185627</v>
      </c>
      <c r="V32" s="10">
        <f t="shared" si="5"/>
        <v>0.16615204129610117</v>
      </c>
      <c r="W32">
        <v>1007</v>
      </c>
      <c r="X32" s="10">
        <f t="shared" si="6"/>
        <v>0.18691628538270544</v>
      </c>
      <c r="Y32" s="10">
        <f t="shared" si="23"/>
        <v>6.9147308927185627</v>
      </c>
      <c r="Z32" s="10">
        <f t="shared" si="7"/>
        <v>0.19147138223422783</v>
      </c>
      <c r="AA32">
        <v>1007</v>
      </c>
      <c r="AB32" s="10">
        <f t="shared" si="8"/>
        <v>0.17747812216719419</v>
      </c>
      <c r="AC32" s="10">
        <f t="shared" si="24"/>
        <v>6.9147308927185627</v>
      </c>
      <c r="AD32" s="10">
        <f t="shared" si="9"/>
        <v>0.18202338007989607</v>
      </c>
      <c r="AE32">
        <v>1007</v>
      </c>
      <c r="AF32" s="10">
        <f t="shared" si="10"/>
        <v>0.17244369685602434</v>
      </c>
      <c r="AG32" s="10">
        <f t="shared" si="25"/>
        <v>6.9147308927185627</v>
      </c>
      <c r="AH32" s="10">
        <f t="shared" si="11"/>
        <v>0.17705085564229331</v>
      </c>
      <c r="AI32">
        <v>1008</v>
      </c>
      <c r="AJ32" s="10">
        <f t="shared" si="12"/>
        <v>0.21941590336285696</v>
      </c>
      <c r="AK32" s="10">
        <f t="shared" si="26"/>
        <v>6.9157234486313142</v>
      </c>
      <c r="AL32" s="10">
        <f t="shared" si="13"/>
        <v>0.22354012953615993</v>
      </c>
      <c r="AM32">
        <v>1008</v>
      </c>
      <c r="AN32" s="10">
        <f t="shared" si="14"/>
        <v>0.21486807897172761</v>
      </c>
      <c r="AO32" s="10">
        <f t="shared" si="27"/>
        <v>6.9157234486313142</v>
      </c>
      <c r="AP32" s="10">
        <f t="shared" si="15"/>
        <v>0.21899889887612148</v>
      </c>
      <c r="AQ32">
        <v>1019</v>
      </c>
      <c r="AR32" s="10">
        <f t="shared" si="16"/>
        <v>1.3550195622092851</v>
      </c>
      <c r="AS32" s="10">
        <f t="shared" si="28"/>
        <v>6.926577033222725</v>
      </c>
      <c r="AT32" s="10">
        <f t="shared" si="17"/>
        <v>1.3476451032189343</v>
      </c>
      <c r="AU32">
        <v>1008</v>
      </c>
      <c r="AV32" s="10">
        <f t="shared" si="18"/>
        <v>0.25220738032644818</v>
      </c>
      <c r="AW32" s="10">
        <f t="shared" si="29"/>
        <v>6.9157234486313142</v>
      </c>
      <c r="AX32" s="10">
        <f t="shared" si="19"/>
        <v>0.25640658561235191</v>
      </c>
    </row>
    <row r="33" spans="11:50">
      <c r="K33">
        <v>1003</v>
      </c>
      <c r="L33" s="10">
        <f t="shared" si="0"/>
        <v>3.4753526634021356E-2</v>
      </c>
      <c r="M33" s="10">
        <f t="shared" si="20"/>
        <v>6.9107507879619359</v>
      </c>
      <c r="N33" s="10">
        <f t="shared" si="1"/>
        <v>3.968450386529998E-2</v>
      </c>
      <c r="O33">
        <v>1006</v>
      </c>
      <c r="P33" s="10">
        <f t="shared" si="2"/>
        <v>7.4259380480475021E-2</v>
      </c>
      <c r="Q33" s="10">
        <f t="shared" si="21"/>
        <v>6.9137373506596846</v>
      </c>
      <c r="R33" s="10">
        <f t="shared" si="3"/>
        <v>7.9272931128518687E-2</v>
      </c>
      <c r="S33">
        <v>1006</v>
      </c>
      <c r="T33" s="10">
        <f t="shared" si="4"/>
        <v>7.040237847450298E-2</v>
      </c>
      <c r="U33" s="10">
        <f t="shared" si="22"/>
        <v>6.9137373506596846</v>
      </c>
      <c r="V33" s="10">
        <f t="shared" si="5"/>
        <v>7.5402376137093857E-2</v>
      </c>
      <c r="W33">
        <v>1006</v>
      </c>
      <c r="X33" s="10">
        <f t="shared" si="6"/>
        <v>9.7521540199673726E-2</v>
      </c>
      <c r="Y33" s="10">
        <f t="shared" si="23"/>
        <v>6.9137373506596846</v>
      </c>
      <c r="Z33" s="10">
        <f t="shared" si="7"/>
        <v>0.102489859117467</v>
      </c>
      <c r="AA33">
        <v>1006</v>
      </c>
      <c r="AB33" s="10">
        <f t="shared" si="8"/>
        <v>8.6675361988631641E-2</v>
      </c>
      <c r="AC33" s="10">
        <f t="shared" si="24"/>
        <v>6.9137373506596846</v>
      </c>
      <c r="AD33" s="10">
        <f t="shared" si="9"/>
        <v>9.1616304990812913E-2</v>
      </c>
      <c r="AE33">
        <v>1006</v>
      </c>
      <c r="AF33" s="10">
        <f t="shared" si="10"/>
        <v>8.2116046121914879E-2</v>
      </c>
      <c r="AG33" s="10">
        <f t="shared" si="25"/>
        <v>6.9137373506596846</v>
      </c>
      <c r="AH33" s="10">
        <f t="shared" si="11"/>
        <v>8.710684855740046E-2</v>
      </c>
      <c r="AI33">
        <v>1007</v>
      </c>
      <c r="AJ33" s="10">
        <f t="shared" si="12"/>
        <v>0.12090264062851393</v>
      </c>
      <c r="AK33" s="10">
        <f t="shared" si="26"/>
        <v>6.9147308927185627</v>
      </c>
      <c r="AL33" s="10">
        <f t="shared" si="13"/>
        <v>0.12539919469890376</v>
      </c>
      <c r="AM33">
        <v>1007</v>
      </c>
      <c r="AN33" s="10">
        <f t="shared" si="14"/>
        <v>0.11638687610968346</v>
      </c>
      <c r="AO33" s="10">
        <f t="shared" si="27"/>
        <v>6.9147308927185627</v>
      </c>
      <c r="AP33" s="10">
        <f t="shared" si="15"/>
        <v>0.12089194188915543</v>
      </c>
      <c r="AQ33">
        <v>1019</v>
      </c>
      <c r="AR33" s="10">
        <f t="shared" si="16"/>
        <v>1.3550195622092851</v>
      </c>
      <c r="AS33" s="10">
        <f t="shared" si="28"/>
        <v>6.926577033222725</v>
      </c>
      <c r="AT33" s="10">
        <f t="shared" si="17"/>
        <v>1.3476451032189343</v>
      </c>
      <c r="AU33">
        <v>1007</v>
      </c>
      <c r="AV33" s="10">
        <f t="shared" si="18"/>
        <v>0.15762961270402875</v>
      </c>
      <c r="AW33" s="10">
        <f t="shared" si="29"/>
        <v>6.9147308927185627</v>
      </c>
      <c r="AX33" s="10">
        <f t="shared" si="19"/>
        <v>0.16227583060035514</v>
      </c>
    </row>
    <row r="34" spans="11:50">
      <c r="K34">
        <v>1003</v>
      </c>
      <c r="L34" s="10">
        <f t="shared" si="0"/>
        <v>3.4753526634021356E-2</v>
      </c>
      <c r="M34" s="10">
        <f t="shared" si="20"/>
        <v>6.9107507879619359</v>
      </c>
      <c r="N34" s="10">
        <f t="shared" si="1"/>
        <v>3.968450386529998E-2</v>
      </c>
      <c r="O34">
        <v>1005</v>
      </c>
      <c r="P34" s="10">
        <f t="shared" si="2"/>
        <v>-1.6502084551210938E-2</v>
      </c>
      <c r="Q34" s="10">
        <f t="shared" si="21"/>
        <v>6.9127428204931762</v>
      </c>
      <c r="R34" s="10">
        <f t="shared" si="3"/>
        <v>-1.1224993310737213E-2</v>
      </c>
      <c r="S34">
        <v>1005</v>
      </c>
      <c r="T34" s="10">
        <f t="shared" si="4"/>
        <v>-2.070658190426802E-2</v>
      </c>
      <c r="U34" s="10">
        <f t="shared" si="22"/>
        <v>6.9127428204931762</v>
      </c>
      <c r="V34" s="10">
        <f t="shared" si="5"/>
        <v>-1.5437542308925464E-2</v>
      </c>
      <c r="W34">
        <v>1005</v>
      </c>
      <c r="X34" s="10">
        <f t="shared" si="6"/>
        <v>8.1267950166420168E-3</v>
      </c>
      <c r="Y34" s="10">
        <f t="shared" si="23"/>
        <v>6.9127428204931762</v>
      </c>
      <c r="Z34" s="10">
        <f t="shared" si="7"/>
        <v>1.3419841184438234E-2</v>
      </c>
      <c r="AA34">
        <v>1005</v>
      </c>
      <c r="AB34" s="10">
        <f t="shared" si="8"/>
        <v>-4.1273981899309078E-3</v>
      </c>
      <c r="AC34" s="10">
        <f t="shared" si="24"/>
        <v>6.9127428204931762</v>
      </c>
      <c r="AD34" s="10">
        <f t="shared" si="9"/>
        <v>1.1193173309049914E-3</v>
      </c>
      <c r="AE34">
        <v>1005</v>
      </c>
      <c r="AF34" s="10">
        <f t="shared" si="10"/>
        <v>-8.2116046121945684E-3</v>
      </c>
      <c r="AG34" s="10">
        <f t="shared" si="25"/>
        <v>6.9127428204931762</v>
      </c>
      <c r="AH34" s="10">
        <f t="shared" si="11"/>
        <v>-2.9266105631800027E-3</v>
      </c>
      <c r="AI34">
        <v>1006</v>
      </c>
      <c r="AJ34" s="10">
        <f t="shared" si="12"/>
        <v>2.2389377894170906E-2</v>
      </c>
      <c r="AK34" s="10">
        <f t="shared" si="26"/>
        <v>6.9137373506596846</v>
      </c>
      <c r="AL34" s="10">
        <f t="shared" si="13"/>
        <v>2.7160752707137661E-2</v>
      </c>
      <c r="AM34">
        <v>1007</v>
      </c>
      <c r="AN34" s="10">
        <f t="shared" si="14"/>
        <v>0.11638687610968346</v>
      </c>
      <c r="AO34" s="10">
        <f t="shared" si="27"/>
        <v>6.9147308927185627</v>
      </c>
      <c r="AP34" s="10">
        <f t="shared" si="15"/>
        <v>0.12089194188915543</v>
      </c>
      <c r="AQ34">
        <v>1017</v>
      </c>
      <c r="AR34" s="10">
        <f t="shared" si="16"/>
        <v>1.1655966527979786</v>
      </c>
      <c r="AS34" s="10">
        <f t="shared" si="28"/>
        <v>6.9246123960485599</v>
      </c>
      <c r="AT34" s="10">
        <f t="shared" si="17"/>
        <v>1.1611172398544474</v>
      </c>
      <c r="AU34">
        <v>1006</v>
      </c>
      <c r="AV34" s="10">
        <f t="shared" si="18"/>
        <v>6.3051845081609353E-2</v>
      </c>
      <c r="AW34" s="10">
        <f t="shared" si="29"/>
        <v>6.9137373506596846</v>
      </c>
      <c r="AX34" s="10">
        <f t="shared" si="19"/>
        <v>6.8051552716497515E-2</v>
      </c>
    </row>
    <row r="35" spans="11:50">
      <c r="K35">
        <v>1003</v>
      </c>
      <c r="L35" s="10">
        <f t="shared" si="0"/>
        <v>3.4753526634021356E-2</v>
      </c>
      <c r="M35" s="10">
        <f t="shared" si="20"/>
        <v>6.9107507879619359</v>
      </c>
      <c r="N35" s="10">
        <f t="shared" si="1"/>
        <v>3.968450386529998E-2</v>
      </c>
      <c r="O35">
        <v>1005</v>
      </c>
      <c r="P35" s="10">
        <f t="shared" si="2"/>
        <v>-1.6502084551210938E-2</v>
      </c>
      <c r="Q35" s="10">
        <f t="shared" si="21"/>
        <v>6.9127428204931762</v>
      </c>
      <c r="R35" s="10">
        <f t="shared" si="3"/>
        <v>-1.1224993310737213E-2</v>
      </c>
      <c r="S35">
        <v>1005</v>
      </c>
      <c r="T35" s="10">
        <f t="shared" si="4"/>
        <v>-2.070658190426802E-2</v>
      </c>
      <c r="U35" s="10">
        <f t="shared" si="22"/>
        <v>6.9127428204931762</v>
      </c>
      <c r="V35" s="10">
        <f t="shared" si="5"/>
        <v>-1.5437542308925464E-2</v>
      </c>
      <c r="W35">
        <v>1005</v>
      </c>
      <c r="X35" s="10">
        <f t="shared" si="6"/>
        <v>8.1267950166420168E-3</v>
      </c>
      <c r="Y35" s="10">
        <f t="shared" si="23"/>
        <v>6.9127428204931762</v>
      </c>
      <c r="Z35" s="10">
        <f t="shared" si="7"/>
        <v>1.3419841184438234E-2</v>
      </c>
      <c r="AA35">
        <v>1005</v>
      </c>
      <c r="AB35" s="10">
        <f t="shared" si="8"/>
        <v>-4.1273981899309078E-3</v>
      </c>
      <c r="AC35" s="10">
        <f t="shared" si="24"/>
        <v>6.9127428204931762</v>
      </c>
      <c r="AD35" s="10">
        <f t="shared" si="9"/>
        <v>1.1193173309049914E-3</v>
      </c>
      <c r="AE35">
        <v>1005</v>
      </c>
      <c r="AF35" s="10">
        <f t="shared" si="10"/>
        <v>-8.2116046121945684E-3</v>
      </c>
      <c r="AG35" s="10">
        <f t="shared" si="25"/>
        <v>6.9127428204931762</v>
      </c>
      <c r="AH35" s="10">
        <f t="shared" si="11"/>
        <v>-2.9266105631800027E-3</v>
      </c>
      <c r="AI35">
        <v>1006</v>
      </c>
      <c r="AJ35" s="10">
        <f t="shared" si="12"/>
        <v>2.2389377894170906E-2</v>
      </c>
      <c r="AK35" s="10">
        <f t="shared" si="26"/>
        <v>6.9137373506596846</v>
      </c>
      <c r="AL35" s="10">
        <f t="shared" si="13"/>
        <v>2.7160752707137661E-2</v>
      </c>
      <c r="AM35">
        <v>1006</v>
      </c>
      <c r="AN35" s="10">
        <f t="shared" si="14"/>
        <v>1.7905673247639302E-2</v>
      </c>
      <c r="AO35" s="10">
        <f t="shared" si="27"/>
        <v>6.9137373506596846</v>
      </c>
      <c r="AP35" s="10">
        <f t="shared" si="15"/>
        <v>2.2687511506105602E-2</v>
      </c>
      <c r="AQ35">
        <v>1016</v>
      </c>
      <c r="AR35" s="10">
        <f t="shared" si="16"/>
        <v>1.0708851980923253</v>
      </c>
      <c r="AS35" s="10">
        <f t="shared" si="28"/>
        <v>6.9236286281384274</v>
      </c>
      <c r="AT35" s="10">
        <f t="shared" si="17"/>
        <v>1.0677157055983548</v>
      </c>
      <c r="AU35">
        <v>1006</v>
      </c>
      <c r="AV35" s="10">
        <f t="shared" si="18"/>
        <v>6.3051845081609353E-2</v>
      </c>
      <c r="AW35" s="10">
        <f t="shared" si="29"/>
        <v>6.9137373506596846</v>
      </c>
      <c r="AX35" s="10">
        <f t="shared" si="19"/>
        <v>6.8051552716497515E-2</v>
      </c>
    </row>
    <row r="36" spans="11:50">
      <c r="K36">
        <v>1001</v>
      </c>
      <c r="L36" s="10">
        <f t="shared" si="0"/>
        <v>-0.15639086985309067</v>
      </c>
      <c r="M36" s="10">
        <f t="shared" si="20"/>
        <v>6.9087547793152204</v>
      </c>
      <c r="N36" s="10">
        <f t="shared" si="1"/>
        <v>-0.15133073500922753</v>
      </c>
      <c r="O36">
        <v>1004</v>
      </c>
      <c r="P36" s="10">
        <f t="shared" si="2"/>
        <v>-0.10726354958289691</v>
      </c>
      <c r="Q36" s="10">
        <f t="shared" si="21"/>
        <v>6.9117473002516743</v>
      </c>
      <c r="R36" s="10">
        <f t="shared" si="3"/>
        <v>-0.10181301027304814</v>
      </c>
      <c r="S36">
        <v>1005</v>
      </c>
      <c r="T36" s="10">
        <f t="shared" si="4"/>
        <v>-2.070658190426802E-2</v>
      </c>
      <c r="U36" s="10">
        <f t="shared" si="22"/>
        <v>6.9127428204931762</v>
      </c>
      <c r="V36" s="10">
        <f t="shared" si="5"/>
        <v>-1.5437542308925464E-2</v>
      </c>
      <c r="W36">
        <v>1004</v>
      </c>
      <c r="X36" s="10">
        <f t="shared" si="6"/>
        <v>-8.1267950166389685E-2</v>
      </c>
      <c r="Y36" s="10">
        <f t="shared" si="23"/>
        <v>6.9117473002516743</v>
      </c>
      <c r="Z36" s="10">
        <f t="shared" si="7"/>
        <v>-7.5738847761697883E-2</v>
      </c>
      <c r="AA36">
        <v>1004</v>
      </c>
      <c r="AB36" s="10">
        <f t="shared" si="8"/>
        <v>-9.4930158368493459E-2</v>
      </c>
      <c r="AC36" s="10">
        <f t="shared" si="24"/>
        <v>6.9117473002516743</v>
      </c>
      <c r="AD36" s="10">
        <f t="shared" si="9"/>
        <v>-8.9467761919475058E-2</v>
      </c>
      <c r="AE36">
        <v>1004</v>
      </c>
      <c r="AF36" s="10">
        <f t="shared" si="10"/>
        <v>-9.8539255346304019E-2</v>
      </c>
      <c r="AG36" s="10">
        <f t="shared" si="25"/>
        <v>6.9117473002516743</v>
      </c>
      <c r="AH36" s="10">
        <f t="shared" si="11"/>
        <v>-9.3049699822150972E-2</v>
      </c>
      <c r="AI36">
        <v>1005</v>
      </c>
      <c r="AJ36" s="10">
        <f t="shared" si="12"/>
        <v>-7.6123884840172115E-2</v>
      </c>
      <c r="AK36" s="10">
        <f t="shared" si="26"/>
        <v>6.9127428204931762</v>
      </c>
      <c r="AL36" s="10">
        <f t="shared" si="13"/>
        <v>-7.1175390386722423E-2</v>
      </c>
      <c r="AM36">
        <v>1005</v>
      </c>
      <c r="AN36" s="10">
        <f t="shared" si="14"/>
        <v>-8.0575529614404853E-2</v>
      </c>
      <c r="AO36" s="10">
        <f t="shared" si="27"/>
        <v>6.9127428204931762</v>
      </c>
      <c r="AP36" s="10">
        <f t="shared" si="15"/>
        <v>-7.5614586153464558E-2</v>
      </c>
      <c r="AQ36">
        <v>1016</v>
      </c>
      <c r="AR36" s="10">
        <f t="shared" si="16"/>
        <v>1.0708851980923253</v>
      </c>
      <c r="AS36" s="10">
        <f t="shared" si="28"/>
        <v>6.9236286281384274</v>
      </c>
      <c r="AT36" s="10">
        <f t="shared" si="17"/>
        <v>1.0677157055983548</v>
      </c>
      <c r="AU36">
        <v>1005</v>
      </c>
      <c r="AV36" s="10">
        <f t="shared" si="18"/>
        <v>-3.1525922540810054E-2</v>
      </c>
      <c r="AW36" s="10">
        <f t="shared" si="29"/>
        <v>6.9127428204931762</v>
      </c>
      <c r="AX36" s="10">
        <f t="shared" si="19"/>
        <v>-2.6266434061827656E-2</v>
      </c>
    </row>
    <row r="37" spans="11:50">
      <c r="K37">
        <v>1000</v>
      </c>
      <c r="L37" s="10">
        <f t="shared" si="0"/>
        <v>-0.2519630680966467</v>
      </c>
      <c r="M37" s="10">
        <f t="shared" si="20"/>
        <v>6.9077552789821368</v>
      </c>
      <c r="N37" s="10">
        <f t="shared" si="1"/>
        <v>-0.24698152048718813</v>
      </c>
      <c r="O37">
        <v>1002</v>
      </c>
      <c r="P37" s="10">
        <f t="shared" si="2"/>
        <v>-0.28878647964626886</v>
      </c>
      <c r="Q37" s="10">
        <f t="shared" si="21"/>
        <v>6.90975328164481</v>
      </c>
      <c r="R37" s="10">
        <f t="shared" si="3"/>
        <v>-0.28326004053057779</v>
      </c>
      <c r="S37">
        <v>1002</v>
      </c>
      <c r="T37" s="10">
        <f t="shared" si="4"/>
        <v>-0.29403346304058103</v>
      </c>
      <c r="U37" s="10">
        <f t="shared" si="22"/>
        <v>6.90975328164481</v>
      </c>
      <c r="V37" s="10">
        <f t="shared" si="5"/>
        <v>-0.2885006170371896</v>
      </c>
      <c r="W37">
        <v>1002</v>
      </c>
      <c r="X37" s="10">
        <f t="shared" si="6"/>
        <v>-0.26005744053245311</v>
      </c>
      <c r="Y37" s="10">
        <f t="shared" si="23"/>
        <v>6.90975328164481</v>
      </c>
      <c r="Z37" s="10">
        <f t="shared" si="7"/>
        <v>-0.25432294611614037</v>
      </c>
      <c r="AA37">
        <v>1002</v>
      </c>
      <c r="AB37" s="10">
        <f t="shared" si="8"/>
        <v>-0.27653567872561857</v>
      </c>
      <c r="AC37" s="10">
        <f t="shared" si="24"/>
        <v>6.90975328164481</v>
      </c>
      <c r="AD37" s="10">
        <f t="shared" si="9"/>
        <v>-0.27091291394795419</v>
      </c>
      <c r="AE37">
        <v>1002</v>
      </c>
      <c r="AF37" s="10">
        <f t="shared" si="10"/>
        <v>-0.27919455681452293</v>
      </c>
      <c r="AG37" s="10">
        <f t="shared" si="25"/>
        <v>6.90975328164481</v>
      </c>
      <c r="AH37" s="10">
        <f t="shared" si="11"/>
        <v>-0.27356548383007367</v>
      </c>
      <c r="AI37">
        <v>1003</v>
      </c>
      <c r="AJ37" s="10">
        <f t="shared" si="12"/>
        <v>-0.27315041030885817</v>
      </c>
      <c r="AK37" s="10">
        <f t="shared" si="26"/>
        <v>6.9107507879619359</v>
      </c>
      <c r="AL37" s="10">
        <f t="shared" si="13"/>
        <v>-0.26814155856983679</v>
      </c>
      <c r="AM37">
        <v>1003</v>
      </c>
      <c r="AN37" s="10">
        <f t="shared" si="14"/>
        <v>-0.27753793533849314</v>
      </c>
      <c r="AO37" s="10">
        <f t="shared" si="27"/>
        <v>6.9107507879619359</v>
      </c>
      <c r="AP37" s="10">
        <f t="shared" si="15"/>
        <v>-0.27251256172168437</v>
      </c>
      <c r="AQ37">
        <v>1016</v>
      </c>
      <c r="AR37" s="10">
        <f t="shared" si="16"/>
        <v>1.0708851980923253</v>
      </c>
      <c r="AS37" s="10">
        <f t="shared" si="28"/>
        <v>6.9236286281384274</v>
      </c>
      <c r="AT37" s="10">
        <f t="shared" si="17"/>
        <v>1.0677157055983548</v>
      </c>
      <c r="AU37">
        <v>1003</v>
      </c>
      <c r="AV37" s="10">
        <f t="shared" si="18"/>
        <v>-0.22068145778564888</v>
      </c>
      <c r="AW37" s="10">
        <f t="shared" si="29"/>
        <v>6.9107507879619359</v>
      </c>
      <c r="AX37" s="10">
        <f t="shared" si="19"/>
        <v>-0.21518428117263519</v>
      </c>
    </row>
    <row r="38" spans="11:50">
      <c r="K38">
        <v>999</v>
      </c>
      <c r="L38" s="10">
        <f t="shared" si="0"/>
        <v>-0.34753526634020271</v>
      </c>
      <c r="M38" s="10">
        <f t="shared" si="20"/>
        <v>6.9067547786485539</v>
      </c>
      <c r="N38" s="10">
        <f t="shared" si="1"/>
        <v>-0.34272800461583447</v>
      </c>
      <c r="O38">
        <v>1000</v>
      </c>
      <c r="P38" s="10">
        <f t="shared" si="2"/>
        <v>-0.47030940970964075</v>
      </c>
      <c r="Q38" s="10">
        <f t="shared" si="21"/>
        <v>6.9077552789821368</v>
      </c>
      <c r="R38" s="10">
        <f t="shared" si="3"/>
        <v>-0.4650696025580725</v>
      </c>
      <c r="S38">
        <v>1001</v>
      </c>
      <c r="T38" s="10">
        <f t="shared" si="4"/>
        <v>-0.38514242341935201</v>
      </c>
      <c r="U38" s="10">
        <f t="shared" si="22"/>
        <v>6.9087547793152204</v>
      </c>
      <c r="V38" s="10">
        <f t="shared" si="5"/>
        <v>-0.3797033509939845</v>
      </c>
      <c r="W38">
        <v>1001</v>
      </c>
      <c r="X38" s="10">
        <f t="shared" si="6"/>
        <v>-0.34945218571548481</v>
      </c>
      <c r="Y38" s="10">
        <f t="shared" si="23"/>
        <v>6.9087547793152204</v>
      </c>
      <c r="Z38" s="10">
        <f t="shared" si="7"/>
        <v>-0.34374871056021833</v>
      </c>
      <c r="AA38">
        <v>1001</v>
      </c>
      <c r="AB38" s="10">
        <f t="shared" si="8"/>
        <v>-0.36733843890418111</v>
      </c>
      <c r="AC38" s="10">
        <f t="shared" si="24"/>
        <v>6.9087547793152204</v>
      </c>
      <c r="AD38" s="10">
        <f t="shared" si="9"/>
        <v>-0.36177134744976908</v>
      </c>
      <c r="AE38">
        <v>1001</v>
      </c>
      <c r="AF38" s="10">
        <f t="shared" si="10"/>
        <v>-0.36952220754863235</v>
      </c>
      <c r="AG38" s="10">
        <f t="shared" si="25"/>
        <v>6.9087547793152204</v>
      </c>
      <c r="AH38" s="10">
        <f t="shared" si="11"/>
        <v>-0.36395853745510254</v>
      </c>
      <c r="AI38">
        <v>1001</v>
      </c>
      <c r="AJ38" s="10">
        <f t="shared" si="12"/>
        <v>-0.47017693577754421</v>
      </c>
      <c r="AK38" s="10">
        <f t="shared" si="26"/>
        <v>6.9087547793152204</v>
      </c>
      <c r="AL38" s="10">
        <f t="shared" si="13"/>
        <v>-0.46550087305809429</v>
      </c>
      <c r="AM38">
        <v>1001</v>
      </c>
      <c r="AN38" s="10">
        <f t="shared" si="14"/>
        <v>-0.47450034106258149</v>
      </c>
      <c r="AO38" s="10">
        <f t="shared" si="27"/>
        <v>6.9087547793152204</v>
      </c>
      <c r="AP38" s="10">
        <f t="shared" si="15"/>
        <v>-0.46980354748195324</v>
      </c>
      <c r="AQ38">
        <v>1013</v>
      </c>
      <c r="AR38" s="10">
        <f t="shared" si="16"/>
        <v>0.78675083397536527</v>
      </c>
      <c r="AS38" s="10">
        <f t="shared" si="28"/>
        <v>6.9206715042486833</v>
      </c>
      <c r="AT38" s="10">
        <f t="shared" si="17"/>
        <v>0.78695852146716005</v>
      </c>
      <c r="AU38">
        <v>1001</v>
      </c>
      <c r="AV38" s="10">
        <f t="shared" si="18"/>
        <v>-0.40983699303048765</v>
      </c>
      <c r="AW38" s="10">
        <f t="shared" si="29"/>
        <v>6.9087547793152204</v>
      </c>
      <c r="AX38" s="10">
        <f t="shared" si="19"/>
        <v>-0.40447921006480819</v>
      </c>
    </row>
    <row r="39" spans="11:50">
      <c r="K39">
        <v>998</v>
      </c>
      <c r="L39" s="10">
        <f t="shared" ref="L39:L44" si="30">(K39-L$18)/L$19</f>
        <v>-0.44310746458375871</v>
      </c>
      <c r="M39" s="10">
        <f t="shared" ref="M39:M44" si="31">LN(K39)</f>
        <v>6.9057532763114642</v>
      </c>
      <c r="N39" s="10">
        <f t="shared" ref="N39:N44" si="32">(M39-M$18)/M$19</f>
        <v>-0.43857037908018942</v>
      </c>
      <c r="O39">
        <v>1000</v>
      </c>
      <c r="P39" s="10">
        <f t="shared" ref="P39:P44" si="33">(O39-P$18)/P$19</f>
        <v>-0.47030940970964075</v>
      </c>
      <c r="Q39" s="10">
        <f t="shared" ref="Q39:Q44" si="34">LN(O39)</f>
        <v>6.9077552789821368</v>
      </c>
      <c r="R39" s="10">
        <f t="shared" ref="R39:R44" si="35">(Q39-Q$18)/Q$19</f>
        <v>-0.4650696025580725</v>
      </c>
      <c r="S39">
        <v>1000</v>
      </c>
      <c r="T39" s="10">
        <f t="shared" ref="T39:T44" si="36">(S39-T$18)/T$19</f>
        <v>-0.47625138379812304</v>
      </c>
      <c r="U39" s="10">
        <f t="shared" ref="U39:U44" si="37">LN(S39)</f>
        <v>6.9077552789821368</v>
      </c>
      <c r="V39" s="10">
        <f t="shared" ref="V39:V44" si="38">(U39-U$18)/U$19</f>
        <v>-0.47099724212133393</v>
      </c>
      <c r="W39">
        <v>1000</v>
      </c>
      <c r="X39" s="10">
        <f t="shared" ref="X39:X44" si="39">(W39-X$18)/X$19</f>
        <v>-0.43884693089851651</v>
      </c>
      <c r="Y39" s="10">
        <f t="shared" ref="Y39:Y44" si="40">LN(W39)</f>
        <v>6.9077552789821368</v>
      </c>
      <c r="Z39" s="10">
        <f t="shared" ref="Z39:Z44" si="41">(Y39-Y$18)/Y$19</f>
        <v>-0.4332638560930831</v>
      </c>
      <c r="AA39">
        <v>1001</v>
      </c>
      <c r="AB39" s="10">
        <f t="shared" ref="AB39:AB44" si="42">(AA39-AB$18)/AB$19</f>
        <v>-0.36733843890418111</v>
      </c>
      <c r="AC39" s="10">
        <f t="shared" ref="AC39:AC44" si="43">LN(AA39)</f>
        <v>6.9087547793152204</v>
      </c>
      <c r="AD39" s="10">
        <f t="shared" ref="AD39:AD44" si="44">(AC39-AC$18)/AC$19</f>
        <v>-0.36177134744976908</v>
      </c>
      <c r="AE39">
        <v>1001</v>
      </c>
      <c r="AF39" s="10">
        <f t="shared" ref="AF39:AF44" si="45">(AE39-AF$18)/AF$19</f>
        <v>-0.36952220754863235</v>
      </c>
      <c r="AG39" s="10">
        <f t="shared" ref="AG39:AG44" si="46">LN(AE39)</f>
        <v>6.9087547793152204</v>
      </c>
      <c r="AH39" s="10">
        <f t="shared" ref="AH39:AH44" si="47">(AG39-AG$18)/AG$19</f>
        <v>-0.36395853745510254</v>
      </c>
      <c r="AI39">
        <v>1001</v>
      </c>
      <c r="AJ39" s="10">
        <f t="shared" ref="AJ39:AJ44" si="48">(AI39-AJ$18)/AJ$19</f>
        <v>-0.47017693577754421</v>
      </c>
      <c r="AK39" s="10">
        <f t="shared" ref="AK39:AK44" si="49">LN(AI39)</f>
        <v>6.9087547793152204</v>
      </c>
      <c r="AL39" s="10">
        <f t="shared" ref="AL39:AL44" si="50">(AK39-AK$18)/AK$19</f>
        <v>-0.46550087305809429</v>
      </c>
      <c r="AM39">
        <v>1001</v>
      </c>
      <c r="AN39" s="10">
        <f t="shared" ref="AN39:AN44" si="51">(AM39-AN$18)/AN$19</f>
        <v>-0.47450034106258149</v>
      </c>
      <c r="AO39" s="10">
        <f t="shared" ref="AO39:AO44" si="52">LN(AM39)</f>
        <v>6.9087547793152204</v>
      </c>
      <c r="AP39" s="10">
        <f t="shared" ref="AP39:AP44" si="53">(AO39-AO$18)/AO$19</f>
        <v>-0.46980354748195324</v>
      </c>
      <c r="AQ39">
        <v>1013</v>
      </c>
      <c r="AR39" s="10">
        <f t="shared" si="16"/>
        <v>0.78675083397536527</v>
      </c>
      <c r="AS39" s="10">
        <f t="shared" si="28"/>
        <v>6.9206715042486833</v>
      </c>
      <c r="AT39" s="10">
        <f t="shared" si="17"/>
        <v>0.78695852146716005</v>
      </c>
      <c r="AU39">
        <v>1001</v>
      </c>
      <c r="AV39" s="10">
        <f t="shared" si="18"/>
        <v>-0.40983699303048765</v>
      </c>
      <c r="AW39" s="10">
        <f t="shared" si="29"/>
        <v>6.9087547793152204</v>
      </c>
      <c r="AX39" s="10">
        <f t="shared" si="19"/>
        <v>-0.40447921006480819</v>
      </c>
    </row>
    <row r="40" spans="11:50">
      <c r="K40">
        <v>995</v>
      </c>
      <c r="L40" s="10">
        <f t="shared" si="30"/>
        <v>-0.72982405931442684</v>
      </c>
      <c r="M40" s="10">
        <f t="shared" si="31"/>
        <v>6.9027427371585928</v>
      </c>
      <c r="N40" s="10">
        <f t="shared" si="32"/>
        <v>-0.72667476999710445</v>
      </c>
      <c r="O40">
        <v>998</v>
      </c>
      <c r="P40" s="10">
        <f t="shared" si="33"/>
        <v>-0.65183233977301269</v>
      </c>
      <c r="Q40" s="10">
        <f t="shared" si="34"/>
        <v>6.9057532763114642</v>
      </c>
      <c r="R40" s="10">
        <f t="shared" si="35"/>
        <v>-0.64724314793558002</v>
      </c>
      <c r="S40">
        <v>998</v>
      </c>
      <c r="T40" s="10">
        <f t="shared" si="36"/>
        <v>-0.65846930455566499</v>
      </c>
      <c r="U40" s="10">
        <f t="shared" si="37"/>
        <v>6.9057532763114642</v>
      </c>
      <c r="V40" s="10">
        <f t="shared" si="38"/>
        <v>-0.65385922605802382</v>
      </c>
      <c r="W40">
        <v>998</v>
      </c>
      <c r="X40" s="10">
        <f t="shared" si="39"/>
        <v>-0.61763642126457996</v>
      </c>
      <c r="Y40" s="10">
        <f t="shared" si="40"/>
        <v>6.9057532763114642</v>
      </c>
      <c r="Z40" s="10">
        <f t="shared" si="41"/>
        <v>-0.61256300636905869</v>
      </c>
      <c r="AA40">
        <v>998</v>
      </c>
      <c r="AB40" s="10">
        <f t="shared" si="42"/>
        <v>-0.63974671943986872</v>
      </c>
      <c r="AC40" s="10">
        <f t="shared" si="43"/>
        <v>6.9057532763114642</v>
      </c>
      <c r="AD40" s="10">
        <f t="shared" si="44"/>
        <v>-0.63489225362170576</v>
      </c>
      <c r="AE40">
        <v>998</v>
      </c>
      <c r="AF40" s="10">
        <f t="shared" si="45"/>
        <v>-0.64050515975096067</v>
      </c>
      <c r="AG40" s="10">
        <f t="shared" si="46"/>
        <v>6.9057532763114642</v>
      </c>
      <c r="AH40" s="10">
        <f t="shared" si="47"/>
        <v>-0.63568050938655996</v>
      </c>
      <c r="AI40">
        <v>999</v>
      </c>
      <c r="AJ40" s="10">
        <f t="shared" si="48"/>
        <v>-0.66720346124623031</v>
      </c>
      <c r="AK40" s="10">
        <f t="shared" si="49"/>
        <v>6.9067547786485539</v>
      </c>
      <c r="AL40" s="10">
        <f t="shared" si="50"/>
        <v>-0.66325490643810558</v>
      </c>
      <c r="AM40">
        <v>999</v>
      </c>
      <c r="AN40" s="10">
        <f t="shared" si="51"/>
        <v>-0.67146274678666973</v>
      </c>
      <c r="AO40" s="10">
        <f t="shared" si="52"/>
        <v>6.9067547786485539</v>
      </c>
      <c r="AP40" s="10">
        <f t="shared" si="53"/>
        <v>-0.66748911547642897</v>
      </c>
      <c r="AQ40">
        <v>1013</v>
      </c>
      <c r="AR40" s="10">
        <f t="shared" si="16"/>
        <v>0.78675083397536527</v>
      </c>
      <c r="AS40" s="10">
        <f t="shared" si="28"/>
        <v>6.9206715042486833</v>
      </c>
      <c r="AT40" s="10">
        <f t="shared" si="17"/>
        <v>0.78695852146716005</v>
      </c>
      <c r="AU40">
        <v>999</v>
      </c>
      <c r="AV40" s="10">
        <f t="shared" si="18"/>
        <v>-0.59899252827532645</v>
      </c>
      <c r="AW40" s="10">
        <f t="shared" si="29"/>
        <v>6.9067547786485539</v>
      </c>
      <c r="AX40" s="10">
        <f t="shared" si="19"/>
        <v>-0.59415272906680539</v>
      </c>
    </row>
    <row r="41" spans="11:50">
      <c r="K41">
        <v>992</v>
      </c>
      <c r="L41" s="10">
        <f t="shared" si="30"/>
        <v>-1.0165406540450947</v>
      </c>
      <c r="M41" s="10">
        <f t="shared" si="31"/>
        <v>6.8997231072848724</v>
      </c>
      <c r="N41" s="10">
        <f t="shared" si="32"/>
        <v>-1.0156491301986552</v>
      </c>
      <c r="O41">
        <v>995</v>
      </c>
      <c r="P41" s="10">
        <f t="shared" si="33"/>
        <v>-0.92411673486807056</v>
      </c>
      <c r="Q41" s="10">
        <f t="shared" si="34"/>
        <v>6.9027427371585928</v>
      </c>
      <c r="R41" s="10">
        <f t="shared" si="35"/>
        <v>-0.92118913163005711</v>
      </c>
      <c r="S41">
        <v>995</v>
      </c>
      <c r="T41" s="10">
        <f t="shared" si="36"/>
        <v>-0.93179618569197797</v>
      </c>
      <c r="U41" s="10">
        <f t="shared" si="37"/>
        <v>6.9027427371585928</v>
      </c>
      <c r="V41" s="10">
        <f t="shared" si="38"/>
        <v>-0.92884045873949073</v>
      </c>
      <c r="W41">
        <v>994</v>
      </c>
      <c r="X41" s="10">
        <f t="shared" si="39"/>
        <v>-0.97521540199670675</v>
      </c>
      <c r="Y41" s="10">
        <f t="shared" si="40"/>
        <v>6.9017372066565743</v>
      </c>
      <c r="Z41" s="10">
        <f t="shared" si="41"/>
        <v>-0.97224178558315133</v>
      </c>
      <c r="AA41">
        <v>994</v>
      </c>
      <c r="AB41" s="10">
        <f t="shared" si="42"/>
        <v>-1.0029577601541189</v>
      </c>
      <c r="AC41" s="10">
        <f t="shared" si="43"/>
        <v>6.9017372066565743</v>
      </c>
      <c r="AD41" s="10">
        <f t="shared" si="44"/>
        <v>-1.0003333616334111</v>
      </c>
      <c r="AE41">
        <v>994</v>
      </c>
      <c r="AF41" s="10">
        <f t="shared" si="45"/>
        <v>-1.0018157626873985</v>
      </c>
      <c r="AG41" s="10">
        <f t="shared" si="46"/>
        <v>6.9017372066565743</v>
      </c>
      <c r="AH41" s="10">
        <f t="shared" si="47"/>
        <v>-0.99924981605562335</v>
      </c>
      <c r="AI41">
        <v>995</v>
      </c>
      <c r="AJ41" s="10">
        <f t="shared" si="48"/>
        <v>-1.0612565121836024</v>
      </c>
      <c r="AK41" s="10">
        <f t="shared" si="49"/>
        <v>6.9027427371585928</v>
      </c>
      <c r="AL41" s="10">
        <f t="shared" si="50"/>
        <v>-1.0599534675691684</v>
      </c>
      <c r="AM41">
        <v>995</v>
      </c>
      <c r="AN41" s="10">
        <f t="shared" si="51"/>
        <v>-1.0653875582348464</v>
      </c>
      <c r="AO41" s="10">
        <f t="shared" si="52"/>
        <v>6.9027427371585928</v>
      </c>
      <c r="AP41" s="10">
        <f t="shared" si="53"/>
        <v>-1.0640503336695752</v>
      </c>
      <c r="AQ41">
        <v>1012</v>
      </c>
      <c r="AR41" s="10">
        <f t="shared" si="16"/>
        <v>0.69203937926971193</v>
      </c>
      <c r="AS41" s="10">
        <f t="shared" si="28"/>
        <v>6.9196838498474111</v>
      </c>
      <c r="AT41" s="10">
        <f t="shared" si="17"/>
        <v>0.69318799343563442</v>
      </c>
      <c r="AU41">
        <v>995</v>
      </c>
      <c r="AV41" s="10">
        <f t="shared" si="18"/>
        <v>-0.97730359876500406</v>
      </c>
      <c r="AW41" s="10">
        <f t="shared" si="29"/>
        <v>6.9027427371585928</v>
      </c>
      <c r="AX41" s="10">
        <f t="shared" si="19"/>
        <v>-0.97464161612868128</v>
      </c>
    </row>
    <row r="42" spans="11:50">
      <c r="K42">
        <v>992</v>
      </c>
      <c r="L42" s="10">
        <f t="shared" si="30"/>
        <v>-1.0165406540450947</v>
      </c>
      <c r="M42" s="10">
        <f t="shared" si="31"/>
        <v>6.8997231072848724</v>
      </c>
      <c r="N42" s="10">
        <f t="shared" si="32"/>
        <v>-1.0156491301986552</v>
      </c>
      <c r="O42">
        <v>993</v>
      </c>
      <c r="P42" s="10">
        <f t="shared" si="33"/>
        <v>-1.1056396649314426</v>
      </c>
      <c r="Q42" s="10">
        <f t="shared" si="34"/>
        <v>6.9007306640451729</v>
      </c>
      <c r="R42" s="10">
        <f t="shared" si="35"/>
        <v>-1.1042790435467624</v>
      </c>
      <c r="S42">
        <v>993</v>
      </c>
      <c r="T42" s="10">
        <f t="shared" si="36"/>
        <v>-1.1140141064495199</v>
      </c>
      <c r="U42" s="10">
        <f t="shared" si="37"/>
        <v>6.9007306640451729</v>
      </c>
      <c r="V42" s="10">
        <f t="shared" si="38"/>
        <v>-1.1126222721883288</v>
      </c>
      <c r="W42">
        <v>992</v>
      </c>
      <c r="X42" s="10">
        <f t="shared" si="39"/>
        <v>-1.1540048923627702</v>
      </c>
      <c r="Y42" s="10">
        <f t="shared" si="40"/>
        <v>6.8997231072848724</v>
      </c>
      <c r="Z42" s="10">
        <f t="shared" si="41"/>
        <v>-1.152624315141018</v>
      </c>
      <c r="AA42">
        <v>993</v>
      </c>
      <c r="AB42" s="10">
        <f t="shared" si="42"/>
        <v>-1.0937605203326815</v>
      </c>
      <c r="AC42" s="10">
        <f t="shared" si="43"/>
        <v>6.9007306640451729</v>
      </c>
      <c r="AD42" s="10">
        <f t="shared" si="44"/>
        <v>-1.0919234182758972</v>
      </c>
      <c r="AE42">
        <v>993</v>
      </c>
      <c r="AF42" s="10">
        <f t="shared" si="45"/>
        <v>-1.092143413421508</v>
      </c>
      <c r="AG42" s="10">
        <f t="shared" si="46"/>
        <v>6.9007306640451729</v>
      </c>
      <c r="AH42" s="10">
        <f t="shared" si="47"/>
        <v>-1.0903707454235978</v>
      </c>
      <c r="AI42">
        <v>994</v>
      </c>
      <c r="AJ42" s="10">
        <f t="shared" si="48"/>
        <v>-1.1597697749179454</v>
      </c>
      <c r="AK42" s="10">
        <f t="shared" si="49"/>
        <v>6.9017372066565743</v>
      </c>
      <c r="AL42" s="10">
        <f t="shared" si="50"/>
        <v>-1.1593772906582911</v>
      </c>
      <c r="AM42">
        <v>994</v>
      </c>
      <c r="AN42" s="10">
        <f t="shared" si="51"/>
        <v>-1.1638687610968905</v>
      </c>
      <c r="AO42" s="10">
        <f t="shared" si="52"/>
        <v>6.9017372066565743</v>
      </c>
      <c r="AP42" s="10">
        <f t="shared" si="53"/>
        <v>-1.1634397347534278</v>
      </c>
      <c r="AQ42">
        <v>1012</v>
      </c>
      <c r="AR42" s="10">
        <f t="shared" si="16"/>
        <v>0.69203937926971193</v>
      </c>
      <c r="AS42" s="10">
        <f t="shared" si="28"/>
        <v>6.9196838498474111</v>
      </c>
      <c r="AT42" s="10">
        <f t="shared" si="17"/>
        <v>0.69318799343563442</v>
      </c>
      <c r="AU42">
        <v>994</v>
      </c>
      <c r="AV42" s="10">
        <f t="shared" si="18"/>
        <v>-1.0718813663874236</v>
      </c>
      <c r="AW42" s="10">
        <f t="shared" si="29"/>
        <v>6.9017372066565743</v>
      </c>
      <c r="AX42" s="10">
        <f t="shared" si="19"/>
        <v>-1.0700028387324578</v>
      </c>
    </row>
    <row r="43" spans="11:50">
      <c r="K43">
        <v>983</v>
      </c>
      <c r="L43" s="10">
        <f t="shared" si="30"/>
        <v>-1.876690438237099</v>
      </c>
      <c r="M43" s="10">
        <f t="shared" si="31"/>
        <v>6.8906091201471664</v>
      </c>
      <c r="N43" s="10">
        <f t="shared" si="32"/>
        <v>-1.8878449661601084</v>
      </c>
      <c r="O43">
        <v>982</v>
      </c>
      <c r="P43" s="10">
        <f t="shared" si="33"/>
        <v>-2.1040157802799881</v>
      </c>
      <c r="Q43" s="10">
        <f t="shared" si="34"/>
        <v>6.8895913083544658</v>
      </c>
      <c r="R43" s="10">
        <f t="shared" si="35"/>
        <v>-2.1179120167312737</v>
      </c>
      <c r="S43">
        <v>982</v>
      </c>
      <c r="T43" s="10">
        <f t="shared" si="36"/>
        <v>-2.1162126706160009</v>
      </c>
      <c r="U43" s="10">
        <f t="shared" si="37"/>
        <v>6.8895913083544658</v>
      </c>
      <c r="V43" s="10">
        <f t="shared" si="38"/>
        <v>-2.1300857907034079</v>
      </c>
      <c r="W43">
        <v>981</v>
      </c>
      <c r="X43" s="10">
        <f t="shared" si="39"/>
        <v>-2.1373470893761191</v>
      </c>
      <c r="Y43" s="10">
        <f t="shared" si="40"/>
        <v>6.8885724595653635</v>
      </c>
      <c r="Z43" s="10">
        <f t="shared" si="41"/>
        <v>-2.1512751613274363</v>
      </c>
      <c r="AA43">
        <v>982</v>
      </c>
      <c r="AB43" s="10">
        <f t="shared" si="42"/>
        <v>-2.0925908822968697</v>
      </c>
      <c r="AC43" s="10">
        <f t="shared" si="43"/>
        <v>6.8895913083544658</v>
      </c>
      <c r="AD43" s="10">
        <f t="shared" si="44"/>
        <v>-2.1055458989497611</v>
      </c>
      <c r="AE43">
        <v>982</v>
      </c>
      <c r="AF43" s="10">
        <f t="shared" si="45"/>
        <v>-2.0857475714967117</v>
      </c>
      <c r="AG43" s="10">
        <f t="shared" si="46"/>
        <v>6.8895913083544658</v>
      </c>
      <c r="AH43" s="10">
        <f t="shared" si="47"/>
        <v>-2.0988014185020321</v>
      </c>
      <c r="AI43">
        <v>985</v>
      </c>
      <c r="AJ43" s="10">
        <f t="shared" si="48"/>
        <v>-2.0463891395270326</v>
      </c>
      <c r="AK43" s="10">
        <f t="shared" si="49"/>
        <v>6.892641641172089</v>
      </c>
      <c r="AL43" s="10">
        <f t="shared" si="50"/>
        <v>-2.0587193710921654</v>
      </c>
      <c r="AM43">
        <v>985</v>
      </c>
      <c r="AN43" s="10">
        <f t="shared" si="51"/>
        <v>-2.050199586855288</v>
      </c>
      <c r="AO43" s="10">
        <f t="shared" si="52"/>
        <v>6.892641641172089</v>
      </c>
      <c r="AP43" s="10">
        <f t="shared" si="53"/>
        <v>-2.0624704495923107</v>
      </c>
      <c r="AQ43">
        <v>1012</v>
      </c>
      <c r="AR43" s="10">
        <f t="shared" si="16"/>
        <v>0.69203937926971193</v>
      </c>
      <c r="AS43" s="10">
        <f t="shared" si="28"/>
        <v>6.9196838498474111</v>
      </c>
      <c r="AT43" s="10">
        <f t="shared" si="17"/>
        <v>0.69318799343563442</v>
      </c>
      <c r="AU43">
        <v>985</v>
      </c>
      <c r="AV43" s="10">
        <f t="shared" si="18"/>
        <v>-1.9230812749891981</v>
      </c>
      <c r="AW43" s="10">
        <f t="shared" si="29"/>
        <v>6.892641641172089</v>
      </c>
      <c r="AX43" s="10">
        <f t="shared" si="19"/>
        <v>-1.9325965075790235</v>
      </c>
    </row>
    <row r="44" spans="11:50">
      <c r="K44">
        <v>980</v>
      </c>
      <c r="L44" s="10">
        <f t="shared" si="30"/>
        <v>-2.163407032967767</v>
      </c>
      <c r="M44" s="10">
        <f t="shared" si="31"/>
        <v>6.8875525716646173</v>
      </c>
      <c r="N44" s="10">
        <f t="shared" si="32"/>
        <v>-2.1803523856477174</v>
      </c>
      <c r="O44">
        <v>982</v>
      </c>
      <c r="P44" s="10">
        <f t="shared" si="33"/>
        <v>-2.1040157802799881</v>
      </c>
      <c r="Q44" s="10">
        <f t="shared" si="34"/>
        <v>6.8895913083544658</v>
      </c>
      <c r="R44" s="10">
        <f t="shared" si="35"/>
        <v>-2.1179120167312737</v>
      </c>
      <c r="S44">
        <v>982</v>
      </c>
      <c r="T44" s="10">
        <f t="shared" si="36"/>
        <v>-2.1162126706160009</v>
      </c>
      <c r="U44" s="10">
        <f t="shared" si="37"/>
        <v>6.8895913083544658</v>
      </c>
      <c r="V44" s="10">
        <f t="shared" si="38"/>
        <v>-2.1300857907034079</v>
      </c>
      <c r="W44">
        <v>981</v>
      </c>
      <c r="X44" s="10">
        <f t="shared" si="39"/>
        <v>-2.1373470893761191</v>
      </c>
      <c r="Y44" s="10">
        <f t="shared" si="40"/>
        <v>6.8885724595653635</v>
      </c>
      <c r="Z44" s="10">
        <f t="shared" si="41"/>
        <v>-2.1512751613274363</v>
      </c>
      <c r="AA44">
        <v>981</v>
      </c>
      <c r="AB44" s="10">
        <f t="shared" si="42"/>
        <v>-2.1833936424754321</v>
      </c>
      <c r="AC44" s="10">
        <f t="shared" si="43"/>
        <v>6.8885724595653635</v>
      </c>
      <c r="AD44" s="10">
        <f t="shared" si="44"/>
        <v>-2.1982557527075488</v>
      </c>
      <c r="AE44">
        <v>981</v>
      </c>
      <c r="AF44" s="10">
        <f t="shared" si="45"/>
        <v>-2.1760752222308213</v>
      </c>
      <c r="AG44" s="10">
        <f t="shared" si="46"/>
        <v>6.8885724595653635</v>
      </c>
      <c r="AH44" s="10">
        <f t="shared" si="47"/>
        <v>-2.1910364093477512</v>
      </c>
      <c r="AI44">
        <v>985</v>
      </c>
      <c r="AJ44" s="10">
        <f t="shared" si="48"/>
        <v>-2.0463891395270326</v>
      </c>
      <c r="AK44" s="10">
        <f t="shared" si="49"/>
        <v>6.892641641172089</v>
      </c>
      <c r="AL44" s="10">
        <f t="shared" si="50"/>
        <v>-2.0587193710921654</v>
      </c>
      <c r="AM44">
        <v>985</v>
      </c>
      <c r="AN44" s="10">
        <f t="shared" si="51"/>
        <v>-2.050199586855288</v>
      </c>
      <c r="AO44" s="10">
        <f t="shared" si="52"/>
        <v>6.892641641172089</v>
      </c>
      <c r="AP44" s="10">
        <f t="shared" si="53"/>
        <v>-2.0624704495923107</v>
      </c>
      <c r="AQ44">
        <v>1012</v>
      </c>
      <c r="AR44" s="10">
        <f t="shared" si="16"/>
        <v>0.69203937926971193</v>
      </c>
      <c r="AS44" s="10">
        <f t="shared" si="28"/>
        <v>6.9196838498474111</v>
      </c>
      <c r="AT44" s="10">
        <f t="shared" si="17"/>
        <v>0.69318799343563442</v>
      </c>
      <c r="AU44">
        <v>985</v>
      </c>
      <c r="AV44" s="10">
        <f t="shared" si="18"/>
        <v>-1.9230812749891981</v>
      </c>
      <c r="AW44" s="10">
        <f t="shared" si="29"/>
        <v>6.892641641172089</v>
      </c>
      <c r="AX44" s="10">
        <f t="shared" si="19"/>
        <v>-1.9325965075790235</v>
      </c>
    </row>
    <row r="45" spans="11:50">
      <c r="AQ45">
        <v>1012</v>
      </c>
      <c r="AR45" s="10">
        <f t="shared" si="16"/>
        <v>0.69203937926971193</v>
      </c>
      <c r="AS45" s="10">
        <f t="shared" si="28"/>
        <v>6.9196838498474111</v>
      </c>
      <c r="AT45" s="10">
        <f t="shared" si="17"/>
        <v>0.69318799343563442</v>
      </c>
      <c r="AU45">
        <v>1024</v>
      </c>
      <c r="AV45" s="10">
        <f t="shared" si="18"/>
        <v>1.7654516622851586</v>
      </c>
      <c r="AW45" s="10">
        <f t="shared" si="29"/>
        <v>6.9314718055994531</v>
      </c>
      <c r="AX45" s="10">
        <f t="shared" si="19"/>
        <v>1.7499292300948597</v>
      </c>
    </row>
    <row r="46" spans="11:50">
      <c r="AQ46">
        <v>1011</v>
      </c>
      <c r="AR46" s="10">
        <f t="shared" si="16"/>
        <v>0.59732792456405859</v>
      </c>
      <c r="AS46" s="10">
        <f t="shared" si="28"/>
        <v>6.9186952190204716</v>
      </c>
      <c r="AT46" s="10">
        <f t="shared" si="17"/>
        <v>0.59932476096184584</v>
      </c>
      <c r="AU46">
        <v>1021</v>
      </c>
      <c r="AV46" s="10">
        <f t="shared" si="18"/>
        <v>1.4817183594179004</v>
      </c>
      <c r="AW46" s="10">
        <f t="shared" si="29"/>
        <v>6.9285378181646653</v>
      </c>
      <c r="AX46" s="10">
        <f t="shared" si="19"/>
        <v>1.4716794621128382</v>
      </c>
    </row>
    <row r="47" spans="11:50">
      <c r="AQ47">
        <v>1010</v>
      </c>
      <c r="AR47" s="10">
        <f t="shared" si="16"/>
        <v>0.50261646985840536</v>
      </c>
      <c r="AS47" s="10">
        <f t="shared" si="28"/>
        <v>6.9177056098353047</v>
      </c>
      <c r="AT47" s="10">
        <f t="shared" si="17"/>
        <v>0.50536864056343322</v>
      </c>
      <c r="AU47">
        <v>1018</v>
      </c>
      <c r="AV47" s="10">
        <f t="shared" si="18"/>
        <v>1.1979850565506422</v>
      </c>
      <c r="AW47" s="10">
        <f t="shared" si="29"/>
        <v>6.9255951971104679</v>
      </c>
      <c r="AX47" s="10">
        <f t="shared" si="19"/>
        <v>1.1926109099161719</v>
      </c>
    </row>
    <row r="48" spans="11:50">
      <c r="AQ48">
        <v>1010</v>
      </c>
      <c r="AR48" s="10">
        <f t="shared" si="16"/>
        <v>0.50261646985840536</v>
      </c>
      <c r="AS48" s="10">
        <f t="shared" si="28"/>
        <v>6.9177056098353047</v>
      </c>
      <c r="AT48" s="10">
        <f t="shared" si="17"/>
        <v>0.50536864056343322</v>
      </c>
      <c r="AU48">
        <v>1016</v>
      </c>
      <c r="AV48" s="10">
        <f t="shared" si="18"/>
        <v>1.0088295213058034</v>
      </c>
      <c r="AW48" s="10">
        <f t="shared" si="29"/>
        <v>6.9236286281384274</v>
      </c>
      <c r="AX48" s="10">
        <f t="shared" si="19"/>
        <v>1.0061079434402806</v>
      </c>
    </row>
    <row r="49" spans="43:50">
      <c r="AQ49">
        <v>1010</v>
      </c>
      <c r="AR49" s="10">
        <f t="shared" si="16"/>
        <v>0.50261646985840536</v>
      </c>
      <c r="AS49" s="10">
        <f t="shared" si="28"/>
        <v>6.9177056098353047</v>
      </c>
      <c r="AT49" s="10">
        <f t="shared" si="17"/>
        <v>0.50536864056343322</v>
      </c>
      <c r="AU49">
        <v>1013</v>
      </c>
      <c r="AV49" s="10">
        <f t="shared" si="18"/>
        <v>0.72509621843854521</v>
      </c>
      <c r="AW49" s="10">
        <f t="shared" si="29"/>
        <v>6.9206715042486833</v>
      </c>
      <c r="AX49" s="10">
        <f t="shared" si="19"/>
        <v>0.72566398977525504</v>
      </c>
    </row>
    <row r="50" spans="43:50">
      <c r="AQ50">
        <v>1010</v>
      </c>
      <c r="AR50" s="10">
        <f t="shared" si="16"/>
        <v>0.50261646985840536</v>
      </c>
      <c r="AS50" s="10">
        <f t="shared" si="28"/>
        <v>6.9177056098353047</v>
      </c>
      <c r="AT50" s="10">
        <f t="shared" si="17"/>
        <v>0.50536864056343322</v>
      </c>
      <c r="AU50">
        <v>1012</v>
      </c>
      <c r="AV50" s="10">
        <f t="shared" si="18"/>
        <v>0.63051845081612579</v>
      </c>
      <c r="AW50" s="10">
        <f t="shared" si="29"/>
        <v>6.9196838498474111</v>
      </c>
      <c r="AX50" s="10">
        <f t="shared" si="19"/>
        <v>0.63199807807366992</v>
      </c>
    </row>
    <row r="51" spans="43:50">
      <c r="AQ51">
        <v>1009</v>
      </c>
      <c r="AR51" s="10">
        <f t="shared" si="16"/>
        <v>0.40790501515275202</v>
      </c>
      <c r="AS51" s="10">
        <f t="shared" si="28"/>
        <v>6.9167150203536085</v>
      </c>
      <c r="AT51" s="10">
        <f t="shared" si="17"/>
        <v>0.41131944821286792</v>
      </c>
      <c r="AU51">
        <v>1011</v>
      </c>
      <c r="AV51" s="10">
        <f t="shared" si="18"/>
        <v>0.53594068319370636</v>
      </c>
      <c r="AW51" s="10">
        <f t="shared" si="29"/>
        <v>6.9186952190204716</v>
      </c>
      <c r="AX51" s="10">
        <f t="shared" si="19"/>
        <v>0.5382395653567591</v>
      </c>
    </row>
    <row r="52" spans="43:50">
      <c r="AQ52">
        <v>1008</v>
      </c>
      <c r="AR52" s="10">
        <f t="shared" si="16"/>
        <v>0.31319356044709867</v>
      </c>
      <c r="AS52" s="10">
        <f t="shared" si="28"/>
        <v>6.9157234486313142</v>
      </c>
      <c r="AT52" s="10">
        <f t="shared" si="17"/>
        <v>0.31717699933509264</v>
      </c>
      <c r="AU52">
        <v>1009</v>
      </c>
      <c r="AV52" s="10">
        <f t="shared" si="18"/>
        <v>0.34678514794886756</v>
      </c>
      <c r="AW52" s="10">
        <f t="shared" si="29"/>
        <v>6.9167150203536085</v>
      </c>
      <c r="AX52" s="10">
        <f t="shared" si="19"/>
        <v>0.35044400322177494</v>
      </c>
    </row>
    <row r="53" spans="43:50">
      <c r="AQ53">
        <v>1008</v>
      </c>
      <c r="AR53" s="10">
        <f t="shared" si="16"/>
        <v>0.31319356044709867</v>
      </c>
      <c r="AS53" s="10">
        <f t="shared" si="28"/>
        <v>6.9157234486313142</v>
      </c>
      <c r="AT53" s="10">
        <f t="shared" si="17"/>
        <v>0.31717699933509264</v>
      </c>
      <c r="AU53">
        <v>1008</v>
      </c>
      <c r="AV53" s="10">
        <f t="shared" si="18"/>
        <v>0.25220738032644818</v>
      </c>
      <c r="AW53" s="10">
        <f t="shared" si="29"/>
        <v>6.9157234486313142</v>
      </c>
      <c r="AX53" s="10">
        <f t="shared" si="19"/>
        <v>0.25640658561235191</v>
      </c>
    </row>
    <row r="54" spans="43:50">
      <c r="AQ54">
        <v>1008</v>
      </c>
      <c r="AR54" s="10">
        <f t="shared" si="16"/>
        <v>0.31319356044709867</v>
      </c>
      <c r="AS54" s="10">
        <f t="shared" si="28"/>
        <v>6.9157234486313142</v>
      </c>
      <c r="AT54" s="10">
        <f t="shared" si="17"/>
        <v>0.31717699933509264</v>
      </c>
      <c r="AU54">
        <v>1007</v>
      </c>
      <c r="AV54" s="10">
        <f t="shared" si="18"/>
        <v>0.15762961270402875</v>
      </c>
      <c r="AW54" s="10">
        <f t="shared" si="29"/>
        <v>6.9147308927185627</v>
      </c>
      <c r="AX54" s="10">
        <f t="shared" si="19"/>
        <v>0.16227583060035514</v>
      </c>
    </row>
    <row r="55" spans="43:50">
      <c r="AQ55">
        <v>1007</v>
      </c>
      <c r="AR55" s="10">
        <f t="shared" ref="AR55:AR86" si="54">(AQ55-AR$18)/AR$19</f>
        <v>0.21848210574144536</v>
      </c>
      <c r="AS55" s="10">
        <f t="shared" si="28"/>
        <v>6.9147308927185627</v>
      </c>
      <c r="AT55" s="10">
        <f t="shared" ref="AT55:AT86" si="55">(AS55-AS$18)/AS$19</f>
        <v>0.22294110880532858</v>
      </c>
      <c r="AU55">
        <v>1006</v>
      </c>
      <c r="AV55" s="10">
        <f t="shared" si="18"/>
        <v>6.3051845081609353E-2</v>
      </c>
      <c r="AW55" s="10">
        <f t="shared" si="29"/>
        <v>6.9137373506596846</v>
      </c>
      <c r="AX55" s="10">
        <f t="shared" si="19"/>
        <v>6.8051552716497515E-2</v>
      </c>
    </row>
    <row r="56" spans="43:50">
      <c r="AQ56">
        <v>1007</v>
      </c>
      <c r="AR56" s="10">
        <f t="shared" si="54"/>
        <v>0.21848210574144536</v>
      </c>
      <c r="AS56" s="10">
        <f t="shared" si="28"/>
        <v>6.9147308927185627</v>
      </c>
      <c r="AT56" s="10">
        <f t="shared" si="55"/>
        <v>0.22294110880532858</v>
      </c>
      <c r="AU56">
        <v>1005</v>
      </c>
      <c r="AV56" s="10">
        <f t="shared" si="18"/>
        <v>-3.1525922540810054E-2</v>
      </c>
      <c r="AW56" s="10">
        <f t="shared" si="29"/>
        <v>6.9127428204931762</v>
      </c>
      <c r="AX56" s="10">
        <f t="shared" si="19"/>
        <v>-2.6266434061827656E-2</v>
      </c>
    </row>
    <row r="57" spans="43:50">
      <c r="AQ57">
        <v>1007</v>
      </c>
      <c r="AR57" s="10">
        <f t="shared" si="54"/>
        <v>0.21848210574144536</v>
      </c>
      <c r="AS57" s="10">
        <f t="shared" si="28"/>
        <v>6.9147308927185627</v>
      </c>
      <c r="AT57" s="10">
        <f t="shared" si="55"/>
        <v>0.22294110880532858</v>
      </c>
      <c r="AU57">
        <v>1005</v>
      </c>
      <c r="AV57" s="10">
        <f t="shared" si="18"/>
        <v>-3.1525922540810054E-2</v>
      </c>
      <c r="AW57" s="10">
        <f t="shared" si="29"/>
        <v>6.9127428204931762</v>
      </c>
      <c r="AX57" s="10">
        <f t="shared" si="19"/>
        <v>-2.6266434061827656E-2</v>
      </c>
    </row>
    <row r="58" spans="43:50">
      <c r="AQ58">
        <v>1007</v>
      </c>
      <c r="AR58" s="10">
        <f t="shared" si="54"/>
        <v>0.21848210574144536</v>
      </c>
      <c r="AS58" s="10">
        <f t="shared" si="28"/>
        <v>6.9147308927185627</v>
      </c>
      <c r="AT58" s="10">
        <f t="shared" si="55"/>
        <v>0.22294110880532858</v>
      </c>
      <c r="AU58">
        <v>1004</v>
      </c>
      <c r="AV58" s="10">
        <f t="shared" si="18"/>
        <v>-0.12610369016322945</v>
      </c>
      <c r="AW58" s="10">
        <f t="shared" si="29"/>
        <v>6.9117473002516743</v>
      </c>
      <c r="AX58" s="10">
        <f t="shared" si="19"/>
        <v>-0.12067831631290515</v>
      </c>
    </row>
    <row r="59" spans="43:50">
      <c r="AQ59">
        <v>1007</v>
      </c>
      <c r="AR59" s="10">
        <f t="shared" si="54"/>
        <v>0.21848210574144536</v>
      </c>
      <c r="AS59" s="10">
        <f t="shared" si="28"/>
        <v>6.9147308927185627</v>
      </c>
      <c r="AT59" s="10">
        <f t="shared" si="55"/>
        <v>0.22294110880532858</v>
      </c>
      <c r="AU59">
        <v>1002</v>
      </c>
      <c r="AV59" s="10">
        <f t="shared" si="18"/>
        <v>-0.31525922540806828</v>
      </c>
      <c r="AW59" s="10">
        <f t="shared" si="29"/>
        <v>6.90975328164481</v>
      </c>
      <c r="AX59" s="10">
        <f t="shared" si="19"/>
        <v>-0.30978451633722881</v>
      </c>
    </row>
    <row r="60" spans="43:50">
      <c r="AQ60">
        <v>1007</v>
      </c>
      <c r="AR60" s="10">
        <f t="shared" si="54"/>
        <v>0.21848210574144536</v>
      </c>
      <c r="AS60" s="10">
        <f t="shared" si="28"/>
        <v>6.9147308927185627</v>
      </c>
      <c r="AT60" s="10">
        <f t="shared" si="55"/>
        <v>0.22294110880532858</v>
      </c>
      <c r="AU60">
        <v>1001</v>
      </c>
      <c r="AV60" s="10">
        <f t="shared" si="18"/>
        <v>-0.40983699303048765</v>
      </c>
      <c r="AW60" s="10">
        <f t="shared" si="29"/>
        <v>6.9087547793152204</v>
      </c>
      <c r="AX60" s="10">
        <f t="shared" si="19"/>
        <v>-0.40447921006480819</v>
      </c>
    </row>
    <row r="61" spans="43:50">
      <c r="AQ61">
        <v>1006</v>
      </c>
      <c r="AR61" s="10">
        <f t="shared" si="54"/>
        <v>0.12377065103579206</v>
      </c>
      <c r="AS61" s="10">
        <f t="shared" si="28"/>
        <v>6.9137373506596846</v>
      </c>
      <c r="AT61" s="10">
        <f t="shared" si="55"/>
        <v>0.12861159094713628</v>
      </c>
      <c r="AU61">
        <v>1001</v>
      </c>
      <c r="AV61" s="10">
        <f t="shared" si="18"/>
        <v>-0.40983699303048765</v>
      </c>
      <c r="AW61" s="10">
        <f t="shared" si="29"/>
        <v>6.9087547793152204</v>
      </c>
      <c r="AX61" s="10">
        <f t="shared" si="19"/>
        <v>-0.40447921006480819</v>
      </c>
    </row>
    <row r="62" spans="43:50">
      <c r="AQ62">
        <v>1006</v>
      </c>
      <c r="AR62" s="10">
        <f t="shared" si="54"/>
        <v>0.12377065103579206</v>
      </c>
      <c r="AS62" s="10">
        <f t="shared" si="28"/>
        <v>6.9137373506596846</v>
      </c>
      <c r="AT62" s="10">
        <f t="shared" si="55"/>
        <v>0.12861159094713628</v>
      </c>
      <c r="AU62">
        <v>998</v>
      </c>
      <c r="AV62" s="10">
        <f t="shared" si="18"/>
        <v>-0.69357029589774588</v>
      </c>
      <c r="AW62" s="10">
        <f t="shared" si="29"/>
        <v>6.9057532763114642</v>
      </c>
      <c r="AX62" s="10">
        <f t="shared" si="19"/>
        <v>-0.68913193368934533</v>
      </c>
    </row>
    <row r="63" spans="43:50">
      <c r="AQ63">
        <v>1006</v>
      </c>
      <c r="AR63" s="10">
        <f t="shared" si="54"/>
        <v>0.12377065103579206</v>
      </c>
      <c r="AS63" s="10">
        <f t="shared" si="28"/>
        <v>6.9137373506596846</v>
      </c>
      <c r="AT63" s="10">
        <f t="shared" si="55"/>
        <v>0.12861159094713628</v>
      </c>
      <c r="AU63">
        <v>994</v>
      </c>
      <c r="AV63" s="10">
        <f t="shared" si="18"/>
        <v>-1.0718813663874236</v>
      </c>
      <c r="AW63" s="10">
        <f t="shared" si="29"/>
        <v>6.9017372066565743</v>
      </c>
      <c r="AX63" s="10">
        <f t="shared" si="19"/>
        <v>-1.0700028387324578</v>
      </c>
    </row>
    <row r="64" spans="43:50">
      <c r="AQ64">
        <v>1006</v>
      </c>
      <c r="AR64" s="10">
        <f t="shared" si="54"/>
        <v>0.12377065103579206</v>
      </c>
      <c r="AS64" s="10">
        <f t="shared" si="28"/>
        <v>6.9137373506596846</v>
      </c>
      <c r="AT64" s="10">
        <f t="shared" si="55"/>
        <v>0.12861159094713628</v>
      </c>
      <c r="AU64">
        <v>993</v>
      </c>
      <c r="AV64" s="10">
        <f t="shared" si="18"/>
        <v>-1.1664591340098429</v>
      </c>
      <c r="AW64" s="10">
        <f t="shared" si="29"/>
        <v>6.9007306640451729</v>
      </c>
      <c r="AX64" s="10">
        <f t="shared" si="19"/>
        <v>-1.1654600464783809</v>
      </c>
    </row>
    <row r="65" spans="43:50">
      <c r="AQ65">
        <v>1006</v>
      </c>
      <c r="AR65" s="10">
        <f t="shared" si="54"/>
        <v>0.12377065103579206</v>
      </c>
      <c r="AS65" s="10">
        <f t="shared" si="28"/>
        <v>6.9137373506596846</v>
      </c>
      <c r="AT65" s="10">
        <f t="shared" si="55"/>
        <v>0.12861159094713628</v>
      </c>
      <c r="AU65">
        <v>982</v>
      </c>
      <c r="AV65" s="10">
        <f t="shared" si="18"/>
        <v>-2.2068145778564565</v>
      </c>
      <c r="AW65" s="10">
        <f t="shared" si="29"/>
        <v>6.8895913083544658</v>
      </c>
      <c r="AX65" s="10">
        <f t="shared" si="19"/>
        <v>-2.2218800909741243</v>
      </c>
    </row>
    <row r="66" spans="43:50">
      <c r="AQ66">
        <v>1005</v>
      </c>
      <c r="AR66" s="10">
        <f t="shared" si="54"/>
        <v>2.9059196330138738E-2</v>
      </c>
      <c r="AS66" s="10">
        <f t="shared" si="28"/>
        <v>6.9127428204931762</v>
      </c>
      <c r="AT66" s="10">
        <f t="shared" si="55"/>
        <v>3.4188259530138654E-2</v>
      </c>
      <c r="AU66">
        <v>981</v>
      </c>
      <c r="AV66" s="10">
        <f t="shared" si="18"/>
        <v>-2.3013923454788756</v>
      </c>
      <c r="AW66" s="10">
        <f t="shared" si="29"/>
        <v>6.8885724595653635</v>
      </c>
      <c r="AX66" s="10">
        <f t="shared" si="19"/>
        <v>-2.3185043763460156</v>
      </c>
    </row>
    <row r="67" spans="43:50">
      <c r="AQ67">
        <v>1005</v>
      </c>
      <c r="AR67" s="10">
        <f t="shared" si="54"/>
        <v>2.9059196330138738E-2</v>
      </c>
      <c r="AS67" s="10">
        <f t="shared" si="28"/>
        <v>6.9127428204931762</v>
      </c>
      <c r="AT67" s="10">
        <f t="shared" si="55"/>
        <v>3.4188259530138654E-2</v>
      </c>
      <c r="AU67">
        <v>1024</v>
      </c>
      <c r="AV67" s="10">
        <f t="shared" si="18"/>
        <v>1.7654516622851586</v>
      </c>
      <c r="AW67" s="10">
        <f t="shared" si="29"/>
        <v>6.9314718055994531</v>
      </c>
      <c r="AX67" s="10">
        <f t="shared" si="19"/>
        <v>1.7499292300948597</v>
      </c>
    </row>
    <row r="68" spans="43:50">
      <c r="AQ68">
        <v>1005</v>
      </c>
      <c r="AR68" s="10">
        <f t="shared" si="54"/>
        <v>2.9059196330138738E-2</v>
      </c>
      <c r="AS68" s="10">
        <f t="shared" si="28"/>
        <v>6.9127428204931762</v>
      </c>
      <c r="AT68" s="10">
        <f t="shared" si="55"/>
        <v>3.4188259530138654E-2</v>
      </c>
      <c r="AU68">
        <v>1021</v>
      </c>
      <c r="AV68" s="10">
        <f t="shared" si="18"/>
        <v>1.4817183594179004</v>
      </c>
      <c r="AW68" s="10">
        <f t="shared" si="29"/>
        <v>6.9285378181646653</v>
      </c>
      <c r="AX68" s="10">
        <f t="shared" si="19"/>
        <v>1.4716794621128382</v>
      </c>
    </row>
    <row r="69" spans="43:50">
      <c r="AQ69">
        <v>1005</v>
      </c>
      <c r="AR69" s="10">
        <f t="shared" si="54"/>
        <v>2.9059196330138738E-2</v>
      </c>
      <c r="AS69" s="10">
        <f t="shared" si="28"/>
        <v>6.9127428204931762</v>
      </c>
      <c r="AT69" s="10">
        <f t="shared" si="55"/>
        <v>3.4188259530138654E-2</v>
      </c>
      <c r="AU69">
        <v>1019</v>
      </c>
      <c r="AV69" s="10">
        <f t="shared" si="18"/>
        <v>1.2925628241730616</v>
      </c>
      <c r="AW69" s="10">
        <f t="shared" si="29"/>
        <v>6.926577033222725</v>
      </c>
      <c r="AX69" s="10">
        <f t="shared" si="19"/>
        <v>1.2857250341256607</v>
      </c>
    </row>
    <row r="70" spans="43:50">
      <c r="AQ70">
        <v>1005</v>
      </c>
      <c r="AR70" s="10">
        <f t="shared" si="54"/>
        <v>2.9059196330138738E-2</v>
      </c>
      <c r="AS70" s="10">
        <f t="shared" si="28"/>
        <v>6.9127428204931762</v>
      </c>
      <c r="AT70" s="10">
        <f t="shared" si="55"/>
        <v>3.4188259530138654E-2</v>
      </c>
      <c r="AU70">
        <v>1016</v>
      </c>
      <c r="AV70" s="10">
        <f t="shared" si="18"/>
        <v>1.0088295213058034</v>
      </c>
      <c r="AW70" s="10">
        <f t="shared" si="29"/>
        <v>6.9236286281384274</v>
      </c>
      <c r="AX70" s="10">
        <f t="shared" si="19"/>
        <v>1.0061079434402806</v>
      </c>
    </row>
    <row r="71" spans="43:50">
      <c r="AQ71">
        <v>1005</v>
      </c>
      <c r="AR71" s="10">
        <f t="shared" si="54"/>
        <v>2.9059196330138738E-2</v>
      </c>
      <c r="AS71" s="10">
        <f t="shared" si="28"/>
        <v>6.9127428204931762</v>
      </c>
      <c r="AT71" s="10">
        <f t="shared" si="55"/>
        <v>3.4188259530138654E-2</v>
      </c>
      <c r="AU71">
        <v>1014</v>
      </c>
      <c r="AV71" s="10">
        <f t="shared" ref="AV71:AV88" si="56">(AU71-AV$18)/AV$19</f>
        <v>0.81967398606096464</v>
      </c>
      <c r="AW71" s="10">
        <f t="shared" ref="AW71:AW88" si="57">LN(AU71)</f>
        <v>6.9216581841511289</v>
      </c>
      <c r="AX71" s="10">
        <f t="shared" ref="AX71:AX88" si="58">(AW71-AW$18)/AW$19</f>
        <v>0.81923748319680112</v>
      </c>
    </row>
    <row r="72" spans="43:50">
      <c r="AQ72">
        <v>1005</v>
      </c>
      <c r="AR72" s="10">
        <f t="shared" si="54"/>
        <v>2.9059196330138738E-2</v>
      </c>
      <c r="AS72" s="10">
        <f t="shared" si="28"/>
        <v>6.9127428204931762</v>
      </c>
      <c r="AT72" s="10">
        <f t="shared" si="55"/>
        <v>3.4188259530138654E-2</v>
      </c>
      <c r="AU72">
        <v>1012</v>
      </c>
      <c r="AV72" s="10">
        <f t="shared" si="56"/>
        <v>0.63051845081612579</v>
      </c>
      <c r="AW72" s="10">
        <f t="shared" si="57"/>
        <v>6.9196838498474111</v>
      </c>
      <c r="AX72" s="10">
        <f t="shared" si="58"/>
        <v>0.63199807807366992</v>
      </c>
    </row>
    <row r="73" spans="43:50">
      <c r="AQ73">
        <v>1004</v>
      </c>
      <c r="AR73" s="10">
        <f t="shared" si="54"/>
        <v>-6.5652258375514583E-2</v>
      </c>
      <c r="AS73" s="10">
        <f t="shared" si="28"/>
        <v>6.9117473002516743</v>
      </c>
      <c r="AT73" s="10">
        <f t="shared" si="55"/>
        <v>-6.0329072232340145E-2</v>
      </c>
      <c r="AU73">
        <v>1011</v>
      </c>
      <c r="AV73" s="10">
        <f t="shared" si="56"/>
        <v>0.53594068319370636</v>
      </c>
      <c r="AW73" s="10">
        <f t="shared" si="57"/>
        <v>6.9186952190204716</v>
      </c>
      <c r="AX73" s="10">
        <f t="shared" si="58"/>
        <v>0.5382395653567591</v>
      </c>
    </row>
    <row r="74" spans="43:50">
      <c r="AQ74">
        <v>1004</v>
      </c>
      <c r="AR74" s="10">
        <f t="shared" si="54"/>
        <v>-6.5652258375514583E-2</v>
      </c>
      <c r="AS74" s="10">
        <f t="shared" si="28"/>
        <v>6.9117473002516743</v>
      </c>
      <c r="AT74" s="10">
        <f t="shared" si="55"/>
        <v>-6.0329072232340145E-2</v>
      </c>
      <c r="AU74">
        <v>1010</v>
      </c>
      <c r="AV74" s="10">
        <f t="shared" si="56"/>
        <v>0.44136291557128698</v>
      </c>
      <c r="AW74" s="10">
        <f t="shared" si="57"/>
        <v>6.9177056098353047</v>
      </c>
      <c r="AX74" s="10">
        <f t="shared" si="58"/>
        <v>0.44438826834686612</v>
      </c>
    </row>
    <row r="75" spans="43:50">
      <c r="AQ75">
        <v>1003</v>
      </c>
      <c r="AR75" s="10">
        <f t="shared" si="54"/>
        <v>-0.1603637130811679</v>
      </c>
      <c r="AS75" s="10">
        <f t="shared" si="28"/>
        <v>6.9107507879619359</v>
      </c>
      <c r="AT75" s="10">
        <f t="shared" si="55"/>
        <v>-0.15494059168521412</v>
      </c>
      <c r="AU75">
        <v>1008</v>
      </c>
      <c r="AV75" s="10">
        <f t="shared" si="56"/>
        <v>0.25220738032644818</v>
      </c>
      <c r="AW75" s="10">
        <f t="shared" si="57"/>
        <v>6.9157234486313142</v>
      </c>
      <c r="AX75" s="10">
        <f t="shared" si="58"/>
        <v>0.25640658561235191</v>
      </c>
    </row>
    <row r="76" spans="43:50">
      <c r="AQ76">
        <v>1003</v>
      </c>
      <c r="AR76" s="10">
        <f t="shared" si="54"/>
        <v>-0.1603637130811679</v>
      </c>
      <c r="AS76" s="10">
        <f t="shared" si="28"/>
        <v>6.9107507879619359</v>
      </c>
      <c r="AT76" s="10">
        <f t="shared" si="55"/>
        <v>-0.15494059168521412</v>
      </c>
      <c r="AU76">
        <v>1007</v>
      </c>
      <c r="AV76" s="10">
        <f t="shared" si="56"/>
        <v>0.15762961270402875</v>
      </c>
      <c r="AW76" s="10">
        <f t="shared" si="57"/>
        <v>6.9147308927185627</v>
      </c>
      <c r="AX76" s="10">
        <f t="shared" si="58"/>
        <v>0.16227583060035514</v>
      </c>
    </row>
    <row r="77" spans="43:50">
      <c r="AQ77">
        <v>1003</v>
      </c>
      <c r="AR77" s="10">
        <f t="shared" si="54"/>
        <v>-0.1603637130811679</v>
      </c>
      <c r="AS77" s="10">
        <f t="shared" si="28"/>
        <v>6.9107507879619359</v>
      </c>
      <c r="AT77" s="10">
        <f t="shared" si="55"/>
        <v>-0.15494059168521412</v>
      </c>
      <c r="AU77">
        <v>1006</v>
      </c>
      <c r="AV77" s="10">
        <f t="shared" si="56"/>
        <v>6.3051845081609353E-2</v>
      </c>
      <c r="AW77" s="10">
        <f t="shared" si="57"/>
        <v>6.9137373506596846</v>
      </c>
      <c r="AX77" s="10">
        <f t="shared" si="58"/>
        <v>6.8051552716497515E-2</v>
      </c>
    </row>
    <row r="78" spans="43:50">
      <c r="AQ78">
        <v>1003</v>
      </c>
      <c r="AR78" s="10">
        <f t="shared" si="54"/>
        <v>-0.1603637130811679</v>
      </c>
      <c r="AS78" s="10">
        <f t="shared" si="28"/>
        <v>6.9107507879619359</v>
      </c>
      <c r="AT78" s="10">
        <f t="shared" si="55"/>
        <v>-0.15494059168521412</v>
      </c>
      <c r="AU78">
        <v>1005</v>
      </c>
      <c r="AV78" s="10">
        <f t="shared" si="56"/>
        <v>-3.1525922540810054E-2</v>
      </c>
      <c r="AW78" s="10">
        <f t="shared" si="57"/>
        <v>6.9127428204931762</v>
      </c>
      <c r="AX78" s="10">
        <f t="shared" si="58"/>
        <v>-2.6266434061827656E-2</v>
      </c>
    </row>
    <row r="79" spans="43:50">
      <c r="AQ79">
        <v>1002</v>
      </c>
      <c r="AR79" s="10">
        <f t="shared" si="54"/>
        <v>-0.25507516778682121</v>
      </c>
      <c r="AS79" s="10">
        <f t="shared" si="28"/>
        <v>6.90975328164481</v>
      </c>
      <c r="AT79" s="10">
        <f t="shared" si="55"/>
        <v>-0.24964648673433396</v>
      </c>
      <c r="AU79">
        <v>1005</v>
      </c>
      <c r="AV79" s="10">
        <f t="shared" si="56"/>
        <v>-3.1525922540810054E-2</v>
      </c>
      <c r="AW79" s="10">
        <f t="shared" si="57"/>
        <v>6.9127428204931762</v>
      </c>
      <c r="AX79" s="10">
        <f t="shared" si="58"/>
        <v>-2.6266434061827656E-2</v>
      </c>
    </row>
    <row r="80" spans="43:50">
      <c r="AQ80">
        <v>1002</v>
      </c>
      <c r="AR80" s="10">
        <f t="shared" si="54"/>
        <v>-0.25507516778682121</v>
      </c>
      <c r="AS80" s="10">
        <f t="shared" si="28"/>
        <v>6.90975328164481</v>
      </c>
      <c r="AT80" s="10">
        <f t="shared" si="55"/>
        <v>-0.24964648673433396</v>
      </c>
      <c r="AU80">
        <v>1004</v>
      </c>
      <c r="AV80" s="10">
        <f t="shared" si="56"/>
        <v>-0.12610369016322945</v>
      </c>
      <c r="AW80" s="10">
        <f t="shared" si="57"/>
        <v>6.9117473002516743</v>
      </c>
      <c r="AX80" s="10">
        <f t="shared" si="58"/>
        <v>-0.12067831631290515</v>
      </c>
    </row>
    <row r="81" spans="43:50">
      <c r="AQ81">
        <v>1001</v>
      </c>
      <c r="AR81" s="10">
        <f t="shared" si="54"/>
        <v>-0.34978662249247455</v>
      </c>
      <c r="AS81" s="10">
        <f t="shared" si="28"/>
        <v>6.9087547793152204</v>
      </c>
      <c r="AT81" s="10">
        <f t="shared" si="55"/>
        <v>-0.34444694584808916</v>
      </c>
      <c r="AU81">
        <v>1002</v>
      </c>
      <c r="AV81" s="10">
        <f t="shared" si="56"/>
        <v>-0.31525922540806828</v>
      </c>
      <c r="AW81" s="10">
        <f t="shared" si="57"/>
        <v>6.90975328164481</v>
      </c>
      <c r="AX81" s="10">
        <f t="shared" si="58"/>
        <v>-0.30978451633722881</v>
      </c>
    </row>
    <row r="82" spans="43:50">
      <c r="AQ82">
        <v>1001</v>
      </c>
      <c r="AR82" s="10">
        <f t="shared" si="54"/>
        <v>-0.34978662249247455</v>
      </c>
      <c r="AS82" s="10">
        <f t="shared" si="28"/>
        <v>6.9087547793152204</v>
      </c>
      <c r="AT82" s="10">
        <f t="shared" si="55"/>
        <v>-0.34444694584808916</v>
      </c>
      <c r="AU82">
        <v>1000</v>
      </c>
      <c r="AV82" s="10">
        <f t="shared" si="56"/>
        <v>-0.50441476065290713</v>
      </c>
      <c r="AW82" s="10">
        <f t="shared" si="57"/>
        <v>6.9077552789821368</v>
      </c>
      <c r="AX82" s="10">
        <f t="shared" si="58"/>
        <v>-0.49926855117818658</v>
      </c>
    </row>
    <row r="83" spans="43:50">
      <c r="AQ83">
        <v>1001</v>
      </c>
      <c r="AR83" s="10">
        <f t="shared" si="54"/>
        <v>-0.34978662249247455</v>
      </c>
      <c r="AS83" s="10">
        <f t="shared" si="28"/>
        <v>6.9087547793152204</v>
      </c>
      <c r="AT83" s="10">
        <f t="shared" si="55"/>
        <v>-0.34444694584808916</v>
      </c>
      <c r="AU83">
        <v>1000</v>
      </c>
      <c r="AV83" s="10">
        <f t="shared" si="56"/>
        <v>-0.50441476065290713</v>
      </c>
      <c r="AW83" s="10">
        <f t="shared" si="57"/>
        <v>6.9077552789821368</v>
      </c>
      <c r="AX83" s="10">
        <f t="shared" si="58"/>
        <v>-0.49926855117818658</v>
      </c>
    </row>
    <row r="84" spans="43:50">
      <c r="AQ84">
        <v>1001</v>
      </c>
      <c r="AR84" s="10">
        <f t="shared" si="54"/>
        <v>-0.34978662249247455</v>
      </c>
      <c r="AS84" s="10">
        <f t="shared" si="28"/>
        <v>6.9087547793152204</v>
      </c>
      <c r="AT84" s="10">
        <f t="shared" si="55"/>
        <v>-0.34444694584808916</v>
      </c>
      <c r="AU84">
        <v>998</v>
      </c>
      <c r="AV84" s="10">
        <f t="shared" si="56"/>
        <v>-0.69357029589774588</v>
      </c>
      <c r="AW84" s="10">
        <f t="shared" si="57"/>
        <v>6.9057532763114642</v>
      </c>
      <c r="AX84" s="10">
        <f t="shared" si="58"/>
        <v>-0.68913193368934533</v>
      </c>
    </row>
    <row r="85" spans="43:50">
      <c r="AQ85">
        <v>1001</v>
      </c>
      <c r="AR85" s="10">
        <f t="shared" si="54"/>
        <v>-0.34978662249247455</v>
      </c>
      <c r="AS85" s="10">
        <f t="shared" si="28"/>
        <v>6.9087547793152204</v>
      </c>
      <c r="AT85" s="10">
        <f t="shared" si="55"/>
        <v>-0.34444694584808916</v>
      </c>
      <c r="AU85">
        <v>995</v>
      </c>
      <c r="AV85" s="10">
        <f t="shared" si="56"/>
        <v>-0.97730359876500406</v>
      </c>
      <c r="AW85" s="10">
        <f t="shared" si="57"/>
        <v>6.9027427371585928</v>
      </c>
      <c r="AX85" s="10">
        <f t="shared" si="58"/>
        <v>-0.97464161612868128</v>
      </c>
    </row>
    <row r="86" spans="43:50">
      <c r="AQ86">
        <v>1001</v>
      </c>
      <c r="AR86" s="10">
        <f t="shared" si="54"/>
        <v>-0.34978662249247455</v>
      </c>
      <c r="AS86" s="10">
        <f t="shared" si="28"/>
        <v>6.9087547793152204</v>
      </c>
      <c r="AT86" s="10">
        <f t="shared" si="55"/>
        <v>-0.34444694584808916</v>
      </c>
      <c r="AU86">
        <v>993</v>
      </c>
      <c r="AV86" s="10">
        <f t="shared" si="56"/>
        <v>-1.1664591340098429</v>
      </c>
      <c r="AW86" s="10">
        <f t="shared" si="57"/>
        <v>6.9007306640451729</v>
      </c>
      <c r="AX86" s="10">
        <f t="shared" si="58"/>
        <v>-1.1654600464783809</v>
      </c>
    </row>
    <row r="87" spans="43:50">
      <c r="AQ87">
        <v>1000</v>
      </c>
      <c r="AR87" s="10">
        <f t="shared" ref="AR87:AR110" si="59">(AQ87-AR$18)/AR$19</f>
        <v>-0.44449807719812784</v>
      </c>
      <c r="AS87" s="10">
        <f t="shared" ref="AS87:AS110" si="60">LN(AQ87)</f>
        <v>6.9077552789821368</v>
      </c>
      <c r="AT87" s="10">
        <f t="shared" ref="AT87:AT110" si="61">(AS87-AS$18)/AS$19</f>
        <v>-0.43934215806019083</v>
      </c>
      <c r="AU87">
        <v>982</v>
      </c>
      <c r="AV87" s="10">
        <f t="shared" si="56"/>
        <v>-2.2068145778564565</v>
      </c>
      <c r="AW87" s="10">
        <f t="shared" si="57"/>
        <v>6.8895913083544658</v>
      </c>
      <c r="AX87" s="10">
        <f t="shared" si="58"/>
        <v>-2.2218800909741243</v>
      </c>
    </row>
    <row r="88" spans="43:50">
      <c r="AQ88">
        <v>1000</v>
      </c>
      <c r="AR88" s="10">
        <f t="shared" si="59"/>
        <v>-0.44449807719812784</v>
      </c>
      <c r="AS88" s="10">
        <f t="shared" si="60"/>
        <v>6.9077552789821368</v>
      </c>
      <c r="AT88" s="10">
        <f t="shared" si="61"/>
        <v>-0.43934215806019083</v>
      </c>
      <c r="AU88">
        <v>982</v>
      </c>
      <c r="AV88" s="10">
        <f t="shared" si="56"/>
        <v>-2.2068145778564565</v>
      </c>
      <c r="AW88" s="10">
        <f t="shared" si="57"/>
        <v>6.8895913083544658</v>
      </c>
      <c r="AX88" s="10">
        <f t="shared" si="58"/>
        <v>-2.2218800909741243</v>
      </c>
    </row>
    <row r="89" spans="43:50">
      <c r="AQ89">
        <v>999</v>
      </c>
      <c r="AR89" s="10">
        <f t="shared" si="59"/>
        <v>-0.53920953190378118</v>
      </c>
      <c r="AS89" s="10">
        <f t="shared" si="60"/>
        <v>6.9067547786485539</v>
      </c>
      <c r="AT89" s="10">
        <f t="shared" si="61"/>
        <v>-0.53433231297161121</v>
      </c>
      <c r="AV89" s="10"/>
      <c r="AW89" s="10"/>
      <c r="AX89" s="10"/>
    </row>
    <row r="90" spans="43:50">
      <c r="AQ90">
        <v>999</v>
      </c>
      <c r="AR90" s="10">
        <f t="shared" si="59"/>
        <v>-0.53920953190378118</v>
      </c>
      <c r="AS90" s="10">
        <f t="shared" si="60"/>
        <v>6.9067547786485539</v>
      </c>
      <c r="AT90" s="10">
        <f t="shared" si="61"/>
        <v>-0.53433231297161121</v>
      </c>
    </row>
    <row r="91" spans="43:50">
      <c r="AQ91">
        <v>998</v>
      </c>
      <c r="AR91" s="10">
        <f t="shared" si="59"/>
        <v>-0.63392098660943452</v>
      </c>
      <c r="AS91" s="10">
        <f t="shared" si="60"/>
        <v>6.9057532763114642</v>
      </c>
      <c r="AT91" s="10">
        <f t="shared" si="61"/>
        <v>-0.62941760075319775</v>
      </c>
    </row>
    <row r="92" spans="43:50">
      <c r="AQ92">
        <v>998</v>
      </c>
      <c r="AR92" s="10">
        <f t="shared" si="59"/>
        <v>-0.63392098660943452</v>
      </c>
      <c r="AS92" s="10">
        <f t="shared" si="60"/>
        <v>6.9057532763114642</v>
      </c>
      <c r="AT92" s="10">
        <f t="shared" si="61"/>
        <v>-0.62941760075319775</v>
      </c>
    </row>
    <row r="93" spans="43:50">
      <c r="AQ93">
        <v>998</v>
      </c>
      <c r="AR93" s="10">
        <f t="shared" si="59"/>
        <v>-0.63392098660943452</v>
      </c>
      <c r="AS93" s="10">
        <f t="shared" si="60"/>
        <v>6.9057532763114642</v>
      </c>
      <c r="AT93" s="10">
        <f t="shared" si="61"/>
        <v>-0.62941760075319775</v>
      </c>
    </row>
    <row r="94" spans="43:50">
      <c r="AQ94">
        <v>995</v>
      </c>
      <c r="AR94" s="10">
        <f t="shared" si="59"/>
        <v>-0.91805535072639444</v>
      </c>
      <c r="AS94" s="10">
        <f t="shared" si="60"/>
        <v>6.9027427371585928</v>
      </c>
      <c r="AT94" s="10">
        <f t="shared" si="61"/>
        <v>-0.91524617161839417</v>
      </c>
    </row>
    <row r="95" spans="43:50">
      <c r="AQ95">
        <v>995</v>
      </c>
      <c r="AR95" s="10">
        <f t="shared" si="59"/>
        <v>-0.91805535072639444</v>
      </c>
      <c r="AS95" s="10">
        <f t="shared" si="60"/>
        <v>6.9027427371585928</v>
      </c>
      <c r="AT95" s="10">
        <f t="shared" si="61"/>
        <v>-0.91524617161839417</v>
      </c>
    </row>
    <row r="96" spans="43:50">
      <c r="AQ96">
        <v>995</v>
      </c>
      <c r="AR96" s="10">
        <f t="shared" si="59"/>
        <v>-0.91805535072639444</v>
      </c>
      <c r="AS96" s="10">
        <f t="shared" si="60"/>
        <v>6.9027427371585928</v>
      </c>
      <c r="AT96" s="10">
        <f t="shared" si="61"/>
        <v>-0.91524617161839417</v>
      </c>
    </row>
    <row r="97" spans="43:46">
      <c r="AQ97">
        <v>994</v>
      </c>
      <c r="AR97" s="10">
        <f t="shared" si="59"/>
        <v>-1.0127668054320478</v>
      </c>
      <c r="AS97" s="10">
        <f t="shared" si="60"/>
        <v>6.9017372066565743</v>
      </c>
      <c r="AT97" s="10">
        <f t="shared" si="61"/>
        <v>-1.0107139040606619</v>
      </c>
    </row>
    <row r="98" spans="43:46">
      <c r="AQ98">
        <v>994</v>
      </c>
      <c r="AR98" s="10">
        <f t="shared" si="59"/>
        <v>-1.0127668054320478</v>
      </c>
      <c r="AS98" s="10">
        <f t="shared" si="60"/>
        <v>6.9017372066565743</v>
      </c>
      <c r="AT98" s="10">
        <f t="shared" si="61"/>
        <v>-1.0107139040606619</v>
      </c>
    </row>
    <row r="99" spans="43:46">
      <c r="AQ99">
        <v>993</v>
      </c>
      <c r="AR99" s="10">
        <f t="shared" si="59"/>
        <v>-1.1074782601377011</v>
      </c>
      <c r="AS99" s="10">
        <f t="shared" si="60"/>
        <v>6.9007306640451729</v>
      </c>
      <c r="AT99" s="10">
        <f t="shared" si="61"/>
        <v>-1.106277728851776</v>
      </c>
    </row>
    <row r="100" spans="43:46">
      <c r="AQ100">
        <v>993</v>
      </c>
      <c r="AR100" s="10">
        <f t="shared" si="59"/>
        <v>-1.1074782601377011</v>
      </c>
      <c r="AS100" s="10">
        <f t="shared" si="60"/>
        <v>6.9007306640451729</v>
      </c>
      <c r="AT100" s="10">
        <f t="shared" si="61"/>
        <v>-1.106277728851776</v>
      </c>
    </row>
    <row r="101" spans="43:46">
      <c r="AQ101">
        <v>992</v>
      </c>
      <c r="AR101" s="10">
        <f t="shared" si="59"/>
        <v>-1.2021897148433545</v>
      </c>
      <c r="AS101" s="10">
        <f t="shared" si="60"/>
        <v>6.8997231072848724</v>
      </c>
      <c r="AT101" s="10">
        <f t="shared" si="61"/>
        <v>-1.2019378396288047</v>
      </c>
    </row>
    <row r="102" spans="43:46">
      <c r="AQ102">
        <v>992</v>
      </c>
      <c r="AR102" s="10">
        <f t="shared" si="59"/>
        <v>-1.2021897148433545</v>
      </c>
      <c r="AS102" s="10">
        <f t="shared" si="60"/>
        <v>6.8997231072848724</v>
      </c>
      <c r="AT102" s="10">
        <f t="shared" si="61"/>
        <v>-1.2019378396288047</v>
      </c>
    </row>
    <row r="103" spans="43:46">
      <c r="AQ103">
        <v>985</v>
      </c>
      <c r="AR103" s="10">
        <f t="shared" si="59"/>
        <v>-1.8651698977829276</v>
      </c>
      <c r="AS103" s="10">
        <f t="shared" si="60"/>
        <v>6.892641641172089</v>
      </c>
      <c r="AT103" s="10">
        <f t="shared" si="61"/>
        <v>-1.8742710118171289</v>
      </c>
    </row>
    <row r="104" spans="43:46">
      <c r="AQ104">
        <v>985</v>
      </c>
      <c r="AR104" s="10">
        <f t="shared" si="59"/>
        <v>-1.8651698977829276</v>
      </c>
      <c r="AS104" s="10">
        <f t="shared" si="60"/>
        <v>6.892641641172089</v>
      </c>
      <c r="AT104" s="10">
        <f t="shared" si="61"/>
        <v>-1.8742710118171289</v>
      </c>
    </row>
    <row r="105" spans="43:46">
      <c r="AQ105">
        <v>983</v>
      </c>
      <c r="AR105" s="10">
        <f t="shared" si="59"/>
        <v>-2.0545928071942341</v>
      </c>
      <c r="AS105" s="10">
        <f t="shared" si="60"/>
        <v>6.8906091201471664</v>
      </c>
      <c r="AT105" s="10">
        <f t="shared" si="61"/>
        <v>-2.0672439479946827</v>
      </c>
    </row>
    <row r="106" spans="43:46">
      <c r="AQ106">
        <v>982</v>
      </c>
      <c r="AR106" s="10">
        <f t="shared" si="59"/>
        <v>-2.1493042618998874</v>
      </c>
      <c r="AS106" s="10">
        <f t="shared" si="60"/>
        <v>6.8895913083544658</v>
      </c>
      <c r="AT106" s="10">
        <f t="shared" si="61"/>
        <v>-2.1638776987432484</v>
      </c>
    </row>
    <row r="107" spans="43:46">
      <c r="AQ107">
        <v>982</v>
      </c>
      <c r="AR107" s="10">
        <f t="shared" si="59"/>
        <v>-2.1493042618998874</v>
      </c>
      <c r="AS107" s="10">
        <f t="shared" si="60"/>
        <v>6.8895913083544658</v>
      </c>
      <c r="AT107" s="10">
        <f t="shared" si="61"/>
        <v>-2.1638776987432484</v>
      </c>
    </row>
    <row r="108" spans="43:46">
      <c r="AQ108">
        <v>982</v>
      </c>
      <c r="AR108" s="10">
        <f t="shared" si="59"/>
        <v>-2.1493042618998874</v>
      </c>
      <c r="AS108" s="10">
        <f t="shared" si="60"/>
        <v>6.8895913083544658</v>
      </c>
      <c r="AT108" s="10">
        <f t="shared" si="61"/>
        <v>-2.1638776987432484</v>
      </c>
    </row>
    <row r="109" spans="43:46">
      <c r="AQ109">
        <v>981</v>
      </c>
      <c r="AR109" s="10">
        <f t="shared" si="59"/>
        <v>-2.2440157166055408</v>
      </c>
      <c r="AS109" s="10">
        <f t="shared" si="60"/>
        <v>6.8885724595653635</v>
      </c>
      <c r="AT109" s="10">
        <f t="shared" si="61"/>
        <v>-2.2606099046802108</v>
      </c>
    </row>
    <row r="110" spans="43:46">
      <c r="AQ110">
        <v>980</v>
      </c>
      <c r="AR110" s="10">
        <f t="shared" si="59"/>
        <v>-2.3387271713111941</v>
      </c>
      <c r="AS110" s="10">
        <f t="shared" si="60"/>
        <v>6.8875525716646173</v>
      </c>
      <c r="AT110" s="10">
        <f t="shared" si="61"/>
        <v>-2.3574407666322745</v>
      </c>
    </row>
  </sheetData>
  <sortState xmlns:xlrd2="http://schemas.microsoft.com/office/spreadsheetml/2017/richdata2" ref="AQ23:AQ110">
    <sortCondition descending="1" ref="AQ110"/>
  </sortState>
  <mergeCells count="11">
    <mergeCell ref="K14:AX14"/>
    <mergeCell ref="AM21:AP21"/>
    <mergeCell ref="AQ21:AT21"/>
    <mergeCell ref="AU21:AX21"/>
    <mergeCell ref="K21:N21"/>
    <mergeCell ref="O21:R21"/>
    <mergeCell ref="S21:V21"/>
    <mergeCell ref="W21:Z21"/>
    <mergeCell ref="AA21:AD21"/>
    <mergeCell ref="AE21:AH21"/>
    <mergeCell ref="AI21:AL21"/>
  </mergeCell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AEA8-C330-4C8E-8F97-144F0D2F9B42}">
  <dimension ref="A1:AX110"/>
  <sheetViews>
    <sheetView topLeftCell="A10" zoomScale="70" zoomScaleNormal="70" workbookViewId="0">
      <selection activeCell="AJ20" sqref="AJ20"/>
    </sheetView>
  </sheetViews>
  <sheetFormatPr defaultRowHeight="14.45"/>
  <cols>
    <col min="1" max="1" width="17.28515625" bestFit="1" customWidth="1"/>
    <col min="2" max="2" width="21.140625" bestFit="1" customWidth="1"/>
    <col min="3" max="9" width="13.85546875" bestFit="1" customWidth="1"/>
    <col min="10" max="10" width="15" bestFit="1" customWidth="1"/>
    <col min="11" max="50" width="15.7109375" customWidth="1"/>
  </cols>
  <sheetData>
    <row r="1" spans="1:50">
      <c r="A1" s="4" t="s">
        <v>2</v>
      </c>
      <c r="B1" t="s">
        <v>12</v>
      </c>
    </row>
    <row r="3" spans="1:50">
      <c r="A3" s="4" t="s">
        <v>22</v>
      </c>
      <c r="B3" s="4" t="s">
        <v>23</v>
      </c>
    </row>
    <row r="4" spans="1:50">
      <c r="A4" s="4" t="s">
        <v>24</v>
      </c>
      <c r="B4" t="s">
        <v>5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</row>
    <row r="5" spans="1:50">
      <c r="A5" s="5">
        <v>43427</v>
      </c>
      <c r="B5">
        <v>-1.55</v>
      </c>
      <c r="C5">
        <v>-1.03</v>
      </c>
      <c r="D5">
        <v>0.2</v>
      </c>
      <c r="E5">
        <v>-0.56999999999999995</v>
      </c>
      <c r="F5">
        <v>0.68</v>
      </c>
      <c r="G5">
        <v>-1.17</v>
      </c>
      <c r="H5">
        <v>3.34</v>
      </c>
      <c r="I5">
        <v>-1.38</v>
      </c>
    </row>
    <row r="6" spans="1:50">
      <c r="A6" s="5">
        <v>43482</v>
      </c>
      <c r="B6">
        <v>-1.31</v>
      </c>
      <c r="C6">
        <v>-2.54</v>
      </c>
      <c r="D6">
        <v>-14.19</v>
      </c>
      <c r="E6">
        <v>-1.59</v>
      </c>
      <c r="F6">
        <v>-1.33</v>
      </c>
      <c r="G6">
        <v>-1.1299999999999999</v>
      </c>
      <c r="H6">
        <v>-0.53</v>
      </c>
      <c r="I6">
        <v>-1.76</v>
      </c>
    </row>
    <row r="7" spans="1:50">
      <c r="A7" s="5">
        <v>43504</v>
      </c>
      <c r="B7">
        <v>-0.13</v>
      </c>
      <c r="C7">
        <v>-0.17</v>
      </c>
      <c r="D7">
        <v>0.13</v>
      </c>
      <c r="E7">
        <v>-0.05</v>
      </c>
      <c r="F7">
        <v>0.25</v>
      </c>
      <c r="G7">
        <v>-0.25</v>
      </c>
      <c r="H7">
        <v>0.86</v>
      </c>
      <c r="I7">
        <v>-0.4</v>
      </c>
    </row>
    <row r="8" spans="1:50">
      <c r="A8" s="5">
        <v>43522</v>
      </c>
      <c r="B8">
        <v>-1.54</v>
      </c>
      <c r="C8">
        <v>-1.02</v>
      </c>
      <c r="D8">
        <v>0.2</v>
      </c>
      <c r="E8">
        <v>-0.55000000000000004</v>
      </c>
      <c r="F8">
        <v>0.63</v>
      </c>
      <c r="G8">
        <v>-1.1200000000000001</v>
      </c>
      <c r="H8">
        <v>3.35</v>
      </c>
      <c r="I8">
        <v>-1.32</v>
      </c>
    </row>
    <row r="9" spans="1:50">
      <c r="A9" s="5">
        <v>43545</v>
      </c>
      <c r="B9">
        <v>0.66</v>
      </c>
      <c r="C9">
        <v>1.25</v>
      </c>
      <c r="D9">
        <v>0.49</v>
      </c>
      <c r="E9">
        <v>0.83</v>
      </c>
      <c r="F9">
        <v>1.48</v>
      </c>
      <c r="G9">
        <v>0.75</v>
      </c>
      <c r="H9">
        <v>4.95</v>
      </c>
      <c r="I9">
        <v>0.43</v>
      </c>
    </row>
    <row r="10" spans="1:50">
      <c r="A10" s="5">
        <v>43556</v>
      </c>
      <c r="B10">
        <v>1.44</v>
      </c>
      <c r="C10">
        <v>1.51</v>
      </c>
      <c r="D10">
        <v>1.74</v>
      </c>
      <c r="E10">
        <v>1.76</v>
      </c>
      <c r="F10">
        <v>3.17</v>
      </c>
      <c r="G10">
        <v>0.94</v>
      </c>
      <c r="H10">
        <v>20.72</v>
      </c>
      <c r="I10">
        <v>1.31</v>
      </c>
    </row>
    <row r="11" spans="1:50">
      <c r="A11" s="5">
        <v>43570</v>
      </c>
      <c r="B11">
        <v>2.0099999999999998</v>
      </c>
      <c r="C11">
        <v>2.4700000000000002</v>
      </c>
      <c r="D11">
        <v>1.1299999999999999</v>
      </c>
      <c r="E11">
        <v>2.2400000000000002</v>
      </c>
      <c r="F11">
        <v>2.0299999999999998</v>
      </c>
      <c r="G11">
        <v>1.04</v>
      </c>
      <c r="H11">
        <v>3.32</v>
      </c>
      <c r="I11">
        <v>0.69</v>
      </c>
    </row>
    <row r="12" spans="1:50">
      <c r="A12" s="5">
        <v>43587</v>
      </c>
      <c r="B12">
        <v>1.6</v>
      </c>
      <c r="C12">
        <v>1.36</v>
      </c>
      <c r="D12">
        <v>0.65</v>
      </c>
      <c r="E12">
        <v>0.76</v>
      </c>
      <c r="F12">
        <v>1.71</v>
      </c>
      <c r="G12">
        <v>0.89</v>
      </c>
      <c r="H12">
        <v>1.33</v>
      </c>
      <c r="I12">
        <v>0.55000000000000004</v>
      </c>
    </row>
    <row r="13" spans="1:50">
      <c r="A13" s="5">
        <v>43622</v>
      </c>
      <c r="B13">
        <v>1.17</v>
      </c>
      <c r="C13">
        <v>1.1200000000000001</v>
      </c>
      <c r="D13">
        <v>1.42</v>
      </c>
      <c r="E13">
        <v>2.02</v>
      </c>
      <c r="F13">
        <v>1.52</v>
      </c>
      <c r="G13">
        <v>1.34</v>
      </c>
      <c r="H13">
        <v>1.3</v>
      </c>
      <c r="I13">
        <v>1.33</v>
      </c>
    </row>
    <row r="14" spans="1:50">
      <c r="A14" s="5">
        <v>43649</v>
      </c>
      <c r="B14">
        <v>1.72</v>
      </c>
      <c r="C14">
        <v>1.47</v>
      </c>
      <c r="D14">
        <v>1.3</v>
      </c>
      <c r="E14">
        <v>3.56</v>
      </c>
      <c r="F14">
        <v>2.74</v>
      </c>
      <c r="G14">
        <v>1.9</v>
      </c>
      <c r="H14">
        <v>4.0999999999999996</v>
      </c>
      <c r="I14">
        <v>1.61</v>
      </c>
      <c r="K14" s="28" t="s">
        <v>49</v>
      </c>
      <c r="L14" s="28"/>
      <c r="M14" s="28"/>
      <c r="N14" s="28"/>
      <c r="O14" s="2"/>
      <c r="P14" s="2"/>
      <c r="Q14" s="2"/>
      <c r="R14" s="2"/>
      <c r="S14" s="2"/>
      <c r="T14" s="2"/>
      <c r="U14" s="2"/>
      <c r="V14" s="2"/>
      <c r="W14" s="28" t="s">
        <v>49</v>
      </c>
      <c r="X14" s="28"/>
      <c r="Y14" s="28"/>
      <c r="Z14" s="28"/>
      <c r="AA14" s="2"/>
      <c r="AB14" s="2"/>
      <c r="AC14" s="2"/>
      <c r="AD14" s="2"/>
      <c r="AE14" s="2"/>
      <c r="AF14" s="2"/>
      <c r="AG14" s="2"/>
      <c r="AH14" s="2"/>
      <c r="AI14" s="28" t="s">
        <v>49</v>
      </c>
      <c r="AJ14" s="28"/>
      <c r="AK14" s="28"/>
      <c r="AL14" s="28"/>
      <c r="AM14" s="2"/>
      <c r="AN14" s="2"/>
      <c r="AO14" s="2"/>
      <c r="AP14" s="2"/>
      <c r="AQ14" s="3"/>
      <c r="AR14" s="3"/>
      <c r="AS14" s="3"/>
      <c r="AT14" s="3"/>
      <c r="AU14" s="3"/>
      <c r="AV14" s="3"/>
      <c r="AW14" s="3"/>
      <c r="AX14" s="3"/>
    </row>
    <row r="15" spans="1:50">
      <c r="A15" s="5">
        <v>43677</v>
      </c>
      <c r="B15">
        <v>0.68</v>
      </c>
      <c r="C15">
        <v>0.36</v>
      </c>
      <c r="D15">
        <v>0.92</v>
      </c>
      <c r="E15">
        <v>0.71</v>
      </c>
      <c r="F15">
        <v>0.49</v>
      </c>
      <c r="G15">
        <v>3.73</v>
      </c>
      <c r="H15">
        <v>18.3</v>
      </c>
      <c r="I15">
        <v>0.77</v>
      </c>
      <c r="K15" t="s">
        <v>26</v>
      </c>
      <c r="L15">
        <f>MIN(K$23:K$98)</f>
        <v>-1.83</v>
      </c>
      <c r="M15">
        <f>MIN(M$23:M$88)</f>
        <v>-0.4780358009429998</v>
      </c>
      <c r="N15" s="2"/>
      <c r="O15" t="s">
        <v>26</v>
      </c>
      <c r="P15">
        <f>MIN(O$23:O$98)</f>
        <v>-2.54</v>
      </c>
      <c r="Q15">
        <f>MIN(Q$23:Q$88)</f>
        <v>-2.4079456086518722</v>
      </c>
      <c r="R15" s="2"/>
      <c r="S15" t="s">
        <v>26</v>
      </c>
      <c r="T15">
        <f>MIN(S$23:S$43)</f>
        <v>-1.2</v>
      </c>
      <c r="U15">
        <f>MIN(U$23:U$43)</f>
        <v>-2.8134107167600364</v>
      </c>
      <c r="V15" s="2"/>
      <c r="W15" t="s">
        <v>26</v>
      </c>
      <c r="X15">
        <f>MIN(W$23:W$98)</f>
        <v>-1.59</v>
      </c>
      <c r="Y15">
        <f>MIN(Y$23:Y$88)</f>
        <v>-2.5257286443082556</v>
      </c>
      <c r="Z15" s="2"/>
      <c r="AA15" t="s">
        <v>26</v>
      </c>
      <c r="AB15">
        <f>MIN(AA$23:AA$98)</f>
        <v>-2.25</v>
      </c>
      <c r="AC15">
        <f>MIN(AC$23:AC$88)</f>
        <v>-2.9957322735539909</v>
      </c>
      <c r="AD15" s="2"/>
      <c r="AE15" t="s">
        <v>26</v>
      </c>
      <c r="AF15">
        <f>MIN(AE$23:AE$98)</f>
        <v>-1.17</v>
      </c>
      <c r="AG15">
        <f>MIN(AG$23:AG$88)</f>
        <v>-1.3862943611198906</v>
      </c>
      <c r="AH15" s="2"/>
      <c r="AI15" t="s">
        <v>26</v>
      </c>
      <c r="AJ15">
        <f>MIN(AI$27:AI$400)</f>
        <v>-1.54</v>
      </c>
      <c r="AK15">
        <f>MIN(AK$27:AK$400)</f>
        <v>-4.6051701859880909</v>
      </c>
      <c r="AL15" s="2"/>
      <c r="AM15" t="s">
        <v>26</v>
      </c>
      <c r="AN15">
        <f>MIN(AM$23:AM$88)</f>
        <v>-1.76</v>
      </c>
      <c r="AO15">
        <f>MIN(AO$23:AO$88)</f>
        <v>-0.86750056770472306</v>
      </c>
      <c r="AP15" s="2"/>
      <c r="AQ15" t="s">
        <v>26</v>
      </c>
      <c r="AR15">
        <f>MIN(AQ$23:AQ$109)</f>
        <v>-1.83</v>
      </c>
      <c r="AS15">
        <f>MIN(AS$23:AS$109)</f>
        <v>-2.0402208285265546</v>
      </c>
      <c r="AT15" s="2"/>
      <c r="AU15" t="s">
        <v>26</v>
      </c>
      <c r="AV15">
        <f>MIN(AU$27:AU$400)</f>
        <v>-2.54</v>
      </c>
      <c r="AW15">
        <f>MIN(AW$27:AW$400)</f>
        <v>-1.3862943611198906</v>
      </c>
      <c r="AX15" s="2"/>
    </row>
    <row r="16" spans="1:50">
      <c r="A16" s="5">
        <v>43719</v>
      </c>
      <c r="B16">
        <v>1.08</v>
      </c>
      <c r="C16">
        <v>0.44</v>
      </c>
      <c r="D16">
        <v>0.13</v>
      </c>
      <c r="E16">
        <v>1.0900000000000001</v>
      </c>
      <c r="F16">
        <v>1.04</v>
      </c>
      <c r="G16">
        <v>1.27</v>
      </c>
      <c r="H16">
        <v>5.65</v>
      </c>
      <c r="I16">
        <v>1.1000000000000001</v>
      </c>
      <c r="K16" t="s">
        <v>27</v>
      </c>
      <c r="L16">
        <f>MAX(K$23:K$98)</f>
        <v>2.0099999999999998</v>
      </c>
      <c r="M16">
        <f>MAX(M$23:M$88)</f>
        <v>0.69813472207098426</v>
      </c>
      <c r="N16" s="2"/>
      <c r="O16" t="s">
        <v>27</v>
      </c>
      <c r="P16">
        <f>MAX(O$23:O$98)</f>
        <v>2.4700000000000002</v>
      </c>
      <c r="Q16">
        <f>MAX(Q$23:Q$88)</f>
        <v>0.90421815063988586</v>
      </c>
      <c r="R16" s="2"/>
      <c r="S16" t="s">
        <v>27</v>
      </c>
      <c r="T16">
        <f>MAX(S$23:S$43)</f>
        <v>1.74</v>
      </c>
      <c r="U16">
        <f>MAX(U$23:U$43)</f>
        <v>0.55388511322643763</v>
      </c>
      <c r="V16" s="2"/>
      <c r="W16" t="s">
        <v>27</v>
      </c>
      <c r="X16">
        <f>MAX(W$23:W$98)</f>
        <v>3.56</v>
      </c>
      <c r="Y16">
        <f>MAX(Y$23:Y$88)</f>
        <v>1.2697605448639391</v>
      </c>
      <c r="Z16" s="2"/>
      <c r="AA16" t="s">
        <v>27</v>
      </c>
      <c r="AB16">
        <f>MAX(AA$23:AA$98)</f>
        <v>3.17</v>
      </c>
      <c r="AC16">
        <f>MAX(AC$23:AC$88)</f>
        <v>1.1537315878891892</v>
      </c>
      <c r="AD16" s="2"/>
      <c r="AE16" t="s">
        <v>27</v>
      </c>
      <c r="AF16">
        <f>MAX(AE$23:AE$98)</f>
        <v>3.73</v>
      </c>
      <c r="AG16">
        <f>MAX(AG$23:AG$88)</f>
        <v>1.3164082336557241</v>
      </c>
      <c r="AH16" s="2"/>
      <c r="AI16" t="s">
        <v>27</v>
      </c>
      <c r="AJ16">
        <f>MAX(AI$27:AI$400)</f>
        <v>5.65</v>
      </c>
      <c r="AK16">
        <f>MAX(AK$27:AK$400)</f>
        <v>1.7316555451583497</v>
      </c>
      <c r="AL16" s="2"/>
      <c r="AM16" t="s">
        <v>27</v>
      </c>
      <c r="AN16">
        <f>MAX(AM$23:AM$88)</f>
        <v>1.61</v>
      </c>
      <c r="AO16">
        <f>MAX(AO$23:AO$88)</f>
        <v>0.47623417899637172</v>
      </c>
      <c r="AP16" s="2"/>
      <c r="AQ16" t="s">
        <v>27</v>
      </c>
      <c r="AR16">
        <f>MAX(AQ$23:AQ$109)</f>
        <v>3.73</v>
      </c>
      <c r="AS16">
        <f>MAX(AS$23:AS$109)</f>
        <v>1.3164082336557241</v>
      </c>
      <c r="AT16" s="2"/>
      <c r="AU16" t="s">
        <v>27</v>
      </c>
      <c r="AV16">
        <f>MAX(AU$27:AU$400)</f>
        <v>5.65</v>
      </c>
      <c r="AW16">
        <f>MAX(AW$27:AW$400)</f>
        <v>1.7316555451583497</v>
      </c>
      <c r="AX16" s="2"/>
    </row>
    <row r="17" spans="1:50">
      <c r="A17" s="5">
        <v>43754</v>
      </c>
      <c r="B17">
        <v>1.96</v>
      </c>
      <c r="C17">
        <v>0.97</v>
      </c>
      <c r="D17">
        <v>0.57999999999999996</v>
      </c>
      <c r="E17">
        <v>0.86</v>
      </c>
      <c r="F17">
        <v>1.37</v>
      </c>
      <c r="G17">
        <v>0.25</v>
      </c>
      <c r="H17">
        <v>1.1200000000000001</v>
      </c>
      <c r="I17">
        <v>0.42</v>
      </c>
      <c r="K17" t="s">
        <v>28</v>
      </c>
      <c r="L17">
        <f>MEDIAN(K$23:K$98)</f>
        <v>-3.5000000000000003E-2</v>
      </c>
      <c r="M17">
        <f>MEDIAN(M$23:M$88)</f>
        <v>0.26082343119878698</v>
      </c>
      <c r="N17" s="2"/>
      <c r="O17" t="s">
        <v>28</v>
      </c>
      <c r="P17">
        <f>MEDIAN(O$23:O$98)</f>
        <v>0.4</v>
      </c>
      <c r="Q17">
        <f>MEDIAN(Q$23:Q$88)</f>
        <v>0.22314355131420976</v>
      </c>
      <c r="R17" s="2"/>
      <c r="S17" t="s">
        <v>28</v>
      </c>
      <c r="T17">
        <f>MEDIAN(S$23:S$43)</f>
        <v>0.2</v>
      </c>
      <c r="U17">
        <f>MEDIAN(U$23:U$43)</f>
        <v>-0.48775504576706319</v>
      </c>
      <c r="V17" s="2"/>
      <c r="W17" t="s">
        <v>28</v>
      </c>
      <c r="X17">
        <f>MEDIAN(W$23:W$98)</f>
        <v>0.35500000000000004</v>
      </c>
      <c r="Y17">
        <f>MEDIAN(Y$23:Y$88)</f>
        <v>-3.2322596746765631E-2</v>
      </c>
      <c r="Z17" s="2"/>
      <c r="AA17" t="s">
        <v>28</v>
      </c>
      <c r="AB17">
        <f>MEDIAN(AA$23:AA$98)</f>
        <v>0.65500000000000003</v>
      </c>
      <c r="AC17">
        <f>MEDIAN(AC$23:AC$88)</f>
        <v>0.39204208777602367</v>
      </c>
      <c r="AD17" s="2"/>
      <c r="AE17" t="s">
        <v>28</v>
      </c>
      <c r="AF17">
        <f>MEDIAN(AE$23:AE$98)</f>
        <v>0.115</v>
      </c>
      <c r="AG17">
        <f>MEDIAN(AG$23:AG$88)</f>
        <v>-6.1875403718087529E-2</v>
      </c>
      <c r="AH17" s="2"/>
      <c r="AI17" t="s">
        <v>28</v>
      </c>
      <c r="AJ17">
        <f>MEDIAN(AI$27:AI$400)</f>
        <v>0.99</v>
      </c>
      <c r="AK17">
        <f>MEDIAN(AK$27:AK$400)</f>
        <v>0.27377160335057676</v>
      </c>
      <c r="AL17" s="2"/>
      <c r="AM17" t="s">
        <v>28</v>
      </c>
      <c r="AN17">
        <f>MEDIAN(AM$23:AM$88)</f>
        <v>-0.4</v>
      </c>
      <c r="AO17">
        <f>MEDIAN(AO$23:AO$88)</f>
        <v>-0.26136476413440751</v>
      </c>
      <c r="AP17" s="2"/>
      <c r="AQ17" t="s">
        <v>28</v>
      </c>
      <c r="AR17">
        <f>MEDIAN(AQ$23:AQ$109)</f>
        <v>0.06</v>
      </c>
      <c r="AS17">
        <f>MEDIAN(AS$23:AS$109)</f>
        <v>-6.1875403718087529E-2</v>
      </c>
      <c r="AT17" s="2"/>
      <c r="AU17" t="s">
        <v>28</v>
      </c>
      <c r="AV17">
        <f>MEDIAN(AU$27:AU$400)</f>
        <v>0.63</v>
      </c>
      <c r="AW17">
        <f>MEDIAN(AW$27:AW$400)</f>
        <v>0.38526240079064489</v>
      </c>
      <c r="AX17" s="2"/>
    </row>
    <row r="18" spans="1:50">
      <c r="A18" s="5">
        <v>43790</v>
      </c>
      <c r="B18">
        <v>-0.86</v>
      </c>
      <c r="C18">
        <v>1.74</v>
      </c>
      <c r="D18">
        <v>1.19</v>
      </c>
      <c r="E18">
        <v>0.63</v>
      </c>
      <c r="F18">
        <v>2.77</v>
      </c>
      <c r="G18">
        <v>0.52</v>
      </c>
      <c r="H18">
        <v>46.56</v>
      </c>
      <c r="I18">
        <v>-0.71</v>
      </c>
      <c r="K18" t="s">
        <v>29</v>
      </c>
      <c r="L18" s="14">
        <f>AVERAGE(K$23:K$98)</f>
        <v>0.1545454545454544</v>
      </c>
      <c r="M18">
        <f>AVERAGE(M$23:M$88)</f>
        <v>0.17028012932015596</v>
      </c>
      <c r="N18" s="2"/>
      <c r="O18" t="s">
        <v>29</v>
      </c>
      <c r="P18" s="14">
        <f>AVERAGE(O$23:O$98)</f>
        <v>0.21000000000000013</v>
      </c>
      <c r="Q18">
        <f>AVERAGE(Q$23:Q$88)</f>
        <v>-7.351912047150147E-2</v>
      </c>
      <c r="R18" s="2"/>
      <c r="S18" t="s">
        <v>29</v>
      </c>
      <c r="T18" s="14">
        <f>AVERAGE(S$23:S$43)</f>
        <v>0.2028571428571429</v>
      </c>
      <c r="U18">
        <f>AVERAGE(U$23:U$43)</f>
        <v>-0.74442089984837168</v>
      </c>
      <c r="V18" s="2"/>
      <c r="W18" t="s">
        <v>29</v>
      </c>
      <c r="X18" s="14">
        <f>AVERAGE(W$23:W$98)</f>
        <v>0.3427272727272726</v>
      </c>
      <c r="Y18">
        <f>AVERAGE(Y$23:Y$88)</f>
        <v>-1.51428793251428E-2</v>
      </c>
      <c r="Z18" s="2"/>
      <c r="AA18" t="s">
        <v>29</v>
      </c>
      <c r="AB18" s="14">
        <f>AVERAGE(AA$23:AA$98)</f>
        <v>0.69818181818181813</v>
      </c>
      <c r="AC18">
        <f>AVERAGE(AC$23:AC$88)</f>
        <v>2.2994008453019799E-2</v>
      </c>
      <c r="AD18" s="2"/>
      <c r="AE18" t="s">
        <v>29</v>
      </c>
      <c r="AF18" s="14">
        <f>AVERAGE(AE$23:AE$98)</f>
        <v>0.25909090909090926</v>
      </c>
      <c r="AG18">
        <f>AVERAGE(AG$23:AG$88)</f>
        <v>-1.8207847713805823E-2</v>
      </c>
      <c r="AH18" s="2"/>
      <c r="AI18" t="s">
        <v>29</v>
      </c>
      <c r="AJ18" s="14">
        <f>AVERAGE(AI$27:AI$400)</f>
        <v>1.4411111111111112</v>
      </c>
      <c r="AK18">
        <f>AVERAGE(AK$27:AK$400)</f>
        <v>-0.25867575164482781</v>
      </c>
      <c r="AL18" s="2"/>
      <c r="AM18" t="s">
        <v>29</v>
      </c>
      <c r="AN18" s="14">
        <f>AVERAGE(AM$23:AM$88)</f>
        <v>-0.15909090909090914</v>
      </c>
      <c r="AO18">
        <f>AVERAGE(AO$23:AO$88)</f>
        <v>-0.2016650717814103</v>
      </c>
      <c r="AP18" s="2"/>
      <c r="AQ18" t="s">
        <v>29</v>
      </c>
      <c r="AR18" s="14">
        <f>AVERAGE(AQ$23:AQ$109)</f>
        <v>0.11333333333333358</v>
      </c>
      <c r="AS18">
        <f>AVERAGE(AS$23:AS$109)</f>
        <v>-0.18420819904186431</v>
      </c>
      <c r="AT18" s="2"/>
      <c r="AU18" t="s">
        <v>29</v>
      </c>
      <c r="AV18" s="14">
        <f>AVERAGE(AU$27:AU$400)</f>
        <v>0.7406451612903221</v>
      </c>
      <c r="AW18">
        <f>AVERAGE(AW$27:AW$400)</f>
        <v>0.335728111360724</v>
      </c>
      <c r="AX18" s="2"/>
    </row>
    <row r="19" spans="1:50">
      <c r="A19" s="5">
        <v>43838</v>
      </c>
      <c r="B19">
        <v>0.62</v>
      </c>
      <c r="C19">
        <v>0.63</v>
      </c>
      <c r="D19">
        <v>-0.56999999999999995</v>
      </c>
      <c r="E19">
        <v>1.39</v>
      </c>
      <c r="F19">
        <v>-0.18</v>
      </c>
      <c r="G19">
        <v>0.8</v>
      </c>
      <c r="H19">
        <v>0.28999999999999998</v>
      </c>
      <c r="I19">
        <v>-0.45</v>
      </c>
      <c r="K19" t="s">
        <v>30</v>
      </c>
      <c r="L19" s="14">
        <f>STDEV(K$23:K$98)</f>
        <v>1.2177486145800733</v>
      </c>
      <c r="M19" s="17">
        <f>STDEV(M$23:M$88)</f>
        <v>0.45689250100594653</v>
      </c>
      <c r="N19" s="2"/>
      <c r="O19" t="s">
        <v>30</v>
      </c>
      <c r="P19" s="14">
        <f>STDEV(O$23:O$98)</f>
        <v>1.424436396480744</v>
      </c>
      <c r="Q19" s="17">
        <f>STDEV(Q$23:Q$88)</f>
        <v>0.91507358325230004</v>
      </c>
      <c r="R19" s="2"/>
      <c r="S19" t="s">
        <v>30</v>
      </c>
      <c r="T19" s="14">
        <f>STDEV(S$23:S$43)</f>
        <v>0.89132565797884922</v>
      </c>
      <c r="U19">
        <f>STDEV(U$23:U$43)</f>
        <v>1.0814694804776481</v>
      </c>
      <c r="V19" s="2"/>
      <c r="W19" t="s">
        <v>30</v>
      </c>
      <c r="X19" s="14">
        <f>STDEV(W$23:W$98)</f>
        <v>1.3360395696242429</v>
      </c>
      <c r="Y19">
        <f>STDEV(Y$23:Y$88)</f>
        <v>0.95501548054275676</v>
      </c>
      <c r="Z19" s="2"/>
      <c r="AA19" t="s">
        <v>30</v>
      </c>
      <c r="AB19" s="14">
        <f>STDEV(AA$23:AA$98)</f>
        <v>1.4428828166246985</v>
      </c>
      <c r="AC19">
        <f>STDEV(AC$23:AC$88)</f>
        <v>1.0970965040936727</v>
      </c>
      <c r="AD19" s="2"/>
      <c r="AE19" t="s">
        <v>30</v>
      </c>
      <c r="AF19" s="14">
        <f>STDEV(AE$23:AE$98)</f>
        <v>1.221294820655946</v>
      </c>
      <c r="AG19">
        <f>STDEV(AG$23:AG$88)</f>
        <v>0.69173533288278233</v>
      </c>
      <c r="AH19" s="2"/>
      <c r="AI19" t="s">
        <v>30</v>
      </c>
      <c r="AJ19" s="14">
        <f>STDEV(AI$27:AI$400)</f>
        <v>2.1558262750288057</v>
      </c>
      <c r="AK19">
        <f>STDEV(AK$27:AK$400)</f>
        <v>2.1350988043303363</v>
      </c>
      <c r="AL19" s="2"/>
      <c r="AM19" t="s">
        <v>30</v>
      </c>
      <c r="AN19" s="14">
        <f>STDEV(AM$23:AM$88)</f>
        <v>1.0230947872621303</v>
      </c>
      <c r="AO19">
        <f>STDEV(AO$23:AO$88)</f>
        <v>0.50650235519270492</v>
      </c>
      <c r="AP19" s="2"/>
      <c r="AQ19" t="s">
        <v>30</v>
      </c>
      <c r="AR19" s="14">
        <f>STDEV(AQ$23:AQ$109)</f>
        <v>1.0924696437341499</v>
      </c>
      <c r="AS19">
        <f>STDEV(AS$23:AS$109)</f>
        <v>0.73943498880428782</v>
      </c>
      <c r="AT19" s="2"/>
      <c r="AU19" t="s">
        <v>30</v>
      </c>
      <c r="AV19" s="14">
        <f>STDEV(AU$27:AU$400)</f>
        <v>1.719725360238761</v>
      </c>
      <c r="AW19">
        <f>STDEV(AW$27:AW$400)</f>
        <v>0.77559479726738523</v>
      </c>
      <c r="AX19" s="2"/>
    </row>
    <row r="20" spans="1:50">
      <c r="A20" s="5">
        <v>43874</v>
      </c>
      <c r="B20">
        <v>-1.1499999999999999</v>
      </c>
      <c r="C20">
        <v>2.4300000000000002</v>
      </c>
      <c r="D20">
        <v>-0.56999999999999995</v>
      </c>
      <c r="E20">
        <v>-0.93</v>
      </c>
      <c r="F20">
        <v>2.0099999999999998</v>
      </c>
      <c r="G20">
        <v>-0.21</v>
      </c>
      <c r="H20">
        <v>17.45</v>
      </c>
      <c r="I20">
        <v>-0.96</v>
      </c>
      <c r="K20" t="s">
        <v>31</v>
      </c>
      <c r="L20">
        <f>COUNT(K$23:K$98)</f>
        <v>22</v>
      </c>
      <c r="M20">
        <f>COUNT(M$23:M$88)</f>
        <v>10</v>
      </c>
      <c r="N20" s="2"/>
      <c r="O20" t="s">
        <v>31</v>
      </c>
      <c r="P20">
        <f>COUNT(O$23:O$98)</f>
        <v>22</v>
      </c>
      <c r="Q20">
        <f>COUNT(Q$23:Q$88)</f>
        <v>13</v>
      </c>
      <c r="R20" s="2"/>
      <c r="S20" t="s">
        <v>31</v>
      </c>
      <c r="T20">
        <f>COUNT(S$23:S$43)</f>
        <v>21</v>
      </c>
      <c r="U20">
        <f>COUNT(U$23:U$43)</f>
        <v>14</v>
      </c>
      <c r="V20" s="2"/>
      <c r="W20" t="s">
        <v>31</v>
      </c>
      <c r="X20">
        <f>COUNT(W$23:W$98)</f>
        <v>22</v>
      </c>
      <c r="Y20">
        <f>COUNT(Y$23:Y$88)</f>
        <v>12</v>
      </c>
      <c r="Z20" s="2"/>
      <c r="AA20" t="s">
        <v>31</v>
      </c>
      <c r="AB20">
        <f>COUNT(AA$23:AA$98)</f>
        <v>22</v>
      </c>
      <c r="AC20">
        <f>COUNT(AC$23:AC$88)</f>
        <v>15</v>
      </c>
      <c r="AD20" s="2"/>
      <c r="AE20" t="s">
        <v>31</v>
      </c>
      <c r="AF20">
        <f>COUNT(AE$23:AE$98)</f>
        <v>22</v>
      </c>
      <c r="AG20">
        <f>COUNT(AG$23:AG$88)</f>
        <v>11</v>
      </c>
      <c r="AH20" s="2"/>
      <c r="AI20" t="s">
        <v>31</v>
      </c>
      <c r="AJ20">
        <f>COUNT(AI$27:AI$400)</f>
        <v>18</v>
      </c>
      <c r="AK20">
        <f>COUNT(AK$27:AK$400)</f>
        <v>14</v>
      </c>
      <c r="AL20" s="2"/>
      <c r="AM20" t="s">
        <v>31</v>
      </c>
      <c r="AN20">
        <f>COUNT(AM$23:AM$88)</f>
        <v>22</v>
      </c>
      <c r="AO20">
        <f>COUNT(AO$23:AO$88)</f>
        <v>9</v>
      </c>
      <c r="AP20" s="2"/>
      <c r="AQ20" t="s">
        <v>31</v>
      </c>
      <c r="AR20">
        <f>COUNT(AQ$23:AQ$109)</f>
        <v>87</v>
      </c>
      <c r="AS20">
        <f>COUNT(AS$23:AS$109)</f>
        <v>43</v>
      </c>
      <c r="AT20" s="2"/>
      <c r="AU20" t="s">
        <v>31</v>
      </c>
      <c r="AV20">
        <f>COUNT(AU$27:AU$400)</f>
        <v>62</v>
      </c>
      <c r="AW20">
        <f>COUNT(AW$27:AW$400)</f>
        <v>37</v>
      </c>
      <c r="AX20" s="2"/>
    </row>
    <row r="21" spans="1:50">
      <c r="A21" s="5">
        <v>43902</v>
      </c>
      <c r="B21">
        <v>-0.26</v>
      </c>
      <c r="C21">
        <v>-1.78</v>
      </c>
      <c r="D21">
        <v>-0.87</v>
      </c>
      <c r="E21">
        <v>-1.21</v>
      </c>
      <c r="F21">
        <v>-2.25</v>
      </c>
      <c r="G21">
        <v>-1.03</v>
      </c>
      <c r="H21">
        <v>-0.97</v>
      </c>
      <c r="I21">
        <v>-1.03</v>
      </c>
      <c r="K21" s="25" t="s">
        <v>32</v>
      </c>
      <c r="L21" s="26"/>
      <c r="M21" s="26"/>
      <c r="N21" s="27"/>
      <c r="O21" s="22" t="s">
        <v>33</v>
      </c>
      <c r="P21" s="23"/>
      <c r="Q21" s="23"/>
      <c r="R21" s="24"/>
      <c r="S21" s="22" t="s">
        <v>34</v>
      </c>
      <c r="T21" s="23"/>
      <c r="U21" s="23"/>
      <c r="V21" s="24"/>
      <c r="W21" s="22" t="s">
        <v>35</v>
      </c>
      <c r="X21" s="23"/>
      <c r="Y21" s="23"/>
      <c r="Z21" s="24"/>
      <c r="AA21" s="22" t="s">
        <v>36</v>
      </c>
      <c r="AB21" s="23"/>
      <c r="AC21" s="23"/>
      <c r="AD21" s="24"/>
      <c r="AE21" s="22" t="s">
        <v>37</v>
      </c>
      <c r="AF21" s="23"/>
      <c r="AG21" s="23"/>
      <c r="AH21" s="24"/>
      <c r="AI21" s="22" t="s">
        <v>38</v>
      </c>
      <c r="AJ21" s="23"/>
      <c r="AK21" s="23"/>
      <c r="AL21" s="24"/>
      <c r="AM21" s="22" t="s">
        <v>39</v>
      </c>
      <c r="AN21" s="23"/>
      <c r="AO21" s="23"/>
      <c r="AP21" s="24"/>
      <c r="AQ21" s="22" t="s">
        <v>40</v>
      </c>
      <c r="AR21" s="23"/>
      <c r="AS21" s="23"/>
      <c r="AT21" s="24"/>
      <c r="AU21" s="22" t="s">
        <v>41</v>
      </c>
      <c r="AV21" s="23"/>
      <c r="AW21" s="23"/>
      <c r="AX21" s="24"/>
    </row>
    <row r="22" spans="1:50">
      <c r="A22" s="5">
        <v>43965</v>
      </c>
      <c r="B22">
        <v>-0.05</v>
      </c>
      <c r="C22">
        <v>-1.65</v>
      </c>
      <c r="D22">
        <v>-0.9</v>
      </c>
      <c r="E22">
        <v>-0.46</v>
      </c>
      <c r="F22">
        <v>-0.55000000000000004</v>
      </c>
      <c r="G22">
        <v>-0.39</v>
      </c>
      <c r="H22">
        <v>0.13</v>
      </c>
      <c r="I22">
        <v>-0.35</v>
      </c>
      <c r="K22" s="7" t="s">
        <v>42</v>
      </c>
      <c r="L22" s="8" t="s">
        <v>43</v>
      </c>
      <c r="M22" s="8" t="s">
        <v>44</v>
      </c>
      <c r="N22" s="9" t="s">
        <v>45</v>
      </c>
      <c r="O22" s="7" t="s">
        <v>42</v>
      </c>
      <c r="P22" s="8" t="s">
        <v>43</v>
      </c>
      <c r="Q22" s="8" t="s">
        <v>44</v>
      </c>
      <c r="R22" s="9" t="s">
        <v>45</v>
      </c>
      <c r="S22" s="7" t="s">
        <v>42</v>
      </c>
      <c r="T22" s="8" t="s">
        <v>43</v>
      </c>
      <c r="U22" s="8" t="s">
        <v>44</v>
      </c>
      <c r="V22" s="9" t="s">
        <v>45</v>
      </c>
      <c r="W22" s="7" t="s">
        <v>42</v>
      </c>
      <c r="X22" s="8" t="s">
        <v>43</v>
      </c>
      <c r="Y22" s="8" t="s">
        <v>44</v>
      </c>
      <c r="Z22" s="9" t="s">
        <v>45</v>
      </c>
      <c r="AA22" s="7" t="s">
        <v>42</v>
      </c>
      <c r="AB22" s="8" t="s">
        <v>43</v>
      </c>
      <c r="AC22" s="8" t="s">
        <v>44</v>
      </c>
      <c r="AD22" s="9" t="s">
        <v>45</v>
      </c>
      <c r="AE22" s="7" t="s">
        <v>42</v>
      </c>
      <c r="AF22" s="8" t="s">
        <v>43</v>
      </c>
      <c r="AG22" s="8" t="s">
        <v>44</v>
      </c>
      <c r="AH22" s="9" t="s">
        <v>45</v>
      </c>
      <c r="AI22" s="7" t="s">
        <v>42</v>
      </c>
      <c r="AJ22" s="8" t="s">
        <v>43</v>
      </c>
      <c r="AK22" s="8" t="s">
        <v>44</v>
      </c>
      <c r="AL22" s="9" t="s">
        <v>45</v>
      </c>
      <c r="AM22" s="7" t="s">
        <v>42</v>
      </c>
      <c r="AN22" s="8" t="s">
        <v>43</v>
      </c>
      <c r="AO22" s="8" t="s">
        <v>44</v>
      </c>
      <c r="AP22" s="9" t="s">
        <v>45</v>
      </c>
      <c r="AQ22" s="7" t="s">
        <v>42</v>
      </c>
      <c r="AR22" s="8" t="s">
        <v>43</v>
      </c>
      <c r="AS22" s="8" t="s">
        <v>44</v>
      </c>
      <c r="AT22" s="9" t="s">
        <v>45</v>
      </c>
      <c r="AU22" s="7" t="s">
        <v>42</v>
      </c>
      <c r="AV22" s="8" t="s">
        <v>43</v>
      </c>
      <c r="AW22" s="8" t="s">
        <v>44</v>
      </c>
      <c r="AX22" s="9" t="s">
        <v>45</v>
      </c>
    </row>
    <row r="23" spans="1:50">
      <c r="A23" s="5">
        <v>43993</v>
      </c>
      <c r="B23">
        <v>-0.55000000000000004</v>
      </c>
      <c r="C23">
        <v>-1.1399999999999999</v>
      </c>
      <c r="D23">
        <v>-1.2</v>
      </c>
      <c r="E23">
        <v>-1.05</v>
      </c>
      <c r="F23">
        <v>-0.41</v>
      </c>
      <c r="G23">
        <v>-1</v>
      </c>
      <c r="H23">
        <v>-0.78</v>
      </c>
      <c r="I23">
        <v>-0.81</v>
      </c>
      <c r="K23">
        <v>2.0099999999999998</v>
      </c>
      <c r="L23">
        <f t="shared" ref="L23:L38" si="0">(K23-L$18)/L$19</f>
        <v>1.5236761703025035</v>
      </c>
      <c r="M23">
        <f>LN(K23)</f>
        <v>0.69813472207098426</v>
      </c>
      <c r="N23">
        <f t="shared" ref="N23:N32" si="1">(M23-M$18)/M$19</f>
        <v>1.1553146343803926</v>
      </c>
      <c r="O23">
        <v>2.4700000000000002</v>
      </c>
      <c r="P23">
        <f t="shared" ref="P23:P35" si="2">(O23-P$18)/P$19</f>
        <v>1.5865924274215577</v>
      </c>
      <c r="Q23">
        <f>LN(O23)</f>
        <v>0.90421815063988586</v>
      </c>
      <c r="R23">
        <f t="shared" ref="R23:R35" si="3">(Q23-Q$18)/Q$19</f>
        <v>1.0684793977292752</v>
      </c>
      <c r="S23">
        <v>1.74</v>
      </c>
      <c r="T23">
        <f t="shared" ref="T23:T37" si="4">(S23-T$18)/T$19</f>
        <v>1.724558070759961</v>
      </c>
      <c r="U23">
        <f>LN(S23)</f>
        <v>0.55388511322643763</v>
      </c>
      <c r="V23">
        <f t="shared" ref="V23:V36" si="5">(U23-U$18)/U$19</f>
        <v>1.2005017584975139</v>
      </c>
      <c r="W23">
        <v>3.56</v>
      </c>
      <c r="X23">
        <f t="shared" ref="X23:X38" si="6">(W23-X$18)/X$19</f>
        <v>2.4080669468327018</v>
      </c>
      <c r="Y23">
        <f>LN(W23)</f>
        <v>1.2697605448639391</v>
      </c>
      <c r="Z23">
        <f t="shared" ref="Z23:Z34" si="7">(Y23-Y$18)/Y$19</f>
        <v>1.3454268023580545</v>
      </c>
      <c r="AA23">
        <v>3.17</v>
      </c>
      <c r="AB23">
        <f t="shared" ref="AB23:AB36" si="8">(AA23-AB$18)/AB$19</f>
        <v>1.7131108315507195</v>
      </c>
      <c r="AC23">
        <f>LN(AA23)</f>
        <v>1.1537315878891892</v>
      </c>
      <c r="AD23">
        <f t="shared" ref="AD23:AD36" si="9">(AC23-AC$18)/AC$19</f>
        <v>1.030663733971414</v>
      </c>
      <c r="AE23">
        <v>3.73</v>
      </c>
      <c r="AF23">
        <f t="shared" ref="AF23:AF38" si="10">(AE23-AF$18)/AF$19</f>
        <v>2.8419911656097074</v>
      </c>
      <c r="AG23">
        <f>LN(AE23)</f>
        <v>1.3164082336557241</v>
      </c>
      <c r="AH23">
        <f t="shared" ref="AH23:AH33" si="11">(AG23-AG$18)/AG$19</f>
        <v>1.9293738774446654</v>
      </c>
      <c r="AI23" s="11">
        <v>46.56</v>
      </c>
      <c r="AJ23" s="12">
        <f t="shared" ref="AJ23:AJ37" si="12">(AI23-AJ$18)/AJ$19</f>
        <v>20.928814817551114</v>
      </c>
      <c r="AK23" s="11">
        <f>LN(AI23)</f>
        <v>3.8407418034231826</v>
      </c>
      <c r="AL23" s="12">
        <f t="shared" ref="AL23:AL37" si="13">(AK23-AK$18)/AK$19</f>
        <v>1.9200130442458718</v>
      </c>
      <c r="AM23">
        <v>1.61</v>
      </c>
      <c r="AN23">
        <f t="shared" ref="AN23:AN38" si="14">(AM23-AN$18)/AN$19</f>
        <v>1.7291564096667076</v>
      </c>
      <c r="AO23">
        <f>LN(AM23)</f>
        <v>0.47623417899637172</v>
      </c>
      <c r="AP23">
        <f t="shared" ref="AP23:AP31" si="15">(AO23-AO$18)/AO$19</f>
        <v>1.3383930870763021</v>
      </c>
      <c r="AQ23">
        <v>3.73</v>
      </c>
      <c r="AR23">
        <f t="shared" ref="AR23:AR54" si="16">(AQ23-AR$18)/AR$19</f>
        <v>3.3105420250439237</v>
      </c>
      <c r="AS23">
        <f>LN(AQ23)</f>
        <v>1.3164082336557241</v>
      </c>
      <c r="AT23">
        <f t="shared" ref="AT23:AT65" si="17">(AS23-AS$18)/AS$19</f>
        <v>2.0294095565104082</v>
      </c>
      <c r="AU23" s="11">
        <v>46.56</v>
      </c>
      <c r="AV23" s="12">
        <f t="shared" ref="AV23:AV69" si="18">(AU23-AV$18)/AV$19</f>
        <v>26.643414057898333</v>
      </c>
      <c r="AW23" s="11">
        <f>LN(AU23)</f>
        <v>3.8407418034231826</v>
      </c>
      <c r="AX23" s="12">
        <f t="shared" ref="AX23:AX63" si="19">(AW23-AW$18)/AW$19</f>
        <v>4.5191299689109572</v>
      </c>
    </row>
    <row r="24" spans="1:50">
      <c r="A24" s="5">
        <v>44203</v>
      </c>
      <c r="B24">
        <v>-1.83</v>
      </c>
      <c r="C24">
        <v>-1.27</v>
      </c>
      <c r="D24">
        <v>-1.1499999999999999</v>
      </c>
      <c r="E24">
        <v>-1.44</v>
      </c>
      <c r="F24">
        <v>-1.4</v>
      </c>
      <c r="G24">
        <v>-1.1299999999999999</v>
      </c>
      <c r="H24">
        <v>-1.54</v>
      </c>
      <c r="I24">
        <v>-1.66</v>
      </c>
      <c r="K24">
        <v>1.96</v>
      </c>
      <c r="L24">
        <f t="shared" si="0"/>
        <v>1.4826167928568212</v>
      </c>
      <c r="M24">
        <f t="shared" ref="M24:M32" si="20">LN(K24)</f>
        <v>0.67294447324242579</v>
      </c>
      <c r="N24">
        <f t="shared" si="1"/>
        <v>1.1001807707842584</v>
      </c>
      <c r="O24">
        <v>2.4300000000000002</v>
      </c>
      <c r="P24">
        <f t="shared" si="2"/>
        <v>1.5585111455202914</v>
      </c>
      <c r="Q24">
        <f t="shared" ref="Q24:Q34" si="21">LN(O24)</f>
        <v>0.88789125735245711</v>
      </c>
      <c r="R24">
        <f t="shared" si="3"/>
        <v>1.0506372333544709</v>
      </c>
      <c r="S24">
        <v>1.42</v>
      </c>
      <c r="T24">
        <f t="shared" si="4"/>
        <v>1.3655422642077015</v>
      </c>
      <c r="U24">
        <f t="shared" ref="U24:U35" si="22">LN(S24)</f>
        <v>0.35065687161316933</v>
      </c>
      <c r="V24">
        <f t="shared" si="5"/>
        <v>1.0125831484193919</v>
      </c>
      <c r="W24">
        <v>2.2400000000000002</v>
      </c>
      <c r="X24">
        <f t="shared" si="6"/>
        <v>1.420072257146044</v>
      </c>
      <c r="Y24">
        <f t="shared" ref="Y24:Y33" si="23">LN(W24)</f>
        <v>0.80647586586694853</v>
      </c>
      <c r="Z24">
        <f t="shared" si="7"/>
        <v>0.86031981882131059</v>
      </c>
      <c r="AA24">
        <v>2.77</v>
      </c>
      <c r="AB24">
        <f t="shared" si="8"/>
        <v>1.4358880415976794</v>
      </c>
      <c r="AC24">
        <f t="shared" ref="AC24:AC36" si="24">LN(AA24)</f>
        <v>1.0188473201992472</v>
      </c>
      <c r="AD24">
        <f t="shared" si="9"/>
        <v>0.90771714979523721</v>
      </c>
      <c r="AE24">
        <v>1.9</v>
      </c>
      <c r="AF24">
        <f t="shared" si="10"/>
        <v>1.3435814703838453</v>
      </c>
      <c r="AG24">
        <f t="shared" ref="AG24:AG33" si="25">LN(AE24)</f>
        <v>0.64185388617239469</v>
      </c>
      <c r="AH24">
        <f t="shared" si="11"/>
        <v>0.95421139055513726</v>
      </c>
      <c r="AI24" s="11">
        <v>20.72</v>
      </c>
      <c r="AJ24" s="20">
        <f t="shared" si="12"/>
        <v>8.9426913069010094</v>
      </c>
      <c r="AK24" s="11">
        <f t="shared" ref="AK24:AK37" si="26">LN(AI24)</f>
        <v>3.0310994173912822</v>
      </c>
      <c r="AL24" s="20">
        <f t="shared" si="13"/>
        <v>1.5408069932707085</v>
      </c>
      <c r="AM24">
        <v>1.33</v>
      </c>
      <c r="AN24">
        <f t="shared" si="14"/>
        <v>1.4554769779208978</v>
      </c>
      <c r="AO24">
        <f t="shared" ref="AO24:AO31" si="27">LN(AM24)</f>
        <v>0.28517894223366247</v>
      </c>
      <c r="AP24">
        <f t="shared" si="15"/>
        <v>0.96118805573934019</v>
      </c>
      <c r="AQ24">
        <v>2.0099999999999998</v>
      </c>
      <c r="AR24">
        <f t="shared" si="16"/>
        <v>1.7361275688940021</v>
      </c>
      <c r="AS24">
        <f t="shared" ref="AS24:AS65" si="28">LN(AQ24)</f>
        <v>0.69813472207098426</v>
      </c>
      <c r="AT24">
        <f t="shared" si="17"/>
        <v>1.1932663918698949</v>
      </c>
      <c r="AU24" s="11">
        <v>20.72</v>
      </c>
      <c r="AV24" s="20">
        <f t="shared" si="18"/>
        <v>11.617759033300416</v>
      </c>
      <c r="AW24" s="11">
        <f t="shared" ref="AW24:AW63" si="29">LN(AU24)</f>
        <v>3.0310994173912822</v>
      </c>
      <c r="AX24" s="20">
        <f t="shared" si="19"/>
        <v>3.4752312876865941</v>
      </c>
    </row>
    <row r="25" spans="1:50">
      <c r="A25" s="5">
        <v>44280</v>
      </c>
      <c r="B25">
        <v>-0.28999999999999998</v>
      </c>
      <c r="C25">
        <v>-0.62</v>
      </c>
      <c r="D25">
        <v>-0.62</v>
      </c>
      <c r="E25">
        <v>-0.54</v>
      </c>
      <c r="F25">
        <v>-0.46</v>
      </c>
      <c r="G25">
        <v>-0.28000000000000003</v>
      </c>
      <c r="H25">
        <v>0.01</v>
      </c>
      <c r="I25">
        <v>-0.48</v>
      </c>
      <c r="K25">
        <v>1.72</v>
      </c>
      <c r="L25">
        <f t="shared" si="0"/>
        <v>1.285531781117546</v>
      </c>
      <c r="M25">
        <f t="shared" si="20"/>
        <v>0.54232429082536171</v>
      </c>
      <c r="N25">
        <f t="shared" si="1"/>
        <v>0.81429255390725608</v>
      </c>
      <c r="O25">
        <v>1.74</v>
      </c>
      <c r="P25">
        <f t="shared" si="2"/>
        <v>1.0741090327234437</v>
      </c>
      <c r="Q25">
        <f t="shared" si="21"/>
        <v>0.55388511322643763</v>
      </c>
      <c r="R25">
        <f t="shared" si="3"/>
        <v>0.68563254931702466</v>
      </c>
      <c r="S25">
        <v>1.3</v>
      </c>
      <c r="T25">
        <f t="shared" si="4"/>
        <v>1.2309113367506044</v>
      </c>
      <c r="U25">
        <f t="shared" si="22"/>
        <v>0.26236426446749106</v>
      </c>
      <c r="V25">
        <f t="shared" si="5"/>
        <v>0.930941818044833</v>
      </c>
      <c r="W25">
        <v>2.02</v>
      </c>
      <c r="X25">
        <f t="shared" si="6"/>
        <v>1.2554064755316008</v>
      </c>
      <c r="Y25">
        <f t="shared" si="23"/>
        <v>0.70309751141311339</v>
      </c>
      <c r="Z25">
        <f t="shared" si="7"/>
        <v>0.75207198770229777</v>
      </c>
      <c r="AA25">
        <v>2.74</v>
      </c>
      <c r="AB25">
        <f t="shared" si="8"/>
        <v>1.4150963323512014</v>
      </c>
      <c r="AC25">
        <f t="shared" si="24"/>
        <v>1.0079579203999789</v>
      </c>
      <c r="AD25">
        <f t="shared" si="9"/>
        <v>0.89779149625552046</v>
      </c>
      <c r="AE25">
        <v>1.34</v>
      </c>
      <c r="AF25">
        <f t="shared" si="10"/>
        <v>0.88505172758248885</v>
      </c>
      <c r="AG25">
        <f t="shared" si="25"/>
        <v>0.29266961396282004</v>
      </c>
      <c r="AH25">
        <f t="shared" si="11"/>
        <v>0.44941677387080281</v>
      </c>
      <c r="AI25" s="11">
        <v>18.3</v>
      </c>
      <c r="AJ25" s="20">
        <f t="shared" si="12"/>
        <v>7.8201518759500335</v>
      </c>
      <c r="AK25" s="11">
        <f t="shared" si="26"/>
        <v>2.9069010598473755</v>
      </c>
      <c r="AL25" s="20">
        <f t="shared" si="13"/>
        <v>1.4826371524689563</v>
      </c>
      <c r="AM25">
        <v>1.31</v>
      </c>
      <c r="AN25">
        <f t="shared" si="14"/>
        <v>1.4359284470819114</v>
      </c>
      <c r="AO25">
        <f t="shared" si="27"/>
        <v>0.27002713721306021</v>
      </c>
      <c r="AP25">
        <f t="shared" si="15"/>
        <v>0.9312734761420991</v>
      </c>
      <c r="AQ25">
        <v>1.96</v>
      </c>
      <c r="AR25">
        <f t="shared" si="16"/>
        <v>1.690359706796621</v>
      </c>
      <c r="AS25">
        <f t="shared" si="28"/>
        <v>0.67294447324242579</v>
      </c>
      <c r="AT25">
        <f t="shared" si="17"/>
        <v>1.1591995040299068</v>
      </c>
      <c r="AU25" s="11">
        <v>18.3</v>
      </c>
      <c r="AV25" s="20">
        <f t="shared" si="18"/>
        <v>10.210557595238228</v>
      </c>
      <c r="AW25" s="11">
        <f t="shared" si="29"/>
        <v>2.9069010598473755</v>
      </c>
      <c r="AX25" s="20">
        <f t="shared" si="19"/>
        <v>3.315098241434236</v>
      </c>
    </row>
    <row r="26" spans="1:50">
      <c r="A26" s="5">
        <v>44384</v>
      </c>
      <c r="B26">
        <v>-0.02</v>
      </c>
      <c r="C26">
        <v>0.09</v>
      </c>
      <c r="D26">
        <v>0.06</v>
      </c>
      <c r="E26">
        <v>0.08</v>
      </c>
      <c r="F26">
        <v>0.05</v>
      </c>
      <c r="G26">
        <v>-0.02</v>
      </c>
      <c r="H26">
        <v>0.01</v>
      </c>
      <c r="I26">
        <v>-0.4</v>
      </c>
      <c r="K26">
        <v>1.6</v>
      </c>
      <c r="L26">
        <f t="shared" si="0"/>
        <v>1.1869892752479083</v>
      </c>
      <c r="M26">
        <f t="shared" si="20"/>
        <v>0.47000362924573563</v>
      </c>
      <c r="N26">
        <f t="shared" si="1"/>
        <v>0.65600441956406441</v>
      </c>
      <c r="O26">
        <v>1.51</v>
      </c>
      <c r="P26">
        <f t="shared" si="2"/>
        <v>0.91264166179116135</v>
      </c>
      <c r="Q26">
        <f t="shared" si="21"/>
        <v>0.41210965082683298</v>
      </c>
      <c r="R26">
        <f t="shared" si="3"/>
        <v>0.53069914833771248</v>
      </c>
      <c r="S26">
        <v>1.19</v>
      </c>
      <c r="T26">
        <f t="shared" si="4"/>
        <v>1.107499653248265</v>
      </c>
      <c r="U26">
        <f t="shared" si="22"/>
        <v>0.17395330712343798</v>
      </c>
      <c r="V26">
        <f t="shared" si="5"/>
        <v>0.84919105305329112</v>
      </c>
      <c r="W26">
        <v>1.76</v>
      </c>
      <c r="X26">
        <f t="shared" si="6"/>
        <v>1.0608014608963499</v>
      </c>
      <c r="Y26">
        <f t="shared" si="23"/>
        <v>0.56531380905006046</v>
      </c>
      <c r="Z26">
        <f t="shared" si="7"/>
        <v>0.60779819825047932</v>
      </c>
      <c r="AA26">
        <v>2.0299999999999998</v>
      </c>
      <c r="AB26">
        <f t="shared" si="8"/>
        <v>0.92302588018455456</v>
      </c>
      <c r="AC26">
        <f t="shared" si="24"/>
        <v>0.70803579305369591</v>
      </c>
      <c r="AD26">
        <f t="shared" si="9"/>
        <v>0.62441342401924715</v>
      </c>
      <c r="AE26">
        <v>1.27</v>
      </c>
      <c r="AF26">
        <f t="shared" si="10"/>
        <v>0.82773550973231913</v>
      </c>
      <c r="AG26">
        <f t="shared" si="25"/>
        <v>0.23901690047049992</v>
      </c>
      <c r="AH26">
        <f t="shared" si="11"/>
        <v>0.37185428581814778</v>
      </c>
      <c r="AI26" s="11">
        <v>17.45</v>
      </c>
      <c r="AJ26" s="20">
        <f t="shared" si="12"/>
        <v>7.4258714973102267</v>
      </c>
      <c r="AK26" s="11">
        <f t="shared" si="26"/>
        <v>2.8593396486484361</v>
      </c>
      <c r="AL26" s="20">
        <f t="shared" si="13"/>
        <v>1.4603611757776311</v>
      </c>
      <c r="AM26">
        <v>1.1000000000000001</v>
      </c>
      <c r="AN26">
        <f t="shared" si="14"/>
        <v>1.2306688732725539</v>
      </c>
      <c r="AO26">
        <f t="shared" si="27"/>
        <v>9.5310179804324935E-2</v>
      </c>
      <c r="AP26">
        <f t="shared" si="15"/>
        <v>0.58632550972590725</v>
      </c>
      <c r="AQ26">
        <v>1.9</v>
      </c>
      <c r="AR26">
        <f t="shared" si="16"/>
        <v>1.6354382722797631</v>
      </c>
      <c r="AS26">
        <f t="shared" si="28"/>
        <v>0.64185388617239469</v>
      </c>
      <c r="AT26">
        <f t="shared" si="17"/>
        <v>1.1171530935397751</v>
      </c>
      <c r="AU26" s="11">
        <v>17.45</v>
      </c>
      <c r="AV26" s="20">
        <f t="shared" si="18"/>
        <v>9.7162926273238224</v>
      </c>
      <c r="AW26" s="11">
        <f t="shared" si="29"/>
        <v>2.8593396486484361</v>
      </c>
      <c r="AX26" s="20">
        <f t="shared" si="19"/>
        <v>3.2537757424096032</v>
      </c>
    </row>
    <row r="27" spans="1:50">
      <c r="K27">
        <v>1.44</v>
      </c>
      <c r="L27">
        <f t="shared" si="0"/>
        <v>1.0555992674217247</v>
      </c>
      <c r="M27">
        <f t="shared" si="20"/>
        <v>0.36464311358790924</v>
      </c>
      <c r="N27">
        <f t="shared" si="1"/>
        <v>0.4254020012143373</v>
      </c>
      <c r="O27">
        <v>1.47</v>
      </c>
      <c r="P27">
        <f t="shared" si="2"/>
        <v>0.88456037988989478</v>
      </c>
      <c r="Q27">
        <f t="shared" si="21"/>
        <v>0.38526240079064489</v>
      </c>
      <c r="R27">
        <f t="shared" si="3"/>
        <v>0.50136025086810221</v>
      </c>
      <c r="S27">
        <v>1.1299999999999999</v>
      </c>
      <c r="T27">
        <f t="shared" si="4"/>
        <v>1.0401841895197161</v>
      </c>
      <c r="U27">
        <f t="shared" si="22"/>
        <v>0.12221763272424911</v>
      </c>
      <c r="V27">
        <f t="shared" si="5"/>
        <v>0.80135274107768273</v>
      </c>
      <c r="W27">
        <v>1.39</v>
      </c>
      <c r="X27">
        <f t="shared" si="6"/>
        <v>0.78386355545387754</v>
      </c>
      <c r="Y27">
        <f t="shared" si="23"/>
        <v>0.3293037471426003</v>
      </c>
      <c r="Z27">
        <f t="shared" si="7"/>
        <v>0.36067124929952588</v>
      </c>
      <c r="AA27">
        <v>2.0099999999999998</v>
      </c>
      <c r="AB27">
        <f t="shared" si="8"/>
        <v>0.90916474068690256</v>
      </c>
      <c r="AC27">
        <f t="shared" si="24"/>
        <v>0.69813472207098426</v>
      </c>
      <c r="AD27">
        <f t="shared" si="9"/>
        <v>0.61538862907571468</v>
      </c>
      <c r="AE27">
        <v>1.04</v>
      </c>
      <c r="AF27">
        <f t="shared" si="10"/>
        <v>0.63941079393890476</v>
      </c>
      <c r="AG27">
        <f t="shared" si="25"/>
        <v>3.9220713153281329E-2</v>
      </c>
      <c r="AH27">
        <f t="shared" si="11"/>
        <v>8.302100259611675E-2</v>
      </c>
      <c r="AI27">
        <v>5.65</v>
      </c>
      <c r="AJ27">
        <f t="shared" si="12"/>
        <v>1.9523321232517454</v>
      </c>
      <c r="AK27">
        <f t="shared" si="26"/>
        <v>1.7316555451583497</v>
      </c>
      <c r="AL27">
        <f t="shared" si="13"/>
        <v>0.93219634274837948</v>
      </c>
      <c r="AM27">
        <v>0.77</v>
      </c>
      <c r="AN27">
        <f t="shared" si="14"/>
        <v>0.90811811442927814</v>
      </c>
      <c r="AO27">
        <f t="shared" si="27"/>
        <v>-0.26136476413440751</v>
      </c>
      <c r="AP27">
        <f t="shared" si="15"/>
        <v>-0.11786656417477812</v>
      </c>
      <c r="AQ27">
        <v>1.74</v>
      </c>
      <c r="AR27">
        <f t="shared" si="16"/>
        <v>1.4889811135681426</v>
      </c>
      <c r="AS27">
        <f t="shared" si="28"/>
        <v>0.55388511322643763</v>
      </c>
      <c r="AT27">
        <f t="shared" si="17"/>
        <v>0.99818553820646838</v>
      </c>
      <c r="AU27">
        <v>5.65</v>
      </c>
      <c r="AV27">
        <f t="shared" si="18"/>
        <v>2.8547318962767867</v>
      </c>
      <c r="AW27">
        <f t="shared" si="29"/>
        <v>1.7316555451583497</v>
      </c>
      <c r="AX27">
        <f t="shared" si="19"/>
        <v>1.799815365853185</v>
      </c>
    </row>
    <row r="28" spans="1:50">
      <c r="K28">
        <v>1.17</v>
      </c>
      <c r="L28">
        <f t="shared" si="0"/>
        <v>0.83387862921503997</v>
      </c>
      <c r="M28">
        <f t="shared" si="20"/>
        <v>0.15700374880966469</v>
      </c>
      <c r="N28">
        <f t="shared" si="1"/>
        <v>-2.9057996095931699E-2</v>
      </c>
      <c r="O28">
        <v>1.36</v>
      </c>
      <c r="P28">
        <f t="shared" si="2"/>
        <v>0.80733685466141203</v>
      </c>
      <c r="Q28">
        <f t="shared" si="21"/>
        <v>0.30748469974796072</v>
      </c>
      <c r="R28">
        <f t="shared" si="3"/>
        <v>0.41636413419926421</v>
      </c>
      <c r="S28">
        <v>0.92</v>
      </c>
      <c r="T28">
        <f t="shared" si="4"/>
        <v>0.80458006646979596</v>
      </c>
      <c r="U28">
        <f t="shared" si="22"/>
        <v>-8.3381608939051013E-2</v>
      </c>
      <c r="V28">
        <f t="shared" si="5"/>
        <v>0.61124174361107464</v>
      </c>
      <c r="W28">
        <v>1.0900000000000001</v>
      </c>
      <c r="X28">
        <f t="shared" si="6"/>
        <v>0.55931930779781902</v>
      </c>
      <c r="Y28">
        <f t="shared" si="23"/>
        <v>8.6177696241052412E-2</v>
      </c>
      <c r="Z28">
        <f t="shared" si="7"/>
        <v>0.10609312375608032</v>
      </c>
      <c r="AA28">
        <v>1.71</v>
      </c>
      <c r="AB28">
        <f t="shared" si="8"/>
        <v>0.70124764822212238</v>
      </c>
      <c r="AC28">
        <f t="shared" si="24"/>
        <v>0.53649337051456847</v>
      </c>
      <c r="AD28">
        <f t="shared" si="9"/>
        <v>0.46805304742608578</v>
      </c>
      <c r="AE28">
        <v>0.94</v>
      </c>
      <c r="AF28">
        <f t="shared" si="10"/>
        <v>0.55753048272437677</v>
      </c>
      <c r="AG28">
        <f t="shared" si="25"/>
        <v>-6.1875403718087529E-2</v>
      </c>
      <c r="AH28">
        <f t="shared" si="11"/>
        <v>-6.3127548830415714E-2</v>
      </c>
      <c r="AI28">
        <v>4.95</v>
      </c>
      <c r="AJ28">
        <f t="shared" si="12"/>
        <v>1.6276306349601402</v>
      </c>
      <c r="AK28">
        <f t="shared" si="26"/>
        <v>1.5993875765805989</v>
      </c>
      <c r="AL28">
        <f t="shared" si="13"/>
        <v>0.87024699955663165</v>
      </c>
      <c r="AM28">
        <v>0.69</v>
      </c>
      <c r="AN28">
        <f t="shared" si="14"/>
        <v>0.82992399107333237</v>
      </c>
      <c r="AO28">
        <f t="shared" si="27"/>
        <v>-0.37106368139083207</v>
      </c>
      <c r="AP28">
        <f t="shared" si="15"/>
        <v>-0.3344478221527164</v>
      </c>
      <c r="AQ28">
        <v>1.72</v>
      </c>
      <c r="AR28">
        <f t="shared" si="16"/>
        <v>1.4706739687291899</v>
      </c>
      <c r="AS28">
        <f t="shared" si="28"/>
        <v>0.54232429082536171</v>
      </c>
      <c r="AT28">
        <f t="shared" si="17"/>
        <v>0.98255086771329836</v>
      </c>
      <c r="AU28">
        <v>4.95</v>
      </c>
      <c r="AV28">
        <f t="shared" si="18"/>
        <v>2.4476901579943351</v>
      </c>
      <c r="AW28">
        <f t="shared" si="29"/>
        <v>1.5993875765805989</v>
      </c>
      <c r="AX28">
        <f t="shared" si="19"/>
        <v>1.62927790345173</v>
      </c>
    </row>
    <row r="29" spans="1:50">
      <c r="K29">
        <v>1.08</v>
      </c>
      <c r="L29">
        <f t="shared" si="0"/>
        <v>0.75997174981281179</v>
      </c>
      <c r="M29">
        <f t="shared" si="20"/>
        <v>7.6961041136128394E-2</v>
      </c>
      <c r="N29">
        <f t="shared" si="1"/>
        <v>-0.20424736229762064</v>
      </c>
      <c r="O29">
        <v>1.25</v>
      </c>
      <c r="P29">
        <f t="shared" si="2"/>
        <v>0.73011332943292906</v>
      </c>
      <c r="Q29">
        <f t="shared" si="21"/>
        <v>0.22314355131420976</v>
      </c>
      <c r="R29">
        <f t="shared" si="3"/>
        <v>0.32419542779426597</v>
      </c>
      <c r="S29">
        <v>0.65</v>
      </c>
      <c r="T29">
        <f t="shared" si="4"/>
        <v>0.50166047969132699</v>
      </c>
      <c r="U29">
        <f t="shared" si="22"/>
        <v>-0.43078291609245423</v>
      </c>
      <c r="V29">
        <f t="shared" si="5"/>
        <v>0.2900109429046433</v>
      </c>
      <c r="W29">
        <v>0.86</v>
      </c>
      <c r="X29">
        <f t="shared" si="6"/>
        <v>0.38716871792817387</v>
      </c>
      <c r="Y29">
        <f t="shared" si="23"/>
        <v>-0.15082288973458366</v>
      </c>
      <c r="Z29">
        <f t="shared" si="7"/>
        <v>-0.14207100635932191</v>
      </c>
      <c r="AA29">
        <v>1.52</v>
      </c>
      <c r="AB29">
        <f t="shared" si="8"/>
        <v>0.5695668229944284</v>
      </c>
      <c r="AC29">
        <f t="shared" si="24"/>
        <v>0.41871033485818504</v>
      </c>
      <c r="AD29">
        <f t="shared" si="9"/>
        <v>0.36069418226072303</v>
      </c>
      <c r="AE29">
        <v>0.89</v>
      </c>
      <c r="AF29">
        <f t="shared" si="10"/>
        <v>0.51659032711711284</v>
      </c>
      <c r="AG29">
        <f t="shared" si="25"/>
        <v>-0.11653381625595151</v>
      </c>
      <c r="AH29">
        <f t="shared" si="11"/>
        <v>-0.14214391526362508</v>
      </c>
      <c r="AI29">
        <v>4.0999999999999996</v>
      </c>
      <c r="AJ29">
        <f t="shared" si="12"/>
        <v>1.233350256320334</v>
      </c>
      <c r="AK29">
        <f t="shared" si="26"/>
        <v>1.410986973710262</v>
      </c>
      <c r="AL29">
        <f t="shared" si="13"/>
        <v>0.78200724105541886</v>
      </c>
      <c r="AM29">
        <v>0.55000000000000004</v>
      </c>
      <c r="AN29">
        <f t="shared" si="14"/>
        <v>0.69308427520042759</v>
      </c>
      <c r="AO29">
        <f t="shared" si="27"/>
        <v>-0.59783700075562041</v>
      </c>
      <c r="AP29">
        <f t="shared" si="15"/>
        <v>-0.78217193841770338</v>
      </c>
      <c r="AQ29">
        <v>1.61</v>
      </c>
      <c r="AR29">
        <f t="shared" si="16"/>
        <v>1.3699846721149509</v>
      </c>
      <c r="AS29">
        <f t="shared" si="28"/>
        <v>0.47623417899637172</v>
      </c>
      <c r="AT29">
        <f t="shared" si="17"/>
        <v>0.89317166219874478</v>
      </c>
      <c r="AU29">
        <v>4.0999999999999996</v>
      </c>
      <c r="AV29">
        <f t="shared" si="18"/>
        <v>1.9534251900799298</v>
      </c>
      <c r="AW29">
        <f t="shared" si="29"/>
        <v>1.410986973710262</v>
      </c>
      <c r="AX29">
        <f t="shared" si="19"/>
        <v>1.3863667808731368</v>
      </c>
    </row>
    <row r="30" spans="1:50">
      <c r="K30">
        <v>0.68</v>
      </c>
      <c r="L30">
        <f t="shared" si="0"/>
        <v>0.43149673024735291</v>
      </c>
      <c r="M30">
        <f t="shared" si="20"/>
        <v>-0.38566248081198462</v>
      </c>
      <c r="N30">
        <f t="shared" si="1"/>
        <v>-1.2167908400950203</v>
      </c>
      <c r="O30">
        <v>1.1200000000000001</v>
      </c>
      <c r="P30">
        <f t="shared" si="2"/>
        <v>0.63884916325381302</v>
      </c>
      <c r="Q30">
        <f t="shared" si="21"/>
        <v>0.11332868530700327</v>
      </c>
      <c r="R30">
        <f t="shared" si="3"/>
        <v>0.2041888315849108</v>
      </c>
      <c r="S30">
        <v>0.57999999999999996</v>
      </c>
      <c r="T30">
        <f t="shared" si="4"/>
        <v>0.4231257720080201</v>
      </c>
      <c r="U30">
        <f t="shared" si="22"/>
        <v>-0.54472717544167215</v>
      </c>
      <c r="V30">
        <f t="shared" si="5"/>
        <v>0.1846503558459196</v>
      </c>
      <c r="W30">
        <v>0.83</v>
      </c>
      <c r="X30">
        <f t="shared" si="6"/>
        <v>0.36471429316256804</v>
      </c>
      <c r="Y30">
        <f t="shared" si="23"/>
        <v>-0.18632957819149348</v>
      </c>
      <c r="Z30">
        <f t="shared" si="7"/>
        <v>-0.17925018217407473</v>
      </c>
      <c r="AA30">
        <v>1.48</v>
      </c>
      <c r="AB30">
        <f t="shared" si="8"/>
        <v>0.5418445439991243</v>
      </c>
      <c r="AC30">
        <f t="shared" si="24"/>
        <v>0.39204208777602367</v>
      </c>
      <c r="AD30">
        <f t="shared" si="9"/>
        <v>0.33638615923571813</v>
      </c>
      <c r="AE30">
        <v>0.8</v>
      </c>
      <c r="AF30">
        <f t="shared" si="10"/>
        <v>0.44289804702403762</v>
      </c>
      <c r="AG30">
        <f t="shared" si="25"/>
        <v>-0.22314355131420971</v>
      </c>
      <c r="AH30">
        <f t="shared" si="11"/>
        <v>-0.29626317156063381</v>
      </c>
      <c r="AI30">
        <v>3.35</v>
      </c>
      <c r="AJ30">
        <f t="shared" si="12"/>
        <v>0.88545580457932893</v>
      </c>
      <c r="AK30">
        <f t="shared" si="26"/>
        <v>1.2089603458369751</v>
      </c>
      <c r="AL30">
        <f t="shared" si="13"/>
        <v>0.68738556478285318</v>
      </c>
      <c r="AM30">
        <v>0.43</v>
      </c>
      <c r="AN30">
        <f t="shared" si="14"/>
        <v>0.57579309016650893</v>
      </c>
      <c r="AO30">
        <f t="shared" si="27"/>
        <v>-0.84397007029452897</v>
      </c>
      <c r="AP30">
        <f t="shared" si="15"/>
        <v>-1.2681184834150394</v>
      </c>
      <c r="AQ30">
        <v>1.6</v>
      </c>
      <c r="AR30">
        <f t="shared" si="16"/>
        <v>1.3608310996954747</v>
      </c>
      <c r="AS30">
        <f t="shared" si="28"/>
        <v>0.47000362924573563</v>
      </c>
      <c r="AT30">
        <f t="shared" si="17"/>
        <v>0.88474556680838301</v>
      </c>
      <c r="AU30">
        <v>3.35</v>
      </c>
      <c r="AV30">
        <f t="shared" si="18"/>
        <v>1.5173090419201609</v>
      </c>
      <c r="AW30">
        <f t="shared" si="29"/>
        <v>1.2089603458369751</v>
      </c>
      <c r="AX30">
        <f t="shared" si="19"/>
        <v>1.1258871740151777</v>
      </c>
    </row>
    <row r="31" spans="1:50">
      <c r="K31">
        <v>0.66</v>
      </c>
      <c r="L31">
        <f t="shared" si="0"/>
        <v>0.41507297926907993</v>
      </c>
      <c r="M31">
        <f t="shared" si="20"/>
        <v>-0.41551544396166579</v>
      </c>
      <c r="N31">
        <f t="shared" si="1"/>
        <v>-1.2821299802296329</v>
      </c>
      <c r="O31">
        <v>0.97</v>
      </c>
      <c r="P31">
        <f t="shared" si="2"/>
        <v>0.53354435612406348</v>
      </c>
      <c r="Q31">
        <f t="shared" si="21"/>
        <v>-3.0459207484708574E-2</v>
      </c>
      <c r="R31">
        <f t="shared" si="3"/>
        <v>4.7056229985081549E-2</v>
      </c>
      <c r="S31">
        <v>0.49</v>
      </c>
      <c r="T31">
        <f t="shared" si="4"/>
        <v>0.32215257641519712</v>
      </c>
      <c r="U31">
        <f t="shared" si="22"/>
        <v>-0.71334988787746478</v>
      </c>
      <c r="V31">
        <f t="shared" si="5"/>
        <v>2.8730364131204042E-2</v>
      </c>
      <c r="W31">
        <v>0.76</v>
      </c>
      <c r="X31">
        <f t="shared" si="6"/>
        <v>0.3123206353761544</v>
      </c>
      <c r="Y31">
        <f t="shared" si="23"/>
        <v>-0.2744368457017603</v>
      </c>
      <c r="Z31">
        <f t="shared" si="7"/>
        <v>-0.27150760554085984</v>
      </c>
      <c r="AA31">
        <v>1.37</v>
      </c>
      <c r="AB31">
        <f t="shared" si="8"/>
        <v>0.46560827676203831</v>
      </c>
      <c r="AC31">
        <f t="shared" si="24"/>
        <v>0.3148107398400336</v>
      </c>
      <c r="AD31">
        <f t="shared" si="9"/>
        <v>0.26599002940774824</v>
      </c>
      <c r="AE31">
        <v>0.75</v>
      </c>
      <c r="AF31">
        <f t="shared" si="10"/>
        <v>0.40195789141677363</v>
      </c>
      <c r="AG31">
        <f t="shared" si="25"/>
        <v>-0.2876820724517809</v>
      </c>
      <c r="AH31">
        <f t="shared" si="11"/>
        <v>-0.3895626143816463</v>
      </c>
      <c r="AI31">
        <v>3.34</v>
      </c>
      <c r="AJ31">
        <f t="shared" si="12"/>
        <v>0.88081721188944873</v>
      </c>
      <c r="AK31">
        <f t="shared" si="26"/>
        <v>1.205970806988609</v>
      </c>
      <c r="AL31">
        <f t="shared" si="13"/>
        <v>0.68598537719326602</v>
      </c>
      <c r="AM31">
        <v>0.42</v>
      </c>
      <c r="AN31">
        <f t="shared" si="14"/>
        <v>0.5660188247470157</v>
      </c>
      <c r="AO31">
        <f t="shared" si="27"/>
        <v>-0.86750056770472306</v>
      </c>
      <c r="AP31">
        <f t="shared" si="15"/>
        <v>-1.3145753205234114</v>
      </c>
      <c r="AQ31">
        <v>1.44</v>
      </c>
      <c r="AR31">
        <f t="shared" si="16"/>
        <v>1.2143739409838539</v>
      </c>
      <c r="AS31">
        <f t="shared" si="28"/>
        <v>0.36464311358790924</v>
      </c>
      <c r="AT31">
        <f t="shared" si="17"/>
        <v>0.74225769802602959</v>
      </c>
      <c r="AU31">
        <v>3.34</v>
      </c>
      <c r="AV31">
        <f t="shared" si="18"/>
        <v>1.5114941599446972</v>
      </c>
      <c r="AW31">
        <f t="shared" si="29"/>
        <v>1.205970806988609</v>
      </c>
      <c r="AX31">
        <f t="shared" si="19"/>
        <v>1.1220326627950163</v>
      </c>
    </row>
    <row r="32" spans="1:50">
      <c r="K32">
        <v>0.62</v>
      </c>
      <c r="L32">
        <f t="shared" si="0"/>
        <v>0.38222547731253403</v>
      </c>
      <c r="M32">
        <f t="shared" si="20"/>
        <v>-0.4780358009429998</v>
      </c>
      <c r="N32">
        <f t="shared" si="1"/>
        <v>-1.4189682011321036</v>
      </c>
      <c r="O32">
        <v>0.63</v>
      </c>
      <c r="P32">
        <f t="shared" si="2"/>
        <v>0.29485345996329826</v>
      </c>
      <c r="Q32">
        <f t="shared" si="21"/>
        <v>-0.46203545959655867</v>
      </c>
      <c r="R32">
        <f t="shared" si="3"/>
        <v>-0.42457387715664963</v>
      </c>
      <c r="S32">
        <v>0.2</v>
      </c>
      <c r="T32">
        <f t="shared" si="4"/>
        <v>-3.2054982727880701E-3</v>
      </c>
      <c r="U32">
        <f t="shared" si="22"/>
        <v>-1.6094379124341003</v>
      </c>
      <c r="V32">
        <f t="shared" si="5"/>
        <v>-0.79985337376666432</v>
      </c>
      <c r="W32">
        <v>0.71</v>
      </c>
      <c r="X32">
        <f t="shared" si="6"/>
        <v>0.27489659410014461</v>
      </c>
      <c r="Y32">
        <f t="shared" si="23"/>
        <v>-0.34249030894677601</v>
      </c>
      <c r="Z32">
        <f t="shared" si="7"/>
        <v>-0.34276662136994296</v>
      </c>
      <c r="AA32">
        <v>1.04</v>
      </c>
      <c r="AB32">
        <f t="shared" si="8"/>
        <v>0.23689947505077999</v>
      </c>
      <c r="AC32">
        <f t="shared" si="24"/>
        <v>3.9220713153281329E-2</v>
      </c>
      <c r="AD32">
        <f t="shared" si="9"/>
        <v>1.4790590107354911E-2</v>
      </c>
      <c r="AE32">
        <v>0.52</v>
      </c>
      <c r="AF32">
        <f t="shared" si="10"/>
        <v>0.21363317562335926</v>
      </c>
      <c r="AG32">
        <f t="shared" si="25"/>
        <v>-0.65392646740666394</v>
      </c>
      <c r="AH32">
        <f t="shared" si="11"/>
        <v>-0.91902002033570196</v>
      </c>
      <c r="AI32">
        <v>3.32</v>
      </c>
      <c r="AJ32">
        <f t="shared" si="12"/>
        <v>0.87154002650968865</v>
      </c>
      <c r="AK32">
        <f t="shared" si="26"/>
        <v>1.199964782928397</v>
      </c>
      <c r="AL32">
        <f t="shared" si="13"/>
        <v>0.68317238135062353</v>
      </c>
      <c r="AM32">
        <v>-0.35</v>
      </c>
      <c r="AN32">
        <f t="shared" si="14"/>
        <v>-0.18659961255396115</v>
      </c>
      <c r="AQ32">
        <v>1.42</v>
      </c>
      <c r="AR32">
        <f t="shared" si="16"/>
        <v>1.1960667961449014</v>
      </c>
      <c r="AS32">
        <f t="shared" si="28"/>
        <v>0.35065687161316933</v>
      </c>
      <c r="AT32">
        <f t="shared" si="17"/>
        <v>0.72334292906526321</v>
      </c>
      <c r="AU32">
        <v>3.32</v>
      </c>
      <c r="AV32">
        <f t="shared" si="18"/>
        <v>1.4998643959937699</v>
      </c>
      <c r="AW32">
        <f t="shared" si="29"/>
        <v>1.199964782928397</v>
      </c>
      <c r="AX32">
        <f t="shared" si="19"/>
        <v>1.1142888975178731</v>
      </c>
    </row>
    <row r="33" spans="11:50">
      <c r="K33">
        <v>-0.02</v>
      </c>
      <c r="L33">
        <f t="shared" si="0"/>
        <v>-0.1433345539922001</v>
      </c>
      <c r="O33">
        <v>0.44</v>
      </c>
      <c r="P33">
        <f t="shared" si="2"/>
        <v>0.16146737093228233</v>
      </c>
      <c r="Q33">
        <f t="shared" si="21"/>
        <v>-0.82098055206983023</v>
      </c>
      <c r="R33">
        <f t="shared" si="3"/>
        <v>-0.81683205075349885</v>
      </c>
      <c r="S33">
        <v>0.2</v>
      </c>
      <c r="T33">
        <f t="shared" si="4"/>
        <v>-3.2054982727880701E-3</v>
      </c>
      <c r="U33">
        <f t="shared" si="22"/>
        <v>-1.6094379124341003</v>
      </c>
      <c r="V33">
        <f t="shared" si="5"/>
        <v>-0.79985337376666432</v>
      </c>
      <c r="W33">
        <v>0.63</v>
      </c>
      <c r="X33">
        <f t="shared" si="6"/>
        <v>0.21501812805852899</v>
      </c>
      <c r="Y33">
        <f t="shared" si="23"/>
        <v>-0.46203545959655867</v>
      </c>
      <c r="Z33">
        <f t="shared" si="7"/>
        <v>-0.467942760485345</v>
      </c>
      <c r="AA33">
        <v>0.68</v>
      </c>
      <c r="AB33">
        <f t="shared" si="8"/>
        <v>-1.2601035906956305E-2</v>
      </c>
      <c r="AC33">
        <f t="shared" si="24"/>
        <v>-0.38566248081198462</v>
      </c>
      <c r="AD33">
        <f t="shared" si="9"/>
        <v>-0.37248909985598894</v>
      </c>
      <c r="AE33">
        <v>0.25</v>
      </c>
      <c r="AF33">
        <f t="shared" si="10"/>
        <v>-7.4436646558663196E-3</v>
      </c>
      <c r="AG33">
        <f t="shared" si="25"/>
        <v>-1.3862943611198906</v>
      </c>
      <c r="AH33">
        <f t="shared" si="11"/>
        <v>-1.9777600599128469</v>
      </c>
      <c r="AI33">
        <v>1.33</v>
      </c>
      <c r="AJ33">
        <f t="shared" si="12"/>
        <v>-5.1539918776445245E-2</v>
      </c>
      <c r="AK33">
        <f t="shared" si="26"/>
        <v>0.28517894223366247</v>
      </c>
      <c r="AL33">
        <f t="shared" si="13"/>
        <v>0.25472108961677198</v>
      </c>
      <c r="AM33">
        <v>-0.4</v>
      </c>
      <c r="AN33">
        <f t="shared" si="14"/>
        <v>-0.23547093965142724</v>
      </c>
      <c r="AQ33">
        <v>1.34</v>
      </c>
      <c r="AR33">
        <f t="shared" si="16"/>
        <v>1.1228382167890911</v>
      </c>
      <c r="AS33">
        <f t="shared" si="28"/>
        <v>0.29266961396282004</v>
      </c>
      <c r="AT33">
        <f t="shared" si="17"/>
        <v>0.64492189337135009</v>
      </c>
      <c r="AU33">
        <v>3.17</v>
      </c>
      <c r="AV33">
        <f t="shared" si="18"/>
        <v>1.4126411663618161</v>
      </c>
      <c r="AW33">
        <f t="shared" si="29"/>
        <v>1.1537315878891892</v>
      </c>
      <c r="AX33">
        <f t="shared" si="19"/>
        <v>1.0546789114760651</v>
      </c>
    </row>
    <row r="34" spans="11:50">
      <c r="K34">
        <v>-0.05</v>
      </c>
      <c r="L34">
        <f t="shared" si="0"/>
        <v>-0.16797018045960954</v>
      </c>
      <c r="O34">
        <v>0.36</v>
      </c>
      <c r="P34">
        <f t="shared" si="2"/>
        <v>0.10530480712974929</v>
      </c>
      <c r="Q34">
        <f t="shared" si="21"/>
        <v>-1.0216512475319814</v>
      </c>
      <c r="R34">
        <f t="shared" si="3"/>
        <v>-1.0361266508106215</v>
      </c>
      <c r="S34">
        <v>0.13</v>
      </c>
      <c r="T34">
        <f t="shared" si="4"/>
        <v>-8.1740205956094852E-2</v>
      </c>
      <c r="U34">
        <f t="shared" si="22"/>
        <v>-2.0402208285265546</v>
      </c>
      <c r="V34">
        <f t="shared" si="5"/>
        <v>-1.1981844629641074</v>
      </c>
      <c r="W34">
        <v>0.08</v>
      </c>
      <c r="X34">
        <f t="shared" si="6"/>
        <v>-0.19664632597757853</v>
      </c>
      <c r="Y34">
        <f t="shared" ref="Y34" si="30">LN(W34)</f>
        <v>-2.5257286443082556</v>
      </c>
      <c r="Z34">
        <f t="shared" si="7"/>
        <v>-2.6288430042582038</v>
      </c>
      <c r="AA34">
        <v>0.63</v>
      </c>
      <c r="AB34">
        <f t="shared" si="8"/>
        <v>-4.7253884651086375E-2</v>
      </c>
      <c r="AC34">
        <f t="shared" si="24"/>
        <v>-0.46203545959655867</v>
      </c>
      <c r="AD34">
        <f t="shared" si="9"/>
        <v>-0.44210282891227365</v>
      </c>
      <c r="AE34">
        <v>-0.02</v>
      </c>
      <c r="AF34">
        <f t="shared" si="10"/>
        <v>-0.22852050493509191</v>
      </c>
      <c r="AI34">
        <v>1.3</v>
      </c>
      <c r="AJ34">
        <f t="shared" si="12"/>
        <v>-6.5455696846085473E-2</v>
      </c>
      <c r="AK34">
        <f t="shared" si="26"/>
        <v>0.26236426446749106</v>
      </c>
      <c r="AL34">
        <f t="shared" si="13"/>
        <v>0.24403555238547409</v>
      </c>
      <c r="AM34">
        <v>-0.4</v>
      </c>
      <c r="AN34">
        <f t="shared" si="14"/>
        <v>-0.23547093965142724</v>
      </c>
      <c r="AQ34">
        <v>1.33</v>
      </c>
      <c r="AR34">
        <f t="shared" si="16"/>
        <v>1.1136846443696149</v>
      </c>
      <c r="AS34">
        <f t="shared" si="28"/>
        <v>0.28517894223366247</v>
      </c>
      <c r="AT34">
        <f t="shared" si="17"/>
        <v>0.63479162926081556</v>
      </c>
      <c r="AU34">
        <v>2.77</v>
      </c>
      <c r="AV34">
        <f t="shared" si="18"/>
        <v>1.1800458873432726</v>
      </c>
      <c r="AW34">
        <f t="shared" si="29"/>
        <v>1.0188473201992472</v>
      </c>
      <c r="AX34">
        <f t="shared" si="19"/>
        <v>0.88076816817921322</v>
      </c>
    </row>
    <row r="35" spans="11:50">
      <c r="K35">
        <v>-0.13</v>
      </c>
      <c r="L35">
        <f t="shared" si="0"/>
        <v>-0.23366518437270131</v>
      </c>
      <c r="O35">
        <v>0.09</v>
      </c>
      <c r="P35">
        <f t="shared" si="2"/>
        <v>-8.4243845703799614E-2</v>
      </c>
      <c r="Q35">
        <f t="shared" ref="Q35" si="31">LN(O35)</f>
        <v>-2.4079456086518722</v>
      </c>
      <c r="R35">
        <f t="shared" si="3"/>
        <v>-2.5510806244493383</v>
      </c>
      <c r="S35">
        <v>0.13</v>
      </c>
      <c r="T35">
        <f t="shared" si="4"/>
        <v>-8.1740205956094852E-2</v>
      </c>
      <c r="U35">
        <f t="shared" si="22"/>
        <v>-2.0402208285265546</v>
      </c>
      <c r="V35">
        <f t="shared" si="5"/>
        <v>-1.1981844629641074</v>
      </c>
      <c r="W35">
        <v>-0.05</v>
      </c>
      <c r="X35">
        <f t="shared" si="6"/>
        <v>-0.29394883329520394</v>
      </c>
      <c r="AA35">
        <v>0.49</v>
      </c>
      <c r="AB35">
        <f t="shared" si="8"/>
        <v>-0.1442818611346505</v>
      </c>
      <c r="AC35">
        <f t="shared" si="24"/>
        <v>-0.71334988787746478</v>
      </c>
      <c r="AD35">
        <f t="shared" si="9"/>
        <v>-0.67117513690264552</v>
      </c>
      <c r="AE35">
        <v>-0.21</v>
      </c>
      <c r="AF35">
        <f t="shared" si="10"/>
        <v>-0.38409309624269505</v>
      </c>
      <c r="AI35">
        <v>1.1200000000000001</v>
      </c>
      <c r="AJ35">
        <f t="shared" si="12"/>
        <v>-0.14895036526392672</v>
      </c>
      <c r="AK35">
        <f t="shared" si="26"/>
        <v>0.11332868530700327</v>
      </c>
      <c r="AL35">
        <f t="shared" si="13"/>
        <v>0.17423289086076207</v>
      </c>
      <c r="AM35">
        <v>-0.45</v>
      </c>
      <c r="AN35">
        <f t="shared" si="14"/>
        <v>-0.28434226674889329</v>
      </c>
      <c r="AQ35">
        <v>1.31</v>
      </c>
      <c r="AR35">
        <f t="shared" si="16"/>
        <v>1.0953774995306622</v>
      </c>
      <c r="AS35">
        <f t="shared" si="28"/>
        <v>0.27002713721306021</v>
      </c>
      <c r="AT35">
        <f t="shared" si="17"/>
        <v>0.61430057156133655</v>
      </c>
      <c r="AU35">
        <v>2.74</v>
      </c>
      <c r="AV35">
        <f t="shared" si="18"/>
        <v>1.162601241416882</v>
      </c>
      <c r="AW35">
        <f t="shared" si="29"/>
        <v>1.0079579203999789</v>
      </c>
      <c r="AX35">
        <f t="shared" si="19"/>
        <v>0.86672810520092314</v>
      </c>
    </row>
    <row r="36" spans="11:50">
      <c r="K36">
        <v>-0.26</v>
      </c>
      <c r="L36">
        <f t="shared" si="0"/>
        <v>-0.34041956573147547</v>
      </c>
      <c r="O36">
        <v>-0.17</v>
      </c>
      <c r="P36">
        <f t="shared" ref="P36:P44" si="32">(O36-P$18)/P$19</f>
        <v>-0.26677217806203191</v>
      </c>
      <c r="S36">
        <v>0.06</v>
      </c>
      <c r="T36">
        <f t="shared" si="4"/>
        <v>-0.16027491363940163</v>
      </c>
      <c r="U36">
        <f t="shared" ref="U36" si="33">LN(S36)</f>
        <v>-2.8134107167600364</v>
      </c>
      <c r="V36">
        <f t="shared" si="5"/>
        <v>-1.9131282521240105</v>
      </c>
      <c r="W36">
        <v>-0.46</v>
      </c>
      <c r="X36">
        <f t="shared" si="6"/>
        <v>-0.60082597175848407</v>
      </c>
      <c r="AA36">
        <v>0.25</v>
      </c>
      <c r="AB36">
        <f t="shared" si="8"/>
        <v>-0.31061553510647472</v>
      </c>
      <c r="AC36">
        <f t="shared" si="24"/>
        <v>-1.3862943611198906</v>
      </c>
      <c r="AD36">
        <f t="shared" si="9"/>
        <v>-1.284561899809483</v>
      </c>
      <c r="AE36">
        <v>-0.25</v>
      </c>
      <c r="AF36">
        <f t="shared" si="10"/>
        <v>-0.41684522072850627</v>
      </c>
      <c r="AI36">
        <v>0.86</v>
      </c>
      <c r="AJ36">
        <f t="shared" si="12"/>
        <v>-0.26955377520080859</v>
      </c>
      <c r="AK36">
        <f t="shared" si="26"/>
        <v>-0.15082288973458366</v>
      </c>
      <c r="AL36">
        <f t="shared" si="13"/>
        <v>5.0514225239366238E-2</v>
      </c>
      <c r="AM36">
        <v>-0.48</v>
      </c>
      <c r="AN36">
        <f t="shared" si="14"/>
        <v>-0.31366506300737285</v>
      </c>
      <c r="AQ36">
        <v>1.3</v>
      </c>
      <c r="AR36">
        <f t="shared" si="16"/>
        <v>1.086223927111186</v>
      </c>
      <c r="AS36">
        <f t="shared" si="28"/>
        <v>0.26236426446749106</v>
      </c>
      <c r="AT36">
        <f t="shared" si="17"/>
        <v>0.60393742556257812</v>
      </c>
      <c r="AU36">
        <v>2.4700000000000002</v>
      </c>
      <c r="AV36">
        <f t="shared" si="18"/>
        <v>1.005599428079365</v>
      </c>
      <c r="AW36">
        <f t="shared" si="29"/>
        <v>0.90421815063988586</v>
      </c>
      <c r="AX36">
        <f t="shared" si="19"/>
        <v>0.73297299218882683</v>
      </c>
    </row>
    <row r="37" spans="11:50">
      <c r="K37">
        <v>-0.28999999999999998</v>
      </c>
      <c r="L37">
        <f t="shared" si="0"/>
        <v>-0.36505519219888477</v>
      </c>
      <c r="O37">
        <v>-0.62</v>
      </c>
      <c r="P37">
        <f t="shared" si="32"/>
        <v>-0.5826865994512801</v>
      </c>
      <c r="S37">
        <v>-0.56999999999999995</v>
      </c>
      <c r="T37">
        <f t="shared" si="4"/>
        <v>-0.86708728278916269</v>
      </c>
      <c r="W37">
        <v>-0.54</v>
      </c>
      <c r="X37">
        <f t="shared" si="6"/>
        <v>-0.66070443780009969</v>
      </c>
      <c r="AA37">
        <v>0.05</v>
      </c>
      <c r="AB37">
        <f t="shared" ref="AB37:AB44" si="34">(AA37-AB$18)/AB$19</f>
        <v>-0.4492269300829948</v>
      </c>
      <c r="AC37">
        <f t="shared" ref="AC37" si="35">LN(AA37)</f>
        <v>-2.9957322735539909</v>
      </c>
      <c r="AD37">
        <f t="shared" ref="AD37" si="36">(AC37-AC$18)/AC$19</f>
        <v>-2.7515594760743718</v>
      </c>
      <c r="AE37">
        <v>-0.28000000000000003</v>
      </c>
      <c r="AF37">
        <f t="shared" si="10"/>
        <v>-0.44140931409286466</v>
      </c>
      <c r="AI37">
        <v>0.28999999999999998</v>
      </c>
      <c r="AJ37">
        <f t="shared" si="12"/>
        <v>-0.53395355852397253</v>
      </c>
      <c r="AK37">
        <f t="shared" si="26"/>
        <v>-1.2378743560016174</v>
      </c>
      <c r="AL37">
        <f t="shared" si="13"/>
        <v>-0.45861980830620652</v>
      </c>
      <c r="AM37">
        <v>-0.71</v>
      </c>
      <c r="AN37">
        <f t="shared" si="14"/>
        <v>-0.53847316765571662</v>
      </c>
      <c r="AQ37">
        <v>1.27</v>
      </c>
      <c r="AR37">
        <f t="shared" si="16"/>
        <v>1.0587632098527571</v>
      </c>
      <c r="AS37">
        <f t="shared" si="28"/>
        <v>0.23901690047049992</v>
      </c>
      <c r="AT37">
        <f t="shared" si="17"/>
        <v>0.57236282556326612</v>
      </c>
      <c r="AU37">
        <v>2.4300000000000002</v>
      </c>
      <c r="AV37">
        <f t="shared" si="18"/>
        <v>0.98233990017751061</v>
      </c>
      <c r="AW37">
        <f t="shared" si="29"/>
        <v>0.88789125735245711</v>
      </c>
      <c r="AX37">
        <f t="shared" si="19"/>
        <v>0.71192218918582517</v>
      </c>
    </row>
    <row r="38" spans="11:50">
      <c r="K38">
        <v>-0.55000000000000004</v>
      </c>
      <c r="L38">
        <f t="shared" si="0"/>
        <v>-0.5785639549164332</v>
      </c>
      <c r="O38">
        <v>-1.02</v>
      </c>
      <c r="P38">
        <f t="shared" si="32"/>
        <v>-0.86349941846394518</v>
      </c>
      <c r="S38">
        <v>-0.56999999999999995</v>
      </c>
      <c r="T38">
        <f t="shared" ref="T38:T44" si="37">(S38-T$18)/T$19</f>
        <v>-0.86708728278916269</v>
      </c>
      <c r="W38">
        <v>-0.55000000000000004</v>
      </c>
      <c r="X38">
        <f t="shared" si="6"/>
        <v>-0.66818924605530172</v>
      </c>
      <c r="AA38">
        <v>-0.18</v>
      </c>
      <c r="AB38">
        <f t="shared" si="34"/>
        <v>-0.60863003430599305</v>
      </c>
      <c r="AE38">
        <v>-0.39</v>
      </c>
      <c r="AF38">
        <f t="shared" si="10"/>
        <v>-0.53147765642884548</v>
      </c>
      <c r="AI38">
        <v>0.13</v>
      </c>
      <c r="AJ38">
        <f t="shared" ref="AJ38:AJ44" si="38">(AI38-AJ$18)/AJ$19</f>
        <v>-0.6081710415620537</v>
      </c>
      <c r="AK38">
        <f t="shared" ref="AK38:AK40" si="39">LN(AI38)</f>
        <v>-2.0402208285265546</v>
      </c>
      <c r="AL38">
        <f t="shared" ref="AL38:AL40" si="40">(AK38-AK$18)/AK$19</f>
        <v>-0.83440872772185359</v>
      </c>
      <c r="AM38">
        <v>-0.81</v>
      </c>
      <c r="AN38">
        <f t="shared" si="14"/>
        <v>-0.63621582185064873</v>
      </c>
      <c r="AQ38">
        <v>1.19</v>
      </c>
      <c r="AR38">
        <f t="shared" si="16"/>
        <v>0.98553463049694667</v>
      </c>
      <c r="AS38">
        <f t="shared" si="28"/>
        <v>0.17395330712343798</v>
      </c>
      <c r="AT38">
        <f t="shared" si="17"/>
        <v>0.48437186715288066</v>
      </c>
      <c r="AU38">
        <v>2.0299999999999998</v>
      </c>
      <c r="AV38">
        <f t="shared" si="18"/>
        <v>0.74974462115896678</v>
      </c>
      <c r="AW38">
        <f t="shared" si="29"/>
        <v>0.70803579305369591</v>
      </c>
      <c r="AX38">
        <f t="shared" si="19"/>
        <v>0.48002859612352372</v>
      </c>
    </row>
    <row r="39" spans="11:50">
      <c r="K39">
        <v>-0.86</v>
      </c>
      <c r="L39">
        <f t="shared" ref="L39:L44" si="41">(K39-L$18)/L$19</f>
        <v>-0.83313209507966368</v>
      </c>
      <c r="O39">
        <v>-1.03</v>
      </c>
      <c r="P39">
        <f t="shared" si="32"/>
        <v>-0.87051973893926182</v>
      </c>
      <c r="S39">
        <v>-0.62</v>
      </c>
      <c r="T39">
        <f t="shared" si="37"/>
        <v>-0.92318350256295323</v>
      </c>
      <c r="W39">
        <v>-0.56999999999999995</v>
      </c>
      <c r="X39">
        <f t="shared" ref="X39:X44" si="42">(W39-X$18)/X$19</f>
        <v>-0.68315886256570557</v>
      </c>
      <c r="AA39">
        <v>-0.41</v>
      </c>
      <c r="AB39">
        <f t="shared" si="34"/>
        <v>-0.76803313852899124</v>
      </c>
      <c r="AE39">
        <v>-1</v>
      </c>
      <c r="AF39">
        <f t="shared" ref="AF39:AF44" si="43">(AE39-AF$18)/AF$19</f>
        <v>-1.0309475548374663</v>
      </c>
      <c r="AI39">
        <v>0.01</v>
      </c>
      <c r="AJ39">
        <f t="shared" si="38"/>
        <v>-0.6638341538406145</v>
      </c>
      <c r="AK39">
        <f t="shared" si="39"/>
        <v>-4.6051701859880909</v>
      </c>
      <c r="AL39">
        <f t="shared" si="40"/>
        <v>-2.0357345643807436</v>
      </c>
      <c r="AM39">
        <v>-0.96</v>
      </c>
      <c r="AN39">
        <f t="shared" ref="AN39:AN44" si="44">(AM39-AN$18)/AN$19</f>
        <v>-0.78282980314304673</v>
      </c>
      <c r="AQ39">
        <v>1.17</v>
      </c>
      <c r="AR39">
        <f t="shared" si="16"/>
        <v>0.9672274856579941</v>
      </c>
      <c r="AS39">
        <f t="shared" si="28"/>
        <v>0.15700374880966469</v>
      </c>
      <c r="AT39">
        <f t="shared" si="17"/>
        <v>0.46144955678022465</v>
      </c>
      <c r="AU39">
        <v>2.0099999999999998</v>
      </c>
      <c r="AV39">
        <f t="shared" si="18"/>
        <v>0.7381148572080396</v>
      </c>
      <c r="AW39">
        <f t="shared" si="29"/>
        <v>0.69813472207098426</v>
      </c>
      <c r="AX39">
        <f t="shared" si="19"/>
        <v>0.46726281814564713</v>
      </c>
    </row>
    <row r="40" spans="11:50">
      <c r="K40">
        <v>-1.1499999999999999</v>
      </c>
      <c r="L40">
        <f t="shared" si="41"/>
        <v>-1.0712764842646212</v>
      </c>
      <c r="O40">
        <v>-1.1399999999999999</v>
      </c>
      <c r="P40">
        <f t="shared" si="32"/>
        <v>-0.94774326416774468</v>
      </c>
      <c r="S40">
        <v>-0.87</v>
      </c>
      <c r="T40">
        <f t="shared" si="37"/>
        <v>-1.2036646014319061</v>
      </c>
      <c r="W40">
        <v>-0.93</v>
      </c>
      <c r="X40">
        <f t="shared" si="42"/>
        <v>-0.95261195975297608</v>
      </c>
      <c r="AA40">
        <v>-0.46</v>
      </c>
      <c r="AB40">
        <f t="shared" si="34"/>
        <v>-0.80268598727312135</v>
      </c>
      <c r="AE40">
        <v>-1.03</v>
      </c>
      <c r="AF40">
        <f t="shared" si="43"/>
        <v>-1.0555116482018245</v>
      </c>
      <c r="AI40">
        <v>0.01</v>
      </c>
      <c r="AJ40">
        <f t="shared" si="38"/>
        <v>-0.6638341538406145</v>
      </c>
      <c r="AK40">
        <f t="shared" si="39"/>
        <v>-4.6051701859880909</v>
      </c>
      <c r="AL40">
        <f t="shared" si="40"/>
        <v>-2.0357345643807436</v>
      </c>
      <c r="AM40">
        <v>-1.03</v>
      </c>
      <c r="AN40">
        <f t="shared" si="44"/>
        <v>-0.85124966107949929</v>
      </c>
      <c r="AQ40">
        <v>1.1299999999999999</v>
      </c>
      <c r="AR40">
        <f t="shared" si="16"/>
        <v>0.93061319598008896</v>
      </c>
      <c r="AS40">
        <f t="shared" si="28"/>
        <v>0.12221763272424911</v>
      </c>
      <c r="AT40">
        <f t="shared" si="17"/>
        <v>0.41440537221754004</v>
      </c>
      <c r="AU40">
        <v>1.74</v>
      </c>
      <c r="AV40">
        <f t="shared" si="18"/>
        <v>0.58111304387052287</v>
      </c>
      <c r="AW40">
        <f t="shared" si="29"/>
        <v>0.55388511322643763</v>
      </c>
      <c r="AX40">
        <f t="shared" si="19"/>
        <v>0.28127703104035173</v>
      </c>
    </row>
    <row r="41" spans="11:50">
      <c r="K41">
        <v>-1.31</v>
      </c>
      <c r="L41">
        <f t="shared" si="41"/>
        <v>-1.2026664920908048</v>
      </c>
      <c r="O41">
        <v>-1.27</v>
      </c>
      <c r="P41">
        <f t="shared" si="32"/>
        <v>-1.0390074303468608</v>
      </c>
      <c r="S41">
        <v>-0.9</v>
      </c>
      <c r="T41">
        <f t="shared" si="37"/>
        <v>-1.2373223332961805</v>
      </c>
      <c r="W41">
        <v>-1.05</v>
      </c>
      <c r="X41">
        <f t="shared" si="42"/>
        <v>-1.0424296588153994</v>
      </c>
      <c r="AA41">
        <v>-0.55000000000000004</v>
      </c>
      <c r="AB41">
        <f t="shared" si="34"/>
        <v>-0.86506111501255534</v>
      </c>
      <c r="AE41">
        <v>-1.1200000000000001</v>
      </c>
      <c r="AF41">
        <f t="shared" si="43"/>
        <v>-1.1292039282948998</v>
      </c>
      <c r="AI41">
        <v>-0.53</v>
      </c>
      <c r="AJ41">
        <f t="shared" si="38"/>
        <v>-0.91431815909413838</v>
      </c>
      <c r="AM41">
        <v>-1.32</v>
      </c>
      <c r="AN41">
        <f t="shared" si="44"/>
        <v>-1.1347033582448023</v>
      </c>
      <c r="AQ41">
        <v>1.1000000000000001</v>
      </c>
      <c r="AR41">
        <f t="shared" si="16"/>
        <v>0.90315247872166016</v>
      </c>
      <c r="AS41">
        <f t="shared" si="28"/>
        <v>9.5310179804324935E-2</v>
      </c>
      <c r="AT41">
        <f t="shared" si="17"/>
        <v>0.37801616515089148</v>
      </c>
      <c r="AU41">
        <v>1.71</v>
      </c>
      <c r="AV41">
        <f t="shared" si="18"/>
        <v>0.56366839794413215</v>
      </c>
      <c r="AW41">
        <f t="shared" si="29"/>
        <v>0.53649337051456847</v>
      </c>
      <c r="AX41">
        <f t="shared" si="19"/>
        <v>0.25885328248873091</v>
      </c>
    </row>
    <row r="42" spans="11:50">
      <c r="K42">
        <v>-1.54</v>
      </c>
      <c r="L42">
        <f t="shared" si="41"/>
        <v>-1.3915396283409438</v>
      </c>
      <c r="O42">
        <v>-1.65</v>
      </c>
      <c r="P42">
        <f t="shared" si="32"/>
        <v>-1.3057796084088926</v>
      </c>
      <c r="S42">
        <v>-1.1499999999999999</v>
      </c>
      <c r="T42">
        <f t="shared" si="37"/>
        <v>-1.517803432165133</v>
      </c>
      <c r="W42">
        <v>-1.21</v>
      </c>
      <c r="X42">
        <f t="shared" si="42"/>
        <v>-1.1621865908986306</v>
      </c>
      <c r="AA42">
        <v>-1.33</v>
      </c>
      <c r="AB42">
        <f t="shared" si="34"/>
        <v>-1.4056455554209841</v>
      </c>
      <c r="AE42">
        <v>-1.1299999999999999</v>
      </c>
      <c r="AF42">
        <f t="shared" si="43"/>
        <v>-1.1373919594163524</v>
      </c>
      <c r="AI42">
        <v>-0.78</v>
      </c>
      <c r="AJ42">
        <f t="shared" si="38"/>
        <v>-1.0302829763411401</v>
      </c>
      <c r="AM42">
        <v>-1.38</v>
      </c>
      <c r="AN42">
        <f t="shared" si="44"/>
        <v>-1.1933489507617614</v>
      </c>
      <c r="AQ42">
        <v>1.08</v>
      </c>
      <c r="AR42">
        <f t="shared" si="16"/>
        <v>0.88484533388270759</v>
      </c>
      <c r="AS42">
        <f t="shared" si="28"/>
        <v>7.6961041136128394E-2</v>
      </c>
      <c r="AT42">
        <f t="shared" si="17"/>
        <v>0.3532010847908611</v>
      </c>
      <c r="AU42">
        <v>1.52</v>
      </c>
      <c r="AV42">
        <f t="shared" si="18"/>
        <v>0.45318564041032394</v>
      </c>
      <c r="AW42">
        <f t="shared" si="29"/>
        <v>0.41871033485818504</v>
      </c>
      <c r="AX42">
        <f t="shared" si="19"/>
        <v>0.10699172272664567</v>
      </c>
    </row>
    <row r="43" spans="11:50">
      <c r="K43">
        <v>-1.55</v>
      </c>
      <c r="L43">
        <f t="shared" si="41"/>
        <v>-1.3997515038300803</v>
      </c>
      <c r="O43">
        <v>-1.78</v>
      </c>
      <c r="P43">
        <f t="shared" si="32"/>
        <v>-1.3970437745880089</v>
      </c>
      <c r="S43">
        <v>-1.2</v>
      </c>
      <c r="T43">
        <f t="shared" si="37"/>
        <v>-1.5738996519389234</v>
      </c>
      <c r="W43">
        <v>-1.44</v>
      </c>
      <c r="X43">
        <f t="shared" si="42"/>
        <v>-1.3343371807682756</v>
      </c>
      <c r="AA43">
        <v>-1.4</v>
      </c>
      <c r="AB43">
        <f t="shared" si="34"/>
        <v>-1.4541595436627661</v>
      </c>
      <c r="AE43">
        <v>-1.1299999999999999</v>
      </c>
      <c r="AF43">
        <f t="shared" si="43"/>
        <v>-1.1373919594163524</v>
      </c>
      <c r="AI43">
        <v>-0.97</v>
      </c>
      <c r="AJ43">
        <f t="shared" si="38"/>
        <v>-1.1184162374488615</v>
      </c>
      <c r="AM43">
        <v>-1.66</v>
      </c>
      <c r="AN43">
        <f t="shared" si="44"/>
        <v>-1.4670283825075712</v>
      </c>
      <c r="AQ43">
        <v>1.04</v>
      </c>
      <c r="AR43">
        <f t="shared" si="16"/>
        <v>0.84823104420480233</v>
      </c>
      <c r="AS43">
        <f t="shared" si="28"/>
        <v>3.9220713153281329E-2</v>
      </c>
      <c r="AT43">
        <f t="shared" si="17"/>
        <v>0.30216167151684831</v>
      </c>
      <c r="AU43">
        <v>1.51</v>
      </c>
      <c r="AV43">
        <f t="shared" si="18"/>
        <v>0.44737075843486035</v>
      </c>
      <c r="AW43">
        <f t="shared" si="29"/>
        <v>0.41210965082683298</v>
      </c>
      <c r="AX43">
        <f t="shared" si="19"/>
        <v>9.8481242699435687E-2</v>
      </c>
    </row>
    <row r="44" spans="11:50">
      <c r="K44">
        <v>-1.83</v>
      </c>
      <c r="L44">
        <f t="shared" si="41"/>
        <v>-1.6296840175259013</v>
      </c>
      <c r="O44">
        <v>-2.54</v>
      </c>
      <c r="P44">
        <f t="shared" si="32"/>
        <v>-1.9305881307120722</v>
      </c>
      <c r="S44" s="11">
        <v>-14.19</v>
      </c>
      <c r="T44" s="12">
        <f t="shared" si="37"/>
        <v>-16.14769754916971</v>
      </c>
      <c r="W44">
        <v>-1.59</v>
      </c>
      <c r="X44">
        <f t="shared" si="42"/>
        <v>-1.4466093045963051</v>
      </c>
      <c r="AA44">
        <v>-2.25</v>
      </c>
      <c r="AB44">
        <f t="shared" si="34"/>
        <v>-2.0432579723129769</v>
      </c>
      <c r="AE44">
        <v>-1.17</v>
      </c>
      <c r="AF44">
        <f t="shared" si="43"/>
        <v>-1.1701440839021637</v>
      </c>
      <c r="AI44">
        <v>-1.54</v>
      </c>
      <c r="AJ44">
        <f t="shared" si="38"/>
        <v>-1.3828160207720255</v>
      </c>
      <c r="AM44">
        <v>-1.76</v>
      </c>
      <c r="AN44">
        <f t="shared" si="44"/>
        <v>-1.5647710367025034</v>
      </c>
      <c r="AQ44">
        <v>0.94</v>
      </c>
      <c r="AR44">
        <f t="shared" si="16"/>
        <v>0.75669532001003947</v>
      </c>
      <c r="AS44">
        <f t="shared" si="28"/>
        <v>-6.1875403718087529E-2</v>
      </c>
      <c r="AT44">
        <f t="shared" si="17"/>
        <v>0.1654409071466803</v>
      </c>
      <c r="AU44">
        <v>1.48</v>
      </c>
      <c r="AV44">
        <f t="shared" si="18"/>
        <v>0.42992611250846957</v>
      </c>
      <c r="AW44">
        <f t="shared" si="29"/>
        <v>0.39204208777602367</v>
      </c>
      <c r="AX44">
        <f t="shared" si="19"/>
        <v>7.260747056801814E-2</v>
      </c>
    </row>
    <row r="45" spans="11:50">
      <c r="AQ45">
        <v>0.92</v>
      </c>
      <c r="AR45">
        <f t="shared" si="16"/>
        <v>0.7383881751710869</v>
      </c>
      <c r="AS45">
        <f t="shared" si="28"/>
        <v>-8.3381608939051013E-2</v>
      </c>
      <c r="AT45">
        <f t="shared" si="17"/>
        <v>0.13635626069826115</v>
      </c>
      <c r="AU45">
        <v>1.47</v>
      </c>
      <c r="AV45">
        <f t="shared" si="18"/>
        <v>0.42411123053300598</v>
      </c>
      <c r="AW45">
        <f t="shared" si="29"/>
        <v>0.38526240079064489</v>
      </c>
      <c r="AX45">
        <f t="shared" si="19"/>
        <v>6.3866196117408985E-2</v>
      </c>
    </row>
    <row r="46" spans="11:50">
      <c r="AQ46">
        <v>0.89</v>
      </c>
      <c r="AR46">
        <f t="shared" si="16"/>
        <v>0.7109274579126581</v>
      </c>
      <c r="AS46">
        <f t="shared" si="28"/>
        <v>-0.11653381625595151</v>
      </c>
      <c r="AT46">
        <f t="shared" si="17"/>
        <v>9.1521748105734713E-2</v>
      </c>
      <c r="AU46">
        <v>1.37</v>
      </c>
      <c r="AV46">
        <f t="shared" si="18"/>
        <v>0.36596241077837016</v>
      </c>
      <c r="AW46">
        <f t="shared" si="29"/>
        <v>0.3148107398400336</v>
      </c>
      <c r="AX46">
        <f t="shared" si="19"/>
        <v>-2.6969458271751613E-2</v>
      </c>
    </row>
    <row r="47" spans="11:50">
      <c r="AQ47">
        <v>0.8</v>
      </c>
      <c r="AR47">
        <f t="shared" si="16"/>
        <v>0.62854530613737147</v>
      </c>
      <c r="AS47">
        <f t="shared" si="28"/>
        <v>-0.22314355131420971</v>
      </c>
      <c r="AT47">
        <f t="shared" si="17"/>
        <v>-5.2655544925330457E-2</v>
      </c>
      <c r="AU47">
        <v>1.36</v>
      </c>
      <c r="AV47">
        <f t="shared" si="18"/>
        <v>0.36014752880290651</v>
      </c>
      <c r="AW47">
        <f t="shared" si="29"/>
        <v>0.30748469974796072</v>
      </c>
      <c r="AX47">
        <f t="shared" si="19"/>
        <v>-3.6415163835899746E-2</v>
      </c>
    </row>
    <row r="48" spans="11:50">
      <c r="AQ48">
        <v>0.77</v>
      </c>
      <c r="AR48">
        <f t="shared" si="16"/>
        <v>0.60108458887894256</v>
      </c>
      <c r="AS48">
        <f t="shared" si="28"/>
        <v>-0.26136476413440751</v>
      </c>
      <c r="AT48">
        <f t="shared" si="17"/>
        <v>-0.10434529912806824</v>
      </c>
      <c r="AU48">
        <v>1.33</v>
      </c>
      <c r="AV48">
        <f t="shared" si="18"/>
        <v>0.34270288287651574</v>
      </c>
      <c r="AW48">
        <f t="shared" si="29"/>
        <v>0.28517894223366247</v>
      </c>
      <c r="AX48">
        <f t="shared" si="19"/>
        <v>-6.5174714045476992E-2</v>
      </c>
    </row>
    <row r="49" spans="43:50">
      <c r="AQ49">
        <v>0.75</v>
      </c>
      <c r="AR49">
        <f t="shared" si="16"/>
        <v>0.58277744403998999</v>
      </c>
      <c r="AS49">
        <f t="shared" si="28"/>
        <v>-0.2876820724517809</v>
      </c>
      <c r="AT49">
        <f t="shared" si="17"/>
        <v>-0.13993640411476913</v>
      </c>
      <c r="AU49">
        <v>1.3</v>
      </c>
      <c r="AV49">
        <f t="shared" si="18"/>
        <v>0.32525823695012496</v>
      </c>
      <c r="AW49">
        <f t="shared" si="29"/>
        <v>0.26236426446749106</v>
      </c>
      <c r="AX49">
        <f t="shared" si="19"/>
        <v>-9.459043195198337E-2</v>
      </c>
    </row>
    <row r="50" spans="43:50">
      <c r="AQ50">
        <v>0.69</v>
      </c>
      <c r="AR50">
        <f t="shared" si="16"/>
        <v>0.52785600952313227</v>
      </c>
      <c r="AS50">
        <f t="shared" si="28"/>
        <v>-0.37106368139083207</v>
      </c>
      <c r="AT50">
        <f t="shared" si="17"/>
        <v>-0.25270035253690748</v>
      </c>
      <c r="AU50">
        <v>1.25</v>
      </c>
      <c r="AV50">
        <f t="shared" si="18"/>
        <v>0.29618382707280699</v>
      </c>
      <c r="AW50">
        <f t="shared" si="29"/>
        <v>0.22314355131420976</v>
      </c>
      <c r="AX50">
        <f t="shared" si="19"/>
        <v>-0.14515899338569296</v>
      </c>
    </row>
    <row r="51" spans="43:50">
      <c r="AQ51">
        <v>0.68</v>
      </c>
      <c r="AR51">
        <f t="shared" si="16"/>
        <v>0.51870243710365604</v>
      </c>
      <c r="AS51">
        <f t="shared" si="28"/>
        <v>-0.38566248081198462</v>
      </c>
      <c r="AT51">
        <f t="shared" si="17"/>
        <v>-0.27244353434760282</v>
      </c>
      <c r="AU51">
        <v>1.1200000000000001</v>
      </c>
      <c r="AV51">
        <f t="shared" si="18"/>
        <v>0.2205903613917804</v>
      </c>
      <c r="AW51">
        <f t="shared" si="29"/>
        <v>0.11332868530700327</v>
      </c>
      <c r="AX51">
        <f t="shared" si="19"/>
        <v>-0.28674692872784813</v>
      </c>
    </row>
    <row r="52" spans="43:50">
      <c r="AQ52">
        <v>0.66</v>
      </c>
      <c r="AR52">
        <f t="shared" si="16"/>
        <v>0.50039529226470347</v>
      </c>
      <c r="AS52">
        <f t="shared" si="28"/>
        <v>-0.41551544396166579</v>
      </c>
      <c r="AT52">
        <f t="shared" si="17"/>
        <v>-0.31281620213000688</v>
      </c>
      <c r="AU52">
        <v>1.1200000000000001</v>
      </c>
      <c r="AV52">
        <f t="shared" si="18"/>
        <v>0.2205903613917804</v>
      </c>
      <c r="AW52">
        <f t="shared" si="29"/>
        <v>0.11332868530700327</v>
      </c>
      <c r="AX52">
        <f t="shared" si="19"/>
        <v>-0.28674692872784813</v>
      </c>
    </row>
    <row r="53" spans="43:50">
      <c r="AQ53">
        <v>0.65</v>
      </c>
      <c r="AR53">
        <f t="shared" si="16"/>
        <v>0.49124171984522719</v>
      </c>
      <c r="AS53">
        <f t="shared" si="28"/>
        <v>-0.43078291609245423</v>
      </c>
      <c r="AT53">
        <f t="shared" si="17"/>
        <v>-0.3334636861711352</v>
      </c>
      <c r="AU53">
        <v>1.04</v>
      </c>
      <c r="AV53">
        <f t="shared" si="18"/>
        <v>0.17407130558807163</v>
      </c>
      <c r="AW53">
        <f t="shared" si="29"/>
        <v>3.9220713153281329E-2</v>
      </c>
      <c r="AX53">
        <f t="shared" si="19"/>
        <v>-0.38229678596621908</v>
      </c>
    </row>
    <row r="54" spans="43:50">
      <c r="AQ54">
        <v>0.62</v>
      </c>
      <c r="AR54">
        <f t="shared" si="16"/>
        <v>0.46378100258679827</v>
      </c>
      <c r="AS54">
        <f t="shared" si="28"/>
        <v>-0.4780358009429998</v>
      </c>
      <c r="AT54">
        <f t="shared" si="17"/>
        <v>-0.39736772853590946</v>
      </c>
      <c r="AU54">
        <v>0.97</v>
      </c>
      <c r="AV54">
        <f t="shared" si="18"/>
        <v>0.13336713175982648</v>
      </c>
      <c r="AW54">
        <f t="shared" si="29"/>
        <v>-3.0459207484708574E-2</v>
      </c>
      <c r="AX54">
        <f t="shared" si="19"/>
        <v>-0.47213741006979709</v>
      </c>
    </row>
    <row r="55" spans="43:50">
      <c r="AQ55">
        <v>0.57999999999999996</v>
      </c>
      <c r="AR55">
        <f t="shared" ref="AR55:AR85" si="45">(AQ55-AR$18)/AR$19</f>
        <v>0.42716671290889313</v>
      </c>
      <c r="AS55">
        <f t="shared" si="28"/>
        <v>-0.54472717544167215</v>
      </c>
      <c r="AT55">
        <f t="shared" si="17"/>
        <v>-0.48756007202579005</v>
      </c>
      <c r="AU55">
        <v>0.86</v>
      </c>
      <c r="AV55">
        <f t="shared" si="18"/>
        <v>6.9403430029726987E-2</v>
      </c>
      <c r="AW55">
        <f t="shared" si="29"/>
        <v>-0.15082288973458366</v>
      </c>
      <c r="AX55">
        <f t="shared" si="19"/>
        <v>-0.62732628275685809</v>
      </c>
    </row>
    <row r="56" spans="43:50">
      <c r="AQ56">
        <v>0.55000000000000004</v>
      </c>
      <c r="AR56">
        <f t="shared" si="45"/>
        <v>0.39970599565046439</v>
      </c>
      <c r="AS56">
        <f t="shared" si="28"/>
        <v>-0.59783700075562041</v>
      </c>
      <c r="AT56">
        <f t="shared" si="17"/>
        <v>-0.55938494658282201</v>
      </c>
      <c r="AU56">
        <v>0.68</v>
      </c>
      <c r="AV56">
        <f t="shared" si="18"/>
        <v>-3.5264445528617586E-2</v>
      </c>
      <c r="AW56">
        <f t="shared" si="29"/>
        <v>-0.38566248081198462</v>
      </c>
      <c r="AX56">
        <f t="shared" si="19"/>
        <v>-0.93011272730857453</v>
      </c>
    </row>
    <row r="57" spans="43:50">
      <c r="AQ57">
        <v>0.52</v>
      </c>
      <c r="AR57">
        <f t="shared" si="45"/>
        <v>0.37224527839203547</v>
      </c>
      <c r="AS57">
        <f t="shared" si="28"/>
        <v>-0.65392646740666394</v>
      </c>
      <c r="AT57">
        <f t="shared" si="17"/>
        <v>-0.63523944021686496</v>
      </c>
      <c r="AU57">
        <v>0.63</v>
      </c>
      <c r="AV57">
        <f t="shared" si="18"/>
        <v>-6.4338855405935563E-2</v>
      </c>
      <c r="AW57">
        <f t="shared" si="29"/>
        <v>-0.46203545959655867</v>
      </c>
      <c r="AX57">
        <f t="shared" si="19"/>
        <v>-1.0285829324384377</v>
      </c>
    </row>
    <row r="58" spans="43:50">
      <c r="AQ58">
        <v>0.49</v>
      </c>
      <c r="AR58">
        <f t="shared" si="45"/>
        <v>0.34478456113360662</v>
      </c>
      <c r="AS58">
        <f t="shared" si="28"/>
        <v>-0.71334988787746478</v>
      </c>
      <c r="AT58">
        <f t="shared" si="17"/>
        <v>-0.71560271943751985</v>
      </c>
      <c r="AU58">
        <v>0.63</v>
      </c>
      <c r="AV58">
        <f t="shared" si="18"/>
        <v>-6.4338855405935563E-2</v>
      </c>
      <c r="AW58">
        <f t="shared" si="29"/>
        <v>-0.46203545959655867</v>
      </c>
      <c r="AX58">
        <f t="shared" si="19"/>
        <v>-1.0285829324384377</v>
      </c>
    </row>
    <row r="59" spans="43:50">
      <c r="AQ59">
        <v>0.43</v>
      </c>
      <c r="AR59">
        <f t="shared" si="45"/>
        <v>0.2898631266167489</v>
      </c>
      <c r="AS59">
        <f t="shared" si="28"/>
        <v>-0.84397007029452897</v>
      </c>
      <c r="AT59">
        <f t="shared" si="17"/>
        <v>-0.89225135575412862</v>
      </c>
      <c r="AU59">
        <v>0.49</v>
      </c>
      <c r="AV59">
        <f t="shared" si="18"/>
        <v>-0.14574720306242583</v>
      </c>
      <c r="AW59">
        <f t="shared" si="29"/>
        <v>-0.71334988787746478</v>
      </c>
      <c r="AX59">
        <f t="shared" si="19"/>
        <v>-1.3526109289726456</v>
      </c>
    </row>
    <row r="60" spans="43:50">
      <c r="AQ60">
        <v>0.42</v>
      </c>
      <c r="AR60">
        <f t="shared" si="45"/>
        <v>0.28070955419727256</v>
      </c>
      <c r="AS60">
        <f t="shared" si="28"/>
        <v>-0.86750056770472306</v>
      </c>
      <c r="AT60">
        <f t="shared" si="17"/>
        <v>-0.92407362243945856</v>
      </c>
      <c r="AU60">
        <v>0.44</v>
      </c>
      <c r="AV60">
        <f t="shared" si="18"/>
        <v>-0.17482161293974377</v>
      </c>
      <c r="AW60">
        <f t="shared" si="29"/>
        <v>-0.82098055206983023</v>
      </c>
      <c r="AX60">
        <f t="shared" si="19"/>
        <v>-1.4913827007426153</v>
      </c>
    </row>
    <row r="61" spans="43:50">
      <c r="AQ61">
        <v>0.25</v>
      </c>
      <c r="AR61">
        <f t="shared" si="45"/>
        <v>0.1250988230661757</v>
      </c>
      <c r="AS61">
        <f t="shared" si="28"/>
        <v>-1.3862943611198906</v>
      </c>
      <c r="AT61">
        <f t="shared" si="17"/>
        <v>-1.6256820143470274</v>
      </c>
      <c r="AU61">
        <v>0.36</v>
      </c>
      <c r="AV61">
        <f t="shared" si="18"/>
        <v>-0.22134066874345248</v>
      </c>
      <c r="AW61">
        <f t="shared" si="29"/>
        <v>-1.0216512475319814</v>
      </c>
      <c r="AX61">
        <f t="shared" si="19"/>
        <v>-1.7501140591389899</v>
      </c>
    </row>
    <row r="62" spans="43:50">
      <c r="AQ62">
        <v>0.2</v>
      </c>
      <c r="AR62">
        <f t="shared" si="45"/>
        <v>7.9330960968794273E-2</v>
      </c>
      <c r="AS62">
        <f t="shared" si="28"/>
        <v>-1.6094379124341003</v>
      </c>
      <c r="AT62">
        <f t="shared" si="17"/>
        <v>-1.9274577683927572</v>
      </c>
      <c r="AU62">
        <v>0.28999999999999998</v>
      </c>
      <c r="AV62">
        <f t="shared" si="18"/>
        <v>-0.26204484257169763</v>
      </c>
      <c r="AW62">
        <f t="shared" si="29"/>
        <v>-1.2378743560016174</v>
      </c>
      <c r="AX62">
        <f t="shared" si="19"/>
        <v>-2.0288976575223781</v>
      </c>
    </row>
    <row r="63" spans="43:50">
      <c r="AQ63">
        <v>0.2</v>
      </c>
      <c r="AR63">
        <f t="shared" si="45"/>
        <v>7.9330960968794273E-2</v>
      </c>
      <c r="AS63">
        <f t="shared" si="28"/>
        <v>-1.6094379124341003</v>
      </c>
      <c r="AT63">
        <f t="shared" si="17"/>
        <v>-1.9274577683927572</v>
      </c>
      <c r="AU63">
        <v>0.25</v>
      </c>
      <c r="AV63">
        <f t="shared" si="18"/>
        <v>-0.28530437047355195</v>
      </c>
      <c r="AW63">
        <f t="shared" si="29"/>
        <v>-1.3862943611198906</v>
      </c>
      <c r="AX63">
        <f t="shared" si="19"/>
        <v>-2.2202604743452783</v>
      </c>
    </row>
    <row r="64" spans="43:50">
      <c r="AQ64">
        <v>0.13</v>
      </c>
      <c r="AR64">
        <f t="shared" si="45"/>
        <v>1.5255954032460259E-2</v>
      </c>
      <c r="AS64">
        <f t="shared" si="28"/>
        <v>-2.0402208285265546</v>
      </c>
      <c r="AT64">
        <f t="shared" si="17"/>
        <v>-2.5100416636842917</v>
      </c>
      <c r="AU64">
        <v>0.13</v>
      </c>
      <c r="AV64">
        <f t="shared" si="18"/>
        <v>-0.35508295417911506</v>
      </c>
    </row>
    <row r="65" spans="43:48">
      <c r="AQ65">
        <v>0.13</v>
      </c>
      <c r="AR65">
        <f t="shared" si="45"/>
        <v>1.5255954032460259E-2</v>
      </c>
      <c r="AS65">
        <f t="shared" si="28"/>
        <v>-2.0402208285265546</v>
      </c>
      <c r="AT65">
        <f t="shared" si="17"/>
        <v>-2.5100416636842917</v>
      </c>
      <c r="AU65">
        <v>0.09</v>
      </c>
      <c r="AV65">
        <f t="shared" si="18"/>
        <v>-0.37834248208096943</v>
      </c>
    </row>
    <row r="66" spans="43:48">
      <c r="AQ66">
        <v>0.06</v>
      </c>
      <c r="AR66">
        <f t="shared" si="45"/>
        <v>-4.8819052903873755E-2</v>
      </c>
      <c r="AU66">
        <v>0.05</v>
      </c>
      <c r="AV66">
        <f t="shared" si="18"/>
        <v>-0.40160200998282375</v>
      </c>
    </row>
    <row r="67" spans="43:48">
      <c r="AQ67">
        <v>-0.02</v>
      </c>
      <c r="AR67">
        <f t="shared" si="45"/>
        <v>-0.12204763225968406</v>
      </c>
      <c r="AU67">
        <v>0.01</v>
      </c>
      <c r="AV67">
        <f t="shared" si="18"/>
        <v>-0.42486153788467812</v>
      </c>
    </row>
    <row r="68" spans="43:48">
      <c r="AQ68">
        <v>-0.02</v>
      </c>
      <c r="AR68">
        <f t="shared" si="45"/>
        <v>-0.12204763225968406</v>
      </c>
      <c r="AU68">
        <v>0.01</v>
      </c>
      <c r="AV68">
        <f t="shared" si="18"/>
        <v>-0.42486153788467812</v>
      </c>
    </row>
    <row r="69" spans="43:48">
      <c r="AQ69">
        <v>-0.05</v>
      </c>
      <c r="AR69">
        <f t="shared" si="45"/>
        <v>-0.14950834951811293</v>
      </c>
      <c r="AU69">
        <v>-0.17</v>
      </c>
      <c r="AV69">
        <f t="shared" si="18"/>
        <v>-0.52952941344302273</v>
      </c>
    </row>
    <row r="70" spans="43:48">
      <c r="AQ70">
        <v>-0.13</v>
      </c>
      <c r="AR70">
        <f t="shared" si="45"/>
        <v>-0.22273692887392321</v>
      </c>
      <c r="AU70">
        <v>-0.18</v>
      </c>
      <c r="AV70">
        <f t="shared" ref="AV70:AV88" si="46">(AU70-AV$18)/AV$19</f>
        <v>-0.53534429541848638</v>
      </c>
    </row>
    <row r="71" spans="43:48">
      <c r="AQ71">
        <v>-0.21</v>
      </c>
      <c r="AR71">
        <f t="shared" si="45"/>
        <v>-0.2959655082297335</v>
      </c>
      <c r="AU71">
        <v>-0.41</v>
      </c>
      <c r="AV71">
        <f t="shared" si="46"/>
        <v>-0.66908658085414896</v>
      </c>
    </row>
    <row r="72" spans="43:48">
      <c r="AQ72">
        <v>-0.25</v>
      </c>
      <c r="AR72">
        <f t="shared" si="45"/>
        <v>-0.33257979790763864</v>
      </c>
      <c r="AU72">
        <v>-0.46</v>
      </c>
      <c r="AV72">
        <f t="shared" si="46"/>
        <v>-0.69816099073146687</v>
      </c>
    </row>
    <row r="73" spans="43:48">
      <c r="AQ73">
        <v>-0.26</v>
      </c>
      <c r="AR73">
        <f t="shared" si="45"/>
        <v>-0.34173337032711493</v>
      </c>
      <c r="AU73">
        <v>-0.53</v>
      </c>
      <c r="AV73">
        <f t="shared" si="46"/>
        <v>-0.73886516455971196</v>
      </c>
    </row>
    <row r="74" spans="43:48">
      <c r="AQ74">
        <v>-0.28000000000000003</v>
      </c>
      <c r="AR74">
        <f t="shared" si="45"/>
        <v>-0.36004051516606755</v>
      </c>
      <c r="AU74">
        <v>-0.55000000000000004</v>
      </c>
      <c r="AV74">
        <f t="shared" si="46"/>
        <v>-0.75049492851063915</v>
      </c>
    </row>
    <row r="75" spans="43:48">
      <c r="AQ75">
        <v>-0.28999999999999998</v>
      </c>
      <c r="AR75">
        <f t="shared" si="45"/>
        <v>-0.36919408758554378</v>
      </c>
      <c r="AU75">
        <v>-0.62</v>
      </c>
      <c r="AV75">
        <f t="shared" si="46"/>
        <v>-0.79119910233888424</v>
      </c>
    </row>
    <row r="76" spans="43:48">
      <c r="AQ76">
        <v>-0.35</v>
      </c>
      <c r="AR76">
        <f t="shared" si="45"/>
        <v>-0.4241155221024015</v>
      </c>
      <c r="AU76">
        <v>-0.78</v>
      </c>
      <c r="AV76">
        <f t="shared" si="46"/>
        <v>-0.88423721394630161</v>
      </c>
    </row>
    <row r="77" spans="43:48">
      <c r="AQ77">
        <v>-0.39</v>
      </c>
      <c r="AR77">
        <f t="shared" si="45"/>
        <v>-0.46072981178030675</v>
      </c>
      <c r="AU77">
        <v>-0.97</v>
      </c>
      <c r="AV77">
        <f t="shared" si="46"/>
        <v>-0.99471997148010982</v>
      </c>
    </row>
    <row r="78" spans="43:48">
      <c r="AQ78">
        <v>-0.4</v>
      </c>
      <c r="AR78">
        <f t="shared" si="45"/>
        <v>-0.46988338419978304</v>
      </c>
      <c r="AU78">
        <v>-1.02</v>
      </c>
      <c r="AV78">
        <f t="shared" si="46"/>
        <v>-1.023794381357428</v>
      </c>
    </row>
    <row r="79" spans="43:48">
      <c r="AQ79">
        <v>-0.4</v>
      </c>
      <c r="AR79">
        <f t="shared" si="45"/>
        <v>-0.46988338419978304</v>
      </c>
      <c r="AU79">
        <v>-1.03</v>
      </c>
      <c r="AV79">
        <f t="shared" si="46"/>
        <v>-1.0296092633328915</v>
      </c>
    </row>
    <row r="80" spans="43:48">
      <c r="AQ80">
        <v>-0.45</v>
      </c>
      <c r="AR80">
        <f t="shared" si="45"/>
        <v>-0.51565124629716441</v>
      </c>
      <c r="AU80">
        <v>-1.1399999999999999</v>
      </c>
      <c r="AV80">
        <f t="shared" si="46"/>
        <v>-1.0935729650629908</v>
      </c>
    </row>
    <row r="81" spans="43:48">
      <c r="AQ81">
        <v>-0.48</v>
      </c>
      <c r="AR81">
        <f t="shared" si="45"/>
        <v>-0.54311196355559332</v>
      </c>
      <c r="AU81">
        <v>-1.27</v>
      </c>
      <c r="AV81">
        <f t="shared" si="46"/>
        <v>-1.1691664307440177</v>
      </c>
    </row>
    <row r="82" spans="43:48">
      <c r="AQ82">
        <v>-0.55000000000000004</v>
      </c>
      <c r="AR82">
        <f t="shared" si="45"/>
        <v>-0.60718697049192738</v>
      </c>
      <c r="AU82">
        <v>-1.33</v>
      </c>
      <c r="AV82">
        <f t="shared" si="46"/>
        <v>-1.2040557225967992</v>
      </c>
    </row>
    <row r="83" spans="43:48">
      <c r="AQ83">
        <v>-0.56999999999999995</v>
      </c>
      <c r="AR83">
        <f t="shared" si="45"/>
        <v>-0.62549411533087984</v>
      </c>
      <c r="AU83">
        <v>-1.4</v>
      </c>
      <c r="AV83">
        <f t="shared" si="46"/>
        <v>-1.2447598964250444</v>
      </c>
    </row>
    <row r="84" spans="43:48">
      <c r="AQ84">
        <v>-0.56999999999999995</v>
      </c>
      <c r="AR84">
        <f t="shared" si="45"/>
        <v>-0.62549411533087984</v>
      </c>
      <c r="AU84">
        <v>-1.54</v>
      </c>
      <c r="AV84">
        <f t="shared" si="46"/>
        <v>-1.3261682440815346</v>
      </c>
    </row>
    <row r="85" spans="43:48">
      <c r="AQ85">
        <v>-0.62</v>
      </c>
      <c r="AR85">
        <f t="shared" si="45"/>
        <v>-0.67126197742826132</v>
      </c>
      <c r="AU85">
        <v>-1.65</v>
      </c>
      <c r="AV85">
        <f t="shared" si="46"/>
        <v>-1.3901319458116341</v>
      </c>
    </row>
    <row r="86" spans="43:48">
      <c r="AQ86">
        <v>-0.71</v>
      </c>
      <c r="AR86">
        <f t="shared" ref="AR86:AR110" si="47">(AQ86-AR$18)/AR$19</f>
        <v>-0.75364412920354784</v>
      </c>
      <c r="AU86">
        <v>-1.78</v>
      </c>
      <c r="AV86">
        <f t="shared" si="46"/>
        <v>-1.4657254114926606</v>
      </c>
    </row>
    <row r="87" spans="43:48">
      <c r="AQ87">
        <v>-0.81</v>
      </c>
      <c r="AR87">
        <f t="shared" si="47"/>
        <v>-0.84517985339831081</v>
      </c>
      <c r="AU87">
        <v>-2.25</v>
      </c>
      <c r="AV87">
        <f t="shared" si="46"/>
        <v>-1.7390248643394495</v>
      </c>
    </row>
    <row r="88" spans="43:48">
      <c r="AQ88">
        <v>-0.86</v>
      </c>
      <c r="AR88">
        <f t="shared" si="47"/>
        <v>-0.89094771549569218</v>
      </c>
      <c r="AU88">
        <v>-2.54</v>
      </c>
      <c r="AV88">
        <f t="shared" si="46"/>
        <v>-1.9076564416278936</v>
      </c>
    </row>
    <row r="89" spans="43:48">
      <c r="AQ89">
        <v>-0.87</v>
      </c>
      <c r="AR89">
        <f t="shared" si="47"/>
        <v>-0.90010128791516852</v>
      </c>
    </row>
    <row r="90" spans="43:48">
      <c r="AQ90">
        <v>-0.9</v>
      </c>
      <c r="AR90">
        <f t="shared" si="47"/>
        <v>-0.92756200517359744</v>
      </c>
    </row>
    <row r="91" spans="43:48">
      <c r="AQ91">
        <v>-0.96</v>
      </c>
      <c r="AR91">
        <f t="shared" si="47"/>
        <v>-0.98248343969045493</v>
      </c>
    </row>
    <row r="92" spans="43:48">
      <c r="AQ92">
        <v>-1</v>
      </c>
      <c r="AR92">
        <f t="shared" si="47"/>
        <v>-1.0190977293683601</v>
      </c>
    </row>
    <row r="93" spans="43:48">
      <c r="AQ93">
        <v>-1.03</v>
      </c>
      <c r="AR93">
        <f t="shared" si="47"/>
        <v>-1.046558446626789</v>
      </c>
    </row>
    <row r="94" spans="43:48">
      <c r="AQ94">
        <v>-1.03</v>
      </c>
      <c r="AR94">
        <f t="shared" si="47"/>
        <v>-1.046558446626789</v>
      </c>
    </row>
    <row r="95" spans="43:48">
      <c r="AQ95">
        <v>-1.1200000000000001</v>
      </c>
      <c r="AR95">
        <f t="shared" si="47"/>
        <v>-1.1289405984020757</v>
      </c>
    </row>
    <row r="96" spans="43:48">
      <c r="AQ96">
        <v>-1.1299999999999999</v>
      </c>
      <c r="AR96">
        <f t="shared" si="47"/>
        <v>-1.1380941708215517</v>
      </c>
    </row>
    <row r="97" spans="43:44">
      <c r="AQ97">
        <v>-1.1299999999999999</v>
      </c>
      <c r="AR97">
        <f t="shared" si="47"/>
        <v>-1.1380941708215517</v>
      </c>
    </row>
    <row r="98" spans="43:44">
      <c r="AQ98">
        <v>-1.1499999999999999</v>
      </c>
      <c r="AR98">
        <f t="shared" si="47"/>
        <v>-1.1564013156605044</v>
      </c>
    </row>
    <row r="99" spans="43:44">
      <c r="AQ99">
        <v>-1.1499999999999999</v>
      </c>
      <c r="AR99">
        <f t="shared" si="47"/>
        <v>-1.1564013156605044</v>
      </c>
    </row>
    <row r="100" spans="43:44">
      <c r="AQ100">
        <v>-1.17</v>
      </c>
      <c r="AR100">
        <f t="shared" si="47"/>
        <v>-1.1747084604994569</v>
      </c>
    </row>
    <row r="101" spans="43:44">
      <c r="AQ101">
        <v>-1.2</v>
      </c>
      <c r="AR101">
        <f t="shared" si="47"/>
        <v>-1.2021691777578858</v>
      </c>
    </row>
    <row r="102" spans="43:44">
      <c r="AQ102">
        <v>-1.31</v>
      </c>
      <c r="AR102">
        <f t="shared" si="47"/>
        <v>-1.302858474372125</v>
      </c>
    </row>
    <row r="103" spans="43:44">
      <c r="AQ103">
        <v>-1.32</v>
      </c>
      <c r="AR103">
        <f t="shared" si="47"/>
        <v>-1.3120120467916014</v>
      </c>
    </row>
    <row r="104" spans="43:44">
      <c r="AQ104">
        <v>-1.38</v>
      </c>
      <c r="AR104">
        <f t="shared" si="47"/>
        <v>-1.366933481308459</v>
      </c>
    </row>
    <row r="105" spans="43:44">
      <c r="AQ105">
        <v>-1.54</v>
      </c>
      <c r="AR105">
        <f t="shared" si="47"/>
        <v>-1.5133906400200796</v>
      </c>
    </row>
    <row r="106" spans="43:44">
      <c r="AQ106">
        <v>-1.55</v>
      </c>
      <c r="AR106">
        <f t="shared" si="47"/>
        <v>-1.5225442124395561</v>
      </c>
    </row>
    <row r="107" spans="43:44">
      <c r="AQ107">
        <v>-1.66</v>
      </c>
      <c r="AR107">
        <f t="shared" si="47"/>
        <v>-1.623233509053795</v>
      </c>
    </row>
    <row r="108" spans="43:44">
      <c r="AQ108">
        <v>-1.76</v>
      </c>
      <c r="AR108">
        <f t="shared" si="47"/>
        <v>-1.714769233248558</v>
      </c>
    </row>
    <row r="109" spans="43:44">
      <c r="AQ109">
        <v>-1.83</v>
      </c>
      <c r="AR109">
        <f t="shared" si="47"/>
        <v>-1.7788442401848921</v>
      </c>
    </row>
    <row r="110" spans="43:44">
      <c r="AQ110" s="11">
        <v>-14.19</v>
      </c>
      <c r="AR110" s="12">
        <f t="shared" si="47"/>
        <v>-13.092659750657582</v>
      </c>
    </row>
  </sheetData>
  <sortState xmlns:xlrd2="http://schemas.microsoft.com/office/spreadsheetml/2017/richdata2" ref="AU24:AU88">
    <sortCondition descending="1" ref="AU88"/>
  </sortState>
  <mergeCells count="13">
    <mergeCell ref="AM21:AP21"/>
    <mergeCell ref="AQ21:AT21"/>
    <mergeCell ref="AU21:AX21"/>
    <mergeCell ref="AI14:AL14"/>
    <mergeCell ref="K21:N21"/>
    <mergeCell ref="O21:R21"/>
    <mergeCell ref="S21:V21"/>
    <mergeCell ref="W21:Z21"/>
    <mergeCell ref="AA21:AD21"/>
    <mergeCell ref="AE21:AH21"/>
    <mergeCell ref="AI21:AL21"/>
    <mergeCell ref="K14:N14"/>
    <mergeCell ref="W14:Z14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FF83-1111-49C0-AE54-E105A157F60D}">
  <dimension ref="A1:AX106"/>
  <sheetViews>
    <sheetView zoomScale="70" zoomScaleNormal="70" workbookViewId="0">
      <selection activeCell="AR20" sqref="AR20"/>
    </sheetView>
  </sheetViews>
  <sheetFormatPr defaultRowHeight="14.45"/>
  <cols>
    <col min="1" max="1" width="17.28515625" bestFit="1" customWidth="1"/>
    <col min="2" max="2" width="21.140625" bestFit="1" customWidth="1"/>
    <col min="3" max="9" width="13.85546875" bestFit="1" customWidth="1"/>
    <col min="10" max="10" width="15" bestFit="1" customWidth="1"/>
    <col min="11" max="50" width="15.7109375" customWidth="1"/>
  </cols>
  <sheetData>
    <row r="1" spans="1:50">
      <c r="A1" s="4" t="s">
        <v>2</v>
      </c>
      <c r="B1" t="s">
        <v>13</v>
      </c>
    </row>
    <row r="3" spans="1:50">
      <c r="A3" s="4" t="s">
        <v>22</v>
      </c>
      <c r="B3" s="4" t="s">
        <v>23</v>
      </c>
    </row>
    <row r="4" spans="1:50">
      <c r="A4" s="4" t="s">
        <v>24</v>
      </c>
      <c r="B4" t="s">
        <v>5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</row>
    <row r="5" spans="1:50">
      <c r="A5" s="5">
        <v>43427</v>
      </c>
      <c r="B5">
        <v>0</v>
      </c>
      <c r="C5">
        <v>-0.3</v>
      </c>
      <c r="D5">
        <v>0.1</v>
      </c>
      <c r="E5">
        <v>0</v>
      </c>
      <c r="F5">
        <v>1</v>
      </c>
      <c r="G5">
        <v>0.1</v>
      </c>
      <c r="H5">
        <v>0.1</v>
      </c>
      <c r="I5">
        <v>0.1</v>
      </c>
    </row>
    <row r="6" spans="1:50">
      <c r="A6" s="5">
        <v>43482</v>
      </c>
      <c r="B6">
        <v>-0.2</v>
      </c>
      <c r="C6">
        <v>-2.6</v>
      </c>
      <c r="D6">
        <v>0.2</v>
      </c>
      <c r="E6">
        <v>0.1</v>
      </c>
      <c r="F6">
        <v>0.5</v>
      </c>
      <c r="G6">
        <v>-0.1</v>
      </c>
      <c r="H6">
        <v>0</v>
      </c>
      <c r="I6">
        <v>0</v>
      </c>
    </row>
    <row r="7" spans="1:50">
      <c r="A7" s="5">
        <v>43504</v>
      </c>
      <c r="B7">
        <v>0</v>
      </c>
      <c r="C7">
        <v>2</v>
      </c>
      <c r="D7">
        <v>0.3</v>
      </c>
      <c r="E7">
        <v>-6.1</v>
      </c>
      <c r="F7">
        <v>1.3</v>
      </c>
      <c r="G7">
        <v>0.1</v>
      </c>
      <c r="H7">
        <v>1</v>
      </c>
      <c r="I7">
        <v>0</v>
      </c>
    </row>
    <row r="8" spans="1:50">
      <c r="A8" s="5">
        <v>43522</v>
      </c>
      <c r="B8">
        <v>0</v>
      </c>
      <c r="C8">
        <v>-0.3</v>
      </c>
      <c r="D8">
        <v>0.1</v>
      </c>
      <c r="E8">
        <v>0</v>
      </c>
      <c r="F8">
        <v>1</v>
      </c>
      <c r="G8">
        <v>0.1</v>
      </c>
      <c r="H8">
        <v>0.1</v>
      </c>
      <c r="I8">
        <v>0.1</v>
      </c>
    </row>
    <row r="9" spans="1:50">
      <c r="A9" s="5">
        <v>43545</v>
      </c>
      <c r="B9">
        <v>0</v>
      </c>
      <c r="C9">
        <v>-0.7</v>
      </c>
      <c r="D9">
        <v>0</v>
      </c>
      <c r="E9">
        <v>-0.1</v>
      </c>
      <c r="F9">
        <v>-1.2</v>
      </c>
      <c r="G9">
        <v>0.1</v>
      </c>
      <c r="H9">
        <v>3.2</v>
      </c>
      <c r="I9">
        <v>-2.4</v>
      </c>
    </row>
    <row r="10" spans="1:50">
      <c r="A10" s="5">
        <v>43556</v>
      </c>
      <c r="B10">
        <v>0.1</v>
      </c>
      <c r="C10">
        <v>1</v>
      </c>
      <c r="D10">
        <v>0.2</v>
      </c>
      <c r="E10">
        <v>-2.2000000000000002</v>
      </c>
      <c r="F10">
        <v>0.7</v>
      </c>
      <c r="G10">
        <v>0.4</v>
      </c>
      <c r="H10">
        <v>9.8000000000000007</v>
      </c>
      <c r="I10">
        <v>0</v>
      </c>
    </row>
    <row r="11" spans="1:50">
      <c r="A11" s="5">
        <v>43570</v>
      </c>
      <c r="B11">
        <v>0.2</v>
      </c>
      <c r="C11">
        <v>0.4</v>
      </c>
      <c r="D11">
        <v>0.3</v>
      </c>
      <c r="E11">
        <v>-3.8</v>
      </c>
      <c r="F11">
        <v>0.7</v>
      </c>
      <c r="G11">
        <v>0.3</v>
      </c>
      <c r="H11">
        <v>5</v>
      </c>
      <c r="I11">
        <v>-0.3</v>
      </c>
    </row>
    <row r="12" spans="1:50">
      <c r="A12" s="5">
        <v>43587</v>
      </c>
      <c r="B12">
        <v>-1</v>
      </c>
      <c r="C12">
        <v>-0.1</v>
      </c>
      <c r="D12">
        <v>0.1</v>
      </c>
      <c r="E12">
        <v>0</v>
      </c>
      <c r="F12">
        <v>0.2</v>
      </c>
      <c r="G12">
        <v>0.1</v>
      </c>
      <c r="H12">
        <v>-1.9</v>
      </c>
      <c r="I12">
        <v>0</v>
      </c>
    </row>
    <row r="13" spans="1:50">
      <c r="A13" s="5">
        <v>43622</v>
      </c>
      <c r="B13">
        <v>-1.3</v>
      </c>
      <c r="C13">
        <v>-1.6</v>
      </c>
      <c r="D13">
        <v>-1.4</v>
      </c>
      <c r="E13">
        <v>-1.4</v>
      </c>
      <c r="F13">
        <v>-1.7</v>
      </c>
      <c r="G13">
        <v>-1.6</v>
      </c>
      <c r="H13">
        <v>-1.3</v>
      </c>
      <c r="I13">
        <v>-1.4</v>
      </c>
    </row>
    <row r="14" spans="1:50">
      <c r="A14" s="5">
        <v>43649</v>
      </c>
      <c r="B14">
        <v>-1.6</v>
      </c>
      <c r="C14">
        <v>-2.4</v>
      </c>
      <c r="D14">
        <v>-1.3</v>
      </c>
      <c r="E14">
        <v>-4</v>
      </c>
      <c r="F14">
        <v>-1.8</v>
      </c>
      <c r="G14">
        <v>-1.8</v>
      </c>
      <c r="H14">
        <v>1.6</v>
      </c>
      <c r="I14">
        <v>-1.6</v>
      </c>
      <c r="K14" s="29" t="s">
        <v>50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0">
      <c r="A15" s="5">
        <v>43677</v>
      </c>
      <c r="B15">
        <v>-0.8</v>
      </c>
      <c r="C15">
        <v>-2.4</v>
      </c>
      <c r="D15">
        <v>-1</v>
      </c>
      <c r="E15">
        <v>-1</v>
      </c>
      <c r="F15">
        <v>-1.2</v>
      </c>
      <c r="G15">
        <v>-1</v>
      </c>
      <c r="H15">
        <v>14.8</v>
      </c>
      <c r="I15">
        <v>-1</v>
      </c>
      <c r="K15" t="s">
        <v>26</v>
      </c>
      <c r="L15">
        <f>MIN(K$23:K$98)</f>
        <v>-1.6</v>
      </c>
      <c r="M15">
        <f>MIN(M$23:M$84)</f>
        <v>-2.3025850929940455</v>
      </c>
      <c r="N15" s="2"/>
      <c r="O15" t="s">
        <v>26</v>
      </c>
      <c r="P15">
        <f>MIN(O$23:O$98)</f>
        <v>-2.6</v>
      </c>
      <c r="Q15">
        <f>MIN(Q$23:Q$84)</f>
        <v>-0.916290731874155</v>
      </c>
      <c r="R15" s="2"/>
      <c r="S15" t="s">
        <v>26</v>
      </c>
      <c r="T15">
        <f>MIN(S$23:S$98)</f>
        <v>-1.4</v>
      </c>
      <c r="U15">
        <f>MIN(U$23:U$84)</f>
        <v>-2.3025850929940455</v>
      </c>
      <c r="V15" s="2"/>
      <c r="W15" t="s">
        <v>26</v>
      </c>
      <c r="X15">
        <f>MIN(W$23:W$98)</f>
        <v>-6.1</v>
      </c>
      <c r="Y15">
        <f>MIN(Y$23:Y$84)</f>
        <v>-2.3025850929940455</v>
      </c>
      <c r="Z15" s="2"/>
      <c r="AA15" t="s">
        <v>26</v>
      </c>
      <c r="AB15">
        <f>MIN(AA$23:AA$84)</f>
        <v>-1.8</v>
      </c>
      <c r="AC15">
        <f>MIN(AC$23:AC$84)</f>
        <v>-1.6094379124341003</v>
      </c>
      <c r="AD15" s="2"/>
      <c r="AE15" t="s">
        <v>26</v>
      </c>
      <c r="AF15">
        <f>MIN(AE$23:AE$98)</f>
        <v>-1.8</v>
      </c>
      <c r="AG15">
        <f>MIN(AG$23:AG$84)</f>
        <v>-2.3025850929940455</v>
      </c>
      <c r="AH15" s="2"/>
      <c r="AI15" t="s">
        <v>26</v>
      </c>
      <c r="AJ15">
        <f>MIN(AI$26:AI$98)</f>
        <v>-1.9</v>
      </c>
      <c r="AK15">
        <f>MIN(AK$26:AK$84)</f>
        <v>-2.3025850929940455</v>
      </c>
      <c r="AL15" s="2"/>
      <c r="AM15" t="s">
        <v>26</v>
      </c>
      <c r="AN15">
        <f>MIN(AM$23:AM$84)</f>
        <v>-2.4</v>
      </c>
      <c r="AO15">
        <f>MIN(AO$23:AO$84)</f>
        <v>-2.3025850929940455</v>
      </c>
      <c r="AP15" s="2"/>
      <c r="AQ15" t="s">
        <v>26</v>
      </c>
      <c r="AR15">
        <f>MIN(AQ$23:AQ$840)</f>
        <v>-2.4</v>
      </c>
      <c r="AS15">
        <f>MIN(AS$23:AS$84)</f>
        <v>-2.3025850929940455</v>
      </c>
      <c r="AT15" s="2"/>
      <c r="AU15" t="s">
        <v>26</v>
      </c>
      <c r="AV15">
        <f>MIN(AU$26:AU$84)</f>
        <v>-2.4</v>
      </c>
      <c r="AW15">
        <f>MIN(AW$26:AW$84)</f>
        <v>-1.6094379124341003</v>
      </c>
      <c r="AX15" s="2"/>
    </row>
    <row r="16" spans="1:50">
      <c r="A16" s="5">
        <v>43719</v>
      </c>
      <c r="B16">
        <v>-1.2</v>
      </c>
      <c r="C16">
        <v>-0.9</v>
      </c>
      <c r="D16">
        <v>-0.8</v>
      </c>
      <c r="E16">
        <v>-2.1</v>
      </c>
      <c r="F16">
        <v>-1.4</v>
      </c>
      <c r="G16">
        <v>-1.6</v>
      </c>
      <c r="H16">
        <v>2.9</v>
      </c>
      <c r="I16">
        <v>-1.3</v>
      </c>
      <c r="K16" t="s">
        <v>27</v>
      </c>
      <c r="L16">
        <f>MAX(K$23:K$98)</f>
        <v>0.2</v>
      </c>
      <c r="M16">
        <f>MAX(M$23:M$84)</f>
        <v>-1.6094379124341003</v>
      </c>
      <c r="N16" s="2"/>
      <c r="O16" t="s">
        <v>27</v>
      </c>
      <c r="P16">
        <f>MAX(O$23:O$98)</f>
        <v>2</v>
      </c>
      <c r="Q16">
        <f>MAX(Q$23:Q$84)</f>
        <v>0.69314718055994529</v>
      </c>
      <c r="R16" s="2"/>
      <c r="S16" t="s">
        <v>27</v>
      </c>
      <c r="T16">
        <f>MAX(S$23:S$98)</f>
        <v>0.5</v>
      </c>
      <c r="U16">
        <f>MAX(U$23:U$84)</f>
        <v>-0.69314718055994529</v>
      </c>
      <c r="V16" s="2"/>
      <c r="W16" t="s">
        <v>27</v>
      </c>
      <c r="X16">
        <f>MAX(W$23:W$98)</f>
        <v>0.1</v>
      </c>
      <c r="Y16">
        <f>MAX(Y$23:Y$84)</f>
        <v>-2.3025850929940455</v>
      </c>
      <c r="Z16" s="2"/>
      <c r="AA16" t="s">
        <v>27</v>
      </c>
      <c r="AB16">
        <f>MAX(AA$23:AA$84)</f>
        <v>1.3</v>
      </c>
      <c r="AC16">
        <f>MAX(AC$23:AC$84)</f>
        <v>0.26236426446749106</v>
      </c>
      <c r="AD16" s="2"/>
      <c r="AE16" t="s">
        <v>27</v>
      </c>
      <c r="AF16">
        <f>MAX(AE$23:AE$98)</f>
        <v>0.4</v>
      </c>
      <c r="AG16">
        <f>MAX(AG$23:AG$84)</f>
        <v>-0.916290731874155</v>
      </c>
      <c r="AH16" s="2"/>
      <c r="AI16" t="s">
        <v>27</v>
      </c>
      <c r="AJ16">
        <f>MAX(AI$26:AI$98)</f>
        <v>5</v>
      </c>
      <c r="AK16">
        <f>MAX(AK$26:AK$84)</f>
        <v>1.6094379124341003</v>
      </c>
      <c r="AL16" s="2"/>
      <c r="AM16" t="s">
        <v>27</v>
      </c>
      <c r="AN16">
        <f>MAX(AM$23:AM$84)</f>
        <v>0.6</v>
      </c>
      <c r="AO16">
        <f>MAX(AO$23:AO$84)</f>
        <v>-0.51082562376599072</v>
      </c>
      <c r="AP16" s="2"/>
      <c r="AQ16" t="s">
        <v>27</v>
      </c>
      <c r="AR16">
        <f>MAX(AQ$23:AQ$840)</f>
        <v>0.6</v>
      </c>
      <c r="AS16">
        <f>MAX(AS$23:AS$84)</f>
        <v>-0.51082562376599072</v>
      </c>
      <c r="AT16" s="2"/>
      <c r="AU16" t="s">
        <v>27</v>
      </c>
      <c r="AV16">
        <f>MAX(AU$26:AU$84)</f>
        <v>5</v>
      </c>
      <c r="AW16">
        <f>MAX(AW$26:AW$84)</f>
        <v>1.6094379124341003</v>
      </c>
      <c r="AX16" s="2"/>
    </row>
    <row r="17" spans="1:50">
      <c r="A17" s="5">
        <v>43754</v>
      </c>
      <c r="B17">
        <v>-0.8</v>
      </c>
      <c r="C17">
        <v>-1.6</v>
      </c>
      <c r="D17">
        <v>-0.7</v>
      </c>
      <c r="E17">
        <v>-3.6</v>
      </c>
      <c r="F17">
        <v>-1.2</v>
      </c>
      <c r="G17">
        <v>-1.1000000000000001</v>
      </c>
      <c r="H17">
        <v>-1</v>
      </c>
      <c r="I17">
        <v>-1</v>
      </c>
      <c r="K17" t="s">
        <v>28</v>
      </c>
      <c r="L17">
        <f>MEDIAN(K$23:K$98)</f>
        <v>0</v>
      </c>
      <c r="M17">
        <f>MEDIAN(M$23:M$84)</f>
        <v>-1.9560115027140728</v>
      </c>
      <c r="N17" s="2"/>
      <c r="O17" t="s">
        <v>28</v>
      </c>
      <c r="P17">
        <f>MEDIAN(O$23:O$98)</f>
        <v>-0.9</v>
      </c>
      <c r="Q17">
        <f>MEDIAN(Q$23:Q$84)</f>
        <v>0</v>
      </c>
      <c r="R17" s="2"/>
      <c r="S17" t="s">
        <v>28</v>
      </c>
      <c r="T17">
        <f>MEDIAN(S$23:S$98)</f>
        <v>0</v>
      </c>
      <c r="U17">
        <f>MEDIAN(U$23:U$84)</f>
        <v>-1.6094379124341003</v>
      </c>
      <c r="V17" s="2"/>
      <c r="W17" t="s">
        <v>28</v>
      </c>
      <c r="X17">
        <f>MEDIAN(W$23:W$98)</f>
        <v>-2.1</v>
      </c>
      <c r="Y17">
        <f>MEDIAN(Y$23:Y$84)</f>
        <v>-2.3025850929940455</v>
      </c>
      <c r="Z17" s="2"/>
      <c r="AA17" t="s">
        <v>28</v>
      </c>
      <c r="AB17">
        <f>MEDIAN(AA$23:AA$84)</f>
        <v>-0.6</v>
      </c>
      <c r="AC17">
        <f>MEDIAN(AC$23:AC$84)</f>
        <v>-0.35667494393873245</v>
      </c>
      <c r="AD17" s="2"/>
      <c r="AE17" t="s">
        <v>28</v>
      </c>
      <c r="AF17">
        <f>MEDIAN(AE$23:AE$98)</f>
        <v>0</v>
      </c>
      <c r="AG17">
        <f>MEDIAN(AG$23:AG$84)</f>
        <v>-2.3025850929940455</v>
      </c>
      <c r="AH17" s="2"/>
      <c r="AI17" t="s">
        <v>28</v>
      </c>
      <c r="AJ17">
        <f>MEDIAN(AI$26:AI$98)</f>
        <v>0.1</v>
      </c>
      <c r="AK17">
        <f>MEDIAN(AK$26:AK$84)</f>
        <v>-0.25541281188299536</v>
      </c>
      <c r="AL17" s="2"/>
      <c r="AM17" t="s">
        <v>28</v>
      </c>
      <c r="AN17">
        <f>MEDIAN(AM$23:AM$84)</f>
        <v>0</v>
      </c>
      <c r="AO17">
        <f>MEDIAN(AO$23:AO$84)</f>
        <v>-2.3025850929940455</v>
      </c>
      <c r="AP17" s="2"/>
      <c r="AQ17" t="s">
        <v>28</v>
      </c>
      <c r="AR17">
        <f>MEDIAN(AQ$23:AQ$840)</f>
        <v>0</v>
      </c>
      <c r="AS17">
        <f>MEDIAN(AS$23:AS$84)</f>
        <v>-2.3025850929940455</v>
      </c>
      <c r="AT17" s="2"/>
      <c r="AU17" t="s">
        <v>28</v>
      </c>
      <c r="AV17">
        <f>MEDIAN(AU$26:AU$84)</f>
        <v>-0.6</v>
      </c>
      <c r="AW17">
        <f>MEDIAN(AW$26:AW$84)</f>
        <v>0</v>
      </c>
      <c r="AX17" s="2"/>
    </row>
    <row r="18" spans="1:50">
      <c r="A18" s="5">
        <v>43790</v>
      </c>
      <c r="B18">
        <v>-0.4</v>
      </c>
      <c r="C18">
        <v>-1.4</v>
      </c>
      <c r="D18">
        <v>-1.1000000000000001</v>
      </c>
      <c r="E18">
        <v>-1.7</v>
      </c>
      <c r="F18">
        <v>-0.1</v>
      </c>
      <c r="G18">
        <v>-0.5</v>
      </c>
      <c r="H18">
        <v>18.100000000000001</v>
      </c>
      <c r="I18">
        <v>-0.3</v>
      </c>
      <c r="K18" t="s">
        <v>29</v>
      </c>
      <c r="L18" s="15">
        <f>AVERAGE(K$23:K$98)</f>
        <v>-0.35714285714285715</v>
      </c>
      <c r="M18">
        <f>AVERAGE(M$23:M$84)</f>
        <v>-1.9560115027140728</v>
      </c>
      <c r="N18" s="2"/>
      <c r="O18" t="s">
        <v>29</v>
      </c>
      <c r="P18" s="15">
        <f>AVERAGE(O$23:O$98)</f>
        <v>-0.97619047619047616</v>
      </c>
      <c r="Q18">
        <f>AVERAGE(Q$23:Q$84)</f>
        <v>-7.4381183771403236E-2</v>
      </c>
      <c r="R18" s="2"/>
      <c r="S18" t="s">
        <v>29</v>
      </c>
      <c r="T18" s="15">
        <f>AVERAGE(S$23:S$98)</f>
        <v>-0.24761904761904757</v>
      </c>
      <c r="U18">
        <f>AVERAGE(U$23:U$84)</f>
        <v>-1.7255898873395776</v>
      </c>
      <c r="V18" s="2"/>
      <c r="W18" t="s">
        <v>29</v>
      </c>
      <c r="X18" s="15">
        <f>AVERAGE(W$23:W$98)</f>
        <v>-2.2761904761904765</v>
      </c>
      <c r="Y18" s="14">
        <f>AVERAGE(Y$23:Y$84)</f>
        <v>-2.3025850929940455</v>
      </c>
      <c r="Z18" s="2"/>
      <c r="AA18" t="s">
        <v>29</v>
      </c>
      <c r="AB18" s="15">
        <f>AVERAGE(AA$23:AA$84)</f>
        <v>-0.38095238095238088</v>
      </c>
      <c r="AC18">
        <f>AVERAGE(AC$23:AC$84)</f>
        <v>-0.3933672452005742</v>
      </c>
      <c r="AD18" s="2"/>
      <c r="AE18" t="s">
        <v>29</v>
      </c>
      <c r="AF18" s="15">
        <f>AVERAGE(AE$23:AE$98)</f>
        <v>-0.32857142857142857</v>
      </c>
      <c r="AG18">
        <f>AVERAGE(AG$23:AG$84)</f>
        <v>-1.7503836152633785</v>
      </c>
      <c r="AH18" s="2"/>
      <c r="AI18" t="s">
        <v>29</v>
      </c>
      <c r="AJ18" s="15">
        <f>AVERAGE(AI$26:AI$98)</f>
        <v>0.4055555555555555</v>
      </c>
      <c r="AK18">
        <f>AVERAGE(AK$26:AK$84)</f>
        <v>-0.4315250618596117</v>
      </c>
      <c r="AL18" s="2"/>
      <c r="AM18" t="s">
        <v>29</v>
      </c>
      <c r="AN18" s="15">
        <f>AVERAGE(AM$23:AM$84)</f>
        <v>-0.41904761904761906</v>
      </c>
      <c r="AO18">
        <f>AVERAGE(AO$23:AO$84)</f>
        <v>-1.8546452256870318</v>
      </c>
      <c r="AP18" s="2"/>
      <c r="AQ18" t="s">
        <v>29</v>
      </c>
      <c r="AR18" s="15">
        <f>AVERAGE(AQ$23:AQ$840)</f>
        <v>-0.33809523809523817</v>
      </c>
      <c r="AS18">
        <f>AVERAGE(AS$23:AS$84)</f>
        <v>-1.7755985596501198</v>
      </c>
      <c r="AT18" s="2"/>
      <c r="AU18" t="s">
        <v>29</v>
      </c>
      <c r="AV18" s="15">
        <f>AVERAGE(AU$26:AU$84)</f>
        <v>-0.31525423728813551</v>
      </c>
      <c r="AW18" s="15">
        <f>AVERAGE(AW$26:AW$84)</f>
        <v>-2.2600565137188857E-2</v>
      </c>
      <c r="AX18" s="2"/>
    </row>
    <row r="19" spans="1:50">
      <c r="A19" s="5">
        <v>43838</v>
      </c>
      <c r="B19">
        <v>-0.4</v>
      </c>
      <c r="C19">
        <v>-2.4</v>
      </c>
      <c r="D19">
        <v>-0.6</v>
      </c>
      <c r="E19">
        <v>-4.5999999999999996</v>
      </c>
      <c r="F19">
        <v>-0.9</v>
      </c>
      <c r="G19">
        <v>-0.7</v>
      </c>
      <c r="H19">
        <v>-1</v>
      </c>
      <c r="I19">
        <v>-0.4</v>
      </c>
      <c r="K19" t="s">
        <v>30</v>
      </c>
      <c r="L19" s="15">
        <f>STDEV(K$23:K$98)</f>
        <v>0.53438883649588764</v>
      </c>
      <c r="M19">
        <f>STDEV(M$23:M$84)</f>
        <v>0.49012907173427411</v>
      </c>
      <c r="N19" s="2"/>
      <c r="O19" t="s">
        <v>30</v>
      </c>
      <c r="P19" s="15">
        <f>STDEV(O$23:O$98)</f>
        <v>1.2119838125588813</v>
      </c>
      <c r="Q19">
        <f>STDEV(Q$23:Q$84)</f>
        <v>0.80729301921265562</v>
      </c>
      <c r="R19" s="2"/>
      <c r="S19" t="s">
        <v>30</v>
      </c>
      <c r="T19" s="15">
        <f>STDEV(S$23:S$98)</f>
        <v>0.5767313478726882</v>
      </c>
      <c r="U19">
        <f>STDEV(U$23:U$84)</f>
        <v>0.60917804635710082</v>
      </c>
      <c r="V19" s="2"/>
      <c r="W19" t="s">
        <v>30</v>
      </c>
      <c r="X19" s="15">
        <f>STDEV(W$23:W$98)</f>
        <v>1.9834073615636194</v>
      </c>
      <c r="Y19" t="e">
        <f>STDEV(Y$23:Y$84)</f>
        <v>#DIV/0!</v>
      </c>
      <c r="Z19" s="2"/>
      <c r="AA19" t="s">
        <v>30</v>
      </c>
      <c r="AB19" s="15">
        <f>STDEV(AA$23:AA$84)</f>
        <v>0.98469236191769427</v>
      </c>
      <c r="AC19">
        <f>STDEV(AC$23:AC$84)</f>
        <v>0.6205975506529412</v>
      </c>
      <c r="AD19" s="2"/>
      <c r="AE19" t="s">
        <v>30</v>
      </c>
      <c r="AF19" s="15">
        <f>STDEV(AE$23:AE$98)</f>
        <v>0.6965219717588651</v>
      </c>
      <c r="AG19">
        <f>STDEV(AG$23:AG$84)</f>
        <v>0.6626824074263814</v>
      </c>
      <c r="AH19" s="2"/>
      <c r="AI19" t="s">
        <v>30</v>
      </c>
      <c r="AJ19" s="15">
        <f>STDEV(AI$26:AI$98)</f>
        <v>1.7824214271015848</v>
      </c>
      <c r="AK19">
        <f>STDEV(AK$26:AK$84)</f>
        <v>1.5294069815912714</v>
      </c>
      <c r="AL19" s="2"/>
      <c r="AM19" t="s">
        <v>30</v>
      </c>
      <c r="AN19" s="15">
        <f>STDEV(AM$23:AM$84)</f>
        <v>0.74203709315575839</v>
      </c>
      <c r="AO19">
        <f>STDEV(AO$23:AO$84)</f>
        <v>0.89587973461402748</v>
      </c>
      <c r="AP19" s="2"/>
      <c r="AQ19" t="s">
        <v>30</v>
      </c>
      <c r="AR19" s="15">
        <f>STDEV(AQ$23:AQ$840)</f>
        <v>0.63433956964358251</v>
      </c>
      <c r="AS19">
        <f>STDEV(AS$23:AS$84)</f>
        <v>0.63411410419092662</v>
      </c>
      <c r="AT19" s="2"/>
      <c r="AU19" t="s">
        <v>30</v>
      </c>
      <c r="AV19" s="15">
        <f>STDEV(AU$26:AU$84)</f>
        <v>1.4152876592364212</v>
      </c>
      <c r="AW19" s="15">
        <f>STDEV(AW$26:AW$84)</f>
        <v>0.85562793856948161</v>
      </c>
      <c r="AX19" s="2"/>
    </row>
    <row r="20" spans="1:50">
      <c r="A20" s="5">
        <v>43874</v>
      </c>
      <c r="K20" t="s">
        <v>31</v>
      </c>
      <c r="L20">
        <f>COUNT(K$23:K$98)</f>
        <v>21</v>
      </c>
      <c r="M20">
        <f>COUNT(M$23:M$84)</f>
        <v>2</v>
      </c>
      <c r="N20" s="2"/>
      <c r="O20" t="s">
        <v>31</v>
      </c>
      <c r="P20">
        <f>COUNT(O$23:O$98)</f>
        <v>21</v>
      </c>
      <c r="Q20">
        <f>COUNT(Q$23:Q$84)</f>
        <v>3</v>
      </c>
      <c r="R20" s="2"/>
      <c r="S20" t="s">
        <v>31</v>
      </c>
      <c r="T20">
        <f>COUNT(S$23:S$98)</f>
        <v>21</v>
      </c>
      <c r="U20">
        <f>COUNT(U$23:U$84)</f>
        <v>9</v>
      </c>
      <c r="V20" s="2"/>
      <c r="W20" t="s">
        <v>31</v>
      </c>
      <c r="X20">
        <f>COUNT(W$23:W$98)</f>
        <v>21</v>
      </c>
      <c r="Y20">
        <f>COUNT(Y$23:Y$84)</f>
        <v>1</v>
      </c>
      <c r="Z20" s="2"/>
      <c r="AA20" t="s">
        <v>31</v>
      </c>
      <c r="AB20">
        <f>COUNT(AA$23:AA$84)</f>
        <v>21</v>
      </c>
      <c r="AC20">
        <f>COUNT(AC$23:AC$84)</f>
        <v>7</v>
      </c>
      <c r="AD20" s="2"/>
      <c r="AE20" t="s">
        <v>31</v>
      </c>
      <c r="AF20">
        <f>COUNT(AE$23:AE$98)</f>
        <v>21</v>
      </c>
      <c r="AG20">
        <f>COUNT(AG$23:AG$84)</f>
        <v>9</v>
      </c>
      <c r="AH20" s="2"/>
      <c r="AI20" t="s">
        <v>31</v>
      </c>
      <c r="AJ20">
        <f>COUNT(AI$26:AI$98)</f>
        <v>18</v>
      </c>
      <c r="AK20">
        <f>COUNT(AK$26:AK$84)</f>
        <v>10</v>
      </c>
      <c r="AL20" s="2"/>
      <c r="AM20" t="s">
        <v>31</v>
      </c>
      <c r="AN20">
        <f>COUNT(AM$23:AM$84)</f>
        <v>21</v>
      </c>
      <c r="AO20">
        <f>COUNT(AO$23:AO$84)</f>
        <v>4</v>
      </c>
      <c r="AP20" s="2"/>
      <c r="AQ20" t="s">
        <v>31</v>
      </c>
      <c r="AR20">
        <f>COUNT(AQ$23:AQ$840)</f>
        <v>84</v>
      </c>
      <c r="AS20">
        <f>COUNT(AS$23:AS$84)</f>
        <v>24</v>
      </c>
      <c r="AT20" s="2"/>
      <c r="AU20" t="s">
        <v>31</v>
      </c>
      <c r="AV20">
        <f>COUNT(AU$26:AU$84)</f>
        <v>59</v>
      </c>
      <c r="AW20">
        <f>COUNT(AW$26:AW$84)</f>
        <v>17</v>
      </c>
      <c r="AX20" s="2"/>
    </row>
    <row r="21" spans="1:50">
      <c r="A21" s="5">
        <v>43902</v>
      </c>
      <c r="B21">
        <v>0</v>
      </c>
      <c r="C21">
        <v>-2.2000000000000002</v>
      </c>
      <c r="D21">
        <v>0.1</v>
      </c>
      <c r="E21">
        <v>-2.8</v>
      </c>
      <c r="F21">
        <v>-1.4</v>
      </c>
      <c r="G21">
        <v>0</v>
      </c>
      <c r="H21">
        <v>0.1</v>
      </c>
      <c r="I21">
        <v>0</v>
      </c>
      <c r="K21" s="25" t="s">
        <v>32</v>
      </c>
      <c r="L21" s="26"/>
      <c r="M21" s="26"/>
      <c r="N21" s="27"/>
      <c r="O21" s="22" t="s">
        <v>33</v>
      </c>
      <c r="P21" s="23"/>
      <c r="Q21" s="23"/>
      <c r="R21" s="24"/>
      <c r="S21" s="22" t="s">
        <v>34</v>
      </c>
      <c r="T21" s="23"/>
      <c r="U21" s="23"/>
      <c r="V21" s="24"/>
      <c r="W21" s="22" t="s">
        <v>35</v>
      </c>
      <c r="X21" s="23"/>
      <c r="Y21" s="23"/>
      <c r="Z21" s="24"/>
      <c r="AA21" s="22" t="s">
        <v>36</v>
      </c>
      <c r="AB21" s="23"/>
      <c r="AC21" s="23"/>
      <c r="AD21" s="24"/>
      <c r="AE21" s="22" t="s">
        <v>37</v>
      </c>
      <c r="AF21" s="23"/>
      <c r="AG21" s="23"/>
      <c r="AH21" s="24"/>
      <c r="AI21" s="22" t="s">
        <v>38</v>
      </c>
      <c r="AJ21" s="23"/>
      <c r="AK21" s="23"/>
      <c r="AL21" s="24"/>
      <c r="AM21" s="22" t="s">
        <v>39</v>
      </c>
      <c r="AN21" s="23"/>
      <c r="AO21" s="23"/>
      <c r="AP21" s="24"/>
      <c r="AQ21" s="22" t="s">
        <v>40</v>
      </c>
      <c r="AR21" s="23"/>
      <c r="AS21" s="23"/>
      <c r="AT21" s="24"/>
      <c r="AU21" s="22" t="s">
        <v>41</v>
      </c>
      <c r="AV21" s="23"/>
      <c r="AW21" s="23"/>
      <c r="AX21" s="24"/>
    </row>
    <row r="22" spans="1:50">
      <c r="A22" s="5">
        <v>43965</v>
      </c>
      <c r="B22">
        <v>0</v>
      </c>
      <c r="C22">
        <v>-1.4</v>
      </c>
      <c r="D22">
        <v>0.5</v>
      </c>
      <c r="E22">
        <v>-0.8</v>
      </c>
      <c r="F22">
        <v>-0.7</v>
      </c>
      <c r="G22">
        <v>0</v>
      </c>
      <c r="H22">
        <v>0.6</v>
      </c>
      <c r="I22">
        <v>0</v>
      </c>
      <c r="K22" s="7" t="s">
        <v>42</v>
      </c>
      <c r="L22" s="8" t="s">
        <v>43</v>
      </c>
      <c r="M22" s="8" t="s">
        <v>44</v>
      </c>
      <c r="N22" s="9" t="s">
        <v>45</v>
      </c>
      <c r="O22" s="7" t="s">
        <v>42</v>
      </c>
      <c r="P22" s="8" t="s">
        <v>43</v>
      </c>
      <c r="Q22" s="8" t="s">
        <v>44</v>
      </c>
      <c r="R22" s="9" t="s">
        <v>45</v>
      </c>
      <c r="S22" s="7" t="s">
        <v>42</v>
      </c>
      <c r="T22" s="8" t="s">
        <v>43</v>
      </c>
      <c r="U22" s="8" t="s">
        <v>44</v>
      </c>
      <c r="V22" s="9" t="s">
        <v>45</v>
      </c>
      <c r="W22" s="7" t="s">
        <v>42</v>
      </c>
      <c r="X22" s="8" t="s">
        <v>43</v>
      </c>
      <c r="Y22" s="8" t="s">
        <v>44</v>
      </c>
      <c r="Z22" s="9" t="s">
        <v>45</v>
      </c>
      <c r="AA22" s="7" t="s">
        <v>42</v>
      </c>
      <c r="AB22" s="8" t="s">
        <v>43</v>
      </c>
      <c r="AC22" s="8" t="s">
        <v>44</v>
      </c>
      <c r="AD22" s="9" t="s">
        <v>45</v>
      </c>
      <c r="AE22" s="7" t="s">
        <v>42</v>
      </c>
      <c r="AF22" s="8" t="s">
        <v>43</v>
      </c>
      <c r="AG22" s="8" t="s">
        <v>44</v>
      </c>
      <c r="AH22" s="9" t="s">
        <v>45</v>
      </c>
      <c r="AI22" s="7" t="s">
        <v>42</v>
      </c>
      <c r="AJ22" s="8" t="s">
        <v>43</v>
      </c>
      <c r="AK22" s="8" t="s">
        <v>44</v>
      </c>
      <c r="AL22" s="9" t="s">
        <v>45</v>
      </c>
      <c r="AM22" s="7" t="s">
        <v>42</v>
      </c>
      <c r="AN22" s="8" t="s">
        <v>43</v>
      </c>
      <c r="AO22" s="8" t="s">
        <v>44</v>
      </c>
      <c r="AP22" s="9" t="s">
        <v>45</v>
      </c>
      <c r="AQ22" s="7" t="s">
        <v>42</v>
      </c>
      <c r="AR22" s="8" t="s">
        <v>43</v>
      </c>
      <c r="AS22" s="8" t="s">
        <v>44</v>
      </c>
      <c r="AT22" s="9" t="s">
        <v>45</v>
      </c>
      <c r="AU22" s="7" t="s">
        <v>42</v>
      </c>
      <c r="AV22" s="8" t="s">
        <v>43</v>
      </c>
      <c r="AW22" s="8" t="s">
        <v>44</v>
      </c>
      <c r="AX22" s="9" t="s">
        <v>45</v>
      </c>
    </row>
    <row r="23" spans="1:50">
      <c r="A23" s="5">
        <v>43993</v>
      </c>
      <c r="B23">
        <v>0</v>
      </c>
      <c r="C23">
        <v>-0.9</v>
      </c>
      <c r="D23">
        <v>0</v>
      </c>
      <c r="E23">
        <v>-4.7</v>
      </c>
      <c r="F23">
        <v>-0.6</v>
      </c>
      <c r="G23">
        <v>-0.1</v>
      </c>
      <c r="H23">
        <v>0.3</v>
      </c>
      <c r="I23">
        <v>0.6</v>
      </c>
      <c r="K23">
        <v>0.2</v>
      </c>
      <c r="L23" s="10">
        <f t="shared" ref="L23:L37" si="0">(K23-L$18)/L$19</f>
        <v>1.0425795209274449</v>
      </c>
      <c r="M23" s="10">
        <f>LN(K23)</f>
        <v>-1.6094379124341003</v>
      </c>
      <c r="N23" s="10">
        <f>(M23-M$18)/M$19</f>
        <v>0.70710678118654646</v>
      </c>
      <c r="O23">
        <v>2</v>
      </c>
      <c r="P23" s="10">
        <f t="shared" ref="P23:P37" si="1">(O23-P$18)/P$19</f>
        <v>2.4556355005326322</v>
      </c>
      <c r="Q23" s="10">
        <f>LN(O23)</f>
        <v>0.69314718055994529</v>
      </c>
      <c r="R23" s="10">
        <f>(Q23-Q$18)/Q$19</f>
        <v>0.95074321970467535</v>
      </c>
      <c r="S23">
        <v>0.5</v>
      </c>
      <c r="T23" s="10">
        <f t="shared" ref="T23:T37" si="2">(S23-T$18)/T$19</f>
        <v>1.2963038169794134</v>
      </c>
      <c r="U23" s="10">
        <f>LN(S23)</f>
        <v>-0.69314718055994529</v>
      </c>
      <c r="V23" s="10">
        <f t="shared" ref="V23:V29" si="3">(U23-U$18)/U$19</f>
        <v>1.6948127283208319</v>
      </c>
      <c r="W23">
        <v>0.1</v>
      </c>
      <c r="X23" s="10">
        <f t="shared" ref="X23:X37" si="4">(W23-X$18)/X$19</f>
        <v>1.1980345148649678</v>
      </c>
      <c r="Y23" s="10">
        <f>LN(W23)</f>
        <v>-2.3025850929940455</v>
      </c>
      <c r="Z23" s="10" t="e">
        <f>(Y23-Y$18)/Y$19</f>
        <v>#DIV/0!</v>
      </c>
      <c r="AA23">
        <v>1.3</v>
      </c>
      <c r="AB23" s="10">
        <f t="shared" ref="AB23:AB37" si="5">(AA23-AB$18)/AB$19</f>
        <v>1.7070838019690904</v>
      </c>
      <c r="AC23" s="10">
        <f>LN(AA23)</f>
        <v>0.26236426446749106</v>
      </c>
      <c r="AD23" s="10">
        <f t="shared" ref="AD23:AD29" si="6">(AC23-AC$18)/AC$19</f>
        <v>1.056613112601168</v>
      </c>
      <c r="AE23">
        <v>0.4</v>
      </c>
      <c r="AF23" s="10">
        <f t="shared" ref="AF23:AF37" si="7">(AE23-AF$18)/AF$19</f>
        <v>1.0460135618286841</v>
      </c>
      <c r="AG23" s="10">
        <f>LN(AE23)</f>
        <v>-0.916290731874155</v>
      </c>
      <c r="AH23" s="10">
        <f t="shared" ref="AH23:AH29" si="8">(AG23-AG$18)/AG$19</f>
        <v>1.2586615761063258</v>
      </c>
      <c r="AI23" s="11">
        <v>18.100000000000001</v>
      </c>
      <c r="AJ23" s="12">
        <f t="shared" ref="AJ23:AJ37" si="9">(AI23-AJ$18)/AJ$19</f>
        <v>9.9271946439835936</v>
      </c>
      <c r="AK23" s="13">
        <f>LN(AI23)</f>
        <v>2.8959119382717802</v>
      </c>
      <c r="AL23" s="12">
        <f t="shared" ref="AL23:AL32" si="10">(AK23-AK$18)/AK$19</f>
        <v>2.1756386888396184</v>
      </c>
      <c r="AM23">
        <v>0.6</v>
      </c>
      <c r="AN23" s="10">
        <f t="shared" ref="AN23:AN37" si="11">(AM23-AN$18)/AN$19</f>
        <v>1.3733108876185443</v>
      </c>
      <c r="AO23" s="10">
        <f>LN(AM23)</f>
        <v>-0.51082562376599072</v>
      </c>
      <c r="AP23" s="10">
        <f>(AO23-AO$18)/AO$19</f>
        <v>1.4999999999999998</v>
      </c>
      <c r="AQ23">
        <v>0.6</v>
      </c>
      <c r="AR23" s="10">
        <f t="shared" ref="AR23:AR54" si="12">(AQ23-AR$18)/AR$19</f>
        <v>1.4788534138305882</v>
      </c>
      <c r="AS23" s="10">
        <f>LN(AQ23)</f>
        <v>-0.51082562376599072</v>
      </c>
      <c r="AT23" s="10">
        <f>(AS23-AS$18)/AS$19</f>
        <v>1.9945510240587807</v>
      </c>
      <c r="AU23" s="11">
        <v>18.100000000000001</v>
      </c>
      <c r="AV23" s="12">
        <f t="shared" ref="AV23:AV67" si="13">(AU23-AV$18)/AV$19</f>
        <v>13.011668770731438</v>
      </c>
      <c r="AW23" s="13">
        <f>LN(AU23)</f>
        <v>2.8959119382717802</v>
      </c>
      <c r="AX23" s="12">
        <f t="shared" ref="AX23:AX42" si="14">(AW23-AW$18)/AW$19</f>
        <v>3.4109598013926585</v>
      </c>
    </row>
    <row r="24" spans="1:50">
      <c r="A24" s="5">
        <v>44203</v>
      </c>
      <c r="B24">
        <v>0</v>
      </c>
      <c r="C24">
        <v>-0.2</v>
      </c>
      <c r="D24">
        <v>0</v>
      </c>
      <c r="E24">
        <v>-4</v>
      </c>
      <c r="F24">
        <v>0</v>
      </c>
      <c r="G24">
        <v>0.4</v>
      </c>
      <c r="H24">
        <v>-1</v>
      </c>
      <c r="I24">
        <v>0</v>
      </c>
      <c r="K24">
        <v>0.1</v>
      </c>
      <c r="L24" s="10">
        <f t="shared" si="0"/>
        <v>0.85544986332508299</v>
      </c>
      <c r="M24" s="10">
        <f t="shared" ref="M24" si="15">LN(K24)</f>
        <v>-2.3025850929940455</v>
      </c>
      <c r="N24" s="10">
        <f>(M24-M$18)/M$19</f>
        <v>-0.70710678118654691</v>
      </c>
      <c r="O24">
        <v>1</v>
      </c>
      <c r="P24" s="10">
        <f t="shared" si="1"/>
        <v>1.6305419723536678</v>
      </c>
      <c r="Q24" s="10">
        <f t="shared" ref="Q24:Q25" si="16">LN(O24)</f>
        <v>0</v>
      </c>
      <c r="R24" s="10">
        <f>(Q24-Q$18)/Q$19</f>
        <v>9.2136537788901504E-2</v>
      </c>
      <c r="S24">
        <v>0.3</v>
      </c>
      <c r="T24" s="10">
        <f t="shared" si="2"/>
        <v>0.94952190415689508</v>
      </c>
      <c r="U24" s="10">
        <f t="shared" ref="U24:U29" si="17">LN(S24)</f>
        <v>-1.2039728043259361</v>
      </c>
      <c r="V24" s="10">
        <f t="shared" si="3"/>
        <v>0.85626375758766105</v>
      </c>
      <c r="W24">
        <v>0</v>
      </c>
      <c r="X24" s="10">
        <f t="shared" si="4"/>
        <v>1.1476162286682456</v>
      </c>
      <c r="Y24" s="10"/>
      <c r="Z24" s="10"/>
      <c r="AA24">
        <v>1</v>
      </c>
      <c r="AB24" s="10">
        <f t="shared" si="5"/>
        <v>1.4024201205978362</v>
      </c>
      <c r="AC24" s="10">
        <f t="shared" ref="AC24:AC29" si="18">LN(AA24)</f>
        <v>0</v>
      </c>
      <c r="AD24" s="10">
        <f t="shared" si="6"/>
        <v>0.63385239723667275</v>
      </c>
      <c r="AE24">
        <v>0.4</v>
      </c>
      <c r="AF24" s="10">
        <f t="shared" si="7"/>
        <v>1.0460135618286841</v>
      </c>
      <c r="AG24" s="10">
        <f t="shared" ref="AG24:AG29" si="19">LN(AE24)</f>
        <v>-0.916290731874155</v>
      </c>
      <c r="AH24" s="10">
        <f t="shared" si="8"/>
        <v>1.2586615761063258</v>
      </c>
      <c r="AI24" s="11">
        <v>14.8</v>
      </c>
      <c r="AJ24" s="12">
        <f t="shared" si="9"/>
        <v>8.0757806350271562</v>
      </c>
      <c r="AK24" s="13">
        <f t="shared" ref="AK24:AK32" si="20">LN(AI24)</f>
        <v>2.6946271807700692</v>
      </c>
      <c r="AL24" s="12">
        <f t="shared" si="10"/>
        <v>2.0440290127203919</v>
      </c>
      <c r="AM24">
        <v>0.1</v>
      </c>
      <c r="AN24" s="10">
        <f t="shared" si="11"/>
        <v>0.69949012500196894</v>
      </c>
      <c r="AO24" s="10">
        <f t="shared" ref="AO24" si="21">LN(AM24)</f>
        <v>-2.3025850929940455</v>
      </c>
      <c r="AP24" s="10">
        <f>(AO24-AO$18)/AO$19</f>
        <v>-0.49999999999999989</v>
      </c>
      <c r="AQ24">
        <v>0.5</v>
      </c>
      <c r="AR24" s="10">
        <f t="shared" si="12"/>
        <v>1.3212091412902718</v>
      </c>
      <c r="AS24" s="10">
        <f t="shared" ref="AS24:AS26" si="22">LN(AQ24)</f>
        <v>-0.69314718055994529</v>
      </c>
      <c r="AT24" s="10">
        <f>(AS24-AS$18)/AS$19</f>
        <v>1.7070293373639538</v>
      </c>
      <c r="AU24" s="11">
        <v>14.8</v>
      </c>
      <c r="AV24" s="12">
        <f t="shared" si="13"/>
        <v>10.679987307628435</v>
      </c>
      <c r="AW24" s="13">
        <f t="shared" ref="AW24:AW42" si="23">LN(AU24)</f>
        <v>2.6946271807700692</v>
      </c>
      <c r="AX24" s="12">
        <f t="shared" si="14"/>
        <v>3.1757118058231852</v>
      </c>
    </row>
    <row r="25" spans="1:50">
      <c r="A25" s="5">
        <v>44280</v>
      </c>
      <c r="B25">
        <v>0</v>
      </c>
      <c r="C25">
        <v>-0.6</v>
      </c>
      <c r="D25">
        <v>0</v>
      </c>
      <c r="E25">
        <v>-4.9000000000000004</v>
      </c>
      <c r="F25">
        <v>0</v>
      </c>
      <c r="G25">
        <v>0.3</v>
      </c>
      <c r="H25">
        <v>-0.7</v>
      </c>
      <c r="I25">
        <v>0.1</v>
      </c>
      <c r="K25">
        <v>0</v>
      </c>
      <c r="L25" s="10">
        <f t="shared" si="0"/>
        <v>0.66832020572272099</v>
      </c>
      <c r="M25" s="10"/>
      <c r="N25" s="10"/>
      <c r="O25">
        <v>0.4</v>
      </c>
      <c r="P25" s="10">
        <f t="shared" si="1"/>
        <v>1.135485855446289</v>
      </c>
      <c r="Q25" s="10">
        <f t="shared" si="16"/>
        <v>-0.916290731874155</v>
      </c>
      <c r="R25" s="10">
        <f>(Q25-Q$18)/Q$19</f>
        <v>-1.0428797574935769</v>
      </c>
      <c r="S25">
        <v>0.3</v>
      </c>
      <c r="T25" s="10">
        <f t="shared" si="2"/>
        <v>0.94952190415689508</v>
      </c>
      <c r="U25" s="10">
        <f t="shared" si="17"/>
        <v>-1.2039728043259361</v>
      </c>
      <c r="V25" s="10">
        <f t="shared" si="3"/>
        <v>0.85626375758766105</v>
      </c>
      <c r="W25">
        <v>0</v>
      </c>
      <c r="X25" s="10">
        <f t="shared" si="4"/>
        <v>1.1476162286682456</v>
      </c>
      <c r="Y25" s="10"/>
      <c r="Z25" s="10"/>
      <c r="AA25">
        <v>1</v>
      </c>
      <c r="AB25" s="10">
        <f t="shared" si="5"/>
        <v>1.4024201205978362</v>
      </c>
      <c r="AC25" s="10">
        <f t="shared" si="18"/>
        <v>0</v>
      </c>
      <c r="AD25" s="10">
        <f t="shared" si="6"/>
        <v>0.63385239723667275</v>
      </c>
      <c r="AE25">
        <v>0.3</v>
      </c>
      <c r="AF25" s="10">
        <f t="shared" si="7"/>
        <v>0.90244307295023718</v>
      </c>
      <c r="AG25" s="10">
        <f t="shared" si="19"/>
        <v>-1.2039728043259361</v>
      </c>
      <c r="AH25" s="10">
        <f t="shared" si="8"/>
        <v>0.82454401205474004</v>
      </c>
      <c r="AI25" s="11">
        <v>9.8000000000000007</v>
      </c>
      <c r="AJ25" s="12">
        <f t="shared" si="9"/>
        <v>5.2706078941840682</v>
      </c>
      <c r="AK25" s="13">
        <f t="shared" si="20"/>
        <v>2.2823823856765264</v>
      </c>
      <c r="AL25" s="12">
        <f t="shared" si="10"/>
        <v>1.7744834960230489</v>
      </c>
      <c r="AM25">
        <v>0.1</v>
      </c>
      <c r="AN25" s="10">
        <f t="shared" si="11"/>
        <v>0.69949012500196894</v>
      </c>
      <c r="AO25" s="10">
        <f t="shared" ref="AO25:AO26" si="24">LN(AM25)</f>
        <v>-2.3025850929940455</v>
      </c>
      <c r="AP25" s="10">
        <f t="shared" ref="AP25:AP26" si="25">(AO25-AO$18)/AO$19</f>
        <v>-0.49999999999999989</v>
      </c>
      <c r="AQ25">
        <v>0.4</v>
      </c>
      <c r="AR25" s="10">
        <f t="shared" si="12"/>
        <v>1.1635648687499551</v>
      </c>
      <c r="AS25" s="10">
        <f t="shared" si="22"/>
        <v>-0.916290731874155</v>
      </c>
      <c r="AT25" s="10">
        <f>(AS25-AS$18)/AS$19</f>
        <v>1.3551312328439145</v>
      </c>
      <c r="AU25" s="11">
        <v>9.8000000000000007</v>
      </c>
      <c r="AV25" s="12">
        <f t="shared" si="13"/>
        <v>7.1471366059572219</v>
      </c>
      <c r="AW25" s="13">
        <f t="shared" si="23"/>
        <v>2.2823823856765264</v>
      </c>
      <c r="AX25" s="12">
        <f t="shared" si="14"/>
        <v>2.6939080024284854</v>
      </c>
    </row>
    <row r="26" spans="1:50">
      <c r="A26" s="5">
        <v>44384</v>
      </c>
      <c r="B26">
        <v>-0.1</v>
      </c>
      <c r="C26">
        <v>-1.9</v>
      </c>
      <c r="D26">
        <v>-0.2</v>
      </c>
      <c r="E26">
        <v>-0.1</v>
      </c>
      <c r="F26">
        <v>-1.2</v>
      </c>
      <c r="G26">
        <v>-0.3</v>
      </c>
      <c r="H26">
        <v>-0.7</v>
      </c>
      <c r="I26">
        <v>0</v>
      </c>
      <c r="K26">
        <v>0</v>
      </c>
      <c r="L26" s="10">
        <f t="shared" si="0"/>
        <v>0.66832020572272099</v>
      </c>
      <c r="M26" s="10"/>
      <c r="N26" s="10"/>
      <c r="O26">
        <v>-0.1</v>
      </c>
      <c r="P26" s="10">
        <f t="shared" si="1"/>
        <v>0.7229390913568069</v>
      </c>
      <c r="Q26" s="10"/>
      <c r="R26" s="10"/>
      <c r="S26">
        <v>0.2</v>
      </c>
      <c r="T26" s="10">
        <f t="shared" si="2"/>
        <v>0.77613094774563596</v>
      </c>
      <c r="U26" s="10">
        <f t="shared" si="17"/>
        <v>-1.6094379124341003</v>
      </c>
      <c r="V26" s="10">
        <f t="shared" si="3"/>
        <v>0.19066999475780344</v>
      </c>
      <c r="W26">
        <v>0</v>
      </c>
      <c r="X26" s="10">
        <f t="shared" si="4"/>
        <v>1.1476162286682456</v>
      </c>
      <c r="Y26" s="10"/>
      <c r="Z26" s="10"/>
      <c r="AA26">
        <v>0.7</v>
      </c>
      <c r="AB26" s="10">
        <f t="shared" si="5"/>
        <v>1.0977564392265819</v>
      </c>
      <c r="AC26" s="10">
        <f t="shared" si="18"/>
        <v>-0.35667494393873245</v>
      </c>
      <c r="AD26" s="10">
        <f t="shared" si="6"/>
        <v>5.9124147723814184E-2</v>
      </c>
      <c r="AE26">
        <v>0.3</v>
      </c>
      <c r="AF26" s="10">
        <f t="shared" si="7"/>
        <v>0.90244307295023718</v>
      </c>
      <c r="AG26" s="10">
        <f t="shared" si="19"/>
        <v>-1.2039728043259361</v>
      </c>
      <c r="AH26" s="10">
        <f t="shared" si="8"/>
        <v>0.82454401205474004</v>
      </c>
      <c r="AI26">
        <v>5</v>
      </c>
      <c r="AJ26" s="10">
        <f t="shared" si="9"/>
        <v>2.5776420629747037</v>
      </c>
      <c r="AK26" s="10">
        <f t="shared" si="20"/>
        <v>1.6094379124341003</v>
      </c>
      <c r="AL26" s="10">
        <f t="shared" si="10"/>
        <v>1.3344799643651373</v>
      </c>
      <c r="AM26">
        <v>0.1</v>
      </c>
      <c r="AN26" s="10">
        <f t="shared" si="11"/>
        <v>0.69949012500196894</v>
      </c>
      <c r="AO26" s="10">
        <f t="shared" si="24"/>
        <v>-2.3025850929940455</v>
      </c>
      <c r="AP26" s="10">
        <f t="shared" si="25"/>
        <v>-0.49999999999999989</v>
      </c>
      <c r="AQ26">
        <v>0.4</v>
      </c>
      <c r="AR26" s="10">
        <f t="shared" si="12"/>
        <v>1.1635648687499551</v>
      </c>
      <c r="AS26" s="10">
        <f t="shared" si="22"/>
        <v>-0.916290731874155</v>
      </c>
      <c r="AT26" s="10">
        <f>(AS26-AS$18)/AS$19</f>
        <v>1.3551312328439145</v>
      </c>
      <c r="AU26">
        <v>5</v>
      </c>
      <c r="AV26" s="10">
        <f t="shared" si="13"/>
        <v>3.7555999323528559</v>
      </c>
      <c r="AW26" s="10">
        <f t="shared" si="23"/>
        <v>1.6094379124341003</v>
      </c>
      <c r="AX26" s="10">
        <f t="shared" si="14"/>
        <v>1.9074160671984166</v>
      </c>
    </row>
    <row r="27" spans="1:50">
      <c r="K27">
        <v>0</v>
      </c>
      <c r="L27" s="10">
        <f t="shared" si="0"/>
        <v>0.66832020572272099</v>
      </c>
      <c r="M27" s="10"/>
      <c r="N27" s="10"/>
      <c r="O27">
        <v>-0.2</v>
      </c>
      <c r="P27" s="10">
        <f t="shared" si="1"/>
        <v>0.64042973853891039</v>
      </c>
      <c r="Q27" s="10"/>
      <c r="R27" s="10"/>
      <c r="S27">
        <v>0.2</v>
      </c>
      <c r="T27" s="10">
        <f t="shared" si="2"/>
        <v>0.77613094774563596</v>
      </c>
      <c r="U27" s="10">
        <f t="shared" si="17"/>
        <v>-1.6094379124341003</v>
      </c>
      <c r="V27" s="10">
        <f t="shared" si="3"/>
        <v>0.19066999475780344</v>
      </c>
      <c r="W27">
        <v>-0.1</v>
      </c>
      <c r="X27" s="10">
        <f t="shared" si="4"/>
        <v>1.0971979424715235</v>
      </c>
      <c r="Y27" s="10"/>
      <c r="Z27" s="10"/>
      <c r="AA27">
        <v>0.7</v>
      </c>
      <c r="AB27" s="10">
        <f t="shared" si="5"/>
        <v>1.0977564392265819</v>
      </c>
      <c r="AC27" s="10">
        <f t="shared" si="18"/>
        <v>-0.35667494393873245</v>
      </c>
      <c r="AD27" s="10">
        <f t="shared" si="6"/>
        <v>5.9124147723814184E-2</v>
      </c>
      <c r="AE27">
        <v>0.1</v>
      </c>
      <c r="AF27" s="10">
        <f t="shared" si="7"/>
        <v>0.61530209519334356</v>
      </c>
      <c r="AG27" s="10">
        <f t="shared" si="19"/>
        <v>-2.3025850929940455</v>
      </c>
      <c r="AH27" s="10">
        <f t="shared" si="8"/>
        <v>-0.83328223526442724</v>
      </c>
      <c r="AI27">
        <v>3.2</v>
      </c>
      <c r="AJ27" s="10">
        <f t="shared" si="9"/>
        <v>1.5677798762711923</v>
      </c>
      <c r="AK27" s="10">
        <f t="shared" si="20"/>
        <v>1.1631508098056809</v>
      </c>
      <c r="AL27" s="10">
        <f t="shared" si="10"/>
        <v>1.0426759462063604</v>
      </c>
      <c r="AM27">
        <v>0</v>
      </c>
      <c r="AN27" s="10">
        <f t="shared" si="11"/>
        <v>0.56472597247865375</v>
      </c>
      <c r="AO27" s="10"/>
      <c r="AP27" s="10"/>
      <c r="AQ27">
        <v>0.3</v>
      </c>
      <c r="AR27" s="10">
        <f t="shared" si="12"/>
        <v>1.0059205962096387</v>
      </c>
      <c r="AS27" s="10">
        <f t="shared" ref="AS27:AS46" si="26">LN(AQ27)</f>
        <v>-1.2039728043259361</v>
      </c>
      <c r="AT27" s="10">
        <f t="shared" ref="AT27:AT46" si="27">(AS27-AS$18)/AS$19</f>
        <v>0.90145567106337665</v>
      </c>
      <c r="AU27">
        <v>3.2</v>
      </c>
      <c r="AV27" s="10">
        <f t="shared" si="13"/>
        <v>2.4837736797512191</v>
      </c>
      <c r="AW27" s="10">
        <f t="shared" si="23"/>
        <v>1.1631508098056809</v>
      </c>
      <c r="AX27" s="10">
        <f t="shared" si="14"/>
        <v>1.3858259197628811</v>
      </c>
    </row>
    <row r="28" spans="1:50">
      <c r="K28">
        <v>0</v>
      </c>
      <c r="L28" s="10">
        <f t="shared" si="0"/>
        <v>0.66832020572272099</v>
      </c>
      <c r="M28" s="10"/>
      <c r="N28" s="10"/>
      <c r="O28">
        <v>-0.3</v>
      </c>
      <c r="P28" s="10">
        <f t="shared" si="1"/>
        <v>0.55792038572101399</v>
      </c>
      <c r="Q28" s="10"/>
      <c r="R28" s="10"/>
      <c r="S28">
        <v>0.1</v>
      </c>
      <c r="T28" s="10">
        <f t="shared" si="2"/>
        <v>0.60273999133437695</v>
      </c>
      <c r="U28" s="10">
        <f t="shared" si="17"/>
        <v>-2.3025850929940455</v>
      </c>
      <c r="V28" s="10">
        <f t="shared" si="3"/>
        <v>-0.94717005825294076</v>
      </c>
      <c r="W28">
        <v>-0.1</v>
      </c>
      <c r="X28" s="10">
        <f t="shared" si="4"/>
        <v>1.0971979424715235</v>
      </c>
      <c r="Y28" s="10"/>
      <c r="Z28" s="10"/>
      <c r="AA28">
        <v>0.5</v>
      </c>
      <c r="AB28" s="10">
        <f t="shared" si="5"/>
        <v>0.89464731831241273</v>
      </c>
      <c r="AC28" s="10">
        <f t="shared" si="18"/>
        <v>-0.69314718055994529</v>
      </c>
      <c r="AD28" s="10">
        <f t="shared" si="6"/>
        <v>-0.48305046490107401</v>
      </c>
      <c r="AE28">
        <v>0.1</v>
      </c>
      <c r="AF28" s="10">
        <f t="shared" si="7"/>
        <v>0.61530209519334356</v>
      </c>
      <c r="AG28" s="10">
        <f t="shared" si="19"/>
        <v>-2.3025850929940455</v>
      </c>
      <c r="AH28" s="10">
        <f t="shared" si="8"/>
        <v>-0.83328223526442724</v>
      </c>
      <c r="AI28">
        <v>2.9</v>
      </c>
      <c r="AJ28" s="10">
        <f t="shared" si="9"/>
        <v>1.3994695118206069</v>
      </c>
      <c r="AK28" s="10">
        <f t="shared" si="20"/>
        <v>1.0647107369924282</v>
      </c>
      <c r="AL28" s="10">
        <f t="shared" si="10"/>
        <v>0.97831108191704574</v>
      </c>
      <c r="AM28">
        <v>0</v>
      </c>
      <c r="AN28" s="10">
        <f t="shared" si="11"/>
        <v>0.56472597247865375</v>
      </c>
      <c r="AO28" s="10"/>
      <c r="AP28" s="10"/>
      <c r="AQ28">
        <v>0.3</v>
      </c>
      <c r="AR28" s="10">
        <f t="shared" si="12"/>
        <v>1.0059205962096387</v>
      </c>
      <c r="AS28" s="10">
        <f t="shared" si="26"/>
        <v>-1.2039728043259361</v>
      </c>
      <c r="AT28" s="10">
        <f t="shared" si="27"/>
        <v>0.90145567106337665</v>
      </c>
      <c r="AU28">
        <v>2.9</v>
      </c>
      <c r="AV28" s="10">
        <f t="shared" si="13"/>
        <v>2.2718026376509464</v>
      </c>
      <c r="AW28" s="10">
        <f t="shared" si="23"/>
        <v>1.0647107369924282</v>
      </c>
      <c r="AX28" s="10">
        <f t="shared" si="14"/>
        <v>1.2707758280397963</v>
      </c>
    </row>
    <row r="29" spans="1:50">
      <c r="K29">
        <v>0</v>
      </c>
      <c r="L29" s="10">
        <f t="shared" si="0"/>
        <v>0.66832020572272099</v>
      </c>
      <c r="M29" s="10"/>
      <c r="N29" s="10"/>
      <c r="O29">
        <v>-0.3</v>
      </c>
      <c r="P29" s="10">
        <f t="shared" si="1"/>
        <v>0.55792038572101399</v>
      </c>
      <c r="Q29" s="10"/>
      <c r="R29" s="10"/>
      <c r="S29">
        <v>0.1</v>
      </c>
      <c r="T29" s="10">
        <f t="shared" si="2"/>
        <v>0.60273999133437695</v>
      </c>
      <c r="U29" s="10">
        <f t="shared" si="17"/>
        <v>-2.3025850929940455</v>
      </c>
      <c r="V29" s="10">
        <f t="shared" si="3"/>
        <v>-0.94717005825294076</v>
      </c>
      <c r="W29">
        <v>-0.8</v>
      </c>
      <c r="X29" s="10">
        <f t="shared" si="4"/>
        <v>0.74426993909446904</v>
      </c>
      <c r="Y29" s="10"/>
      <c r="Z29" s="10"/>
      <c r="AA29">
        <v>0.2</v>
      </c>
      <c r="AB29" s="10">
        <f t="shared" si="5"/>
        <v>0.58998363694115863</v>
      </c>
      <c r="AC29" s="10">
        <f t="shared" si="18"/>
        <v>-1.6094379124341003</v>
      </c>
      <c r="AD29" s="10">
        <f t="shared" si="6"/>
        <v>-1.9595157376210677</v>
      </c>
      <c r="AE29">
        <v>0.1</v>
      </c>
      <c r="AF29" s="10">
        <f t="shared" si="7"/>
        <v>0.61530209519334356</v>
      </c>
      <c r="AG29" s="10">
        <f t="shared" si="19"/>
        <v>-2.3025850929940455</v>
      </c>
      <c r="AH29" s="10">
        <f t="shared" si="8"/>
        <v>-0.83328223526442724</v>
      </c>
      <c r="AI29">
        <v>1.6</v>
      </c>
      <c r="AJ29" s="10">
        <f t="shared" si="9"/>
        <v>0.67012459920140433</v>
      </c>
      <c r="AK29" s="10">
        <f t="shared" si="20"/>
        <v>0.47000362924573563</v>
      </c>
      <c r="AL29" s="10">
        <f t="shared" si="10"/>
        <v>0.58946291075992852</v>
      </c>
      <c r="AM29">
        <v>0</v>
      </c>
      <c r="AN29" s="10">
        <f t="shared" si="11"/>
        <v>0.56472597247865375</v>
      </c>
      <c r="AO29" s="10"/>
      <c r="AP29" s="10"/>
      <c r="AQ29">
        <v>0.3</v>
      </c>
      <c r="AR29" s="10">
        <f t="shared" si="12"/>
        <v>1.0059205962096387</v>
      </c>
      <c r="AS29" s="10">
        <f t="shared" si="26"/>
        <v>-1.2039728043259361</v>
      </c>
      <c r="AT29" s="10">
        <f t="shared" si="27"/>
        <v>0.90145567106337665</v>
      </c>
      <c r="AU29">
        <v>2</v>
      </c>
      <c r="AV29" s="10">
        <f t="shared" si="13"/>
        <v>1.6358895113501277</v>
      </c>
      <c r="AW29" s="10">
        <f t="shared" si="23"/>
        <v>0.69314718055994529</v>
      </c>
      <c r="AX29" s="10">
        <f t="shared" si="14"/>
        <v>0.83651750186393847</v>
      </c>
    </row>
    <row r="30" spans="1:50">
      <c r="K30">
        <v>0</v>
      </c>
      <c r="L30" s="10">
        <f t="shared" si="0"/>
        <v>0.66832020572272099</v>
      </c>
      <c r="M30" s="10"/>
      <c r="N30" s="10"/>
      <c r="O30">
        <v>-0.6</v>
      </c>
      <c r="P30" s="10">
        <f t="shared" si="1"/>
        <v>0.31039232726732469</v>
      </c>
      <c r="Q30" s="10"/>
      <c r="R30" s="10"/>
      <c r="S30">
        <v>0.1</v>
      </c>
      <c r="T30" s="10">
        <f t="shared" si="2"/>
        <v>0.60273999133437695</v>
      </c>
      <c r="U30" s="10">
        <f t="shared" ref="U30:U31" si="28">LN(S30)</f>
        <v>-2.3025850929940455</v>
      </c>
      <c r="V30" s="10">
        <f t="shared" ref="V30:V31" si="29">(U30-U$18)/U$19</f>
        <v>-0.94717005825294076</v>
      </c>
      <c r="W30">
        <v>-1</v>
      </c>
      <c r="X30" s="10">
        <f t="shared" si="4"/>
        <v>0.64343336670102491</v>
      </c>
      <c r="Y30" s="10"/>
      <c r="Z30" s="10"/>
      <c r="AA30">
        <v>0</v>
      </c>
      <c r="AB30" s="10">
        <f t="shared" si="5"/>
        <v>0.38687451602698919</v>
      </c>
      <c r="AC30" s="10"/>
      <c r="AD30" s="10"/>
      <c r="AE30">
        <v>0.1</v>
      </c>
      <c r="AF30" s="10">
        <f t="shared" si="7"/>
        <v>0.61530209519334356</v>
      </c>
      <c r="AG30" s="10">
        <f t="shared" ref="AG30:AG31" si="30">LN(AE30)</f>
        <v>-2.3025850929940455</v>
      </c>
      <c r="AH30" s="10">
        <f t="shared" ref="AH30:AH31" si="31">(AG30-AG$18)/AG$19</f>
        <v>-0.83328223526442724</v>
      </c>
      <c r="AI30">
        <v>1</v>
      </c>
      <c r="AJ30" s="10">
        <f t="shared" si="9"/>
        <v>0.33350387030023376</v>
      </c>
      <c r="AK30" s="10">
        <f t="shared" si="20"/>
        <v>0</v>
      </c>
      <c r="AL30" s="10">
        <f t="shared" si="10"/>
        <v>0.28215188439288508</v>
      </c>
      <c r="AM30">
        <v>0</v>
      </c>
      <c r="AN30" s="10">
        <f t="shared" si="11"/>
        <v>0.56472597247865375</v>
      </c>
      <c r="AO30" s="10"/>
      <c r="AP30" s="10"/>
      <c r="AQ30">
        <v>0.3</v>
      </c>
      <c r="AR30" s="10">
        <f t="shared" si="12"/>
        <v>1.0059205962096387</v>
      </c>
      <c r="AS30" s="10">
        <f t="shared" si="26"/>
        <v>-1.2039728043259361</v>
      </c>
      <c r="AT30" s="10">
        <f t="shared" si="27"/>
        <v>0.90145567106337665</v>
      </c>
      <c r="AU30">
        <v>1.6</v>
      </c>
      <c r="AV30" s="10">
        <f t="shared" si="13"/>
        <v>1.353261455216431</v>
      </c>
      <c r="AW30" s="10">
        <f t="shared" si="23"/>
        <v>0.47000362924573563</v>
      </c>
      <c r="AX30" s="10">
        <f t="shared" si="14"/>
        <v>0.57572242814617058</v>
      </c>
    </row>
    <row r="31" spans="1:50">
      <c r="K31">
        <v>0</v>
      </c>
      <c r="L31" s="10">
        <f t="shared" si="0"/>
        <v>0.66832020572272099</v>
      </c>
      <c r="M31" s="10"/>
      <c r="N31" s="10"/>
      <c r="O31">
        <v>-0.7</v>
      </c>
      <c r="P31" s="10">
        <f t="shared" si="1"/>
        <v>0.22788297444942826</v>
      </c>
      <c r="Q31" s="10"/>
      <c r="R31" s="10"/>
      <c r="S31">
        <v>0.1</v>
      </c>
      <c r="T31" s="10">
        <f t="shared" si="2"/>
        <v>0.60273999133437695</v>
      </c>
      <c r="U31" s="10">
        <f t="shared" si="28"/>
        <v>-2.3025850929940455</v>
      </c>
      <c r="V31" s="10">
        <f t="shared" si="29"/>
        <v>-0.94717005825294076</v>
      </c>
      <c r="W31">
        <v>-1.4</v>
      </c>
      <c r="X31" s="10">
        <f t="shared" si="4"/>
        <v>0.44176022191413655</v>
      </c>
      <c r="Y31" s="10"/>
      <c r="Z31" s="10"/>
      <c r="AA31">
        <v>0</v>
      </c>
      <c r="AB31" s="10">
        <f t="shared" si="5"/>
        <v>0.38687451602698919</v>
      </c>
      <c r="AC31" s="10"/>
      <c r="AD31" s="10"/>
      <c r="AE31">
        <v>0.1</v>
      </c>
      <c r="AF31" s="10">
        <f t="shared" si="7"/>
        <v>0.61530209519334356</v>
      </c>
      <c r="AG31" s="10">
        <f t="shared" si="30"/>
        <v>-2.3025850929940455</v>
      </c>
      <c r="AH31" s="10">
        <f t="shared" si="31"/>
        <v>-0.83328223526442724</v>
      </c>
      <c r="AI31">
        <v>0.6</v>
      </c>
      <c r="AJ31" s="10">
        <f t="shared" si="9"/>
        <v>0.10909005103278675</v>
      </c>
      <c r="AK31" s="10">
        <f t="shared" si="20"/>
        <v>-0.51082562376599072</v>
      </c>
      <c r="AL31" s="10">
        <f t="shared" si="10"/>
        <v>-5.1850529558764506E-2</v>
      </c>
      <c r="AM31">
        <v>0</v>
      </c>
      <c r="AN31" s="10">
        <f t="shared" si="11"/>
        <v>0.56472597247865375</v>
      </c>
      <c r="AO31" s="10"/>
      <c r="AP31" s="10"/>
      <c r="AQ31">
        <v>0.2</v>
      </c>
      <c r="AR31" s="10">
        <f t="shared" si="12"/>
        <v>0.84827632366932226</v>
      </c>
      <c r="AS31" s="10">
        <f t="shared" si="26"/>
        <v>-1.6094379124341003</v>
      </c>
      <c r="AT31" s="10">
        <f t="shared" si="27"/>
        <v>0.26203587984851051</v>
      </c>
      <c r="AU31">
        <v>1.3</v>
      </c>
      <c r="AV31" s="10">
        <f t="shared" si="13"/>
        <v>1.1412904131161581</v>
      </c>
      <c r="AW31" s="10">
        <f t="shared" si="23"/>
        <v>0.26236426446749106</v>
      </c>
      <c r="AX31" s="10">
        <f t="shared" si="14"/>
        <v>0.33304759786258337</v>
      </c>
    </row>
    <row r="32" spans="1:50">
      <c r="K32">
        <v>0</v>
      </c>
      <c r="L32" s="10">
        <f t="shared" si="0"/>
        <v>0.66832020572272099</v>
      </c>
      <c r="M32" s="10"/>
      <c r="N32" s="10"/>
      <c r="O32">
        <v>-0.9</v>
      </c>
      <c r="P32" s="10">
        <f t="shared" si="1"/>
        <v>6.2864268813635341E-2</v>
      </c>
      <c r="Q32" s="10"/>
      <c r="R32" s="10"/>
      <c r="S32">
        <v>0</v>
      </c>
      <c r="T32" s="10">
        <f t="shared" si="2"/>
        <v>0.42934903492311771</v>
      </c>
      <c r="U32" s="10"/>
      <c r="V32" s="10"/>
      <c r="W32">
        <v>-1.7</v>
      </c>
      <c r="X32" s="10">
        <f t="shared" si="4"/>
        <v>0.29050536332397031</v>
      </c>
      <c r="Y32" s="10"/>
      <c r="Z32" s="10"/>
      <c r="AA32">
        <v>-0.1</v>
      </c>
      <c r="AB32" s="10">
        <f t="shared" si="5"/>
        <v>0.28531995556990447</v>
      </c>
      <c r="AC32" s="10"/>
      <c r="AD32" s="10"/>
      <c r="AE32">
        <v>0</v>
      </c>
      <c r="AF32" s="10">
        <f t="shared" si="7"/>
        <v>0.47173160631489675</v>
      </c>
      <c r="AG32" s="10"/>
      <c r="AH32" s="10"/>
      <c r="AI32">
        <v>0.3</v>
      </c>
      <c r="AJ32" s="10">
        <f t="shared" si="9"/>
        <v>-5.9220313417798487E-2</v>
      </c>
      <c r="AK32" s="10">
        <f t="shared" si="20"/>
        <v>-1.2039728043259361</v>
      </c>
      <c r="AL32" s="10">
        <f t="shared" si="10"/>
        <v>-0.50506356500519645</v>
      </c>
      <c r="AM32">
        <v>0</v>
      </c>
      <c r="AN32" s="10">
        <f t="shared" si="11"/>
        <v>0.56472597247865375</v>
      </c>
      <c r="AO32" s="10"/>
      <c r="AP32" s="10"/>
      <c r="AQ32">
        <v>0.2</v>
      </c>
      <c r="AR32" s="10">
        <f t="shared" si="12"/>
        <v>0.84827632366932226</v>
      </c>
      <c r="AS32" s="10">
        <f t="shared" si="26"/>
        <v>-1.6094379124341003</v>
      </c>
      <c r="AT32" s="10">
        <f t="shared" si="27"/>
        <v>0.26203587984851051</v>
      </c>
      <c r="AU32">
        <v>1</v>
      </c>
      <c r="AV32" s="10">
        <f t="shared" si="13"/>
        <v>0.92931937101588524</v>
      </c>
      <c r="AW32" s="10">
        <f t="shared" si="23"/>
        <v>0</v>
      </c>
      <c r="AX32" s="10">
        <f t="shared" si="14"/>
        <v>2.6414010247228E-2</v>
      </c>
    </row>
    <row r="33" spans="11:50">
      <c r="K33">
        <v>0</v>
      </c>
      <c r="L33" s="10">
        <f t="shared" si="0"/>
        <v>0.66832020572272099</v>
      </c>
      <c r="M33" s="10"/>
      <c r="N33" s="10"/>
      <c r="O33">
        <v>-0.9</v>
      </c>
      <c r="P33" s="10">
        <f t="shared" si="1"/>
        <v>6.2864268813635341E-2</v>
      </c>
      <c r="Q33" s="10"/>
      <c r="R33" s="10"/>
      <c r="S33">
        <v>0</v>
      </c>
      <c r="T33" s="10">
        <f t="shared" si="2"/>
        <v>0.42934903492311771</v>
      </c>
      <c r="U33" s="10"/>
      <c r="V33" s="10"/>
      <c r="W33">
        <v>-2.1</v>
      </c>
      <c r="X33" s="10">
        <f t="shared" si="4"/>
        <v>8.8832218537081897E-2</v>
      </c>
      <c r="Y33" s="10"/>
      <c r="Z33" s="10"/>
      <c r="AA33">
        <v>-0.6</v>
      </c>
      <c r="AB33" s="10">
        <f t="shared" si="5"/>
        <v>-0.2224528467155189</v>
      </c>
      <c r="AC33" s="10"/>
      <c r="AD33" s="10"/>
      <c r="AE33">
        <v>0</v>
      </c>
      <c r="AF33" s="10">
        <f t="shared" si="7"/>
        <v>0.47173160631489675</v>
      </c>
      <c r="AG33" s="10"/>
      <c r="AH33" s="10"/>
      <c r="AI33">
        <v>0.1</v>
      </c>
      <c r="AJ33" s="10">
        <f t="shared" si="9"/>
        <v>-0.17142722305152197</v>
      </c>
      <c r="AK33" s="10">
        <f t="shared" ref="AK33:AK35" si="32">LN(AI33)</f>
        <v>-2.3025850929940455</v>
      </c>
      <c r="AL33" s="10">
        <f t="shared" ref="AL33:AL35" si="33">(AK33-AK$18)/AK$19</f>
        <v>-1.2233892310257988</v>
      </c>
      <c r="AM33">
        <v>0</v>
      </c>
      <c r="AN33" s="10">
        <f t="shared" si="11"/>
        <v>0.56472597247865375</v>
      </c>
      <c r="AO33" s="10"/>
      <c r="AP33" s="10"/>
      <c r="AQ33">
        <v>0.2</v>
      </c>
      <c r="AR33" s="10">
        <f t="shared" si="12"/>
        <v>0.84827632366932226</v>
      </c>
      <c r="AS33" s="10">
        <f t="shared" si="26"/>
        <v>-1.6094379124341003</v>
      </c>
      <c r="AT33" s="10">
        <f t="shared" si="27"/>
        <v>0.26203587984851051</v>
      </c>
      <c r="AU33">
        <v>1</v>
      </c>
      <c r="AV33" s="10">
        <f t="shared" si="13"/>
        <v>0.92931937101588524</v>
      </c>
      <c r="AW33" s="10">
        <f t="shared" si="23"/>
        <v>0</v>
      </c>
      <c r="AX33" s="10">
        <f t="shared" si="14"/>
        <v>2.6414010247228E-2</v>
      </c>
    </row>
    <row r="34" spans="11:50">
      <c r="K34">
        <v>-0.1</v>
      </c>
      <c r="L34" s="10">
        <f t="shared" si="0"/>
        <v>0.48119054812035905</v>
      </c>
      <c r="M34" s="10"/>
      <c r="N34" s="10"/>
      <c r="O34">
        <v>-1.4</v>
      </c>
      <c r="P34" s="10">
        <f t="shared" si="1"/>
        <v>-0.34968249527584677</v>
      </c>
      <c r="Q34" s="10"/>
      <c r="R34" s="10"/>
      <c r="S34">
        <v>0</v>
      </c>
      <c r="T34" s="10">
        <f t="shared" si="2"/>
        <v>0.42934903492311771</v>
      </c>
      <c r="U34" s="10"/>
      <c r="V34" s="10"/>
      <c r="W34">
        <v>-2.2000000000000002</v>
      </c>
      <c r="X34" s="10">
        <f t="shared" si="4"/>
        <v>3.8413932340359773E-2</v>
      </c>
      <c r="Y34" s="10"/>
      <c r="Z34" s="10"/>
      <c r="AA34">
        <v>-0.7</v>
      </c>
      <c r="AB34" s="10">
        <f t="shared" si="5"/>
        <v>-0.32400740717260357</v>
      </c>
      <c r="AC34" s="10"/>
      <c r="AD34" s="10"/>
      <c r="AE34">
        <v>-0.1</v>
      </c>
      <c r="AF34" s="10">
        <f t="shared" si="7"/>
        <v>0.32816111743644988</v>
      </c>
      <c r="AG34" s="10"/>
      <c r="AH34" s="10"/>
      <c r="AI34">
        <v>0.1</v>
      </c>
      <c r="AJ34" s="10">
        <f t="shared" si="9"/>
        <v>-0.17142722305152197</v>
      </c>
      <c r="AK34" s="10">
        <f t="shared" si="32"/>
        <v>-2.3025850929940455</v>
      </c>
      <c r="AL34" s="10">
        <f t="shared" si="33"/>
        <v>-1.2233892310257988</v>
      </c>
      <c r="AM34">
        <v>0</v>
      </c>
      <c r="AN34" s="10">
        <f t="shared" si="11"/>
        <v>0.56472597247865375</v>
      </c>
      <c r="AO34" s="10"/>
      <c r="AP34" s="10"/>
      <c r="AQ34">
        <v>0.1</v>
      </c>
      <c r="AR34" s="10">
        <f t="shared" si="12"/>
        <v>0.69063205112900583</v>
      </c>
      <c r="AS34" s="10">
        <f t="shared" si="26"/>
        <v>-2.3025850929940455</v>
      </c>
      <c r="AT34" s="10">
        <f t="shared" si="27"/>
        <v>-0.83105947314689321</v>
      </c>
      <c r="AU34">
        <v>1</v>
      </c>
      <c r="AV34" s="10">
        <f t="shared" si="13"/>
        <v>0.92931937101588524</v>
      </c>
      <c r="AW34" s="10">
        <f t="shared" si="23"/>
        <v>0</v>
      </c>
      <c r="AX34" s="10">
        <f t="shared" si="14"/>
        <v>2.6414010247228E-2</v>
      </c>
    </row>
    <row r="35" spans="11:50">
      <c r="K35">
        <v>-0.2</v>
      </c>
      <c r="L35" s="10">
        <f t="shared" si="0"/>
        <v>0.29406089051799722</v>
      </c>
      <c r="M35" s="10"/>
      <c r="N35" s="10"/>
      <c r="O35">
        <v>-1.4</v>
      </c>
      <c r="P35" s="10">
        <f t="shared" si="1"/>
        <v>-0.34968249527584677</v>
      </c>
      <c r="Q35" s="10"/>
      <c r="R35" s="10"/>
      <c r="S35">
        <v>0</v>
      </c>
      <c r="T35" s="10">
        <f t="shared" si="2"/>
        <v>0.42934903492311771</v>
      </c>
      <c r="U35" s="10"/>
      <c r="V35" s="10"/>
      <c r="W35">
        <v>-2.8</v>
      </c>
      <c r="X35" s="10">
        <f t="shared" si="4"/>
        <v>-0.26409578483997254</v>
      </c>
      <c r="Y35" s="10"/>
      <c r="Z35" s="10"/>
      <c r="AA35">
        <v>-0.9</v>
      </c>
      <c r="AB35" s="10">
        <f t="shared" si="5"/>
        <v>-0.52711652808677312</v>
      </c>
      <c r="AC35" s="10"/>
      <c r="AD35" s="10"/>
      <c r="AE35">
        <v>-0.1</v>
      </c>
      <c r="AF35" s="10">
        <f t="shared" si="7"/>
        <v>0.32816111743644988</v>
      </c>
      <c r="AG35" s="10"/>
      <c r="AH35" s="10"/>
      <c r="AI35">
        <v>0.1</v>
      </c>
      <c r="AJ35" s="10">
        <f t="shared" si="9"/>
        <v>-0.17142722305152197</v>
      </c>
      <c r="AK35" s="10">
        <f t="shared" si="32"/>
        <v>-2.3025850929940455</v>
      </c>
      <c r="AL35" s="10">
        <f t="shared" si="33"/>
        <v>-1.2233892310257988</v>
      </c>
      <c r="AM35">
        <v>-0.3</v>
      </c>
      <c r="AN35" s="10">
        <f t="shared" si="11"/>
        <v>0.1604335149087085</v>
      </c>
      <c r="AO35" s="10"/>
      <c r="AP35" s="10"/>
      <c r="AQ35">
        <v>0.1</v>
      </c>
      <c r="AR35" s="10">
        <f t="shared" si="12"/>
        <v>0.69063205112900583</v>
      </c>
      <c r="AS35" s="10">
        <f t="shared" si="26"/>
        <v>-2.3025850929940455</v>
      </c>
      <c r="AT35" s="10">
        <f t="shared" si="27"/>
        <v>-0.83105947314689321</v>
      </c>
      <c r="AU35">
        <v>1</v>
      </c>
      <c r="AV35" s="10">
        <f t="shared" si="13"/>
        <v>0.92931937101588524</v>
      </c>
      <c r="AW35" s="10">
        <f t="shared" si="23"/>
        <v>0</v>
      </c>
      <c r="AX35" s="10">
        <f t="shared" si="14"/>
        <v>2.6414010247228E-2</v>
      </c>
    </row>
    <row r="36" spans="11:50">
      <c r="K36">
        <v>-0.4</v>
      </c>
      <c r="L36" s="10">
        <f t="shared" si="0"/>
        <v>-8.0198424686726541E-2</v>
      </c>
      <c r="M36" s="10"/>
      <c r="N36" s="10"/>
      <c r="O36">
        <v>-1.6</v>
      </c>
      <c r="P36" s="10">
        <f t="shared" si="1"/>
        <v>-0.51470120091163973</v>
      </c>
      <c r="Q36" s="10"/>
      <c r="R36" s="10"/>
      <c r="S36">
        <v>-0.2</v>
      </c>
      <c r="T36" s="10">
        <f t="shared" si="2"/>
        <v>8.256712210059948E-2</v>
      </c>
      <c r="U36" s="10"/>
      <c r="V36" s="10"/>
      <c r="W36">
        <v>-3.6</v>
      </c>
      <c r="X36" s="10">
        <f t="shared" si="4"/>
        <v>-0.66744207441374936</v>
      </c>
      <c r="Y36" s="10"/>
      <c r="Z36" s="10"/>
      <c r="AA36">
        <v>-1.2</v>
      </c>
      <c r="AB36" s="10">
        <f t="shared" si="5"/>
        <v>-0.831780209458027</v>
      </c>
      <c r="AC36" s="10"/>
      <c r="AD36" s="10"/>
      <c r="AE36">
        <v>-0.3</v>
      </c>
      <c r="AF36" s="10">
        <f t="shared" si="7"/>
        <v>4.1020139679556249E-2</v>
      </c>
      <c r="AG36" s="10"/>
      <c r="AH36" s="10"/>
      <c r="AI36">
        <v>0</v>
      </c>
      <c r="AJ36" s="10">
        <f t="shared" si="9"/>
        <v>-0.22753067786838374</v>
      </c>
      <c r="AK36" s="10"/>
      <c r="AL36" s="10"/>
      <c r="AM36">
        <v>-0.3</v>
      </c>
      <c r="AN36" s="10">
        <f t="shared" si="11"/>
        <v>0.1604335149087085</v>
      </c>
      <c r="AO36" s="10"/>
      <c r="AP36" s="10"/>
      <c r="AQ36">
        <v>0.1</v>
      </c>
      <c r="AR36" s="10">
        <f t="shared" si="12"/>
        <v>0.69063205112900583</v>
      </c>
      <c r="AS36" s="10">
        <f t="shared" si="26"/>
        <v>-2.3025850929940455</v>
      </c>
      <c r="AT36" s="10">
        <f t="shared" si="27"/>
        <v>-0.83105947314689321</v>
      </c>
      <c r="AU36">
        <v>0.7</v>
      </c>
      <c r="AV36" s="10">
        <f t="shared" si="13"/>
        <v>0.7173483289156124</v>
      </c>
      <c r="AW36" s="10">
        <f t="shared" si="23"/>
        <v>-0.35667494393873245</v>
      </c>
      <c r="AX36" s="10">
        <f t="shared" si="14"/>
        <v>-0.3904435137544483</v>
      </c>
    </row>
    <row r="37" spans="11:50">
      <c r="K37">
        <v>-0.4</v>
      </c>
      <c r="L37" s="10">
        <f t="shared" si="0"/>
        <v>-8.0198424686726541E-2</v>
      </c>
      <c r="M37" s="10"/>
      <c r="N37" s="10"/>
      <c r="O37">
        <v>-1.6</v>
      </c>
      <c r="P37" s="10">
        <f t="shared" si="1"/>
        <v>-0.51470120091163973</v>
      </c>
      <c r="Q37" s="10"/>
      <c r="R37" s="10"/>
      <c r="S37">
        <v>-0.6</v>
      </c>
      <c r="T37" s="10">
        <f t="shared" si="2"/>
        <v>-0.61099670354443691</v>
      </c>
      <c r="U37" s="10"/>
      <c r="V37" s="10"/>
      <c r="W37">
        <v>-3.8</v>
      </c>
      <c r="X37" s="10">
        <f t="shared" si="4"/>
        <v>-0.76827864680719338</v>
      </c>
      <c r="Y37" s="10"/>
      <c r="Z37" s="10"/>
      <c r="AA37">
        <v>-1.2</v>
      </c>
      <c r="AB37" s="10">
        <f t="shared" si="5"/>
        <v>-0.831780209458027</v>
      </c>
      <c r="AC37" s="10"/>
      <c r="AD37" s="10"/>
      <c r="AE37">
        <v>-0.5</v>
      </c>
      <c r="AF37" s="10">
        <f t="shared" si="7"/>
        <v>-0.24612083807733742</v>
      </c>
      <c r="AG37" s="10"/>
      <c r="AH37" s="10"/>
      <c r="AI37">
        <v>-0.7</v>
      </c>
      <c r="AJ37" s="10">
        <f t="shared" si="9"/>
        <v>-0.62025486158641596</v>
      </c>
      <c r="AK37" s="10"/>
      <c r="AL37" s="10"/>
      <c r="AM37">
        <v>-0.4</v>
      </c>
      <c r="AN37" s="10">
        <f t="shared" si="11"/>
        <v>2.5669362385393336E-2</v>
      </c>
      <c r="AO37" s="10"/>
      <c r="AP37" s="10"/>
      <c r="AQ37">
        <v>0.1</v>
      </c>
      <c r="AR37" s="10">
        <f t="shared" si="12"/>
        <v>0.69063205112900583</v>
      </c>
      <c r="AS37" s="10">
        <f t="shared" si="26"/>
        <v>-2.3025850929940455</v>
      </c>
      <c r="AT37" s="10">
        <f t="shared" si="27"/>
        <v>-0.83105947314689321</v>
      </c>
      <c r="AU37">
        <v>0.7</v>
      </c>
      <c r="AV37" s="10">
        <f t="shared" si="13"/>
        <v>0.7173483289156124</v>
      </c>
      <c r="AW37" s="10">
        <f t="shared" si="23"/>
        <v>-0.35667494393873245</v>
      </c>
      <c r="AX37" s="10">
        <f t="shared" si="14"/>
        <v>-0.3904435137544483</v>
      </c>
    </row>
    <row r="38" spans="11:50">
      <c r="K38">
        <v>-0.8</v>
      </c>
      <c r="L38" s="10">
        <f t="shared" ref="L38:L43" si="34">(K38-L$18)/L$19</f>
        <v>-0.8287170550961741</v>
      </c>
      <c r="O38">
        <v>-1.9</v>
      </c>
      <c r="S38">
        <v>-0.7</v>
      </c>
      <c r="W38">
        <v>-4</v>
      </c>
      <c r="AA38">
        <v>-1.2</v>
      </c>
      <c r="AB38" s="10">
        <f t="shared" ref="AB38:AB43" si="35">(AA38-AB$18)/AB$19</f>
        <v>-0.831780209458027</v>
      </c>
      <c r="AE38">
        <v>-0.7</v>
      </c>
      <c r="AF38" s="10">
        <f t="shared" ref="AF38:AF43" si="36">(AE38-AF$18)/AF$19</f>
        <v>-0.53326181583423105</v>
      </c>
      <c r="AI38">
        <v>-0.7</v>
      </c>
      <c r="AJ38" s="10">
        <f t="shared" ref="AJ38:AJ43" si="37">(AI38-AJ$18)/AJ$19</f>
        <v>-0.62025486158641596</v>
      </c>
      <c r="AM38">
        <v>-1</v>
      </c>
      <c r="AN38" s="10">
        <f t="shared" ref="AN38:AN43" si="38">(AM38-AN$18)/AN$19</f>
        <v>-0.7829155527544972</v>
      </c>
      <c r="AQ38">
        <v>0.1</v>
      </c>
      <c r="AR38" s="10">
        <f t="shared" si="12"/>
        <v>0.69063205112900583</v>
      </c>
      <c r="AS38" s="10">
        <f t="shared" si="26"/>
        <v>-2.3025850929940455</v>
      </c>
      <c r="AT38" s="10">
        <f t="shared" si="27"/>
        <v>-0.83105947314689321</v>
      </c>
      <c r="AU38">
        <v>0.6</v>
      </c>
      <c r="AV38" s="10">
        <f t="shared" si="13"/>
        <v>0.64669131488218812</v>
      </c>
      <c r="AW38" s="10">
        <f t="shared" si="23"/>
        <v>-0.51082562376599072</v>
      </c>
      <c r="AX38" s="10">
        <f t="shared" si="14"/>
        <v>-0.57060439078819936</v>
      </c>
    </row>
    <row r="39" spans="11:50">
      <c r="K39">
        <v>-0.8</v>
      </c>
      <c r="L39" s="10">
        <f t="shared" si="34"/>
        <v>-0.8287170550961741</v>
      </c>
      <c r="O39">
        <v>-2.2000000000000002</v>
      </c>
      <c r="S39">
        <v>-0.8</v>
      </c>
      <c r="W39">
        <v>-4</v>
      </c>
      <c r="AA39">
        <v>-1.2</v>
      </c>
      <c r="AB39" s="10">
        <f t="shared" si="35"/>
        <v>-0.831780209458027</v>
      </c>
      <c r="AE39">
        <v>-1</v>
      </c>
      <c r="AF39" s="10">
        <f t="shared" si="36"/>
        <v>-0.9639732824695717</v>
      </c>
      <c r="AI39">
        <v>-1</v>
      </c>
      <c r="AJ39" s="10">
        <f t="shared" si="37"/>
        <v>-0.78856522603700119</v>
      </c>
      <c r="AM39">
        <v>-1</v>
      </c>
      <c r="AN39" s="10">
        <f t="shared" si="38"/>
        <v>-0.7829155527544972</v>
      </c>
      <c r="AQ39">
        <v>0.1</v>
      </c>
      <c r="AR39" s="10">
        <f t="shared" si="12"/>
        <v>0.69063205112900583</v>
      </c>
      <c r="AS39" s="10">
        <f t="shared" si="26"/>
        <v>-2.3025850929940455</v>
      </c>
      <c r="AT39" s="10">
        <f t="shared" si="27"/>
        <v>-0.83105947314689321</v>
      </c>
      <c r="AU39">
        <v>0.5</v>
      </c>
      <c r="AV39" s="10">
        <f t="shared" si="13"/>
        <v>0.57603430084876395</v>
      </c>
      <c r="AW39" s="10">
        <f t="shared" si="23"/>
        <v>-0.69314718055994529</v>
      </c>
      <c r="AX39" s="10">
        <f t="shared" si="14"/>
        <v>-0.78368948136948247</v>
      </c>
    </row>
    <row r="40" spans="11:50">
      <c r="K40">
        <v>-1</v>
      </c>
      <c r="L40" s="10">
        <f t="shared" si="34"/>
        <v>-1.2029763703008978</v>
      </c>
      <c r="O40">
        <v>-2.4</v>
      </c>
      <c r="S40">
        <v>-1</v>
      </c>
      <c r="W40">
        <v>-4.5999999999999996</v>
      </c>
      <c r="AA40">
        <v>-1.4</v>
      </c>
      <c r="AB40" s="10">
        <f t="shared" si="35"/>
        <v>-1.0348893303721962</v>
      </c>
      <c r="AE40">
        <v>-1.1000000000000001</v>
      </c>
      <c r="AF40" s="10">
        <f t="shared" si="36"/>
        <v>-1.1075437713480187</v>
      </c>
      <c r="AI40">
        <v>-1</v>
      </c>
      <c r="AJ40" s="10">
        <f t="shared" si="37"/>
        <v>-0.78856522603700119</v>
      </c>
      <c r="AM40">
        <v>-1.3</v>
      </c>
      <c r="AN40" s="10">
        <f t="shared" si="38"/>
        <v>-1.1872080103244425</v>
      </c>
      <c r="AQ40">
        <v>0.1</v>
      </c>
      <c r="AR40" s="10">
        <f t="shared" si="12"/>
        <v>0.69063205112900583</v>
      </c>
      <c r="AS40" s="10">
        <f t="shared" si="26"/>
        <v>-2.3025850929940455</v>
      </c>
      <c r="AT40" s="10">
        <f t="shared" si="27"/>
        <v>-0.83105947314689321</v>
      </c>
      <c r="AU40">
        <v>0.4</v>
      </c>
      <c r="AV40" s="10">
        <f t="shared" si="13"/>
        <v>0.50537728681533967</v>
      </c>
      <c r="AW40" s="10">
        <f t="shared" si="23"/>
        <v>-0.916290731874155</v>
      </c>
      <c r="AX40" s="10">
        <f t="shared" si="14"/>
        <v>-1.0444845550872504</v>
      </c>
    </row>
    <row r="41" spans="11:50">
      <c r="K41">
        <v>-1.2</v>
      </c>
      <c r="L41" s="10">
        <f t="shared" si="34"/>
        <v>-1.5772356855056213</v>
      </c>
      <c r="O41">
        <v>-2.4</v>
      </c>
      <c r="S41">
        <v>-1.1000000000000001</v>
      </c>
      <c r="W41">
        <v>-4.7</v>
      </c>
      <c r="AA41">
        <v>-1.4</v>
      </c>
      <c r="AB41" s="10">
        <f t="shared" si="35"/>
        <v>-1.0348893303721962</v>
      </c>
      <c r="AE41">
        <v>-1.6</v>
      </c>
      <c r="AF41" s="10">
        <f t="shared" si="36"/>
        <v>-1.8253962157402528</v>
      </c>
      <c r="AI41">
        <v>-1</v>
      </c>
      <c r="AJ41" s="10">
        <f t="shared" si="37"/>
        <v>-0.78856522603700119</v>
      </c>
      <c r="AM41">
        <v>-1.4</v>
      </c>
      <c r="AN41" s="10">
        <f t="shared" si="38"/>
        <v>-1.3219721628477574</v>
      </c>
      <c r="AQ41">
        <v>0.1</v>
      </c>
      <c r="AR41" s="10">
        <f t="shared" si="12"/>
        <v>0.69063205112900583</v>
      </c>
      <c r="AS41" s="10">
        <f t="shared" si="26"/>
        <v>-2.3025850929940455</v>
      </c>
      <c r="AT41" s="10">
        <f t="shared" si="27"/>
        <v>-0.83105947314689321</v>
      </c>
      <c r="AU41">
        <v>0.3</v>
      </c>
      <c r="AV41" s="10">
        <f t="shared" si="13"/>
        <v>0.43472027278191538</v>
      </c>
      <c r="AW41" s="10">
        <f t="shared" si="23"/>
        <v>-1.2039728043259361</v>
      </c>
      <c r="AX41" s="10">
        <f t="shared" si="14"/>
        <v>-1.3807078824049099</v>
      </c>
    </row>
    <row r="42" spans="11:50">
      <c r="K42">
        <v>-1.3</v>
      </c>
      <c r="L42" s="10">
        <f t="shared" si="34"/>
        <v>-1.7643653431079833</v>
      </c>
      <c r="O42">
        <v>-2.4</v>
      </c>
      <c r="S42">
        <v>-1.3</v>
      </c>
      <c r="W42">
        <v>-4.9000000000000004</v>
      </c>
      <c r="AA42">
        <v>-1.7</v>
      </c>
      <c r="AB42" s="10">
        <f t="shared" si="35"/>
        <v>-1.3395530117434504</v>
      </c>
      <c r="AE42">
        <v>-1.6</v>
      </c>
      <c r="AF42" s="10">
        <f t="shared" si="36"/>
        <v>-1.8253962157402528</v>
      </c>
      <c r="AI42">
        <v>-1.3</v>
      </c>
      <c r="AJ42" s="10">
        <f t="shared" si="37"/>
        <v>-0.95687559048758641</v>
      </c>
      <c r="AM42">
        <v>-1.6</v>
      </c>
      <c r="AN42" s="10">
        <f t="shared" si="38"/>
        <v>-1.5915004678943878</v>
      </c>
      <c r="AQ42">
        <v>0.1</v>
      </c>
      <c r="AR42" s="10">
        <f t="shared" si="12"/>
        <v>0.69063205112900583</v>
      </c>
      <c r="AS42" s="10">
        <f t="shared" si="26"/>
        <v>-2.3025850929940455</v>
      </c>
      <c r="AT42" s="10">
        <f t="shared" si="27"/>
        <v>-0.83105947314689321</v>
      </c>
      <c r="AU42">
        <v>0.2</v>
      </c>
      <c r="AV42" s="10">
        <f t="shared" si="13"/>
        <v>0.36406325874849105</v>
      </c>
      <c r="AW42" s="10">
        <f t="shared" si="23"/>
        <v>-1.6094379124341003</v>
      </c>
      <c r="AX42" s="10">
        <f t="shared" si="14"/>
        <v>-1.8545880467039608</v>
      </c>
    </row>
    <row r="43" spans="11:50">
      <c r="K43">
        <v>-1.6</v>
      </c>
      <c r="L43" s="10">
        <f t="shared" si="34"/>
        <v>-2.3257543159150691</v>
      </c>
      <c r="O43">
        <v>-2.6</v>
      </c>
      <c r="S43">
        <v>-1.4</v>
      </c>
      <c r="W43">
        <v>-6.1</v>
      </c>
      <c r="AA43">
        <v>-1.8</v>
      </c>
      <c r="AB43" s="10">
        <f t="shared" si="35"/>
        <v>-1.4411075722005351</v>
      </c>
      <c r="AE43">
        <v>-1.8</v>
      </c>
      <c r="AF43" s="10">
        <f t="shared" si="36"/>
        <v>-2.1125371934971464</v>
      </c>
      <c r="AI43">
        <v>-1.9</v>
      </c>
      <c r="AJ43" s="10">
        <f t="shared" si="37"/>
        <v>-1.293496319388757</v>
      </c>
      <c r="AM43">
        <v>-2.4</v>
      </c>
      <c r="AN43" s="10">
        <f t="shared" si="38"/>
        <v>-2.6696136880809083</v>
      </c>
      <c r="AQ43">
        <v>0.1</v>
      </c>
      <c r="AR43" s="10">
        <f t="shared" si="12"/>
        <v>0.69063205112900583</v>
      </c>
      <c r="AS43" s="10">
        <f t="shared" si="26"/>
        <v>-2.3025850929940455</v>
      </c>
      <c r="AT43" s="10">
        <f t="shared" si="27"/>
        <v>-0.83105947314689321</v>
      </c>
      <c r="AU43">
        <v>0.1</v>
      </c>
      <c r="AV43" s="10">
        <f t="shared" si="13"/>
        <v>0.29340624471506682</v>
      </c>
      <c r="AW43" s="10"/>
      <c r="AX43" s="10"/>
    </row>
    <row r="44" spans="11:50">
      <c r="AQ44">
        <v>0.1</v>
      </c>
      <c r="AR44" s="10">
        <f t="shared" si="12"/>
        <v>0.69063205112900583</v>
      </c>
      <c r="AS44" s="10">
        <f t="shared" si="26"/>
        <v>-2.3025850929940455</v>
      </c>
      <c r="AT44" s="10">
        <f t="shared" si="27"/>
        <v>-0.83105947314689321</v>
      </c>
      <c r="AU44">
        <v>0.1</v>
      </c>
      <c r="AV44" s="10">
        <f t="shared" si="13"/>
        <v>0.29340624471506682</v>
      </c>
      <c r="AW44" s="10"/>
      <c r="AX44" s="10"/>
    </row>
    <row r="45" spans="11:50">
      <c r="AQ45">
        <v>0.1</v>
      </c>
      <c r="AR45" s="10">
        <f t="shared" si="12"/>
        <v>0.69063205112900583</v>
      </c>
      <c r="AS45" s="10">
        <f t="shared" si="26"/>
        <v>-2.3025850929940455</v>
      </c>
      <c r="AT45" s="10">
        <f t="shared" si="27"/>
        <v>-0.83105947314689321</v>
      </c>
      <c r="AU45">
        <v>0.1</v>
      </c>
      <c r="AV45" s="10">
        <f t="shared" si="13"/>
        <v>0.29340624471506682</v>
      </c>
      <c r="AW45" s="10"/>
      <c r="AX45" s="10"/>
    </row>
    <row r="46" spans="11:50">
      <c r="AQ46">
        <v>0.1</v>
      </c>
      <c r="AR46" s="10">
        <f t="shared" si="12"/>
        <v>0.69063205112900583</v>
      </c>
      <c r="AS46" s="10">
        <f t="shared" si="26"/>
        <v>-2.3025850929940455</v>
      </c>
      <c r="AT46" s="10">
        <f t="shared" si="27"/>
        <v>-0.83105947314689321</v>
      </c>
      <c r="AU46">
        <v>0</v>
      </c>
      <c r="AV46" s="10">
        <f t="shared" si="13"/>
        <v>0.22274923068164257</v>
      </c>
      <c r="AW46" s="10"/>
      <c r="AX46" s="10"/>
    </row>
    <row r="47" spans="11:50">
      <c r="AQ47">
        <v>0</v>
      </c>
      <c r="AR47" s="10">
        <f t="shared" si="12"/>
        <v>0.53298777858868929</v>
      </c>
      <c r="AS47" s="10"/>
      <c r="AT47" s="10"/>
      <c r="AU47">
        <v>0</v>
      </c>
      <c r="AV47" s="10">
        <f t="shared" si="13"/>
        <v>0.22274923068164257</v>
      </c>
      <c r="AW47" s="10"/>
      <c r="AX47" s="10"/>
    </row>
    <row r="48" spans="11:50">
      <c r="AQ48">
        <v>0</v>
      </c>
      <c r="AR48" s="10">
        <f t="shared" si="12"/>
        <v>0.53298777858868929</v>
      </c>
      <c r="AS48" s="10"/>
      <c r="AT48" s="10"/>
      <c r="AU48">
        <v>0</v>
      </c>
      <c r="AV48" s="10">
        <f t="shared" si="13"/>
        <v>0.22274923068164257</v>
      </c>
      <c r="AW48" s="10"/>
      <c r="AX48" s="10"/>
    </row>
    <row r="49" spans="43:50">
      <c r="AQ49">
        <v>0</v>
      </c>
      <c r="AR49" s="10">
        <f t="shared" si="12"/>
        <v>0.53298777858868929</v>
      </c>
      <c r="AS49" s="10"/>
      <c r="AT49" s="10"/>
      <c r="AU49">
        <v>-0.1</v>
      </c>
      <c r="AV49" s="10">
        <f t="shared" si="13"/>
        <v>0.15209221664821829</v>
      </c>
      <c r="AW49" s="10"/>
      <c r="AX49" s="10"/>
    </row>
    <row r="50" spans="43:50">
      <c r="AQ50">
        <v>0</v>
      </c>
      <c r="AR50" s="10">
        <f t="shared" si="12"/>
        <v>0.53298777858868929</v>
      </c>
      <c r="AS50" s="10"/>
      <c r="AT50" s="10"/>
      <c r="AU50">
        <v>-0.1</v>
      </c>
      <c r="AV50" s="10">
        <f t="shared" si="13"/>
        <v>0.15209221664821829</v>
      </c>
      <c r="AW50" s="10"/>
      <c r="AX50" s="10"/>
    </row>
    <row r="51" spans="43:50">
      <c r="AQ51">
        <v>0</v>
      </c>
      <c r="AR51" s="10">
        <f t="shared" si="12"/>
        <v>0.53298777858868929</v>
      </c>
      <c r="AS51" s="10"/>
      <c r="AT51" s="10"/>
      <c r="AU51">
        <v>-0.2</v>
      </c>
      <c r="AV51" s="10">
        <f t="shared" si="13"/>
        <v>8.1435202614794006E-2</v>
      </c>
      <c r="AW51" s="10"/>
      <c r="AX51" s="10"/>
    </row>
    <row r="52" spans="43:50">
      <c r="AQ52">
        <v>0</v>
      </c>
      <c r="AR52" s="10">
        <f t="shared" si="12"/>
        <v>0.53298777858868929</v>
      </c>
      <c r="AS52" s="10"/>
      <c r="AT52" s="10"/>
      <c r="AU52">
        <v>-0.3</v>
      </c>
      <c r="AV52" s="10">
        <f t="shared" si="13"/>
        <v>1.0778188581369752E-2</v>
      </c>
      <c r="AW52" s="10"/>
      <c r="AX52" s="10"/>
    </row>
    <row r="53" spans="43:50">
      <c r="AQ53">
        <v>0</v>
      </c>
      <c r="AR53" s="10">
        <f t="shared" si="12"/>
        <v>0.53298777858868929</v>
      </c>
      <c r="AS53" s="10"/>
      <c r="AT53" s="10"/>
      <c r="AU53">
        <v>-0.3</v>
      </c>
      <c r="AV53" s="10">
        <f t="shared" si="13"/>
        <v>1.0778188581369752E-2</v>
      </c>
      <c r="AW53" s="10"/>
      <c r="AX53" s="10"/>
    </row>
    <row r="54" spans="43:50">
      <c r="AQ54">
        <v>0</v>
      </c>
      <c r="AR54" s="10">
        <f t="shared" si="12"/>
        <v>0.53298777858868929</v>
      </c>
      <c r="AS54" s="10"/>
      <c r="AT54" s="10"/>
      <c r="AU54">
        <v>-0.6</v>
      </c>
      <c r="AV54" s="10">
        <f t="shared" si="13"/>
        <v>-0.20119285351890306</v>
      </c>
      <c r="AW54" s="10"/>
      <c r="AX54" s="10"/>
    </row>
    <row r="55" spans="43:50">
      <c r="AQ55">
        <v>0</v>
      </c>
      <c r="AR55" s="10">
        <f t="shared" ref="AR55:AR82" si="39">(AQ55-AR$18)/AR$19</f>
        <v>0.53298777858868929</v>
      </c>
      <c r="AS55" s="10"/>
      <c r="AT55" s="10"/>
      <c r="AU55">
        <v>-0.6</v>
      </c>
      <c r="AV55" s="10">
        <f t="shared" si="13"/>
        <v>-0.20119285351890306</v>
      </c>
      <c r="AW55" s="10"/>
      <c r="AX55" s="10"/>
    </row>
    <row r="56" spans="43:50">
      <c r="AQ56">
        <v>0</v>
      </c>
      <c r="AR56" s="10">
        <f t="shared" si="39"/>
        <v>0.53298777858868929</v>
      </c>
      <c r="AS56" s="10"/>
      <c r="AT56" s="10"/>
      <c r="AU56">
        <v>-0.7</v>
      </c>
      <c r="AV56" s="10">
        <f t="shared" si="13"/>
        <v>-0.27184986755232732</v>
      </c>
      <c r="AW56" s="10"/>
      <c r="AX56" s="10"/>
    </row>
    <row r="57" spans="43:50">
      <c r="AQ57">
        <v>0</v>
      </c>
      <c r="AR57" s="10">
        <f t="shared" si="39"/>
        <v>0.53298777858868929</v>
      </c>
      <c r="AS57" s="10"/>
      <c r="AT57" s="10"/>
      <c r="AU57">
        <v>-0.7</v>
      </c>
      <c r="AV57" s="10">
        <f t="shared" si="13"/>
        <v>-0.27184986755232732</v>
      </c>
      <c r="AW57" s="10"/>
      <c r="AX57" s="10"/>
    </row>
    <row r="58" spans="43:50">
      <c r="AQ58">
        <v>0</v>
      </c>
      <c r="AR58" s="10">
        <f t="shared" si="39"/>
        <v>0.53298777858868929</v>
      </c>
      <c r="AS58" s="10"/>
      <c r="AT58" s="10"/>
      <c r="AU58">
        <v>-0.7</v>
      </c>
      <c r="AV58" s="10">
        <f t="shared" si="13"/>
        <v>-0.27184986755232732</v>
      </c>
      <c r="AW58" s="10"/>
      <c r="AX58" s="10"/>
    </row>
    <row r="59" spans="43:50">
      <c r="AQ59">
        <v>0</v>
      </c>
      <c r="AR59" s="10">
        <f t="shared" si="39"/>
        <v>0.53298777858868929</v>
      </c>
      <c r="AS59" s="10"/>
      <c r="AT59" s="10"/>
      <c r="AU59">
        <v>-0.7</v>
      </c>
      <c r="AV59" s="10">
        <f t="shared" si="13"/>
        <v>-0.27184986755232732</v>
      </c>
      <c r="AW59" s="10"/>
      <c r="AX59" s="10"/>
    </row>
    <row r="60" spans="43:50">
      <c r="AQ60">
        <v>0</v>
      </c>
      <c r="AR60" s="10">
        <f t="shared" si="39"/>
        <v>0.53298777858868929</v>
      </c>
      <c r="AS60" s="10"/>
      <c r="AT60" s="10"/>
      <c r="AU60">
        <v>-0.9</v>
      </c>
      <c r="AV60" s="10">
        <f t="shared" si="13"/>
        <v>-0.41316389561917588</v>
      </c>
      <c r="AW60" s="10"/>
      <c r="AX60" s="10"/>
    </row>
    <row r="61" spans="43:50">
      <c r="AQ61">
        <v>0</v>
      </c>
      <c r="AR61" s="10">
        <f t="shared" si="39"/>
        <v>0.53298777858868929</v>
      </c>
      <c r="AS61" s="10"/>
      <c r="AT61" s="10"/>
      <c r="AU61">
        <v>-0.9</v>
      </c>
      <c r="AV61" s="10">
        <f t="shared" si="13"/>
        <v>-0.41316389561917588</v>
      </c>
      <c r="AW61" s="10"/>
      <c r="AX61" s="10"/>
    </row>
    <row r="62" spans="43:50">
      <c r="AQ62">
        <v>0</v>
      </c>
      <c r="AR62" s="10">
        <f t="shared" si="39"/>
        <v>0.53298777858868929</v>
      </c>
      <c r="AS62" s="10"/>
      <c r="AT62" s="10"/>
      <c r="AU62">
        <v>-0.9</v>
      </c>
      <c r="AV62" s="10">
        <f t="shared" si="13"/>
        <v>-0.41316389561917588</v>
      </c>
      <c r="AW62" s="10"/>
      <c r="AX62" s="10"/>
    </row>
    <row r="63" spans="43:50">
      <c r="AQ63">
        <v>0</v>
      </c>
      <c r="AR63" s="10">
        <f t="shared" si="39"/>
        <v>0.53298777858868929</v>
      </c>
      <c r="AS63" s="10"/>
      <c r="AT63" s="10"/>
      <c r="AU63">
        <v>-1</v>
      </c>
      <c r="AV63" s="10">
        <f t="shared" si="13"/>
        <v>-0.48382090965260016</v>
      </c>
      <c r="AW63" s="10"/>
      <c r="AX63" s="10"/>
    </row>
    <row r="64" spans="43:50">
      <c r="AQ64">
        <v>0</v>
      </c>
      <c r="AR64" s="10">
        <f t="shared" si="39"/>
        <v>0.53298777858868929</v>
      </c>
      <c r="AS64" s="10"/>
      <c r="AT64" s="10"/>
      <c r="AU64">
        <v>-1</v>
      </c>
      <c r="AV64" s="10">
        <f t="shared" si="13"/>
        <v>-0.48382090965260016</v>
      </c>
      <c r="AW64" s="10"/>
      <c r="AX64" s="10"/>
    </row>
    <row r="65" spans="43:50">
      <c r="AQ65">
        <v>0</v>
      </c>
      <c r="AR65" s="10">
        <f t="shared" si="39"/>
        <v>0.53298777858868929</v>
      </c>
      <c r="AS65" s="10"/>
      <c r="AT65" s="10"/>
      <c r="AU65">
        <v>-1</v>
      </c>
      <c r="AV65" s="10">
        <f t="shared" si="13"/>
        <v>-0.48382090965260016</v>
      </c>
      <c r="AW65" s="10"/>
      <c r="AX65" s="10"/>
    </row>
    <row r="66" spans="43:50">
      <c r="AQ66">
        <v>0</v>
      </c>
      <c r="AR66" s="10">
        <f t="shared" si="39"/>
        <v>0.53298777858868929</v>
      </c>
      <c r="AS66" s="10"/>
      <c r="AT66" s="10"/>
      <c r="AU66">
        <v>-1.2</v>
      </c>
      <c r="AV66" s="10">
        <f t="shared" si="13"/>
        <v>-0.62513493771944861</v>
      </c>
      <c r="AW66" s="10"/>
      <c r="AX66" s="10"/>
    </row>
    <row r="67" spans="43:50">
      <c r="AQ67">
        <v>0</v>
      </c>
      <c r="AR67" s="10">
        <f t="shared" si="39"/>
        <v>0.53298777858868929</v>
      </c>
      <c r="AS67" s="10"/>
      <c r="AT67" s="10"/>
      <c r="AU67">
        <v>-1.2</v>
      </c>
      <c r="AV67" s="10">
        <f t="shared" si="13"/>
        <v>-0.62513493771944861</v>
      </c>
      <c r="AW67" s="10"/>
      <c r="AX67" s="10"/>
    </row>
    <row r="68" spans="43:50">
      <c r="AQ68">
        <v>0</v>
      </c>
      <c r="AR68" s="10">
        <f t="shared" si="39"/>
        <v>0.53298777858868929</v>
      </c>
      <c r="AS68" s="10"/>
      <c r="AT68" s="10"/>
      <c r="AU68">
        <v>-1.2</v>
      </c>
      <c r="AV68" s="10">
        <f t="shared" ref="AV68:AV85" si="40">(AU68-AV$18)/AV$19</f>
        <v>-0.62513493771944861</v>
      </c>
    </row>
    <row r="69" spans="43:50">
      <c r="AQ69">
        <v>0</v>
      </c>
      <c r="AR69" s="10">
        <f t="shared" si="39"/>
        <v>0.53298777858868929</v>
      </c>
      <c r="AS69" s="10"/>
      <c r="AT69" s="10"/>
      <c r="AU69">
        <v>-1.2</v>
      </c>
      <c r="AV69" s="10">
        <f t="shared" si="40"/>
        <v>-0.62513493771944861</v>
      </c>
    </row>
    <row r="70" spans="43:50">
      <c r="AQ70">
        <v>-0.1</v>
      </c>
      <c r="AR70" s="10">
        <f t="shared" si="39"/>
        <v>0.37534350604837274</v>
      </c>
      <c r="AS70" s="10"/>
      <c r="AT70" s="10"/>
      <c r="AU70">
        <v>-1.3</v>
      </c>
      <c r="AV70" s="10">
        <f t="shared" si="40"/>
        <v>-0.69579195175287301</v>
      </c>
    </row>
    <row r="71" spans="43:50">
      <c r="AQ71">
        <v>-0.1</v>
      </c>
      <c r="AR71" s="10">
        <f t="shared" si="39"/>
        <v>0.37534350604837274</v>
      </c>
      <c r="AS71" s="10"/>
      <c r="AT71" s="10"/>
      <c r="AU71">
        <v>-1.4</v>
      </c>
      <c r="AV71" s="10">
        <f t="shared" si="40"/>
        <v>-0.76644896578629718</v>
      </c>
    </row>
    <row r="72" spans="43:50">
      <c r="AQ72">
        <v>-0.1</v>
      </c>
      <c r="AR72" s="10">
        <f t="shared" si="39"/>
        <v>0.37534350604837274</v>
      </c>
      <c r="AS72" s="10"/>
      <c r="AT72" s="10"/>
      <c r="AU72">
        <v>-1.4</v>
      </c>
      <c r="AV72" s="10">
        <f t="shared" si="40"/>
        <v>-0.76644896578629718</v>
      </c>
    </row>
    <row r="73" spans="43:50">
      <c r="AQ73">
        <v>-0.2</v>
      </c>
      <c r="AR73" s="10">
        <f t="shared" si="39"/>
        <v>0.21769923350805623</v>
      </c>
      <c r="AS73" s="10"/>
      <c r="AT73" s="10"/>
      <c r="AU73">
        <v>-1.4</v>
      </c>
      <c r="AV73" s="10">
        <f t="shared" si="40"/>
        <v>-0.76644896578629718</v>
      </c>
    </row>
    <row r="74" spans="43:50">
      <c r="AQ74">
        <v>-0.2</v>
      </c>
      <c r="AR74" s="10">
        <f t="shared" si="39"/>
        <v>0.21769923350805623</v>
      </c>
      <c r="AS74" s="10"/>
      <c r="AT74" s="10"/>
      <c r="AU74">
        <v>-1.4</v>
      </c>
      <c r="AV74" s="10">
        <f t="shared" si="40"/>
        <v>-0.76644896578629718</v>
      </c>
    </row>
    <row r="75" spans="43:50">
      <c r="AQ75">
        <v>-0.3</v>
      </c>
      <c r="AR75" s="10">
        <f t="shared" si="39"/>
        <v>6.0054960967739754E-2</v>
      </c>
      <c r="AS75" s="10"/>
      <c r="AT75" s="10"/>
      <c r="AU75">
        <v>-1.6</v>
      </c>
      <c r="AV75" s="10">
        <f t="shared" si="40"/>
        <v>-0.90776299385314585</v>
      </c>
    </row>
    <row r="76" spans="43:50">
      <c r="AQ76">
        <v>-0.3</v>
      </c>
      <c r="AR76" s="10">
        <f t="shared" si="39"/>
        <v>6.0054960967739754E-2</v>
      </c>
      <c r="AS76" s="10"/>
      <c r="AT76" s="10"/>
      <c r="AU76">
        <v>-1.6</v>
      </c>
      <c r="AV76" s="10">
        <f t="shared" si="40"/>
        <v>-0.90776299385314585</v>
      </c>
    </row>
    <row r="77" spans="43:50">
      <c r="AQ77">
        <v>-0.3</v>
      </c>
      <c r="AR77" s="10">
        <f t="shared" si="39"/>
        <v>6.0054960967739754E-2</v>
      </c>
      <c r="AS77" s="10"/>
      <c r="AT77" s="10"/>
      <c r="AU77">
        <v>-1.7</v>
      </c>
      <c r="AV77" s="10">
        <f t="shared" si="40"/>
        <v>-0.97842000788657002</v>
      </c>
    </row>
    <row r="78" spans="43:50">
      <c r="AQ78">
        <v>-0.4</v>
      </c>
      <c r="AR78" s="10">
        <f t="shared" si="39"/>
        <v>-9.758931157257679E-2</v>
      </c>
      <c r="AS78" s="10"/>
      <c r="AT78" s="10"/>
      <c r="AU78">
        <v>-1.8</v>
      </c>
      <c r="AV78" s="10">
        <f t="shared" si="40"/>
        <v>-1.0490770219199943</v>
      </c>
    </row>
    <row r="79" spans="43:50">
      <c r="AQ79">
        <v>-0.4</v>
      </c>
      <c r="AR79" s="10">
        <f t="shared" si="39"/>
        <v>-9.758931157257679E-2</v>
      </c>
      <c r="AS79" s="10"/>
      <c r="AT79" s="10"/>
      <c r="AU79">
        <v>-1.9</v>
      </c>
      <c r="AV79" s="10">
        <f t="shared" si="40"/>
        <v>-1.1197340359534185</v>
      </c>
    </row>
    <row r="80" spans="43:50">
      <c r="AQ80">
        <v>-0.4</v>
      </c>
      <c r="AR80" s="10">
        <f t="shared" si="39"/>
        <v>-9.758931157257679E-2</v>
      </c>
      <c r="AS80" s="10"/>
      <c r="AT80" s="10"/>
      <c r="AU80">
        <v>-1.9</v>
      </c>
      <c r="AV80" s="10">
        <f t="shared" si="40"/>
        <v>-1.1197340359534185</v>
      </c>
    </row>
    <row r="81" spans="43:48">
      <c r="AQ81">
        <v>-0.5</v>
      </c>
      <c r="AR81" s="10">
        <f t="shared" si="39"/>
        <v>-0.25523358411289326</v>
      </c>
      <c r="AS81" s="10"/>
      <c r="AT81" s="10"/>
      <c r="AU81">
        <v>-2.2000000000000002</v>
      </c>
      <c r="AV81" s="10">
        <f t="shared" si="40"/>
        <v>-1.3317050780536914</v>
      </c>
    </row>
    <row r="82" spans="43:48">
      <c r="AQ82">
        <v>-0.6</v>
      </c>
      <c r="AR82" s="10">
        <f t="shared" si="39"/>
        <v>-0.4128778566532097</v>
      </c>
      <c r="AS82" s="10"/>
      <c r="AT82" s="10"/>
      <c r="AU82">
        <v>-2.4</v>
      </c>
      <c r="AV82" s="10">
        <f t="shared" si="40"/>
        <v>-1.4730191061205398</v>
      </c>
    </row>
    <row r="83" spans="43:48">
      <c r="AQ83">
        <v>-0.7</v>
      </c>
      <c r="AR83" s="10">
        <f t="shared" ref="AR83:AR106" si="41">(AQ83-AR$18)/AR$19</f>
        <v>-0.57052212919352618</v>
      </c>
      <c r="AU83">
        <v>-2.4</v>
      </c>
      <c r="AV83" s="10">
        <f t="shared" si="40"/>
        <v>-1.4730191061205398</v>
      </c>
    </row>
    <row r="84" spans="43:48">
      <c r="AQ84">
        <v>-0.7</v>
      </c>
      <c r="AR84" s="10">
        <f t="shared" si="41"/>
        <v>-0.57052212919352618</v>
      </c>
      <c r="AU84">
        <v>-2.4</v>
      </c>
      <c r="AV84" s="10">
        <f t="shared" si="40"/>
        <v>-1.4730191061205398</v>
      </c>
    </row>
    <row r="85" spans="43:48">
      <c r="AQ85">
        <v>-0.8</v>
      </c>
      <c r="AR85" s="10">
        <f t="shared" si="41"/>
        <v>-0.72816640173384284</v>
      </c>
      <c r="AU85">
        <v>-2.6</v>
      </c>
      <c r="AV85" s="10">
        <f t="shared" si="40"/>
        <v>-1.6143331341873883</v>
      </c>
    </row>
    <row r="86" spans="43:48">
      <c r="AQ86">
        <v>-0.8</v>
      </c>
      <c r="AR86" s="10">
        <f t="shared" si="41"/>
        <v>-0.72816640173384284</v>
      </c>
    </row>
    <row r="87" spans="43:48">
      <c r="AQ87">
        <v>-0.8</v>
      </c>
      <c r="AR87" s="10">
        <f t="shared" si="41"/>
        <v>-0.72816640173384284</v>
      </c>
    </row>
    <row r="88" spans="43:48">
      <c r="AQ88">
        <v>-1</v>
      </c>
      <c r="AR88" s="10">
        <f t="shared" si="41"/>
        <v>-1.0434549468144756</v>
      </c>
    </row>
    <row r="89" spans="43:48">
      <c r="AQ89">
        <v>-1</v>
      </c>
      <c r="AR89" s="10">
        <f t="shared" si="41"/>
        <v>-1.0434549468144756</v>
      </c>
    </row>
    <row r="90" spans="43:48">
      <c r="AQ90">
        <v>-1</v>
      </c>
      <c r="AR90" s="10">
        <f t="shared" si="41"/>
        <v>-1.0434549468144756</v>
      </c>
    </row>
    <row r="91" spans="43:48">
      <c r="AQ91">
        <v>-1</v>
      </c>
      <c r="AR91" s="10">
        <f t="shared" si="41"/>
        <v>-1.0434549468144756</v>
      </c>
    </row>
    <row r="92" spans="43:48">
      <c r="AQ92">
        <v>-1</v>
      </c>
      <c r="AR92" s="10">
        <f t="shared" si="41"/>
        <v>-1.0434549468144756</v>
      </c>
    </row>
    <row r="93" spans="43:48">
      <c r="AQ93">
        <v>-1.1000000000000001</v>
      </c>
      <c r="AR93" s="10">
        <f t="shared" si="41"/>
        <v>-1.2010992193547922</v>
      </c>
    </row>
    <row r="94" spans="43:48">
      <c r="AQ94">
        <v>-1.1000000000000001</v>
      </c>
      <c r="AR94" s="10">
        <f t="shared" si="41"/>
        <v>-1.2010992193547922</v>
      </c>
    </row>
    <row r="95" spans="43:48">
      <c r="AQ95">
        <v>-1.2</v>
      </c>
      <c r="AR95" s="10">
        <f t="shared" si="41"/>
        <v>-1.3587434918951087</v>
      </c>
    </row>
    <row r="96" spans="43:48">
      <c r="AQ96">
        <v>-1.3</v>
      </c>
      <c r="AR96" s="10">
        <f t="shared" si="41"/>
        <v>-1.5163877644354253</v>
      </c>
    </row>
    <row r="97" spans="43:44">
      <c r="AQ97">
        <v>-1.3</v>
      </c>
      <c r="AR97" s="10">
        <f t="shared" si="41"/>
        <v>-1.5163877644354253</v>
      </c>
    </row>
    <row r="98" spans="43:44">
      <c r="AQ98">
        <v>-1.3</v>
      </c>
      <c r="AR98" s="10">
        <f t="shared" si="41"/>
        <v>-1.5163877644354253</v>
      </c>
    </row>
    <row r="99" spans="43:44">
      <c r="AQ99">
        <v>-1.4</v>
      </c>
      <c r="AR99" s="10">
        <f t="shared" si="41"/>
        <v>-1.6740320369757415</v>
      </c>
    </row>
    <row r="100" spans="43:44">
      <c r="AQ100">
        <v>-1.4</v>
      </c>
      <c r="AR100" s="10">
        <f t="shared" si="41"/>
        <v>-1.6740320369757415</v>
      </c>
    </row>
    <row r="101" spans="43:44">
      <c r="AQ101">
        <v>-1.6</v>
      </c>
      <c r="AR101" s="10">
        <f t="shared" si="41"/>
        <v>-1.9893205820563749</v>
      </c>
    </row>
    <row r="102" spans="43:44">
      <c r="AQ102">
        <v>-1.6</v>
      </c>
      <c r="AR102" s="10">
        <f t="shared" si="41"/>
        <v>-1.9893205820563749</v>
      </c>
    </row>
    <row r="103" spans="43:44">
      <c r="AQ103">
        <v>-1.6</v>
      </c>
      <c r="AR103" s="10">
        <f t="shared" si="41"/>
        <v>-1.9893205820563749</v>
      </c>
    </row>
    <row r="104" spans="43:44">
      <c r="AQ104">
        <v>-1.6</v>
      </c>
      <c r="AR104" s="10">
        <f t="shared" si="41"/>
        <v>-1.9893205820563749</v>
      </c>
    </row>
    <row r="105" spans="43:44">
      <c r="AQ105">
        <v>-1.8</v>
      </c>
      <c r="AR105" s="10">
        <f t="shared" si="41"/>
        <v>-2.3046091271370077</v>
      </c>
    </row>
    <row r="106" spans="43:44">
      <c r="AQ106">
        <v>-2.4</v>
      </c>
      <c r="AR106" s="10">
        <f t="shared" si="41"/>
        <v>-3.2504747623789063</v>
      </c>
    </row>
  </sheetData>
  <sortState xmlns:xlrd2="http://schemas.microsoft.com/office/spreadsheetml/2017/richdata2" ref="AU23:AU85">
    <sortCondition descending="1" ref="AU85"/>
  </sortState>
  <mergeCells count="11">
    <mergeCell ref="K14:AX14"/>
    <mergeCell ref="AM21:AP21"/>
    <mergeCell ref="AQ21:AT21"/>
    <mergeCell ref="AU21:AX21"/>
    <mergeCell ref="K21:N21"/>
    <mergeCell ref="O21:R21"/>
    <mergeCell ref="S21:V21"/>
    <mergeCell ref="W21:Z21"/>
    <mergeCell ref="AA21:AD21"/>
    <mergeCell ref="AE21:AH21"/>
    <mergeCell ref="AI21:AL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2024-06-27T23:00:00+00:00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eawml 403728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 - Do not select for New Permits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>-</OtherReference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Aggregate Industries U K Limited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2024-06-27T23:00:00+00:00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EPRNumber xmlns="eebef177-55b5-4448-a5fb-28ea454417ee">EPR/EB3708GW/A001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LE9 3GP</FacilityAddressPostcode>
    <TaxCatchAll xmlns="662745e8-e224-48e8-a2e3-254862b8c2f5">
      <Value>181</Value>
      <Value>12</Value>
      <Value>10</Value>
      <Value>9</Value>
      <Value>41</Value>
    </TaxCatchAll>
    <ExternalAuthor xmlns="eebef177-55b5-4448-a5fb-28ea454417ee">Aggregate Industries UK Limited</ExternalAuthor>
    <SiteName xmlns="eebef177-55b5-4448-a5fb-28ea454417ee">Aggregate Industries U K Limited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lcf76f155ced4ddcb4097134ff3c332f xmlns="13c3dd66-95f8-469c-aefa-160cfe61df31">
      <Terms xmlns="http://schemas.microsoft.com/office/infopath/2007/PartnerControls"/>
    </lcf76f155ced4ddcb4097134ff3c332f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Marions Way Coventry Road Croft Leicestershire LE9 3GP</FacilityAddr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A4CEBB1D6A641A4E837F1E441D55020D" ma:contentTypeVersion="47" ma:contentTypeDescription="Create a new document." ma:contentTypeScope="" ma:versionID="dca676b0cd0d81ae47091225860961bd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13c3dd66-95f8-469c-aefa-160cfe61df31" targetNamespace="http://schemas.microsoft.com/office/2006/metadata/properties" ma:root="true" ma:fieldsID="89b86b9ac996dffcaa6206cc88b762e7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13c3dd66-95f8-469c-aefa-160cfe61df31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32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3dd66-95f8-469c-aefa-160cfe61d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50" nillable="true" ma:displayName="Tags" ma:internalName="MediaServiceAutoTags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9E2C0-128F-4B7E-B2BA-912C77E85504}"/>
</file>

<file path=customXml/itemProps2.xml><?xml version="1.0" encoding="utf-8"?>
<ds:datastoreItem xmlns:ds="http://schemas.openxmlformats.org/officeDocument/2006/customXml" ds:itemID="{F34F96B1-3ABE-45D0-AEFB-8F033DF5DBAA}"/>
</file>

<file path=customXml/itemProps3.xml><?xml version="1.0" encoding="utf-8"?>
<ds:datastoreItem xmlns:ds="http://schemas.openxmlformats.org/officeDocument/2006/customXml" ds:itemID="{8751DCD4-EBD8-447A-9587-9E61BA84D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</dc:creator>
  <cp:keywords/>
  <dc:description/>
  <cp:lastModifiedBy/>
  <cp:revision/>
  <dcterms:created xsi:type="dcterms:W3CDTF">2018-12-03T15:07:24Z</dcterms:created>
  <dcterms:modified xsi:type="dcterms:W3CDTF">2024-10-24T15:02:00Z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0x0101000E9AD557692E154F9D2697C8C6432F7600A4CEBB1D6A641A4E837F1E441D55020D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9;#N/A - Do not select for New Permits|0430e4c2-ee0a-4b2d-9af6-df735aafbcb2</vt:lpwstr>
  </property>
  <property fmtid="{D5CDD505-2E9C-101B-9397-08002B2CF9AE}" pid="6" name="DisclosureStatus">
    <vt:lpwstr>181;#Public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12;#Application ＆ Associated Docs|5eadfd3c-6deb-44e1-b7e1-16accd427bec</vt:lpwstr>
  </property>
  <property fmtid="{D5CDD505-2E9C-101B-9397-08002B2CF9AE}" pid="9" name="RegulatedActivityClass">
    <vt:lpwstr>41;#Waste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10;#EPR|0e5af97d-1a8c-4d8f-a20b-528a11cab1f6</vt:lpwstr>
  </property>
  <property fmtid="{D5CDD505-2E9C-101B-9397-08002B2CF9AE}" pid="15" name="RegulatedActivitySub-Class">
    <vt:lpwstr/>
  </property>
  <property fmtid="{D5CDD505-2E9C-101B-9397-08002B2CF9AE}" pid="16" name="SysUpdateNoER">
    <vt:lpwstr>No</vt:lpwstr>
  </property>
</Properties>
</file>