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1"/>
  <workbookPr/>
  <mc:AlternateContent xmlns:mc="http://schemas.openxmlformats.org/markup-compatibility/2006">
    <mc:Choice Requires="x15">
      <x15ac:absPath xmlns:x15ac="http://schemas.microsoft.com/office/spreadsheetml/2010/11/ac" url="U:\WALES\Job Folders\Aggregate Industries\AI1009 - Croft Quarry Revised DfR EPA\8. HRA\AppHRA1\"/>
    </mc:Choice>
  </mc:AlternateContent>
  <xr:revisionPtr revIDLastSave="0" documentId="8_{276CE4D3-0B02-40C5-9FE7-3A6D7ACB5326}" xr6:coauthVersionLast="47" xr6:coauthVersionMax="47" xr10:uidLastSave="{00000000-0000-0000-0000-000000000000}"/>
  <bookViews>
    <workbookView xWindow="-108" yWindow="-108" windowWidth="23256" windowHeight="12576" xr2:uid="{00000000-000D-0000-FFFF-FFFF00000000}"/>
  </bookViews>
  <sheets>
    <sheet name="water levels" sheetId="1" r:id="rId1"/>
    <sheet name="GW Hydrograph" sheetId="3" r:id="rId2"/>
    <sheet name="BH1" sheetId="5" r:id="rId3"/>
    <sheet name="BH2A" sheetId="6" r:id="rId4"/>
    <sheet name="BH2B" sheetId="7" r:id="rId5"/>
    <sheet name="BH3A" sheetId="9" r:id="rId6"/>
    <sheet name="BH3B" sheetId="10" r:id="rId7"/>
    <sheet name="BH3C" sheetId="12" r:id="rId8"/>
    <sheet name="BH4A" sheetId="13" r:id="rId9"/>
    <sheet name="BH4B" sheetId="15" r:id="rId10"/>
    <sheet name="hydrograph" sheetId="2" state="hidden" r:id="rId11"/>
  </sheets>
  <definedNames>
    <definedName name="_xlnm.Print_Area" localSheetId="0">'water levels'!$A$1:$V$115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R14" i="1" l="1"/>
  <c r="R15" i="1"/>
  <c r="P14" i="1"/>
  <c r="P15" i="1"/>
  <c r="N14" i="1"/>
  <c r="N15" i="1"/>
  <c r="L14" i="1"/>
  <c r="L15" i="1"/>
  <c r="J14" i="1"/>
  <c r="J15" i="1"/>
  <c r="H14" i="1"/>
  <c r="H15" i="1"/>
  <c r="F14" i="1"/>
  <c r="F15" i="1"/>
  <c r="D14" i="1"/>
  <c r="D15" i="1"/>
  <c r="Q10" i="1" l="1"/>
  <c r="Q9" i="1"/>
  <c r="Q8" i="1"/>
  <c r="O8" i="1"/>
  <c r="O9" i="1"/>
  <c r="O10" i="1"/>
  <c r="M8" i="1"/>
  <c r="M9" i="1"/>
  <c r="M10" i="1"/>
  <c r="K10" i="1"/>
  <c r="K9" i="1"/>
  <c r="K8" i="1"/>
  <c r="I10" i="1"/>
  <c r="I9" i="1"/>
  <c r="I8" i="1"/>
  <c r="G8" i="1"/>
  <c r="G10" i="1"/>
  <c r="G9" i="1"/>
  <c r="C9" i="1"/>
  <c r="C10" i="1"/>
  <c r="E8" i="1"/>
  <c r="E10" i="1"/>
  <c r="E9" i="1"/>
  <c r="V80" i="1"/>
  <c r="T80" i="1"/>
</calcChain>
</file>

<file path=xl/sharedStrings.xml><?xml version="1.0" encoding="utf-8"?>
<sst xmlns="http://schemas.openxmlformats.org/spreadsheetml/2006/main" count="218" uniqueCount="39">
  <si>
    <t>CROFT QUARRY - PIEZOMETER MONITORING</t>
  </si>
  <si>
    <t>Enter water level readings to top of cap</t>
  </si>
  <si>
    <t>Borehole No.</t>
  </si>
  <si>
    <t>BH3A
(Glacial Till/Superficial)</t>
  </si>
  <si>
    <t>BH3B                                           (south of magazine)
(Mercia Mudstone)</t>
  </si>
  <si>
    <t xml:space="preserve">BH3C
(Diorite)                              </t>
  </si>
  <si>
    <t>BH2A                                           (behind fitters shop)
(Mercia Mudstone)</t>
  </si>
  <si>
    <t>BH2B                                           (behind fitters shop)
(Diorite)</t>
  </si>
  <si>
    <t>BH4A
(field North of Huncote End)
(Mercia Mudstone)</t>
  </si>
  <si>
    <t>BH4B                                               (field North of Huncote End)
(Diorite)</t>
  </si>
  <si>
    <t>BH1                                           (bottom of Croft Hill)
(Diorite)</t>
  </si>
  <si>
    <t>Elevation top of piezo cap (mAOD)</t>
  </si>
  <si>
    <t>Piezometer Depth (m)</t>
  </si>
  <si>
    <t>Min</t>
  </si>
  <si>
    <t>Mean</t>
  </si>
  <si>
    <t>Max</t>
  </si>
  <si>
    <t>date</t>
  </si>
  <si>
    <t>Weather</t>
  </si>
  <si>
    <t>depth to water</t>
  </si>
  <si>
    <t>water level</t>
  </si>
  <si>
    <t>metres</t>
  </si>
  <si>
    <t>mAOD</t>
  </si>
  <si>
    <t>wet</t>
  </si>
  <si>
    <t>dry</t>
  </si>
  <si>
    <t>dry and warm</t>
  </si>
  <si>
    <t xml:space="preserve">dry </t>
  </si>
  <si>
    <t>3A,3B &amp; 3C had tests done on them the day before which may have affected the readings</t>
  </si>
  <si>
    <t>Dry</t>
  </si>
  <si>
    <t>Tests carried out by Advanced environmental, water sampling tube has been trapped within BH4B</t>
  </si>
  <si>
    <t>Blocked</t>
  </si>
  <si>
    <t>Attempted to pull up rope but was still trapped, dip meter was put down to 80m before it met the blockage, after pulling the dip meter up we found that 30m of the tape was soaked, BH4A had natural gas trapped inside it</t>
  </si>
  <si>
    <t>Heavy rain the previous day</t>
  </si>
  <si>
    <t>dry &amp; windy</t>
  </si>
  <si>
    <t>overcast damp</t>
  </si>
  <si>
    <t>sunny</t>
  </si>
  <si>
    <t>cold frost</t>
  </si>
  <si>
    <t>showers</t>
  </si>
  <si>
    <t>dry frosty</t>
  </si>
  <si>
    <t>dry &amp; fine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</si>
</sst>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9">
    <font>
      <sz val="10"/>
      <name val="MS Sans Serif"/>
    </font>
    <font>
      <sz val="10"/>
      <name val="CG Times"/>
    </font>
    <font>
      <b/>
      <sz val="12"/>
      <name val="Calibri"/>
      <family val="2"/>
      <scheme val="minor"/>
    </font>
    <font>
      <sz val="10"/>
      <name val="Calibri"/>
      <family val="2"/>
      <scheme val="minor"/>
    </font>
    <font>
      <sz val="10"/>
      <color indexed="8"/>
      <name val="Calibri"/>
      <family val="2"/>
      <scheme val="minor"/>
    </font>
    <font>
      <b/>
      <u/>
      <sz val="12"/>
      <name val="Calibri"/>
      <family val="2"/>
      <scheme val="minor"/>
    </font>
    <font>
      <sz val="12"/>
      <name val="Calibri"/>
      <family val="2"/>
      <scheme val="minor"/>
    </font>
    <font>
      <sz val="10"/>
      <color rgb="FF000000"/>
      <name val="Open Sans"/>
    </font>
    <font>
      <sz val="10"/>
      <name val="Calibri"/>
      <family val="2"/>
    </font>
  </fonts>
  <fills count="9">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F0000"/>
        <bgColor indexed="64"/>
      </patternFill>
    </fill>
  </fills>
  <borders count="1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50">
    <xf numFmtId="0" fontId="0" fillId="0" borderId="0" xfId="0"/>
    <xf numFmtId="2" fontId="1" fillId="0" borderId="0" xfId="0" applyNumberFormat="1" applyFont="1" applyAlignment="1">
      <alignment horizontal="center"/>
    </xf>
    <xf numFmtId="15" fontId="1" fillId="0" borderId="0" xfId="0" applyNumberFormat="1" applyFont="1" applyAlignment="1">
      <alignment horizontal="center"/>
    </xf>
    <xf numFmtId="0" fontId="1" fillId="0" borderId="0" xfId="0" applyFont="1" applyAlignment="1">
      <alignment horizontal="center"/>
    </xf>
    <xf numFmtId="0" fontId="2" fillId="0" borderId="0" xfId="0" applyFont="1" applyAlignment="1">
      <alignment horizontal="left"/>
    </xf>
    <xf numFmtId="15" fontId="2" fillId="0" borderId="0" xfId="0" applyNumberFormat="1" applyFont="1" applyAlignment="1">
      <alignment horizontal="center"/>
    </xf>
    <xf numFmtId="0" fontId="3" fillId="0" borderId="0" xfId="0" applyFont="1" applyAlignment="1">
      <alignment horizontal="center"/>
    </xf>
    <xf numFmtId="2" fontId="3" fillId="0" borderId="0" xfId="0" applyNumberFormat="1" applyFont="1" applyAlignment="1" applyProtection="1">
      <alignment horizontal="center"/>
      <protection locked="0"/>
    </xf>
    <xf numFmtId="2" fontId="4" fillId="0" borderId="0" xfId="0" applyNumberFormat="1" applyFont="1" applyAlignment="1" applyProtection="1">
      <alignment horizontal="center"/>
      <protection locked="0"/>
    </xf>
    <xf numFmtId="2" fontId="3" fillId="0" borderId="0" xfId="0" applyNumberFormat="1" applyFont="1" applyAlignment="1">
      <alignment horizontal="center"/>
    </xf>
    <xf numFmtId="15" fontId="3" fillId="0" borderId="0" xfId="0" applyNumberFormat="1" applyFont="1" applyAlignment="1">
      <alignment horizontal="center"/>
    </xf>
    <xf numFmtId="164" fontId="3" fillId="0" borderId="0" xfId="0" applyNumberFormat="1" applyFont="1" applyAlignment="1" applyProtection="1">
      <alignment horizontal="center"/>
      <protection locked="0"/>
    </xf>
    <xf numFmtId="15" fontId="3" fillId="0" borderId="1" xfId="0" applyNumberFormat="1" applyFont="1" applyBorder="1" applyAlignment="1">
      <alignment horizontal="center"/>
    </xf>
    <xf numFmtId="2" fontId="3" fillId="0" borderId="2" xfId="0" applyNumberFormat="1" applyFont="1" applyBorder="1" applyAlignment="1">
      <alignment horizontal="center"/>
    </xf>
    <xf numFmtId="15" fontId="3" fillId="0" borderId="3" xfId="0" applyNumberFormat="1" applyFont="1" applyBorder="1" applyAlignment="1">
      <alignment horizontal="center"/>
    </xf>
    <xf numFmtId="2" fontId="3" fillId="0" borderId="4" xfId="0" applyNumberFormat="1" applyFont="1" applyBorder="1" applyAlignment="1">
      <alignment horizontal="center"/>
    </xf>
    <xf numFmtId="15" fontId="3" fillId="0" borderId="0" xfId="0" applyNumberFormat="1" applyFont="1" applyAlignment="1" applyProtection="1">
      <alignment horizontal="center"/>
      <protection locked="0"/>
    </xf>
    <xf numFmtId="15" fontId="3" fillId="0" borderId="0" xfId="0" applyNumberFormat="1" applyFont="1" applyAlignment="1" applyProtection="1">
      <alignment horizontal="left"/>
      <protection locked="0"/>
    </xf>
    <xf numFmtId="2" fontId="3" fillId="0" borderId="5" xfId="0" applyNumberFormat="1" applyFont="1" applyBorder="1" applyAlignment="1">
      <alignment horizontal="center"/>
    </xf>
    <xf numFmtId="2" fontId="3" fillId="0" borderId="6" xfId="0" applyNumberFormat="1" applyFont="1" applyBorder="1" applyAlignment="1">
      <alignment horizontal="center"/>
    </xf>
    <xf numFmtId="15" fontId="3" fillId="0" borderId="7" xfId="0" applyNumberFormat="1" applyFont="1" applyBorder="1" applyAlignment="1">
      <alignment horizontal="center" vertical="center"/>
    </xf>
    <xf numFmtId="15" fontId="3" fillId="0" borderId="7" xfId="0" applyNumberFormat="1" applyFont="1" applyBorder="1" applyAlignment="1">
      <alignment horizontal="center"/>
    </xf>
    <xf numFmtId="15" fontId="3" fillId="0" borderId="7" xfId="0" applyNumberFormat="1" applyFont="1" applyBorder="1" applyAlignment="1">
      <alignment horizontal="center" vertical="center" wrapText="1"/>
    </xf>
    <xf numFmtId="15" fontId="5" fillId="0" borderId="0" xfId="0" applyNumberFormat="1" applyFont="1" applyAlignment="1">
      <alignment horizontal="center" vertical="center"/>
    </xf>
    <xf numFmtId="15" fontId="6" fillId="3" borderId="0" xfId="0" applyNumberFormat="1" applyFont="1" applyFill="1" applyAlignment="1">
      <alignment horizontal="center" vertical="center" wrapText="1"/>
    </xf>
    <xf numFmtId="2" fontId="3" fillId="5" borderId="0" xfId="0" applyNumberFormat="1" applyFont="1" applyFill="1" applyAlignment="1" applyProtection="1">
      <alignment horizontal="center"/>
      <protection locked="0"/>
    </xf>
    <xf numFmtId="2" fontId="3" fillId="5" borderId="0" xfId="0" applyNumberFormat="1" applyFont="1" applyFill="1" applyAlignment="1">
      <alignment horizontal="center"/>
    </xf>
    <xf numFmtId="2" fontId="1" fillId="5" borderId="0" xfId="0" applyNumberFormat="1" applyFont="1" applyFill="1" applyAlignment="1">
      <alignment horizontal="center"/>
    </xf>
    <xf numFmtId="2" fontId="3" fillId="5" borderId="0" xfId="0" quotePrefix="1" applyNumberFormat="1" applyFont="1" applyFill="1" applyAlignment="1">
      <alignment horizontal="center"/>
    </xf>
    <xf numFmtId="2" fontId="3" fillId="5" borderId="0" xfId="0" quotePrefix="1" applyNumberFormat="1" applyFont="1" applyFill="1" applyAlignment="1" applyProtection="1">
      <alignment horizontal="center"/>
      <protection locked="0"/>
    </xf>
    <xf numFmtId="164" fontId="3" fillId="0" borderId="0" xfId="0" applyNumberFormat="1" applyFont="1" applyAlignment="1">
      <alignment horizontal="center"/>
    </xf>
    <xf numFmtId="2" fontId="3" fillId="6" borderId="0" xfId="0" applyNumberFormat="1" applyFont="1" applyFill="1" applyAlignment="1">
      <alignment horizontal="center"/>
    </xf>
    <xf numFmtId="2" fontId="3" fillId="6" borderId="0" xfId="0" applyNumberFormat="1" applyFont="1" applyFill="1" applyAlignment="1" applyProtection="1">
      <alignment horizontal="center"/>
      <protection locked="0"/>
    </xf>
    <xf numFmtId="0" fontId="3" fillId="6" borderId="0" xfId="0" applyFont="1" applyFill="1" applyAlignment="1">
      <alignment horizontal="center"/>
    </xf>
    <xf numFmtId="2" fontId="1" fillId="6" borderId="0" xfId="0" applyNumberFormat="1" applyFont="1" applyFill="1" applyAlignment="1">
      <alignment horizontal="center"/>
    </xf>
    <xf numFmtId="2" fontId="3" fillId="7" borderId="0" xfId="0" applyNumberFormat="1" applyFont="1" applyFill="1" applyAlignment="1">
      <alignment horizontal="center"/>
    </xf>
    <xf numFmtId="2" fontId="1" fillId="7" borderId="0" xfId="0" applyNumberFormat="1" applyFont="1" applyFill="1" applyAlignment="1">
      <alignment horizontal="center"/>
    </xf>
    <xf numFmtId="2" fontId="3" fillId="7" borderId="0" xfId="0" quotePrefix="1" applyNumberFormat="1" applyFont="1" applyFill="1" applyAlignment="1">
      <alignment horizontal="center"/>
    </xf>
    <xf numFmtId="2" fontId="3" fillId="0" borderId="0" xfId="0" applyNumberFormat="1" applyFont="1" applyAlignment="1" applyProtection="1">
      <alignment horizontal="left"/>
      <protection locked="0"/>
    </xf>
    <xf numFmtId="2" fontId="3" fillId="8" borderId="0" xfId="0" applyNumberFormat="1" applyFont="1" applyFill="1" applyAlignment="1" applyProtection="1">
      <alignment horizontal="center"/>
      <protection locked="0"/>
    </xf>
    <xf numFmtId="2" fontId="3" fillId="6" borderId="0" xfId="0" applyNumberFormat="1" applyFont="1" applyFill="1" applyAlignment="1" applyProtection="1">
      <alignment horizontal="left"/>
      <protection locked="0"/>
    </xf>
    <xf numFmtId="0" fontId="8" fillId="0" borderId="0" xfId="1" applyFont="1" applyAlignment="1">
      <alignment horizontal="center"/>
    </xf>
    <xf numFmtId="15" fontId="8" fillId="0" borderId="0" xfId="1" applyNumberFormat="1" applyFont="1" applyAlignment="1">
      <alignment horizontal="center"/>
    </xf>
    <xf numFmtId="2" fontId="3" fillId="0" borderId="0" xfId="0" applyNumberFormat="1" applyFont="1" applyAlignment="1">
      <alignment horizontal="center"/>
    </xf>
    <xf numFmtId="165" fontId="3" fillId="4" borderId="8" xfId="0" applyNumberFormat="1" applyFont="1" applyFill="1" applyBorder="1" applyAlignment="1" applyProtection="1">
      <alignment horizontal="center" vertical="center"/>
      <protection locked="0"/>
    </xf>
    <xf numFmtId="165" fontId="3" fillId="4" borderId="9" xfId="0" applyNumberFormat="1" applyFont="1" applyFill="1" applyBorder="1" applyAlignment="1" applyProtection="1">
      <alignment horizontal="center" vertical="center"/>
      <protection locked="0"/>
    </xf>
    <xf numFmtId="2" fontId="3" fillId="2" borderId="7" xfId="0" applyNumberFormat="1" applyFont="1" applyFill="1" applyBorder="1" applyAlignment="1" applyProtection="1">
      <alignment horizontal="center" vertical="center"/>
      <protection locked="0"/>
    </xf>
    <xf numFmtId="2" fontId="3" fillId="0" borderId="7" xfId="0" applyNumberFormat="1" applyFont="1" applyBorder="1" applyAlignment="1" applyProtection="1">
      <alignment horizontal="center" vertical="center" wrapText="1"/>
      <protection locked="0"/>
    </xf>
    <xf numFmtId="2" fontId="3" fillId="0" borderId="0" xfId="0" applyNumberFormat="1" applyFont="1" applyAlignment="1" applyProtection="1">
      <alignment horizontal="center"/>
      <protection locked="0"/>
    </xf>
    <xf numFmtId="15" fontId="5" fillId="0" borderId="0" xfId="0" applyNumberFormat="1" applyFont="1" applyAlignment="1">
      <alignment horizontal="center" vertical="center"/>
    </xf>
  </cellXfs>
  <cellStyles count="2">
    <cellStyle name="Normal" xfId="0" builtinId="0"/>
    <cellStyle name="Normal 2" xfId="1" xr:uid="{43CD753A-35D5-4B9F-B596-FDDA0FF289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chartsheet" Target="chartsheets/sheet2.xml"/><Relationship Id="rId7" Type="http://schemas.openxmlformats.org/officeDocument/2006/relationships/chartsheet" Target="chartsheets/sheet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chartsheet" Target="chartsheets/sheet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5" Type="http://schemas.openxmlformats.org/officeDocument/2006/relationships/chartsheet" Target="chartsheets/sheet4.xml"/><Relationship Id="rId15" Type="http://schemas.openxmlformats.org/officeDocument/2006/relationships/calcChain" Target="calcChain.xml"/><Relationship Id="rId10" Type="http://schemas.openxmlformats.org/officeDocument/2006/relationships/chartsheet" Target="chartsheets/sheet9.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Groundwater</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0"/>
          <c:order val="0"/>
          <c:tx>
            <c:v>BH1</c:v>
          </c:tx>
          <c:xVal>
            <c:numRef>
              <c:f>'water levels'!$A$25:$A$93</c:f>
              <c:numCache>
                <c:formatCode>d\-mmm\-yy</c:formatCode>
                <c:ptCount val="69"/>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pt idx="65">
                  <c:v>44475</c:v>
                </c:pt>
                <c:pt idx="66">
                  <c:v>44574</c:v>
                </c:pt>
                <c:pt idx="67">
                  <c:v>44630</c:v>
                </c:pt>
                <c:pt idx="68">
                  <c:v>44742</c:v>
                </c:pt>
              </c:numCache>
            </c:numRef>
          </c:xVal>
          <c:yVal>
            <c:numRef>
              <c:f>'water levels'!$R$25:$R$93</c:f>
              <c:numCache>
                <c:formatCode>0.00</c:formatCode>
                <c:ptCount val="69"/>
                <c:pt idx="0">
                  <c:v>-66.209999999999994</c:v>
                </c:pt>
                <c:pt idx="1">
                  <c:v>-70.459999999999994</c:v>
                </c:pt>
                <c:pt idx="2">
                  <c:v>-66.77</c:v>
                </c:pt>
                <c:pt idx="3">
                  <c:v>-66.819999999999993</c:v>
                </c:pt>
                <c:pt idx="4">
                  <c:v>-66.849999999999994</c:v>
                </c:pt>
                <c:pt idx="5">
                  <c:v>-66.900000000000006</c:v>
                </c:pt>
                <c:pt idx="6">
                  <c:v>-67.099999999999994</c:v>
                </c:pt>
                <c:pt idx="7">
                  <c:v>-67.19</c:v>
                </c:pt>
                <c:pt idx="8">
                  <c:v>-67.2</c:v>
                </c:pt>
                <c:pt idx="9">
                  <c:v>-67.25</c:v>
                </c:pt>
                <c:pt idx="10">
                  <c:v>-67.16</c:v>
                </c:pt>
                <c:pt idx="11">
                  <c:v>-67.22</c:v>
                </c:pt>
                <c:pt idx="12">
                  <c:v>-67.239999999999995</c:v>
                </c:pt>
                <c:pt idx="13">
                  <c:v>-67.16</c:v>
                </c:pt>
                <c:pt idx="14">
                  <c:v>-66.95</c:v>
                </c:pt>
                <c:pt idx="15">
                  <c:v>-65.53</c:v>
                </c:pt>
                <c:pt idx="16">
                  <c:v>-66.709999999999994</c:v>
                </c:pt>
                <c:pt idx="17">
                  <c:v>-66.83</c:v>
                </c:pt>
                <c:pt idx="18">
                  <c:v>-66.89</c:v>
                </c:pt>
                <c:pt idx="19">
                  <c:v>-66.94</c:v>
                </c:pt>
                <c:pt idx="20">
                  <c:v>-66.83</c:v>
                </c:pt>
                <c:pt idx="21">
                  <c:v>-66.849999999999994</c:v>
                </c:pt>
                <c:pt idx="22">
                  <c:v>-66.790000000000006</c:v>
                </c:pt>
                <c:pt idx="23">
                  <c:v>-66.66</c:v>
                </c:pt>
                <c:pt idx="24">
                  <c:v>-63.16</c:v>
                </c:pt>
                <c:pt idx="25">
                  <c:v>-62.9</c:v>
                </c:pt>
                <c:pt idx="26">
                  <c:v>-67.56</c:v>
                </c:pt>
                <c:pt idx="27">
                  <c:v>-67.900000000000006</c:v>
                </c:pt>
                <c:pt idx="28">
                  <c:v>-67.89</c:v>
                </c:pt>
                <c:pt idx="29">
                  <c:v>-68.03</c:v>
                </c:pt>
                <c:pt idx="30">
                  <c:v>-68.11</c:v>
                </c:pt>
                <c:pt idx="31">
                  <c:v>-68.260000000000005</c:v>
                </c:pt>
                <c:pt idx="32">
                  <c:v>-68.459999999999994</c:v>
                </c:pt>
                <c:pt idx="33">
                  <c:v>-68.760000000000005</c:v>
                </c:pt>
                <c:pt idx="34">
                  <c:v>-67.16</c:v>
                </c:pt>
                <c:pt idx="35">
                  <c:v>-66.959999999999994</c:v>
                </c:pt>
                <c:pt idx="36">
                  <c:v>-66.959999999999994</c:v>
                </c:pt>
                <c:pt idx="37">
                  <c:v>-67.38</c:v>
                </c:pt>
                <c:pt idx="38">
                  <c:v>-67.73</c:v>
                </c:pt>
                <c:pt idx="39">
                  <c:v>-67.959999999999994</c:v>
                </c:pt>
                <c:pt idx="40">
                  <c:v>-67.86</c:v>
                </c:pt>
                <c:pt idx="41">
                  <c:v>-67.77</c:v>
                </c:pt>
                <c:pt idx="42">
                  <c:v>-67.349999999999994</c:v>
                </c:pt>
                <c:pt idx="43">
                  <c:v>-66.989999999999995</c:v>
                </c:pt>
                <c:pt idx="44">
                  <c:v>-66.36</c:v>
                </c:pt>
                <c:pt idx="47">
                  <c:v>-67.959999999999994</c:v>
                </c:pt>
                <c:pt idx="48">
                  <c:v>-37.76</c:v>
                </c:pt>
                <c:pt idx="49">
                  <c:v>-61.66</c:v>
                </c:pt>
                <c:pt idx="50">
                  <c:v>-42.16</c:v>
                </c:pt>
                <c:pt idx="51">
                  <c:v>-62.43</c:v>
                </c:pt>
                <c:pt idx="52">
                  <c:v>-64.48</c:v>
                </c:pt>
                <c:pt idx="53">
                  <c:v>-61.37</c:v>
                </c:pt>
                <c:pt idx="54">
                  <c:v>-64.44</c:v>
                </c:pt>
                <c:pt idx="55">
                  <c:v>-63.32</c:v>
                </c:pt>
                <c:pt idx="56">
                  <c:v>-59.91</c:v>
                </c:pt>
                <c:pt idx="57">
                  <c:v>-65.209999999999994</c:v>
                </c:pt>
                <c:pt idx="58">
                  <c:v>-66.58</c:v>
                </c:pt>
                <c:pt idx="59">
                  <c:v>-66.260000000000005</c:v>
                </c:pt>
                <c:pt idx="61">
                  <c:v>-66.95</c:v>
                </c:pt>
                <c:pt idx="62">
                  <c:v>-61.27</c:v>
                </c:pt>
                <c:pt idx="63">
                  <c:v>-63.13</c:v>
                </c:pt>
                <c:pt idx="64">
                  <c:v>-66.86</c:v>
                </c:pt>
                <c:pt idx="65">
                  <c:v>-67.760000000000005</c:v>
                </c:pt>
                <c:pt idx="66">
                  <c:v>-65.09999999999998</c:v>
                </c:pt>
                <c:pt idx="67">
                  <c:v>-64.33</c:v>
                </c:pt>
                <c:pt idx="68">
                  <c:v>-68.629999999999981</c:v>
                </c:pt>
              </c:numCache>
            </c:numRef>
          </c:yVal>
          <c:smooth val="0"/>
          <c:extLst>
            <c:ext xmlns:c16="http://schemas.microsoft.com/office/drawing/2014/chart" uri="{C3380CC4-5D6E-409C-BE32-E72D297353CC}">
              <c16:uniqueId val="{00000003-EADD-41FF-85CB-BC94A43B4EED}"/>
            </c:ext>
          </c:extLst>
        </c:ser>
        <c:ser>
          <c:idx val="1"/>
          <c:order val="1"/>
          <c:tx>
            <c:v>BH2A</c:v>
          </c:tx>
          <c:xVal>
            <c:numRef>
              <c:f>'water levels'!$A$25:$A$93</c:f>
              <c:numCache>
                <c:formatCode>d\-mmm\-yy</c:formatCode>
                <c:ptCount val="69"/>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pt idx="65">
                  <c:v>44475</c:v>
                </c:pt>
                <c:pt idx="66">
                  <c:v>44574</c:v>
                </c:pt>
                <c:pt idx="67">
                  <c:v>44630</c:v>
                </c:pt>
                <c:pt idx="68">
                  <c:v>44742</c:v>
                </c:pt>
              </c:numCache>
            </c:numRef>
          </c:xVal>
          <c:yVal>
            <c:numRef>
              <c:f>'water levels'!$J$25:$J$93</c:f>
              <c:numCache>
                <c:formatCode>0.00</c:formatCode>
                <c:ptCount val="69"/>
                <c:pt idx="0">
                  <c:v>50.62</c:v>
                </c:pt>
                <c:pt idx="1">
                  <c:v>50.62</c:v>
                </c:pt>
                <c:pt idx="2">
                  <c:v>50.62</c:v>
                </c:pt>
                <c:pt idx="3">
                  <c:v>50.62</c:v>
                </c:pt>
                <c:pt idx="4">
                  <c:v>50.62</c:v>
                </c:pt>
                <c:pt idx="5">
                  <c:v>50.62</c:v>
                </c:pt>
                <c:pt idx="6">
                  <c:v>50.62</c:v>
                </c:pt>
                <c:pt idx="7">
                  <c:v>50.62</c:v>
                </c:pt>
                <c:pt idx="8">
                  <c:v>50.62</c:v>
                </c:pt>
                <c:pt idx="9">
                  <c:v>50.62</c:v>
                </c:pt>
                <c:pt idx="10">
                  <c:v>50.62</c:v>
                </c:pt>
                <c:pt idx="11">
                  <c:v>50.62</c:v>
                </c:pt>
                <c:pt idx="12">
                  <c:v>50.62</c:v>
                </c:pt>
                <c:pt idx="13">
                  <c:v>50.62</c:v>
                </c:pt>
                <c:pt idx="14">
                  <c:v>50.62</c:v>
                </c:pt>
              </c:numCache>
            </c:numRef>
          </c:yVal>
          <c:smooth val="0"/>
          <c:extLst>
            <c:ext xmlns:c16="http://schemas.microsoft.com/office/drawing/2014/chart" uri="{C3380CC4-5D6E-409C-BE32-E72D297353CC}">
              <c16:uniqueId val="{00000000-EADD-41FF-85CB-BC94A43B4EED}"/>
            </c:ext>
          </c:extLst>
        </c:ser>
        <c:ser>
          <c:idx val="2"/>
          <c:order val="2"/>
          <c:tx>
            <c:v>BH2B</c:v>
          </c:tx>
          <c:xVal>
            <c:numRef>
              <c:f>'water levels'!$A$25:$A$93</c:f>
              <c:numCache>
                <c:formatCode>d\-mmm\-yy</c:formatCode>
                <c:ptCount val="69"/>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pt idx="65">
                  <c:v>44475</c:v>
                </c:pt>
                <c:pt idx="66">
                  <c:v>44574</c:v>
                </c:pt>
                <c:pt idx="67">
                  <c:v>44630</c:v>
                </c:pt>
                <c:pt idx="68">
                  <c:v>44742</c:v>
                </c:pt>
              </c:numCache>
            </c:numRef>
          </c:xVal>
          <c:yVal>
            <c:numRef>
              <c:f>'water levels'!$L$25:$L$93</c:f>
              <c:numCache>
                <c:formatCode>0.00</c:formatCode>
                <c:ptCount val="69"/>
                <c:pt idx="0">
                  <c:v>-54.76</c:v>
                </c:pt>
                <c:pt idx="1">
                  <c:v>-54.81</c:v>
                </c:pt>
                <c:pt idx="2">
                  <c:v>-54.98</c:v>
                </c:pt>
                <c:pt idx="3">
                  <c:v>-55.07</c:v>
                </c:pt>
                <c:pt idx="4">
                  <c:v>-55.18</c:v>
                </c:pt>
                <c:pt idx="5">
                  <c:v>-55.09</c:v>
                </c:pt>
                <c:pt idx="6">
                  <c:v>-55.04</c:v>
                </c:pt>
                <c:pt idx="7">
                  <c:v>-55.18</c:v>
                </c:pt>
                <c:pt idx="8">
                  <c:v>-55.17</c:v>
                </c:pt>
                <c:pt idx="9">
                  <c:v>-55.26</c:v>
                </c:pt>
                <c:pt idx="10">
                  <c:v>-55.18</c:v>
                </c:pt>
                <c:pt idx="11">
                  <c:v>-54.68</c:v>
                </c:pt>
                <c:pt idx="12">
                  <c:v>-54.7</c:v>
                </c:pt>
                <c:pt idx="13">
                  <c:v>-54.68</c:v>
                </c:pt>
                <c:pt idx="14">
                  <c:v>-54.63</c:v>
                </c:pt>
                <c:pt idx="15">
                  <c:v>-52.78</c:v>
                </c:pt>
                <c:pt idx="16">
                  <c:v>-53.78</c:v>
                </c:pt>
                <c:pt idx="17">
                  <c:v>-53.87</c:v>
                </c:pt>
                <c:pt idx="18">
                  <c:v>-53.9</c:v>
                </c:pt>
                <c:pt idx="19">
                  <c:v>-53.73</c:v>
                </c:pt>
                <c:pt idx="20">
                  <c:v>-53.67</c:v>
                </c:pt>
                <c:pt idx="21">
                  <c:v>-53.73</c:v>
                </c:pt>
                <c:pt idx="22">
                  <c:v>-53.16</c:v>
                </c:pt>
                <c:pt idx="23">
                  <c:v>-53.49</c:v>
                </c:pt>
                <c:pt idx="24">
                  <c:v>-52.7</c:v>
                </c:pt>
                <c:pt idx="25">
                  <c:v>-52.57</c:v>
                </c:pt>
                <c:pt idx="26">
                  <c:v>-54.11</c:v>
                </c:pt>
                <c:pt idx="27">
                  <c:v>-54.44</c:v>
                </c:pt>
                <c:pt idx="28">
                  <c:v>-54.21</c:v>
                </c:pt>
                <c:pt idx="29">
                  <c:v>-54.17</c:v>
                </c:pt>
                <c:pt idx="30">
                  <c:v>-53.65</c:v>
                </c:pt>
                <c:pt idx="31">
                  <c:v>-54.22</c:v>
                </c:pt>
                <c:pt idx="32">
                  <c:v>-54.73</c:v>
                </c:pt>
                <c:pt idx="33">
                  <c:v>-55.88</c:v>
                </c:pt>
                <c:pt idx="34">
                  <c:v>-52.52</c:v>
                </c:pt>
                <c:pt idx="35">
                  <c:v>-52.61</c:v>
                </c:pt>
                <c:pt idx="36">
                  <c:v>-52.74</c:v>
                </c:pt>
                <c:pt idx="37">
                  <c:v>-52.78</c:v>
                </c:pt>
                <c:pt idx="38">
                  <c:v>-53.13</c:v>
                </c:pt>
                <c:pt idx="39">
                  <c:v>-53.18</c:v>
                </c:pt>
                <c:pt idx="40">
                  <c:v>-53.22</c:v>
                </c:pt>
                <c:pt idx="41">
                  <c:v>-53.3</c:v>
                </c:pt>
                <c:pt idx="42">
                  <c:v>-53.38</c:v>
                </c:pt>
                <c:pt idx="43">
                  <c:v>-53.67</c:v>
                </c:pt>
                <c:pt idx="44">
                  <c:v>-52.6</c:v>
                </c:pt>
                <c:pt idx="47">
                  <c:v>-53.78</c:v>
                </c:pt>
                <c:pt idx="48">
                  <c:v>-51.25</c:v>
                </c:pt>
                <c:pt idx="49">
                  <c:v>-51.36</c:v>
                </c:pt>
                <c:pt idx="50">
                  <c:v>-51.58</c:v>
                </c:pt>
                <c:pt idx="51">
                  <c:v>-52.41</c:v>
                </c:pt>
                <c:pt idx="52">
                  <c:v>-51.98</c:v>
                </c:pt>
                <c:pt idx="53">
                  <c:v>-51.52</c:v>
                </c:pt>
                <c:pt idx="54">
                  <c:v>-52.09</c:v>
                </c:pt>
                <c:pt idx="55">
                  <c:v>-52.37</c:v>
                </c:pt>
                <c:pt idx="56">
                  <c:v>-50.87</c:v>
                </c:pt>
                <c:pt idx="57">
                  <c:v>-53.66</c:v>
                </c:pt>
                <c:pt idx="58">
                  <c:v>-54.51</c:v>
                </c:pt>
                <c:pt idx="59">
                  <c:v>-54.32</c:v>
                </c:pt>
                <c:pt idx="61">
                  <c:v>-54.63</c:v>
                </c:pt>
                <c:pt idx="62">
                  <c:v>-51.62</c:v>
                </c:pt>
                <c:pt idx="63">
                  <c:v>-52.5</c:v>
                </c:pt>
                <c:pt idx="64">
                  <c:v>-54.49</c:v>
                </c:pt>
                <c:pt idx="65">
                  <c:v>-54.410000000000011</c:v>
                </c:pt>
                <c:pt idx="66">
                  <c:v>-52.430000000000007</c:v>
                </c:pt>
                <c:pt idx="67">
                  <c:v>-52.5</c:v>
                </c:pt>
                <c:pt idx="68">
                  <c:v>-54.459999999999994</c:v>
                </c:pt>
              </c:numCache>
            </c:numRef>
          </c:yVal>
          <c:smooth val="0"/>
          <c:extLst>
            <c:ext xmlns:c16="http://schemas.microsoft.com/office/drawing/2014/chart" uri="{C3380CC4-5D6E-409C-BE32-E72D297353CC}">
              <c16:uniqueId val="{00000004-EADD-41FF-85CB-BC94A43B4EED}"/>
            </c:ext>
          </c:extLst>
        </c:ser>
        <c:ser>
          <c:idx val="4"/>
          <c:order val="3"/>
          <c:tx>
            <c:v>BH3A</c:v>
          </c:tx>
          <c:xVal>
            <c:numRef>
              <c:f>'water levels'!$A$25:$A$93</c:f>
              <c:numCache>
                <c:formatCode>d\-mmm\-yy</c:formatCode>
                <c:ptCount val="69"/>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pt idx="65">
                  <c:v>44475</c:v>
                </c:pt>
                <c:pt idx="66">
                  <c:v>44574</c:v>
                </c:pt>
                <c:pt idx="67">
                  <c:v>44630</c:v>
                </c:pt>
                <c:pt idx="68">
                  <c:v>44742</c:v>
                </c:pt>
              </c:numCache>
            </c:numRef>
          </c:xVal>
          <c:yVal>
            <c:numRef>
              <c:f>'water levels'!$D$25:$D$93</c:f>
              <c:numCache>
                <c:formatCode>0.00</c:formatCode>
                <c:ptCount val="69"/>
                <c:pt idx="0">
                  <c:v>71.92</c:v>
                </c:pt>
                <c:pt idx="1">
                  <c:v>71.89</c:v>
                </c:pt>
                <c:pt idx="2">
                  <c:v>71.95</c:v>
                </c:pt>
                <c:pt idx="3">
                  <c:v>71.86</c:v>
                </c:pt>
                <c:pt idx="4">
                  <c:v>71.739999999999995</c:v>
                </c:pt>
                <c:pt idx="5">
                  <c:v>71.72</c:v>
                </c:pt>
                <c:pt idx="6">
                  <c:v>71.67</c:v>
                </c:pt>
                <c:pt idx="7">
                  <c:v>71.66</c:v>
                </c:pt>
                <c:pt idx="8">
                  <c:v>71.64</c:v>
                </c:pt>
                <c:pt idx="9">
                  <c:v>71.63</c:v>
                </c:pt>
                <c:pt idx="10">
                  <c:v>71.599999999999994</c:v>
                </c:pt>
                <c:pt idx="11">
                  <c:v>71.56</c:v>
                </c:pt>
                <c:pt idx="12">
                  <c:v>71.08</c:v>
                </c:pt>
                <c:pt idx="13">
                  <c:v>71.19</c:v>
                </c:pt>
                <c:pt idx="14">
                  <c:v>71.27</c:v>
                </c:pt>
                <c:pt idx="15">
                  <c:v>72</c:v>
                </c:pt>
                <c:pt idx="16">
                  <c:v>71.97</c:v>
                </c:pt>
                <c:pt idx="17">
                  <c:v>71.930000000000007</c:v>
                </c:pt>
                <c:pt idx="18">
                  <c:v>71.959999999999994</c:v>
                </c:pt>
                <c:pt idx="19">
                  <c:v>72.11</c:v>
                </c:pt>
                <c:pt idx="20">
                  <c:v>72.11</c:v>
                </c:pt>
                <c:pt idx="21">
                  <c:v>72.06</c:v>
                </c:pt>
                <c:pt idx="22">
                  <c:v>73.099999999999994</c:v>
                </c:pt>
                <c:pt idx="23">
                  <c:v>72.11</c:v>
                </c:pt>
                <c:pt idx="24">
                  <c:v>72.3</c:v>
                </c:pt>
                <c:pt idx="25">
                  <c:v>72.3</c:v>
                </c:pt>
                <c:pt idx="26">
                  <c:v>71.959999999999994</c:v>
                </c:pt>
                <c:pt idx="27">
                  <c:v>71.67</c:v>
                </c:pt>
                <c:pt idx="28">
                  <c:v>71.97</c:v>
                </c:pt>
                <c:pt idx="29">
                  <c:v>71.97</c:v>
                </c:pt>
                <c:pt idx="30">
                  <c:v>72</c:v>
                </c:pt>
                <c:pt idx="31">
                  <c:v>71.760000000000005</c:v>
                </c:pt>
                <c:pt idx="32">
                  <c:v>71.72</c:v>
                </c:pt>
                <c:pt idx="33">
                  <c:v>71.53</c:v>
                </c:pt>
                <c:pt idx="34">
                  <c:v>72.540000000000006</c:v>
                </c:pt>
                <c:pt idx="35">
                  <c:v>72.19</c:v>
                </c:pt>
                <c:pt idx="36">
                  <c:v>72.150000000000006</c:v>
                </c:pt>
                <c:pt idx="37">
                  <c:v>71.94</c:v>
                </c:pt>
                <c:pt idx="38">
                  <c:v>71.650000000000006</c:v>
                </c:pt>
                <c:pt idx="39">
                  <c:v>71.540000000000006</c:v>
                </c:pt>
                <c:pt idx="40">
                  <c:v>71.56</c:v>
                </c:pt>
                <c:pt idx="41">
                  <c:v>71.55</c:v>
                </c:pt>
                <c:pt idx="42">
                  <c:v>71.37</c:v>
                </c:pt>
                <c:pt idx="43">
                  <c:v>72.25</c:v>
                </c:pt>
                <c:pt idx="44">
                  <c:v>72.34</c:v>
                </c:pt>
                <c:pt idx="47">
                  <c:v>72.349999999999994</c:v>
                </c:pt>
                <c:pt idx="50">
                  <c:v>73.47</c:v>
                </c:pt>
                <c:pt idx="51">
                  <c:v>72.430000000000007</c:v>
                </c:pt>
                <c:pt idx="52">
                  <c:v>72.11</c:v>
                </c:pt>
                <c:pt idx="53">
                  <c:v>73.069999999999993</c:v>
                </c:pt>
                <c:pt idx="54">
                  <c:v>72.19</c:v>
                </c:pt>
                <c:pt idx="55">
                  <c:v>72.97</c:v>
                </c:pt>
                <c:pt idx="56">
                  <c:v>73.33</c:v>
                </c:pt>
                <c:pt idx="57">
                  <c:v>72.17</c:v>
                </c:pt>
                <c:pt idx="58">
                  <c:v>71.930000000000007</c:v>
                </c:pt>
                <c:pt idx="59">
                  <c:v>71.819999999999993</c:v>
                </c:pt>
                <c:pt idx="61">
                  <c:v>71.56</c:v>
                </c:pt>
                <c:pt idx="62">
                  <c:v>72.69</c:v>
                </c:pt>
                <c:pt idx="63">
                  <c:v>72.569999999999993</c:v>
                </c:pt>
                <c:pt idx="64">
                  <c:v>71.47</c:v>
                </c:pt>
                <c:pt idx="65">
                  <c:v>71.84</c:v>
                </c:pt>
                <c:pt idx="66">
                  <c:v>72.040000000000006</c:v>
                </c:pt>
                <c:pt idx="67">
                  <c:v>72.239999999999995</c:v>
                </c:pt>
                <c:pt idx="68">
                  <c:v>71.52</c:v>
                </c:pt>
              </c:numCache>
            </c:numRef>
          </c:yVal>
          <c:smooth val="0"/>
          <c:extLst>
            <c:ext xmlns:c16="http://schemas.microsoft.com/office/drawing/2014/chart" uri="{C3380CC4-5D6E-409C-BE32-E72D297353CC}">
              <c16:uniqueId val="{00000005-EADD-41FF-85CB-BC94A43B4EED}"/>
            </c:ext>
          </c:extLst>
        </c:ser>
        <c:ser>
          <c:idx val="3"/>
          <c:order val="4"/>
          <c:tx>
            <c:v>BH3B</c:v>
          </c:tx>
          <c:xVal>
            <c:numRef>
              <c:f>'water levels'!$A$25:$A$93</c:f>
              <c:numCache>
                <c:formatCode>d\-mmm\-yy</c:formatCode>
                <c:ptCount val="69"/>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pt idx="65">
                  <c:v>44475</c:v>
                </c:pt>
                <c:pt idx="66">
                  <c:v>44574</c:v>
                </c:pt>
                <c:pt idx="67">
                  <c:v>44630</c:v>
                </c:pt>
                <c:pt idx="68">
                  <c:v>44742</c:v>
                </c:pt>
              </c:numCache>
            </c:numRef>
          </c:xVal>
          <c:yVal>
            <c:numRef>
              <c:f>'water levels'!$F$25:$F$93</c:f>
              <c:numCache>
                <c:formatCode>0.00</c:formatCode>
                <c:ptCount val="69"/>
                <c:pt idx="0">
                  <c:v>19.670000000000002</c:v>
                </c:pt>
                <c:pt idx="1">
                  <c:v>19.600000000000001</c:v>
                </c:pt>
                <c:pt idx="2">
                  <c:v>19.55</c:v>
                </c:pt>
                <c:pt idx="3">
                  <c:v>19.5</c:v>
                </c:pt>
                <c:pt idx="4">
                  <c:v>19.440000000000001</c:v>
                </c:pt>
                <c:pt idx="5">
                  <c:v>19.399999999999999</c:v>
                </c:pt>
                <c:pt idx="6">
                  <c:v>19.37</c:v>
                </c:pt>
                <c:pt idx="7">
                  <c:v>19.5</c:v>
                </c:pt>
                <c:pt idx="8">
                  <c:v>19.510000000000002</c:v>
                </c:pt>
                <c:pt idx="9">
                  <c:v>19.47</c:v>
                </c:pt>
                <c:pt idx="10">
                  <c:v>19.43</c:v>
                </c:pt>
                <c:pt idx="11">
                  <c:v>19.559999999999999</c:v>
                </c:pt>
                <c:pt idx="12">
                  <c:v>19.61</c:v>
                </c:pt>
                <c:pt idx="13">
                  <c:v>19.63</c:v>
                </c:pt>
                <c:pt idx="14">
                  <c:v>19.670000000000002</c:v>
                </c:pt>
                <c:pt idx="15">
                  <c:v>19.75</c:v>
                </c:pt>
                <c:pt idx="16">
                  <c:v>19.61</c:v>
                </c:pt>
                <c:pt idx="17">
                  <c:v>19.54</c:v>
                </c:pt>
                <c:pt idx="18">
                  <c:v>19.39</c:v>
                </c:pt>
                <c:pt idx="19">
                  <c:v>20.010000000000002</c:v>
                </c:pt>
                <c:pt idx="20">
                  <c:v>19.89</c:v>
                </c:pt>
                <c:pt idx="21">
                  <c:v>19.809999999999999</c:v>
                </c:pt>
                <c:pt idx="22">
                  <c:v>19.87</c:v>
                </c:pt>
                <c:pt idx="23">
                  <c:v>19.88</c:v>
                </c:pt>
                <c:pt idx="24">
                  <c:v>20.04</c:v>
                </c:pt>
                <c:pt idx="25">
                  <c:v>20</c:v>
                </c:pt>
                <c:pt idx="26">
                  <c:v>19.93</c:v>
                </c:pt>
                <c:pt idx="27">
                  <c:v>21.82</c:v>
                </c:pt>
                <c:pt idx="28">
                  <c:v>19.899999999999999</c:v>
                </c:pt>
                <c:pt idx="30">
                  <c:v>20.04</c:v>
                </c:pt>
                <c:pt idx="31">
                  <c:v>19.760000000000002</c:v>
                </c:pt>
                <c:pt idx="32">
                  <c:v>19.73</c:v>
                </c:pt>
                <c:pt idx="33">
                  <c:v>19.559999999999999</c:v>
                </c:pt>
                <c:pt idx="34">
                  <c:v>20.03</c:v>
                </c:pt>
                <c:pt idx="35">
                  <c:v>19.89</c:v>
                </c:pt>
                <c:pt idx="36">
                  <c:v>21.99</c:v>
                </c:pt>
                <c:pt idx="37">
                  <c:v>21.92</c:v>
                </c:pt>
                <c:pt idx="38">
                  <c:v>21.83</c:v>
                </c:pt>
                <c:pt idx="39">
                  <c:v>21.76</c:v>
                </c:pt>
                <c:pt idx="40">
                  <c:v>21.67</c:v>
                </c:pt>
                <c:pt idx="41">
                  <c:v>21.36</c:v>
                </c:pt>
                <c:pt idx="42">
                  <c:v>21.21</c:v>
                </c:pt>
                <c:pt idx="43">
                  <c:v>20.32</c:v>
                </c:pt>
                <c:pt idx="44">
                  <c:v>20</c:v>
                </c:pt>
                <c:pt idx="47">
                  <c:v>20.04</c:v>
                </c:pt>
                <c:pt idx="50">
                  <c:v>20.92</c:v>
                </c:pt>
                <c:pt idx="51">
                  <c:v>20.059999999999999</c:v>
                </c:pt>
                <c:pt idx="52">
                  <c:v>21.18</c:v>
                </c:pt>
                <c:pt idx="53">
                  <c:v>21.38</c:v>
                </c:pt>
                <c:pt idx="54">
                  <c:v>21.25</c:v>
                </c:pt>
                <c:pt idx="55">
                  <c:v>21.27</c:v>
                </c:pt>
                <c:pt idx="56">
                  <c:v>21.47</c:v>
                </c:pt>
                <c:pt idx="57">
                  <c:v>20.8</c:v>
                </c:pt>
                <c:pt idx="58">
                  <c:v>20.399999999999999</c:v>
                </c:pt>
                <c:pt idx="59">
                  <c:v>20.170000000000002</c:v>
                </c:pt>
                <c:pt idx="61">
                  <c:v>19.66</c:v>
                </c:pt>
                <c:pt idx="62">
                  <c:v>20.72</c:v>
                </c:pt>
                <c:pt idx="63">
                  <c:v>21.02</c:v>
                </c:pt>
                <c:pt idx="64">
                  <c:v>19.7</c:v>
                </c:pt>
                <c:pt idx="65">
                  <c:v>19.07</c:v>
                </c:pt>
                <c:pt idx="66">
                  <c:v>19.71</c:v>
                </c:pt>
                <c:pt idx="67">
                  <c:v>19.840000000000003</c:v>
                </c:pt>
                <c:pt idx="68">
                  <c:v>19.25</c:v>
                </c:pt>
              </c:numCache>
            </c:numRef>
          </c:yVal>
          <c:smooth val="0"/>
          <c:extLst>
            <c:ext xmlns:c16="http://schemas.microsoft.com/office/drawing/2014/chart" uri="{C3380CC4-5D6E-409C-BE32-E72D297353CC}">
              <c16:uniqueId val="{00000001-EADD-41FF-85CB-BC94A43B4EED}"/>
            </c:ext>
          </c:extLst>
        </c:ser>
        <c:ser>
          <c:idx val="6"/>
          <c:order val="5"/>
          <c:tx>
            <c:v>BH3C</c:v>
          </c:tx>
          <c:xVal>
            <c:numRef>
              <c:f>'water levels'!$A$25:$A$93</c:f>
              <c:numCache>
                <c:formatCode>d\-mmm\-yy</c:formatCode>
                <c:ptCount val="69"/>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pt idx="65">
                  <c:v>44475</c:v>
                </c:pt>
                <c:pt idx="66">
                  <c:v>44574</c:v>
                </c:pt>
                <c:pt idx="67">
                  <c:v>44630</c:v>
                </c:pt>
                <c:pt idx="68">
                  <c:v>44742</c:v>
                </c:pt>
              </c:numCache>
            </c:numRef>
          </c:xVal>
          <c:yVal>
            <c:numRef>
              <c:f>'water levels'!$H$25:$H$93</c:f>
              <c:numCache>
                <c:formatCode>0.00</c:formatCode>
                <c:ptCount val="69"/>
                <c:pt idx="0">
                  <c:v>-49.89</c:v>
                </c:pt>
                <c:pt idx="1">
                  <c:v>-50.05</c:v>
                </c:pt>
                <c:pt idx="2">
                  <c:v>-50.25</c:v>
                </c:pt>
                <c:pt idx="3">
                  <c:v>-50.36</c:v>
                </c:pt>
                <c:pt idx="4">
                  <c:v>-50.52</c:v>
                </c:pt>
                <c:pt idx="5">
                  <c:v>-50.49</c:v>
                </c:pt>
                <c:pt idx="6">
                  <c:v>-50.52</c:v>
                </c:pt>
                <c:pt idx="7">
                  <c:v>-50.53</c:v>
                </c:pt>
                <c:pt idx="8">
                  <c:v>-50.5</c:v>
                </c:pt>
                <c:pt idx="9">
                  <c:v>-50.58</c:v>
                </c:pt>
                <c:pt idx="10">
                  <c:v>-50.53</c:v>
                </c:pt>
                <c:pt idx="11">
                  <c:v>-50.18</c:v>
                </c:pt>
                <c:pt idx="12">
                  <c:v>-50.11</c:v>
                </c:pt>
                <c:pt idx="13">
                  <c:v>-50.07</c:v>
                </c:pt>
                <c:pt idx="14">
                  <c:v>-50</c:v>
                </c:pt>
                <c:pt idx="15">
                  <c:v>-47.42</c:v>
                </c:pt>
                <c:pt idx="16">
                  <c:v>-48.38</c:v>
                </c:pt>
                <c:pt idx="17">
                  <c:v>-48.4</c:v>
                </c:pt>
                <c:pt idx="18">
                  <c:v>-48.56</c:v>
                </c:pt>
                <c:pt idx="19">
                  <c:v>-48.81</c:v>
                </c:pt>
                <c:pt idx="20">
                  <c:v>-48.07</c:v>
                </c:pt>
                <c:pt idx="21">
                  <c:v>-48.11</c:v>
                </c:pt>
                <c:pt idx="22">
                  <c:v>-48.02</c:v>
                </c:pt>
                <c:pt idx="23">
                  <c:v>-48.27</c:v>
                </c:pt>
                <c:pt idx="24">
                  <c:v>-47.22</c:v>
                </c:pt>
                <c:pt idx="25">
                  <c:v>-46.78</c:v>
                </c:pt>
                <c:pt idx="26">
                  <c:v>-48.94</c:v>
                </c:pt>
                <c:pt idx="27">
                  <c:v>-49.17</c:v>
                </c:pt>
                <c:pt idx="28">
                  <c:v>-48.84</c:v>
                </c:pt>
                <c:pt idx="30">
                  <c:v>-49.25</c:v>
                </c:pt>
                <c:pt idx="31">
                  <c:v>-49.55</c:v>
                </c:pt>
                <c:pt idx="32">
                  <c:v>-50</c:v>
                </c:pt>
                <c:pt idx="33">
                  <c:v>-50.16</c:v>
                </c:pt>
                <c:pt idx="34">
                  <c:v>-46.69</c:v>
                </c:pt>
                <c:pt idx="35">
                  <c:v>-46.8</c:v>
                </c:pt>
                <c:pt idx="36">
                  <c:v>-46.78</c:v>
                </c:pt>
                <c:pt idx="37">
                  <c:v>-46.8</c:v>
                </c:pt>
                <c:pt idx="38">
                  <c:v>-46.85</c:v>
                </c:pt>
                <c:pt idx="39">
                  <c:v>-46.9</c:v>
                </c:pt>
                <c:pt idx="40">
                  <c:v>-46.85</c:v>
                </c:pt>
                <c:pt idx="41">
                  <c:v>-46.72</c:v>
                </c:pt>
                <c:pt idx="42">
                  <c:v>-46.22</c:v>
                </c:pt>
                <c:pt idx="43">
                  <c:v>-46.23</c:v>
                </c:pt>
                <c:pt idx="44">
                  <c:v>-46.15</c:v>
                </c:pt>
                <c:pt idx="47">
                  <c:v>-48.36</c:v>
                </c:pt>
                <c:pt idx="50">
                  <c:v>-39.92</c:v>
                </c:pt>
                <c:pt idx="51">
                  <c:v>-47.03</c:v>
                </c:pt>
                <c:pt idx="52">
                  <c:v>-46.88</c:v>
                </c:pt>
                <c:pt idx="53">
                  <c:v>-41.13</c:v>
                </c:pt>
                <c:pt idx="54">
                  <c:v>-46.82</c:v>
                </c:pt>
                <c:pt idx="55">
                  <c:v>-43.92</c:v>
                </c:pt>
                <c:pt idx="56">
                  <c:v>-41.15</c:v>
                </c:pt>
                <c:pt idx="57">
                  <c:v>-47.54</c:v>
                </c:pt>
                <c:pt idx="58">
                  <c:v>-49.3</c:v>
                </c:pt>
                <c:pt idx="59">
                  <c:v>-48.78</c:v>
                </c:pt>
                <c:pt idx="61">
                  <c:v>-49.5</c:v>
                </c:pt>
                <c:pt idx="62">
                  <c:v>-43.16</c:v>
                </c:pt>
                <c:pt idx="63">
                  <c:v>-44.99</c:v>
                </c:pt>
                <c:pt idx="64">
                  <c:v>-49.12</c:v>
                </c:pt>
                <c:pt idx="65">
                  <c:v>-49.61</c:v>
                </c:pt>
                <c:pt idx="66">
                  <c:v>-45.86</c:v>
                </c:pt>
                <c:pt idx="67">
                  <c:v>-44.980000000000004</c:v>
                </c:pt>
                <c:pt idx="68">
                  <c:v>-50.019999999999996</c:v>
                </c:pt>
              </c:numCache>
            </c:numRef>
          </c:yVal>
          <c:smooth val="0"/>
          <c:extLst>
            <c:ext xmlns:c16="http://schemas.microsoft.com/office/drawing/2014/chart" uri="{C3380CC4-5D6E-409C-BE32-E72D297353CC}">
              <c16:uniqueId val="{00000006-EADD-41FF-85CB-BC94A43B4EED}"/>
            </c:ext>
          </c:extLst>
        </c:ser>
        <c:ser>
          <c:idx val="5"/>
          <c:order val="6"/>
          <c:tx>
            <c:v>BH4A</c:v>
          </c:tx>
          <c:xVal>
            <c:numRef>
              <c:f>'water levels'!$A$25:$A$93</c:f>
              <c:numCache>
                <c:formatCode>d\-mmm\-yy</c:formatCode>
                <c:ptCount val="69"/>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pt idx="65">
                  <c:v>44475</c:v>
                </c:pt>
                <c:pt idx="66">
                  <c:v>44574</c:v>
                </c:pt>
                <c:pt idx="67">
                  <c:v>44630</c:v>
                </c:pt>
                <c:pt idx="68">
                  <c:v>44742</c:v>
                </c:pt>
              </c:numCache>
            </c:numRef>
          </c:xVal>
          <c:yVal>
            <c:numRef>
              <c:f>'water levels'!$N$25:$N$93</c:f>
              <c:numCache>
                <c:formatCode>0.00</c:formatCode>
                <c:ptCount val="69"/>
                <c:pt idx="0">
                  <c:v>41.82</c:v>
                </c:pt>
                <c:pt idx="1">
                  <c:v>41.76</c:v>
                </c:pt>
                <c:pt idx="2">
                  <c:v>41.93</c:v>
                </c:pt>
                <c:pt idx="3">
                  <c:v>41.37</c:v>
                </c:pt>
                <c:pt idx="4">
                  <c:v>41.32</c:v>
                </c:pt>
                <c:pt idx="5">
                  <c:v>41.1</c:v>
                </c:pt>
                <c:pt idx="6">
                  <c:v>40.9</c:v>
                </c:pt>
                <c:pt idx="7">
                  <c:v>40.89</c:v>
                </c:pt>
                <c:pt idx="8">
                  <c:v>40.82</c:v>
                </c:pt>
                <c:pt idx="9">
                  <c:v>40.67</c:v>
                </c:pt>
                <c:pt idx="10">
                  <c:v>40.72</c:v>
                </c:pt>
                <c:pt idx="11">
                  <c:v>40.68</c:v>
                </c:pt>
                <c:pt idx="12">
                  <c:v>40.71</c:v>
                </c:pt>
                <c:pt idx="13">
                  <c:v>40.770000000000003</c:v>
                </c:pt>
                <c:pt idx="15">
                  <c:v>40.93</c:v>
                </c:pt>
                <c:pt idx="16">
                  <c:v>40.659999999999997</c:v>
                </c:pt>
                <c:pt idx="17">
                  <c:v>40.590000000000003</c:v>
                </c:pt>
                <c:pt idx="18">
                  <c:v>40.54</c:v>
                </c:pt>
                <c:pt idx="19">
                  <c:v>40.5</c:v>
                </c:pt>
                <c:pt idx="20">
                  <c:v>40.53</c:v>
                </c:pt>
                <c:pt idx="21">
                  <c:v>40.520000000000003</c:v>
                </c:pt>
                <c:pt idx="22">
                  <c:v>40.479999999999997</c:v>
                </c:pt>
                <c:pt idx="23">
                  <c:v>40.24</c:v>
                </c:pt>
                <c:pt idx="24">
                  <c:v>40.369999999999997</c:v>
                </c:pt>
                <c:pt idx="25">
                  <c:v>40.409999999999997</c:v>
                </c:pt>
                <c:pt idx="26">
                  <c:v>40.130000000000003</c:v>
                </c:pt>
                <c:pt idx="27">
                  <c:v>40.08</c:v>
                </c:pt>
                <c:pt idx="28">
                  <c:v>39.82</c:v>
                </c:pt>
                <c:pt idx="29">
                  <c:v>39.729999999999997</c:v>
                </c:pt>
                <c:pt idx="30">
                  <c:v>39.93</c:v>
                </c:pt>
                <c:pt idx="31">
                  <c:v>40.03</c:v>
                </c:pt>
                <c:pt idx="32">
                  <c:v>40.53</c:v>
                </c:pt>
                <c:pt idx="33">
                  <c:v>40.729999999999997</c:v>
                </c:pt>
                <c:pt idx="34">
                  <c:v>40.43</c:v>
                </c:pt>
                <c:pt idx="35">
                  <c:v>40.03</c:v>
                </c:pt>
                <c:pt idx="36">
                  <c:v>40.1</c:v>
                </c:pt>
                <c:pt idx="37">
                  <c:v>39.82</c:v>
                </c:pt>
                <c:pt idx="38">
                  <c:v>39.93</c:v>
                </c:pt>
                <c:pt idx="39">
                  <c:v>39.93</c:v>
                </c:pt>
                <c:pt idx="40">
                  <c:v>39.880000000000003</c:v>
                </c:pt>
                <c:pt idx="41">
                  <c:v>39.86</c:v>
                </c:pt>
                <c:pt idx="42">
                  <c:v>39.81</c:v>
                </c:pt>
                <c:pt idx="43">
                  <c:v>39.659999999999997</c:v>
                </c:pt>
                <c:pt idx="44">
                  <c:v>39.729999999999997</c:v>
                </c:pt>
                <c:pt idx="47">
                  <c:v>39.43</c:v>
                </c:pt>
                <c:pt idx="49">
                  <c:v>39.64</c:v>
                </c:pt>
                <c:pt idx="50">
                  <c:v>40.43</c:v>
                </c:pt>
                <c:pt idx="51">
                  <c:v>40.229999999999997</c:v>
                </c:pt>
                <c:pt idx="52">
                  <c:v>39.67</c:v>
                </c:pt>
                <c:pt idx="53">
                  <c:v>40.92</c:v>
                </c:pt>
                <c:pt idx="54">
                  <c:v>39.75</c:v>
                </c:pt>
                <c:pt idx="55">
                  <c:v>41.08</c:v>
                </c:pt>
                <c:pt idx="56">
                  <c:v>40.93</c:v>
                </c:pt>
                <c:pt idx="57">
                  <c:v>39.81</c:v>
                </c:pt>
                <c:pt idx="58">
                  <c:v>39.68</c:v>
                </c:pt>
                <c:pt idx="59">
                  <c:v>39.020000000000003</c:v>
                </c:pt>
                <c:pt idx="61">
                  <c:v>38.619999999999997</c:v>
                </c:pt>
                <c:pt idx="62">
                  <c:v>41.16</c:v>
                </c:pt>
                <c:pt idx="63">
                  <c:v>40.89</c:v>
                </c:pt>
                <c:pt idx="64">
                  <c:v>40.799999999999997</c:v>
                </c:pt>
                <c:pt idx="65">
                  <c:v>40.970000000000006</c:v>
                </c:pt>
                <c:pt idx="66">
                  <c:v>41.010000000000005</c:v>
                </c:pt>
                <c:pt idx="67">
                  <c:v>41.17</c:v>
                </c:pt>
                <c:pt idx="68">
                  <c:v>40.700000000000003</c:v>
                </c:pt>
              </c:numCache>
            </c:numRef>
          </c:yVal>
          <c:smooth val="0"/>
          <c:extLst>
            <c:ext xmlns:c16="http://schemas.microsoft.com/office/drawing/2014/chart" uri="{C3380CC4-5D6E-409C-BE32-E72D297353CC}">
              <c16:uniqueId val="{00000002-EADD-41FF-85CB-BC94A43B4EED}"/>
            </c:ext>
          </c:extLst>
        </c:ser>
        <c:ser>
          <c:idx val="7"/>
          <c:order val="7"/>
          <c:tx>
            <c:v>BH4B</c:v>
          </c:tx>
          <c:xVal>
            <c:numRef>
              <c:f>'water levels'!$A$25:$A$93</c:f>
              <c:numCache>
                <c:formatCode>d\-mmm\-yy</c:formatCode>
                <c:ptCount val="69"/>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pt idx="65">
                  <c:v>44475</c:v>
                </c:pt>
                <c:pt idx="66">
                  <c:v>44574</c:v>
                </c:pt>
                <c:pt idx="67">
                  <c:v>44630</c:v>
                </c:pt>
                <c:pt idx="68">
                  <c:v>44742</c:v>
                </c:pt>
              </c:numCache>
            </c:numRef>
          </c:xVal>
          <c:yVal>
            <c:numRef>
              <c:f>'water levels'!$P$25:$P$93</c:f>
              <c:numCache>
                <c:formatCode>0.00</c:formatCode>
                <c:ptCount val="69"/>
                <c:pt idx="0">
                  <c:v>-16.170000000000002</c:v>
                </c:pt>
                <c:pt idx="1">
                  <c:v>-16.399999999999999</c:v>
                </c:pt>
                <c:pt idx="2">
                  <c:v>-16.399999999999999</c:v>
                </c:pt>
                <c:pt idx="3">
                  <c:v>-16.52</c:v>
                </c:pt>
                <c:pt idx="4">
                  <c:v>-16.59</c:v>
                </c:pt>
                <c:pt idx="5">
                  <c:v>-16.670000000000002</c:v>
                </c:pt>
                <c:pt idx="6">
                  <c:v>-16.829999999999998</c:v>
                </c:pt>
                <c:pt idx="7">
                  <c:v>-16.7</c:v>
                </c:pt>
                <c:pt idx="8">
                  <c:v>-16.77</c:v>
                </c:pt>
                <c:pt idx="9">
                  <c:v>-16.8</c:v>
                </c:pt>
                <c:pt idx="10">
                  <c:v>-16.57</c:v>
                </c:pt>
                <c:pt idx="11">
                  <c:v>-16.600000000000001</c:v>
                </c:pt>
                <c:pt idx="12">
                  <c:v>-16.64</c:v>
                </c:pt>
                <c:pt idx="13">
                  <c:v>-16.46</c:v>
                </c:pt>
                <c:pt idx="14">
                  <c:v>-16.3</c:v>
                </c:pt>
                <c:pt idx="15">
                  <c:v>-15.2</c:v>
                </c:pt>
                <c:pt idx="16">
                  <c:v>-15.4</c:v>
                </c:pt>
                <c:pt idx="17">
                  <c:v>-15.48</c:v>
                </c:pt>
                <c:pt idx="18">
                  <c:v>-15.57</c:v>
                </c:pt>
                <c:pt idx="19">
                  <c:v>-15.76</c:v>
                </c:pt>
                <c:pt idx="20">
                  <c:v>-15.74</c:v>
                </c:pt>
                <c:pt idx="21">
                  <c:v>-15.77</c:v>
                </c:pt>
                <c:pt idx="22">
                  <c:v>-15.64</c:v>
                </c:pt>
              </c:numCache>
            </c:numRef>
          </c:yVal>
          <c:smooth val="0"/>
          <c:extLst>
            <c:ext xmlns:c16="http://schemas.microsoft.com/office/drawing/2014/chart" uri="{C3380CC4-5D6E-409C-BE32-E72D297353CC}">
              <c16:uniqueId val="{00000007-EADD-41FF-85CB-BC94A43B4EED}"/>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a:t>Date</a:t>
                </a:r>
              </a:p>
            </c:rich>
          </c:tx>
          <c:layout>
            <c:manualLayout>
              <c:xMode val="edge"/>
              <c:yMode val="edge"/>
              <c:x val="0.51287508895958933"/>
              <c:y val="0.9009081270926641"/>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scaling>
        <c:delete val="0"/>
        <c:axPos val="l"/>
        <c:majorGridlines/>
        <c:title>
          <c:tx>
            <c:rich>
              <a:bodyPr/>
              <a:lstStyle/>
              <a:p>
                <a:pPr>
                  <a:defRPr/>
                </a:pPr>
                <a:r>
                  <a:rPr lang="en-GB"/>
                  <a:t>Groundwater Level (mAOD)</a:t>
                </a:r>
              </a:p>
            </c:rich>
          </c:tx>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59815024283803375"/>
          <c:h val="3.7824711393728117E-2"/>
        </c:manualLayout>
      </c:layout>
      <c:overlay val="0"/>
    </c:legend>
    <c:plotVisOnly val="0"/>
    <c:dispBlanksAs val="gap"/>
    <c:showDLblsOverMax val="0"/>
  </c:char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Superficial Deposit</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50180916677957"/>
        </c:manualLayout>
      </c:layout>
      <c:scatterChart>
        <c:scatterStyle val="lineMarker"/>
        <c:varyColors val="0"/>
        <c:ser>
          <c:idx val="0"/>
          <c:order val="0"/>
          <c:tx>
            <c:v>BH3A</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levels'!$D$14:$D$61</c:f>
              <c:numCache>
                <c:formatCode>0.00</c:formatCode>
                <c:ptCount val="48"/>
                <c:pt idx="0">
                  <c:v>72.59</c:v>
                </c:pt>
                <c:pt idx="1">
                  <c:v>72.02</c:v>
                </c:pt>
                <c:pt idx="2">
                  <c:v>73.16</c:v>
                </c:pt>
                <c:pt idx="3">
                  <c:v>73.010000000000005</c:v>
                </c:pt>
                <c:pt idx="4">
                  <c:v>72.89</c:v>
                </c:pt>
                <c:pt idx="5">
                  <c:v>72.91</c:v>
                </c:pt>
                <c:pt idx="6">
                  <c:v>72.86</c:v>
                </c:pt>
                <c:pt idx="7">
                  <c:v>72.819999999999993</c:v>
                </c:pt>
                <c:pt idx="8">
                  <c:v>72.64</c:v>
                </c:pt>
                <c:pt idx="9">
                  <c:v>72.52</c:v>
                </c:pt>
                <c:pt idx="10">
                  <c:v>71.930000000000007</c:v>
                </c:pt>
                <c:pt idx="11">
                  <c:v>71.92</c:v>
                </c:pt>
                <c:pt idx="12">
                  <c:v>71.89</c:v>
                </c:pt>
                <c:pt idx="13">
                  <c:v>71.95</c:v>
                </c:pt>
                <c:pt idx="14">
                  <c:v>71.86</c:v>
                </c:pt>
                <c:pt idx="15">
                  <c:v>71.739999999999995</c:v>
                </c:pt>
                <c:pt idx="16">
                  <c:v>71.72</c:v>
                </c:pt>
                <c:pt idx="17">
                  <c:v>71.67</c:v>
                </c:pt>
                <c:pt idx="18">
                  <c:v>71.66</c:v>
                </c:pt>
                <c:pt idx="19">
                  <c:v>71.64</c:v>
                </c:pt>
                <c:pt idx="20">
                  <c:v>71.63</c:v>
                </c:pt>
                <c:pt idx="21">
                  <c:v>71.599999999999994</c:v>
                </c:pt>
                <c:pt idx="22">
                  <c:v>71.56</c:v>
                </c:pt>
                <c:pt idx="23">
                  <c:v>71.08</c:v>
                </c:pt>
                <c:pt idx="24">
                  <c:v>71.19</c:v>
                </c:pt>
                <c:pt idx="25">
                  <c:v>71.27</c:v>
                </c:pt>
                <c:pt idx="26">
                  <c:v>72</c:v>
                </c:pt>
                <c:pt idx="27">
                  <c:v>71.97</c:v>
                </c:pt>
                <c:pt idx="28">
                  <c:v>71.930000000000007</c:v>
                </c:pt>
                <c:pt idx="29">
                  <c:v>71.959999999999994</c:v>
                </c:pt>
                <c:pt idx="30">
                  <c:v>72.11</c:v>
                </c:pt>
                <c:pt idx="31">
                  <c:v>72.11</c:v>
                </c:pt>
                <c:pt idx="32">
                  <c:v>72.06</c:v>
                </c:pt>
                <c:pt idx="33">
                  <c:v>73.099999999999994</c:v>
                </c:pt>
                <c:pt idx="34">
                  <c:v>72.11</c:v>
                </c:pt>
                <c:pt idx="35">
                  <c:v>72.3</c:v>
                </c:pt>
                <c:pt idx="36">
                  <c:v>72.3</c:v>
                </c:pt>
                <c:pt idx="37">
                  <c:v>71.959999999999994</c:v>
                </c:pt>
                <c:pt idx="38">
                  <c:v>71.67</c:v>
                </c:pt>
                <c:pt idx="39">
                  <c:v>71.97</c:v>
                </c:pt>
                <c:pt idx="40">
                  <c:v>71.97</c:v>
                </c:pt>
                <c:pt idx="41">
                  <c:v>72</c:v>
                </c:pt>
                <c:pt idx="42">
                  <c:v>71.760000000000005</c:v>
                </c:pt>
                <c:pt idx="43">
                  <c:v>71.72</c:v>
                </c:pt>
                <c:pt idx="44">
                  <c:v>71.53</c:v>
                </c:pt>
                <c:pt idx="45">
                  <c:v>72.540000000000006</c:v>
                </c:pt>
                <c:pt idx="46">
                  <c:v>72.19</c:v>
                </c:pt>
                <c:pt idx="47">
                  <c:v>72.150000000000006</c:v>
                </c:pt>
              </c:numCache>
            </c:numRef>
          </c:yVal>
          <c:smooth val="0"/>
          <c:extLst>
            <c:ext xmlns:c16="http://schemas.microsoft.com/office/drawing/2014/chart" uri="{C3380CC4-5D6E-409C-BE32-E72D297353CC}">
              <c16:uniqueId val="{00000003-8255-495D-A607-46D7D053437C}"/>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sz="1200" baseline="0"/>
                  <a:t>Date</a:t>
                </a:r>
              </a:p>
            </c:rich>
          </c:tx>
          <c:layout>
            <c:manualLayout>
              <c:xMode val="edge"/>
              <c:yMode val="edge"/>
              <c:x val="0.48519339538777478"/>
              <c:y val="0.89813281943963508"/>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ax val="80"/>
          <c:min val="70"/>
        </c:scaling>
        <c:delete val="0"/>
        <c:axPos val="l"/>
        <c:majorGridlines/>
        <c:title>
          <c:tx>
            <c:rich>
              <a:bodyPr/>
              <a:lstStyle/>
              <a:p>
                <a:pPr>
                  <a:defRPr sz="1200" b="0" i="0" baseline="0"/>
                </a:pPr>
                <a:r>
                  <a:rPr lang="en-GB" sz="1200" b="0" i="0" baseline="0"/>
                  <a:t>Groundwater Elevation (mAOD)</a:t>
                </a:r>
              </a:p>
            </c:rich>
          </c:tx>
          <c:layout>
            <c:manualLayout>
              <c:xMode val="edge"/>
              <c:yMode val="edge"/>
              <c:x val="3.8515057787646995E-2"/>
              <c:y val="0.19716916838550058"/>
            </c:manualLayout>
          </c:layout>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49414357913700546"/>
          <c:h val="4.6100480269794193E-2"/>
        </c:manualLayout>
      </c:layout>
      <c:overlay val="0"/>
    </c:legend>
    <c:plotVisOnly val="0"/>
    <c:dispBlanksAs val="gap"/>
    <c:showDLblsOverMax val="0"/>
  </c:chart>
  <c:printSettings>
    <c:headerFooter alignWithMargins="0">
      <c:oddHeader>&amp;F</c:oddHeader>
      <c:oddFooter>Page &amp;P</c:oddFooter>
    </c:headerFooter>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Diorite Piezometer Readings</a:t>
            </a:r>
          </a:p>
        </c:rich>
      </c:tx>
      <c:overlay val="0"/>
    </c:title>
    <c:autoTitleDeleted val="0"/>
    <c:plotArea>
      <c:layout>
        <c:manualLayout>
          <c:layoutTarget val="inner"/>
          <c:xMode val="edge"/>
          <c:yMode val="edge"/>
          <c:x val="0.10488676996424315"/>
          <c:y val="9.1911847203734631E-2"/>
          <c:w val="0.87842669845053634"/>
          <c:h val="0.69266627522420121"/>
        </c:manualLayout>
      </c:layout>
      <c:scatterChart>
        <c:scatterStyle val="lineMarker"/>
        <c:varyColors val="0"/>
        <c:ser>
          <c:idx val="7"/>
          <c:order val="0"/>
          <c:tx>
            <c:v>BH1</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levels'!$R$14:$R$61</c:f>
              <c:numCache>
                <c:formatCode>0.00</c:formatCode>
                <c:ptCount val="48"/>
                <c:pt idx="0">
                  <c:v>-61.219999999999985</c:v>
                </c:pt>
                <c:pt idx="1">
                  <c:v>-61.239999999999995</c:v>
                </c:pt>
                <c:pt idx="3">
                  <c:v>-48.68</c:v>
                </c:pt>
                <c:pt idx="5">
                  <c:v>-59.06</c:v>
                </c:pt>
                <c:pt idx="6">
                  <c:v>-59.67</c:v>
                </c:pt>
                <c:pt idx="7">
                  <c:v>-61.01</c:v>
                </c:pt>
                <c:pt idx="8">
                  <c:v>-61.33</c:v>
                </c:pt>
                <c:pt idx="9">
                  <c:v>-62.46</c:v>
                </c:pt>
                <c:pt idx="10">
                  <c:v>-66.06</c:v>
                </c:pt>
                <c:pt idx="11">
                  <c:v>-66.209999999999994</c:v>
                </c:pt>
                <c:pt idx="12">
                  <c:v>-70.459999999999994</c:v>
                </c:pt>
                <c:pt idx="13">
                  <c:v>-66.77</c:v>
                </c:pt>
                <c:pt idx="14">
                  <c:v>-66.819999999999993</c:v>
                </c:pt>
                <c:pt idx="15">
                  <c:v>-66.849999999999994</c:v>
                </c:pt>
                <c:pt idx="16">
                  <c:v>-66.900000000000006</c:v>
                </c:pt>
                <c:pt idx="17">
                  <c:v>-67.099999999999994</c:v>
                </c:pt>
                <c:pt idx="18">
                  <c:v>-67.19</c:v>
                </c:pt>
                <c:pt idx="19">
                  <c:v>-67.2</c:v>
                </c:pt>
                <c:pt idx="20">
                  <c:v>-67.25</c:v>
                </c:pt>
                <c:pt idx="21">
                  <c:v>-67.16</c:v>
                </c:pt>
                <c:pt idx="22">
                  <c:v>-67.22</c:v>
                </c:pt>
                <c:pt idx="23">
                  <c:v>-67.239999999999995</c:v>
                </c:pt>
                <c:pt idx="24">
                  <c:v>-67.16</c:v>
                </c:pt>
                <c:pt idx="25">
                  <c:v>-66.95</c:v>
                </c:pt>
                <c:pt idx="26">
                  <c:v>-65.53</c:v>
                </c:pt>
                <c:pt idx="27">
                  <c:v>-66.709999999999994</c:v>
                </c:pt>
                <c:pt idx="28">
                  <c:v>-66.83</c:v>
                </c:pt>
                <c:pt idx="29">
                  <c:v>-66.89</c:v>
                </c:pt>
                <c:pt idx="30">
                  <c:v>-66.94</c:v>
                </c:pt>
                <c:pt idx="31">
                  <c:v>-66.83</c:v>
                </c:pt>
                <c:pt idx="32">
                  <c:v>-66.849999999999994</c:v>
                </c:pt>
                <c:pt idx="33">
                  <c:v>-66.790000000000006</c:v>
                </c:pt>
                <c:pt idx="34">
                  <c:v>-66.66</c:v>
                </c:pt>
                <c:pt idx="35">
                  <c:v>-63.16</c:v>
                </c:pt>
                <c:pt idx="36">
                  <c:v>-62.9</c:v>
                </c:pt>
                <c:pt idx="37">
                  <c:v>-67.56</c:v>
                </c:pt>
                <c:pt idx="38">
                  <c:v>-67.900000000000006</c:v>
                </c:pt>
                <c:pt idx="39">
                  <c:v>-67.89</c:v>
                </c:pt>
                <c:pt idx="40">
                  <c:v>-68.03</c:v>
                </c:pt>
                <c:pt idx="41">
                  <c:v>-68.11</c:v>
                </c:pt>
                <c:pt idx="42">
                  <c:v>-68.260000000000005</c:v>
                </c:pt>
                <c:pt idx="43">
                  <c:v>-68.459999999999994</c:v>
                </c:pt>
                <c:pt idx="44">
                  <c:v>-68.760000000000005</c:v>
                </c:pt>
                <c:pt idx="45">
                  <c:v>-67.16</c:v>
                </c:pt>
                <c:pt idx="46">
                  <c:v>-66.959999999999994</c:v>
                </c:pt>
                <c:pt idx="47">
                  <c:v>-66.959999999999994</c:v>
                </c:pt>
              </c:numCache>
            </c:numRef>
          </c:yVal>
          <c:smooth val="0"/>
          <c:extLst>
            <c:ext xmlns:c16="http://schemas.microsoft.com/office/drawing/2014/chart" uri="{C3380CC4-5D6E-409C-BE32-E72D297353CC}">
              <c16:uniqueId val="{00000000-7F8A-4EFB-9CE6-60C398BA16F7}"/>
            </c:ext>
          </c:extLst>
        </c:ser>
        <c:ser>
          <c:idx val="4"/>
          <c:order val="1"/>
          <c:tx>
            <c:v>BH2B</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levels'!$L$14:$L$61</c:f>
              <c:numCache>
                <c:formatCode>0.00</c:formatCode>
                <c:ptCount val="48"/>
                <c:pt idx="0">
                  <c:v>-54.17</c:v>
                </c:pt>
                <c:pt idx="1">
                  <c:v>-54.440000000000012</c:v>
                </c:pt>
                <c:pt idx="2">
                  <c:v>-51.65</c:v>
                </c:pt>
                <c:pt idx="3">
                  <c:v>-51.75</c:v>
                </c:pt>
                <c:pt idx="4">
                  <c:v>-51.91</c:v>
                </c:pt>
                <c:pt idx="5">
                  <c:v>-52.27</c:v>
                </c:pt>
                <c:pt idx="6">
                  <c:v>-52.4</c:v>
                </c:pt>
                <c:pt idx="7">
                  <c:v>-52.47</c:v>
                </c:pt>
                <c:pt idx="8">
                  <c:v>-52.52</c:v>
                </c:pt>
                <c:pt idx="9">
                  <c:v>-52.75</c:v>
                </c:pt>
                <c:pt idx="10">
                  <c:v>-54.73</c:v>
                </c:pt>
                <c:pt idx="11">
                  <c:v>-54.76</c:v>
                </c:pt>
                <c:pt idx="12">
                  <c:v>-54.81</c:v>
                </c:pt>
                <c:pt idx="13">
                  <c:v>-54.98</c:v>
                </c:pt>
                <c:pt idx="14">
                  <c:v>-55.07</c:v>
                </c:pt>
                <c:pt idx="15">
                  <c:v>-55.18</c:v>
                </c:pt>
                <c:pt idx="16">
                  <c:v>-55.09</c:v>
                </c:pt>
                <c:pt idx="17">
                  <c:v>-55.04</c:v>
                </c:pt>
                <c:pt idx="18">
                  <c:v>-55.18</c:v>
                </c:pt>
                <c:pt idx="19">
                  <c:v>-55.17</c:v>
                </c:pt>
                <c:pt idx="20">
                  <c:v>-55.26</c:v>
                </c:pt>
                <c:pt idx="21">
                  <c:v>-55.18</c:v>
                </c:pt>
                <c:pt idx="22">
                  <c:v>-54.68</c:v>
                </c:pt>
                <c:pt idx="23">
                  <c:v>-54.7</c:v>
                </c:pt>
                <c:pt idx="24">
                  <c:v>-54.68</c:v>
                </c:pt>
                <c:pt idx="25">
                  <c:v>-54.63</c:v>
                </c:pt>
                <c:pt idx="26">
                  <c:v>-52.78</c:v>
                </c:pt>
                <c:pt idx="27">
                  <c:v>-53.78</c:v>
                </c:pt>
                <c:pt idx="28">
                  <c:v>-53.87</c:v>
                </c:pt>
                <c:pt idx="29">
                  <c:v>-53.9</c:v>
                </c:pt>
                <c:pt idx="30">
                  <c:v>-53.73</c:v>
                </c:pt>
                <c:pt idx="31">
                  <c:v>-53.67</c:v>
                </c:pt>
                <c:pt idx="32">
                  <c:v>-53.73</c:v>
                </c:pt>
                <c:pt idx="33">
                  <c:v>-53.16</c:v>
                </c:pt>
                <c:pt idx="34">
                  <c:v>-53.49</c:v>
                </c:pt>
                <c:pt idx="35">
                  <c:v>-52.7</c:v>
                </c:pt>
                <c:pt idx="36">
                  <c:v>-52.57</c:v>
                </c:pt>
                <c:pt idx="37">
                  <c:v>-54.11</c:v>
                </c:pt>
                <c:pt idx="38">
                  <c:v>-54.44</c:v>
                </c:pt>
                <c:pt idx="39">
                  <c:v>-54.21</c:v>
                </c:pt>
                <c:pt idx="40">
                  <c:v>-54.17</c:v>
                </c:pt>
                <c:pt idx="41">
                  <c:v>-53.65</c:v>
                </c:pt>
                <c:pt idx="42">
                  <c:v>-54.22</c:v>
                </c:pt>
                <c:pt idx="43">
                  <c:v>-54.73</c:v>
                </c:pt>
                <c:pt idx="44">
                  <c:v>-55.88</c:v>
                </c:pt>
                <c:pt idx="45">
                  <c:v>-52.52</c:v>
                </c:pt>
                <c:pt idx="46">
                  <c:v>-52.61</c:v>
                </c:pt>
                <c:pt idx="47">
                  <c:v>-52.74</c:v>
                </c:pt>
              </c:numCache>
            </c:numRef>
          </c:yVal>
          <c:smooth val="0"/>
          <c:extLst>
            <c:ext xmlns:c16="http://schemas.microsoft.com/office/drawing/2014/chart" uri="{C3380CC4-5D6E-409C-BE32-E72D297353CC}">
              <c16:uniqueId val="{00000002-7F8A-4EFB-9CE6-60C398BA16F7}"/>
            </c:ext>
          </c:extLst>
        </c:ser>
        <c:ser>
          <c:idx val="2"/>
          <c:order val="2"/>
          <c:tx>
            <c:v>BH3C</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levels'!$H$14:$H$61</c:f>
              <c:numCache>
                <c:formatCode>0.00</c:formatCode>
                <c:ptCount val="48"/>
                <c:pt idx="0">
                  <c:v>-48.769999999999996</c:v>
                </c:pt>
                <c:pt idx="1">
                  <c:v>-48.870000000000005</c:v>
                </c:pt>
                <c:pt idx="4">
                  <c:v>-43.96</c:v>
                </c:pt>
                <c:pt idx="5">
                  <c:v>-44.36</c:v>
                </c:pt>
                <c:pt idx="6">
                  <c:v>-44.65</c:v>
                </c:pt>
                <c:pt idx="7">
                  <c:v>-45.32</c:v>
                </c:pt>
                <c:pt idx="8">
                  <c:v>-45.7</c:v>
                </c:pt>
                <c:pt idx="9">
                  <c:v>-46.38</c:v>
                </c:pt>
                <c:pt idx="10">
                  <c:v>-49.67</c:v>
                </c:pt>
                <c:pt idx="11">
                  <c:v>-49.89</c:v>
                </c:pt>
                <c:pt idx="12">
                  <c:v>-50.05</c:v>
                </c:pt>
                <c:pt idx="13">
                  <c:v>-50.25</c:v>
                </c:pt>
                <c:pt idx="14">
                  <c:v>-50.36</c:v>
                </c:pt>
                <c:pt idx="15">
                  <c:v>-50.52</c:v>
                </c:pt>
                <c:pt idx="16">
                  <c:v>-50.49</c:v>
                </c:pt>
                <c:pt idx="17">
                  <c:v>-50.52</c:v>
                </c:pt>
                <c:pt idx="18">
                  <c:v>-50.53</c:v>
                </c:pt>
                <c:pt idx="19">
                  <c:v>-50.5</c:v>
                </c:pt>
                <c:pt idx="20">
                  <c:v>-50.58</c:v>
                </c:pt>
                <c:pt idx="21">
                  <c:v>-50.53</c:v>
                </c:pt>
                <c:pt idx="22">
                  <c:v>-50.18</c:v>
                </c:pt>
                <c:pt idx="23">
                  <c:v>-50.11</c:v>
                </c:pt>
                <c:pt idx="24">
                  <c:v>-50.07</c:v>
                </c:pt>
                <c:pt idx="25">
                  <c:v>-50</c:v>
                </c:pt>
                <c:pt idx="26">
                  <c:v>-47.42</c:v>
                </c:pt>
                <c:pt idx="27">
                  <c:v>-48.38</c:v>
                </c:pt>
                <c:pt idx="28">
                  <c:v>-48.4</c:v>
                </c:pt>
                <c:pt idx="29">
                  <c:v>-48.56</c:v>
                </c:pt>
                <c:pt idx="30">
                  <c:v>-48.81</c:v>
                </c:pt>
                <c:pt idx="31">
                  <c:v>-48.07</c:v>
                </c:pt>
                <c:pt idx="32">
                  <c:v>-48.11</c:v>
                </c:pt>
                <c:pt idx="33">
                  <c:v>-48.02</c:v>
                </c:pt>
                <c:pt idx="34">
                  <c:v>-48.27</c:v>
                </c:pt>
                <c:pt idx="35">
                  <c:v>-47.22</c:v>
                </c:pt>
                <c:pt idx="36">
                  <c:v>-46.78</c:v>
                </c:pt>
                <c:pt idx="37">
                  <c:v>-48.94</c:v>
                </c:pt>
                <c:pt idx="38">
                  <c:v>-49.17</c:v>
                </c:pt>
                <c:pt idx="39">
                  <c:v>-48.84</c:v>
                </c:pt>
                <c:pt idx="41">
                  <c:v>-49.25</c:v>
                </c:pt>
                <c:pt idx="42">
                  <c:v>-49.55</c:v>
                </c:pt>
                <c:pt idx="43">
                  <c:v>-50</c:v>
                </c:pt>
                <c:pt idx="44">
                  <c:v>-50.16</c:v>
                </c:pt>
                <c:pt idx="45">
                  <c:v>-46.69</c:v>
                </c:pt>
                <c:pt idx="46">
                  <c:v>-46.8</c:v>
                </c:pt>
                <c:pt idx="47">
                  <c:v>-46.78</c:v>
                </c:pt>
              </c:numCache>
            </c:numRef>
          </c:yVal>
          <c:smooth val="0"/>
          <c:extLst>
            <c:ext xmlns:c16="http://schemas.microsoft.com/office/drawing/2014/chart" uri="{C3380CC4-5D6E-409C-BE32-E72D297353CC}">
              <c16:uniqueId val="{00000005-7F8A-4EFB-9CE6-60C398BA16F7}"/>
            </c:ext>
          </c:extLst>
        </c:ser>
        <c:ser>
          <c:idx val="6"/>
          <c:order val="3"/>
          <c:tx>
            <c:v>BH4B</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levels'!$P$14:$P$61</c:f>
              <c:numCache>
                <c:formatCode>0.00</c:formatCode>
                <c:ptCount val="48"/>
                <c:pt idx="0">
                  <c:v>-16.47</c:v>
                </c:pt>
                <c:pt idx="1">
                  <c:v>-16.11</c:v>
                </c:pt>
                <c:pt idx="3">
                  <c:v>-14.81</c:v>
                </c:pt>
                <c:pt idx="5">
                  <c:v>-12.72</c:v>
                </c:pt>
                <c:pt idx="6">
                  <c:v>-13.44</c:v>
                </c:pt>
                <c:pt idx="7">
                  <c:v>-13.16</c:v>
                </c:pt>
                <c:pt idx="8">
                  <c:v>-13.33</c:v>
                </c:pt>
                <c:pt idx="9">
                  <c:v>-13.94</c:v>
                </c:pt>
                <c:pt idx="10">
                  <c:v>-15.9</c:v>
                </c:pt>
                <c:pt idx="11">
                  <c:v>-16.170000000000002</c:v>
                </c:pt>
                <c:pt idx="12">
                  <c:v>-16.399999999999999</c:v>
                </c:pt>
                <c:pt idx="13">
                  <c:v>-16.399999999999999</c:v>
                </c:pt>
                <c:pt idx="14">
                  <c:v>-16.52</c:v>
                </c:pt>
                <c:pt idx="15">
                  <c:v>-16.59</c:v>
                </c:pt>
                <c:pt idx="16">
                  <c:v>-16.670000000000002</c:v>
                </c:pt>
                <c:pt idx="17">
                  <c:v>-16.829999999999998</c:v>
                </c:pt>
                <c:pt idx="18">
                  <c:v>-16.7</c:v>
                </c:pt>
                <c:pt idx="19">
                  <c:v>-16.77</c:v>
                </c:pt>
                <c:pt idx="20">
                  <c:v>-16.8</c:v>
                </c:pt>
                <c:pt idx="21">
                  <c:v>-16.57</c:v>
                </c:pt>
                <c:pt idx="22">
                  <c:v>-16.600000000000001</c:v>
                </c:pt>
                <c:pt idx="23">
                  <c:v>-16.64</c:v>
                </c:pt>
                <c:pt idx="24">
                  <c:v>-16.46</c:v>
                </c:pt>
                <c:pt idx="25">
                  <c:v>-16.3</c:v>
                </c:pt>
                <c:pt idx="26">
                  <c:v>-15.2</c:v>
                </c:pt>
                <c:pt idx="27">
                  <c:v>-15.4</c:v>
                </c:pt>
                <c:pt idx="28">
                  <c:v>-15.48</c:v>
                </c:pt>
                <c:pt idx="29">
                  <c:v>-15.57</c:v>
                </c:pt>
                <c:pt idx="30">
                  <c:v>-15.76</c:v>
                </c:pt>
                <c:pt idx="31">
                  <c:v>-15.74</c:v>
                </c:pt>
                <c:pt idx="32">
                  <c:v>-15.77</c:v>
                </c:pt>
                <c:pt idx="33">
                  <c:v>-15.64</c:v>
                </c:pt>
              </c:numCache>
            </c:numRef>
          </c:yVal>
          <c:smooth val="0"/>
          <c:extLst>
            <c:ext xmlns:c16="http://schemas.microsoft.com/office/drawing/2014/chart" uri="{C3380CC4-5D6E-409C-BE32-E72D297353CC}">
              <c16:uniqueId val="{00000007-7F8A-4EFB-9CE6-60C398BA16F7}"/>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sz="1200" baseline="0"/>
                  <a:t>Date</a:t>
                </a:r>
              </a:p>
            </c:rich>
          </c:tx>
          <c:layout>
            <c:manualLayout>
              <c:xMode val="edge"/>
              <c:yMode val="edge"/>
              <c:x val="0.48519339538777478"/>
              <c:y val="0.89813281943963508"/>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scaling>
        <c:delete val="0"/>
        <c:axPos val="l"/>
        <c:majorGridlines/>
        <c:title>
          <c:tx>
            <c:rich>
              <a:bodyPr/>
              <a:lstStyle/>
              <a:p>
                <a:pPr>
                  <a:defRPr sz="1200" b="0" i="0" baseline="0"/>
                </a:pPr>
                <a:r>
                  <a:rPr lang="en-GB" sz="1200" b="0" i="0" baseline="0"/>
                  <a:t>Groundwater Elevation (mAOD)</a:t>
                </a:r>
              </a:p>
            </c:rich>
          </c:tx>
          <c:layout>
            <c:manualLayout>
              <c:xMode val="edge"/>
              <c:yMode val="edge"/>
              <c:x val="3.8515057787646995E-2"/>
              <c:y val="0.19716916838550058"/>
            </c:manualLayout>
          </c:layout>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49414357913700546"/>
          <c:h val="4.6100480269794193E-2"/>
        </c:manualLayout>
      </c:layout>
      <c:overlay val="0"/>
    </c:legend>
    <c:plotVisOnly val="0"/>
    <c:dispBlanksAs val="gap"/>
    <c:showDLblsOverMax val="0"/>
  </c:chart>
  <c:printSettings>
    <c:headerFooter alignWithMargins="0">
      <c:oddHeader>&amp;F</c:oddHeader>
      <c:oddFooter>Page &amp;P</c:oddFooter>
    </c:headerFooter>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Mercia Mudstone</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1"/>
          <c:order val="0"/>
          <c:tx>
            <c:v>BH2A</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levels'!$J$14:$J$61</c:f>
              <c:numCache>
                <c:formatCode>0.00</c:formatCode>
                <c:ptCount val="48"/>
                <c:pt idx="0">
                  <c:v>51.94</c:v>
                </c:pt>
                <c:pt idx="1">
                  <c:v>51.519999999999996</c:v>
                </c:pt>
                <c:pt idx="2">
                  <c:v>50.63</c:v>
                </c:pt>
                <c:pt idx="3">
                  <c:v>50.63</c:v>
                </c:pt>
                <c:pt idx="4">
                  <c:v>50.63</c:v>
                </c:pt>
                <c:pt idx="5">
                  <c:v>50.62</c:v>
                </c:pt>
                <c:pt idx="6">
                  <c:v>50.62</c:v>
                </c:pt>
                <c:pt idx="7">
                  <c:v>50.62</c:v>
                </c:pt>
                <c:pt idx="8">
                  <c:v>50.62</c:v>
                </c:pt>
                <c:pt idx="9">
                  <c:v>50.62</c:v>
                </c:pt>
                <c:pt idx="10">
                  <c:v>50.62</c:v>
                </c:pt>
                <c:pt idx="11">
                  <c:v>50.62</c:v>
                </c:pt>
                <c:pt idx="12">
                  <c:v>50.62</c:v>
                </c:pt>
                <c:pt idx="13">
                  <c:v>50.62</c:v>
                </c:pt>
                <c:pt idx="14">
                  <c:v>50.62</c:v>
                </c:pt>
                <c:pt idx="15">
                  <c:v>50.62</c:v>
                </c:pt>
                <c:pt idx="16">
                  <c:v>50.62</c:v>
                </c:pt>
                <c:pt idx="17">
                  <c:v>50.62</c:v>
                </c:pt>
                <c:pt idx="18">
                  <c:v>50.62</c:v>
                </c:pt>
                <c:pt idx="19">
                  <c:v>50.62</c:v>
                </c:pt>
                <c:pt idx="20">
                  <c:v>50.62</c:v>
                </c:pt>
                <c:pt idx="21">
                  <c:v>50.62</c:v>
                </c:pt>
                <c:pt idx="22">
                  <c:v>50.62</c:v>
                </c:pt>
                <c:pt idx="23">
                  <c:v>50.62</c:v>
                </c:pt>
                <c:pt idx="24">
                  <c:v>50.62</c:v>
                </c:pt>
                <c:pt idx="25">
                  <c:v>50.62</c:v>
                </c:pt>
              </c:numCache>
            </c:numRef>
          </c:yVal>
          <c:smooth val="0"/>
          <c:extLst>
            <c:ext xmlns:c16="http://schemas.microsoft.com/office/drawing/2014/chart" uri="{C3380CC4-5D6E-409C-BE32-E72D297353CC}">
              <c16:uniqueId val="{00000000-2072-4CBB-9A64-AC5FE7EB7F16}"/>
            </c:ext>
          </c:extLst>
        </c:ser>
        <c:dLbls>
          <c:showLegendKey val="0"/>
          <c:showVal val="0"/>
          <c:showCatName val="0"/>
          <c:showSerName val="0"/>
          <c:showPercent val="0"/>
          <c:showBubbleSize val="0"/>
        </c:dLbls>
        <c:axId val="84984384"/>
        <c:axId val="84984960"/>
        <c:extLst>
          <c:ext xmlns:c15="http://schemas.microsoft.com/office/drawing/2012/chart" uri="{02D57815-91ED-43cb-92C2-25804820EDAC}">
            <c15:filteredScatterSeries>
              <c15:ser>
                <c:idx val="3"/>
                <c:order val="1"/>
                <c:tx>
                  <c:v>BH3B</c:v>
                </c:tx>
                <c:xVal>
                  <c:numRef>
                    <c:extLst>
                      <c:ex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c:ext uri="{02D57815-91ED-43cb-92C2-25804820EDAC}">
                        <c15:formulaRef>
                          <c15:sqref>'water levels'!$F$14:$F$61</c15:sqref>
                        </c15:formulaRef>
                      </c:ext>
                    </c:extLst>
                    <c:numCache>
                      <c:formatCode>0.00</c:formatCode>
                      <c:ptCount val="48"/>
                      <c:pt idx="0">
                        <c:v>20.880000000000003</c:v>
                      </c:pt>
                      <c:pt idx="1">
                        <c:v>20.46</c:v>
                      </c:pt>
                      <c:pt idx="2">
                        <c:v>20.79</c:v>
                      </c:pt>
                      <c:pt idx="3">
                        <c:v>20.79</c:v>
                      </c:pt>
                      <c:pt idx="4">
                        <c:v>20.76</c:v>
                      </c:pt>
                      <c:pt idx="5">
                        <c:v>20.73</c:v>
                      </c:pt>
                      <c:pt idx="6">
                        <c:v>20.67</c:v>
                      </c:pt>
                      <c:pt idx="7">
                        <c:v>19.71</c:v>
                      </c:pt>
                      <c:pt idx="8">
                        <c:v>20.63</c:v>
                      </c:pt>
                      <c:pt idx="9">
                        <c:v>20.03</c:v>
                      </c:pt>
                      <c:pt idx="10">
                        <c:v>19.78</c:v>
                      </c:pt>
                      <c:pt idx="11">
                        <c:v>19.670000000000002</c:v>
                      </c:pt>
                      <c:pt idx="12">
                        <c:v>19.600000000000001</c:v>
                      </c:pt>
                      <c:pt idx="13">
                        <c:v>19.55</c:v>
                      </c:pt>
                      <c:pt idx="14">
                        <c:v>19.5</c:v>
                      </c:pt>
                      <c:pt idx="15">
                        <c:v>19.440000000000001</c:v>
                      </c:pt>
                      <c:pt idx="16">
                        <c:v>19.399999999999999</c:v>
                      </c:pt>
                      <c:pt idx="17">
                        <c:v>19.37</c:v>
                      </c:pt>
                      <c:pt idx="18">
                        <c:v>19.5</c:v>
                      </c:pt>
                      <c:pt idx="19">
                        <c:v>19.510000000000002</c:v>
                      </c:pt>
                      <c:pt idx="20">
                        <c:v>19.47</c:v>
                      </c:pt>
                      <c:pt idx="21">
                        <c:v>19.43</c:v>
                      </c:pt>
                      <c:pt idx="22">
                        <c:v>19.559999999999999</c:v>
                      </c:pt>
                      <c:pt idx="23">
                        <c:v>19.61</c:v>
                      </c:pt>
                      <c:pt idx="24">
                        <c:v>19.63</c:v>
                      </c:pt>
                      <c:pt idx="25">
                        <c:v>19.670000000000002</c:v>
                      </c:pt>
                      <c:pt idx="26">
                        <c:v>19.75</c:v>
                      </c:pt>
                      <c:pt idx="27">
                        <c:v>19.61</c:v>
                      </c:pt>
                      <c:pt idx="28">
                        <c:v>19.54</c:v>
                      </c:pt>
                      <c:pt idx="29">
                        <c:v>19.39</c:v>
                      </c:pt>
                      <c:pt idx="30">
                        <c:v>20.010000000000002</c:v>
                      </c:pt>
                      <c:pt idx="31">
                        <c:v>19.89</c:v>
                      </c:pt>
                      <c:pt idx="32">
                        <c:v>19.809999999999999</c:v>
                      </c:pt>
                      <c:pt idx="33">
                        <c:v>19.87</c:v>
                      </c:pt>
                      <c:pt idx="34">
                        <c:v>19.88</c:v>
                      </c:pt>
                      <c:pt idx="35">
                        <c:v>20.04</c:v>
                      </c:pt>
                      <c:pt idx="36">
                        <c:v>20</c:v>
                      </c:pt>
                      <c:pt idx="37">
                        <c:v>19.93</c:v>
                      </c:pt>
                      <c:pt idx="38">
                        <c:v>21.82</c:v>
                      </c:pt>
                      <c:pt idx="39">
                        <c:v>19.899999999999999</c:v>
                      </c:pt>
                      <c:pt idx="41">
                        <c:v>20.04</c:v>
                      </c:pt>
                      <c:pt idx="42">
                        <c:v>19.760000000000002</c:v>
                      </c:pt>
                      <c:pt idx="43">
                        <c:v>19.73</c:v>
                      </c:pt>
                      <c:pt idx="44">
                        <c:v>19.559999999999999</c:v>
                      </c:pt>
                      <c:pt idx="45">
                        <c:v>20.03</c:v>
                      </c:pt>
                      <c:pt idx="46">
                        <c:v>19.89</c:v>
                      </c:pt>
                      <c:pt idx="47">
                        <c:v>21.99</c:v>
                      </c:pt>
                    </c:numCache>
                  </c:numRef>
                </c:yVal>
                <c:smooth val="0"/>
                <c:extLst>
                  <c:ext xmlns:c16="http://schemas.microsoft.com/office/drawing/2014/chart" uri="{C3380CC4-5D6E-409C-BE32-E72D297353CC}">
                    <c16:uniqueId val="{00000001-2072-4CBB-9A64-AC5FE7EB7F16}"/>
                  </c:ext>
                </c:extLst>
              </c15:ser>
            </c15:filteredScatterSeries>
            <c15:filteredScatterSeries>
              <c15:ser>
                <c:idx val="5"/>
                <c:order val="2"/>
                <c:tx>
                  <c:v>BH4A</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levels'!$N$14:$N$61</c15:sqref>
                        </c15:formulaRef>
                      </c:ext>
                    </c:extLst>
                    <c:numCache>
                      <c:formatCode>0.00</c:formatCode>
                      <c:ptCount val="48"/>
                      <c:pt idx="0">
                        <c:v>55.750000000000007</c:v>
                      </c:pt>
                      <c:pt idx="1">
                        <c:v>50.320000000000007</c:v>
                      </c:pt>
                      <c:pt idx="3">
                        <c:v>44.87</c:v>
                      </c:pt>
                      <c:pt idx="5">
                        <c:v>44.71</c:v>
                      </c:pt>
                      <c:pt idx="6">
                        <c:v>44.68</c:v>
                      </c:pt>
                      <c:pt idx="7">
                        <c:v>44.47</c:v>
                      </c:pt>
                      <c:pt idx="8">
                        <c:v>43.89</c:v>
                      </c:pt>
                      <c:pt idx="9">
                        <c:v>43.57</c:v>
                      </c:pt>
                      <c:pt idx="10">
                        <c:v>41.98</c:v>
                      </c:pt>
                      <c:pt idx="11">
                        <c:v>41.82</c:v>
                      </c:pt>
                      <c:pt idx="12">
                        <c:v>41.76</c:v>
                      </c:pt>
                      <c:pt idx="13">
                        <c:v>41.93</c:v>
                      </c:pt>
                      <c:pt idx="14">
                        <c:v>41.37</c:v>
                      </c:pt>
                      <c:pt idx="15">
                        <c:v>41.32</c:v>
                      </c:pt>
                      <c:pt idx="16">
                        <c:v>41.1</c:v>
                      </c:pt>
                      <c:pt idx="17">
                        <c:v>40.9</c:v>
                      </c:pt>
                      <c:pt idx="18">
                        <c:v>40.89</c:v>
                      </c:pt>
                      <c:pt idx="19">
                        <c:v>40.82</c:v>
                      </c:pt>
                      <c:pt idx="20">
                        <c:v>40.67</c:v>
                      </c:pt>
                      <c:pt idx="21">
                        <c:v>40.72</c:v>
                      </c:pt>
                      <c:pt idx="22">
                        <c:v>40.68</c:v>
                      </c:pt>
                      <c:pt idx="23">
                        <c:v>40.71</c:v>
                      </c:pt>
                      <c:pt idx="24">
                        <c:v>40.770000000000003</c:v>
                      </c:pt>
                      <c:pt idx="26">
                        <c:v>40.93</c:v>
                      </c:pt>
                      <c:pt idx="27">
                        <c:v>40.659999999999997</c:v>
                      </c:pt>
                      <c:pt idx="28">
                        <c:v>40.590000000000003</c:v>
                      </c:pt>
                      <c:pt idx="29">
                        <c:v>40.54</c:v>
                      </c:pt>
                      <c:pt idx="30">
                        <c:v>40.5</c:v>
                      </c:pt>
                      <c:pt idx="31">
                        <c:v>40.53</c:v>
                      </c:pt>
                      <c:pt idx="32">
                        <c:v>40.520000000000003</c:v>
                      </c:pt>
                      <c:pt idx="33">
                        <c:v>40.479999999999997</c:v>
                      </c:pt>
                      <c:pt idx="34">
                        <c:v>40.24</c:v>
                      </c:pt>
                      <c:pt idx="35">
                        <c:v>40.369999999999997</c:v>
                      </c:pt>
                      <c:pt idx="36">
                        <c:v>40.409999999999997</c:v>
                      </c:pt>
                      <c:pt idx="37">
                        <c:v>40.130000000000003</c:v>
                      </c:pt>
                      <c:pt idx="38">
                        <c:v>40.08</c:v>
                      </c:pt>
                      <c:pt idx="39">
                        <c:v>39.82</c:v>
                      </c:pt>
                      <c:pt idx="40">
                        <c:v>39.729999999999997</c:v>
                      </c:pt>
                      <c:pt idx="41">
                        <c:v>39.93</c:v>
                      </c:pt>
                      <c:pt idx="42">
                        <c:v>40.03</c:v>
                      </c:pt>
                      <c:pt idx="43">
                        <c:v>40.53</c:v>
                      </c:pt>
                      <c:pt idx="44">
                        <c:v>40.729999999999997</c:v>
                      </c:pt>
                      <c:pt idx="45">
                        <c:v>40.43</c:v>
                      </c:pt>
                      <c:pt idx="46">
                        <c:v>40.03</c:v>
                      </c:pt>
                      <c:pt idx="47">
                        <c:v>40.1</c:v>
                      </c:pt>
                    </c:numCache>
                  </c:numRef>
                </c:yVal>
                <c:smooth val="0"/>
                <c:extLst xmlns:c15="http://schemas.microsoft.com/office/drawing/2012/chart">
                  <c:ext xmlns:c16="http://schemas.microsoft.com/office/drawing/2014/chart" uri="{C3380CC4-5D6E-409C-BE32-E72D297353CC}">
                    <c16:uniqueId val="{00000002-2072-4CBB-9A64-AC5FE7EB7F16}"/>
                  </c:ext>
                </c:extLst>
              </c15:ser>
            </c15:filteredScatterSeries>
          </c:ext>
        </c:extLst>
      </c:scatterChart>
      <c:valAx>
        <c:axId val="84984384"/>
        <c:scaling>
          <c:orientation val="minMax"/>
        </c:scaling>
        <c:delete val="0"/>
        <c:axPos val="b"/>
        <c:majorGridlines/>
        <c:title>
          <c:tx>
            <c:rich>
              <a:bodyPr/>
              <a:lstStyle/>
              <a:p>
                <a:pPr>
                  <a:defRPr/>
                </a:pPr>
                <a:r>
                  <a:rPr lang="en-GB" sz="1200" baseline="0"/>
                  <a:t>Date</a:t>
                </a:r>
              </a:p>
            </c:rich>
          </c:tx>
          <c:layout>
            <c:manualLayout>
              <c:xMode val="edge"/>
              <c:yMode val="edge"/>
              <c:x val="0.48519339538777478"/>
              <c:y val="0.89813281943963508"/>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ax val="60"/>
          <c:min val="40"/>
        </c:scaling>
        <c:delete val="0"/>
        <c:axPos val="l"/>
        <c:majorGridlines/>
        <c:title>
          <c:tx>
            <c:rich>
              <a:bodyPr/>
              <a:lstStyle/>
              <a:p>
                <a:pPr>
                  <a:defRPr sz="1200" b="0" i="0" baseline="0"/>
                </a:pPr>
                <a:r>
                  <a:rPr lang="en-GB" sz="1200" b="0" i="0" baseline="0"/>
                  <a:t>Groundwater Elevation (mAOD)</a:t>
                </a:r>
              </a:p>
            </c:rich>
          </c:tx>
          <c:layout>
            <c:manualLayout>
              <c:xMode val="edge"/>
              <c:yMode val="edge"/>
              <c:x val="3.8515057787646995E-2"/>
              <c:y val="0.19716916838550058"/>
            </c:manualLayout>
          </c:layout>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49414357913700546"/>
          <c:h val="4.6100480269794193E-2"/>
        </c:manualLayout>
      </c:layout>
      <c:overlay val="0"/>
    </c:legend>
    <c:plotVisOnly val="0"/>
    <c:dispBlanksAs val="gap"/>
    <c:showDLblsOverMax val="0"/>
  </c:chart>
  <c:printSettings>
    <c:headerFooter alignWithMargins="0">
      <c:oddHeader>&amp;F</c:oddHeader>
      <c:oddFooter>Page &amp;P</c:oddFooter>
    </c:headerFooter>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Mercia Mudstone</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3"/>
          <c:order val="1"/>
          <c:tx>
            <c:v>BH3B</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levels'!$F$14:$F$61</c:f>
              <c:numCache>
                <c:formatCode>0.00</c:formatCode>
                <c:ptCount val="48"/>
                <c:pt idx="0">
                  <c:v>20.880000000000003</c:v>
                </c:pt>
                <c:pt idx="1">
                  <c:v>20.46</c:v>
                </c:pt>
                <c:pt idx="2">
                  <c:v>20.79</c:v>
                </c:pt>
                <c:pt idx="3">
                  <c:v>20.79</c:v>
                </c:pt>
                <c:pt idx="4">
                  <c:v>20.76</c:v>
                </c:pt>
                <c:pt idx="5">
                  <c:v>20.73</c:v>
                </c:pt>
                <c:pt idx="6">
                  <c:v>20.67</c:v>
                </c:pt>
                <c:pt idx="7">
                  <c:v>19.71</c:v>
                </c:pt>
                <c:pt idx="8">
                  <c:v>20.63</c:v>
                </c:pt>
                <c:pt idx="9">
                  <c:v>20.03</c:v>
                </c:pt>
                <c:pt idx="10">
                  <c:v>19.78</c:v>
                </c:pt>
                <c:pt idx="11">
                  <c:v>19.670000000000002</c:v>
                </c:pt>
                <c:pt idx="12">
                  <c:v>19.600000000000001</c:v>
                </c:pt>
                <c:pt idx="13">
                  <c:v>19.55</c:v>
                </c:pt>
                <c:pt idx="14">
                  <c:v>19.5</c:v>
                </c:pt>
                <c:pt idx="15">
                  <c:v>19.440000000000001</c:v>
                </c:pt>
                <c:pt idx="16">
                  <c:v>19.399999999999999</c:v>
                </c:pt>
                <c:pt idx="17">
                  <c:v>19.37</c:v>
                </c:pt>
                <c:pt idx="18">
                  <c:v>19.5</c:v>
                </c:pt>
                <c:pt idx="19">
                  <c:v>19.510000000000002</c:v>
                </c:pt>
                <c:pt idx="20">
                  <c:v>19.47</c:v>
                </c:pt>
                <c:pt idx="21">
                  <c:v>19.43</c:v>
                </c:pt>
                <c:pt idx="22">
                  <c:v>19.559999999999999</c:v>
                </c:pt>
                <c:pt idx="23">
                  <c:v>19.61</c:v>
                </c:pt>
                <c:pt idx="24">
                  <c:v>19.63</c:v>
                </c:pt>
                <c:pt idx="25">
                  <c:v>19.670000000000002</c:v>
                </c:pt>
                <c:pt idx="26">
                  <c:v>19.75</c:v>
                </c:pt>
                <c:pt idx="27">
                  <c:v>19.61</c:v>
                </c:pt>
                <c:pt idx="28">
                  <c:v>19.54</c:v>
                </c:pt>
                <c:pt idx="29">
                  <c:v>19.39</c:v>
                </c:pt>
                <c:pt idx="30">
                  <c:v>20.010000000000002</c:v>
                </c:pt>
                <c:pt idx="31">
                  <c:v>19.89</c:v>
                </c:pt>
                <c:pt idx="32">
                  <c:v>19.809999999999999</c:v>
                </c:pt>
                <c:pt idx="33">
                  <c:v>19.87</c:v>
                </c:pt>
                <c:pt idx="34">
                  <c:v>19.88</c:v>
                </c:pt>
                <c:pt idx="35">
                  <c:v>20.04</c:v>
                </c:pt>
                <c:pt idx="36">
                  <c:v>20</c:v>
                </c:pt>
                <c:pt idx="37">
                  <c:v>19.93</c:v>
                </c:pt>
                <c:pt idx="38">
                  <c:v>21.82</c:v>
                </c:pt>
                <c:pt idx="39">
                  <c:v>19.899999999999999</c:v>
                </c:pt>
                <c:pt idx="41">
                  <c:v>20.04</c:v>
                </c:pt>
                <c:pt idx="42">
                  <c:v>19.760000000000002</c:v>
                </c:pt>
                <c:pt idx="43">
                  <c:v>19.73</c:v>
                </c:pt>
                <c:pt idx="44">
                  <c:v>19.559999999999999</c:v>
                </c:pt>
                <c:pt idx="45">
                  <c:v>20.03</c:v>
                </c:pt>
                <c:pt idx="46">
                  <c:v>19.89</c:v>
                </c:pt>
                <c:pt idx="47">
                  <c:v>21.99</c:v>
                </c:pt>
              </c:numCache>
            </c:numRef>
          </c:yVal>
          <c:smooth val="0"/>
          <c:extLst>
            <c:ext xmlns:c16="http://schemas.microsoft.com/office/drawing/2014/chart" uri="{C3380CC4-5D6E-409C-BE32-E72D297353CC}">
              <c16:uniqueId val="{00000001-2122-472C-A3AC-557EFD40F1A8}"/>
            </c:ext>
          </c:extLst>
        </c:ser>
        <c:dLbls>
          <c:showLegendKey val="0"/>
          <c:showVal val="0"/>
          <c:showCatName val="0"/>
          <c:showSerName val="0"/>
          <c:showPercent val="0"/>
          <c:showBubbleSize val="0"/>
        </c:dLbls>
        <c:axId val="84984384"/>
        <c:axId val="84984960"/>
        <c:extLst>
          <c:ext xmlns:c15="http://schemas.microsoft.com/office/drawing/2012/chart" uri="{02D57815-91ED-43cb-92C2-25804820EDAC}">
            <c15:filteredScatterSeries>
              <c15:ser>
                <c:idx val="1"/>
                <c:order val="0"/>
                <c:tx>
                  <c:v>BH2A</c:v>
                </c:tx>
                <c:xVal>
                  <c:numRef>
                    <c:extLst>
                      <c:ex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c:ext uri="{02D57815-91ED-43cb-92C2-25804820EDAC}">
                        <c15:formulaRef>
                          <c15:sqref>'water levels'!$J$14:$J$61</c15:sqref>
                        </c15:formulaRef>
                      </c:ext>
                    </c:extLst>
                    <c:numCache>
                      <c:formatCode>0.00</c:formatCode>
                      <c:ptCount val="48"/>
                      <c:pt idx="0">
                        <c:v>51.94</c:v>
                      </c:pt>
                      <c:pt idx="1">
                        <c:v>51.519999999999996</c:v>
                      </c:pt>
                      <c:pt idx="2">
                        <c:v>50.63</c:v>
                      </c:pt>
                      <c:pt idx="3">
                        <c:v>50.63</c:v>
                      </c:pt>
                      <c:pt idx="4">
                        <c:v>50.63</c:v>
                      </c:pt>
                      <c:pt idx="5">
                        <c:v>50.62</c:v>
                      </c:pt>
                      <c:pt idx="6">
                        <c:v>50.62</c:v>
                      </c:pt>
                      <c:pt idx="7">
                        <c:v>50.62</c:v>
                      </c:pt>
                      <c:pt idx="8">
                        <c:v>50.62</c:v>
                      </c:pt>
                      <c:pt idx="9">
                        <c:v>50.62</c:v>
                      </c:pt>
                      <c:pt idx="10">
                        <c:v>50.62</c:v>
                      </c:pt>
                      <c:pt idx="11">
                        <c:v>50.62</c:v>
                      </c:pt>
                      <c:pt idx="12">
                        <c:v>50.62</c:v>
                      </c:pt>
                      <c:pt idx="13">
                        <c:v>50.62</c:v>
                      </c:pt>
                      <c:pt idx="14">
                        <c:v>50.62</c:v>
                      </c:pt>
                      <c:pt idx="15">
                        <c:v>50.62</c:v>
                      </c:pt>
                      <c:pt idx="16">
                        <c:v>50.62</c:v>
                      </c:pt>
                      <c:pt idx="17">
                        <c:v>50.62</c:v>
                      </c:pt>
                      <c:pt idx="18">
                        <c:v>50.62</c:v>
                      </c:pt>
                      <c:pt idx="19">
                        <c:v>50.62</c:v>
                      </c:pt>
                      <c:pt idx="20">
                        <c:v>50.62</c:v>
                      </c:pt>
                      <c:pt idx="21">
                        <c:v>50.62</c:v>
                      </c:pt>
                      <c:pt idx="22">
                        <c:v>50.62</c:v>
                      </c:pt>
                      <c:pt idx="23">
                        <c:v>50.62</c:v>
                      </c:pt>
                      <c:pt idx="24">
                        <c:v>50.62</c:v>
                      </c:pt>
                      <c:pt idx="25">
                        <c:v>50.62</c:v>
                      </c:pt>
                    </c:numCache>
                  </c:numRef>
                </c:yVal>
                <c:smooth val="0"/>
                <c:extLst>
                  <c:ext xmlns:c16="http://schemas.microsoft.com/office/drawing/2014/chart" uri="{C3380CC4-5D6E-409C-BE32-E72D297353CC}">
                    <c16:uniqueId val="{00000000-2122-472C-A3AC-557EFD40F1A8}"/>
                  </c:ext>
                </c:extLst>
              </c15:ser>
            </c15:filteredScatterSeries>
            <c15:filteredScatterSeries>
              <c15:ser>
                <c:idx val="5"/>
                <c:order val="2"/>
                <c:tx>
                  <c:v>BH4A</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levels'!$N$14:$N$61</c15:sqref>
                        </c15:formulaRef>
                      </c:ext>
                    </c:extLst>
                    <c:numCache>
                      <c:formatCode>0.00</c:formatCode>
                      <c:ptCount val="48"/>
                      <c:pt idx="0">
                        <c:v>55.750000000000007</c:v>
                      </c:pt>
                      <c:pt idx="1">
                        <c:v>50.320000000000007</c:v>
                      </c:pt>
                      <c:pt idx="3">
                        <c:v>44.87</c:v>
                      </c:pt>
                      <c:pt idx="5">
                        <c:v>44.71</c:v>
                      </c:pt>
                      <c:pt idx="6">
                        <c:v>44.68</c:v>
                      </c:pt>
                      <c:pt idx="7">
                        <c:v>44.47</c:v>
                      </c:pt>
                      <c:pt idx="8">
                        <c:v>43.89</c:v>
                      </c:pt>
                      <c:pt idx="9">
                        <c:v>43.57</c:v>
                      </c:pt>
                      <c:pt idx="10">
                        <c:v>41.98</c:v>
                      </c:pt>
                      <c:pt idx="11">
                        <c:v>41.82</c:v>
                      </c:pt>
                      <c:pt idx="12">
                        <c:v>41.76</c:v>
                      </c:pt>
                      <c:pt idx="13">
                        <c:v>41.93</c:v>
                      </c:pt>
                      <c:pt idx="14">
                        <c:v>41.37</c:v>
                      </c:pt>
                      <c:pt idx="15">
                        <c:v>41.32</c:v>
                      </c:pt>
                      <c:pt idx="16">
                        <c:v>41.1</c:v>
                      </c:pt>
                      <c:pt idx="17">
                        <c:v>40.9</c:v>
                      </c:pt>
                      <c:pt idx="18">
                        <c:v>40.89</c:v>
                      </c:pt>
                      <c:pt idx="19">
                        <c:v>40.82</c:v>
                      </c:pt>
                      <c:pt idx="20">
                        <c:v>40.67</c:v>
                      </c:pt>
                      <c:pt idx="21">
                        <c:v>40.72</c:v>
                      </c:pt>
                      <c:pt idx="22">
                        <c:v>40.68</c:v>
                      </c:pt>
                      <c:pt idx="23">
                        <c:v>40.71</c:v>
                      </c:pt>
                      <c:pt idx="24">
                        <c:v>40.770000000000003</c:v>
                      </c:pt>
                      <c:pt idx="26">
                        <c:v>40.93</c:v>
                      </c:pt>
                      <c:pt idx="27">
                        <c:v>40.659999999999997</c:v>
                      </c:pt>
                      <c:pt idx="28">
                        <c:v>40.590000000000003</c:v>
                      </c:pt>
                      <c:pt idx="29">
                        <c:v>40.54</c:v>
                      </c:pt>
                      <c:pt idx="30">
                        <c:v>40.5</c:v>
                      </c:pt>
                      <c:pt idx="31">
                        <c:v>40.53</c:v>
                      </c:pt>
                      <c:pt idx="32">
                        <c:v>40.520000000000003</c:v>
                      </c:pt>
                      <c:pt idx="33">
                        <c:v>40.479999999999997</c:v>
                      </c:pt>
                      <c:pt idx="34">
                        <c:v>40.24</c:v>
                      </c:pt>
                      <c:pt idx="35">
                        <c:v>40.369999999999997</c:v>
                      </c:pt>
                      <c:pt idx="36">
                        <c:v>40.409999999999997</c:v>
                      </c:pt>
                      <c:pt idx="37">
                        <c:v>40.130000000000003</c:v>
                      </c:pt>
                      <c:pt idx="38">
                        <c:v>40.08</c:v>
                      </c:pt>
                      <c:pt idx="39">
                        <c:v>39.82</c:v>
                      </c:pt>
                      <c:pt idx="40">
                        <c:v>39.729999999999997</c:v>
                      </c:pt>
                      <c:pt idx="41">
                        <c:v>39.93</c:v>
                      </c:pt>
                      <c:pt idx="42">
                        <c:v>40.03</c:v>
                      </c:pt>
                      <c:pt idx="43">
                        <c:v>40.53</c:v>
                      </c:pt>
                      <c:pt idx="44">
                        <c:v>40.729999999999997</c:v>
                      </c:pt>
                      <c:pt idx="45">
                        <c:v>40.43</c:v>
                      </c:pt>
                      <c:pt idx="46">
                        <c:v>40.03</c:v>
                      </c:pt>
                      <c:pt idx="47">
                        <c:v>40.1</c:v>
                      </c:pt>
                    </c:numCache>
                  </c:numRef>
                </c:yVal>
                <c:smooth val="0"/>
                <c:extLst xmlns:c15="http://schemas.microsoft.com/office/drawing/2012/chart">
                  <c:ext xmlns:c16="http://schemas.microsoft.com/office/drawing/2014/chart" uri="{C3380CC4-5D6E-409C-BE32-E72D297353CC}">
                    <c16:uniqueId val="{00000002-2122-472C-A3AC-557EFD40F1A8}"/>
                  </c:ext>
                </c:extLst>
              </c15:ser>
            </c15:filteredScatterSeries>
          </c:ext>
        </c:extLst>
      </c:scatterChart>
      <c:valAx>
        <c:axId val="84984384"/>
        <c:scaling>
          <c:orientation val="minMax"/>
        </c:scaling>
        <c:delete val="0"/>
        <c:axPos val="b"/>
        <c:majorGridlines/>
        <c:title>
          <c:tx>
            <c:rich>
              <a:bodyPr/>
              <a:lstStyle/>
              <a:p>
                <a:pPr>
                  <a:defRPr/>
                </a:pPr>
                <a:r>
                  <a:rPr lang="en-GB" sz="1200" baseline="0"/>
                  <a:t>Date</a:t>
                </a:r>
              </a:p>
            </c:rich>
          </c:tx>
          <c:layout>
            <c:manualLayout>
              <c:xMode val="edge"/>
              <c:yMode val="edge"/>
              <c:x val="0.48519339538777478"/>
              <c:y val="0.89813281943963508"/>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ax val="30"/>
          <c:min val="10"/>
        </c:scaling>
        <c:delete val="0"/>
        <c:axPos val="l"/>
        <c:majorGridlines/>
        <c:title>
          <c:tx>
            <c:rich>
              <a:bodyPr/>
              <a:lstStyle/>
              <a:p>
                <a:pPr>
                  <a:defRPr sz="1200" b="0" i="0" baseline="0"/>
                </a:pPr>
                <a:r>
                  <a:rPr lang="en-GB" sz="1200" b="0" i="0" baseline="0"/>
                  <a:t>Groundwater Elevation (mAOD)</a:t>
                </a:r>
              </a:p>
            </c:rich>
          </c:tx>
          <c:layout>
            <c:manualLayout>
              <c:xMode val="edge"/>
              <c:yMode val="edge"/>
              <c:x val="3.8515057787646995E-2"/>
              <c:y val="0.19716916838550058"/>
            </c:manualLayout>
          </c:layout>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49414357913700546"/>
          <c:h val="4.6100480269794193E-2"/>
        </c:manualLayout>
      </c:layout>
      <c:overlay val="0"/>
    </c:legend>
    <c:plotVisOnly val="0"/>
    <c:dispBlanksAs val="gap"/>
    <c:showDLblsOverMax val="0"/>
  </c:chart>
  <c:printSettings>
    <c:headerFooter alignWithMargins="0">
      <c:oddHeader>&amp;F</c:oddHeader>
      <c:oddFooter>Page &amp;P</c:oddFooter>
    </c:headerFooter>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Mercia Mudstone</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5"/>
          <c:order val="2"/>
          <c:tx>
            <c:v>BH4A</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levels'!$N$14:$N$61</c:f>
              <c:numCache>
                <c:formatCode>0.00</c:formatCode>
                <c:ptCount val="48"/>
                <c:pt idx="0">
                  <c:v>55.750000000000007</c:v>
                </c:pt>
                <c:pt idx="1">
                  <c:v>50.320000000000007</c:v>
                </c:pt>
                <c:pt idx="3">
                  <c:v>44.87</c:v>
                </c:pt>
                <c:pt idx="5">
                  <c:v>44.71</c:v>
                </c:pt>
                <c:pt idx="6">
                  <c:v>44.68</c:v>
                </c:pt>
                <c:pt idx="7">
                  <c:v>44.47</c:v>
                </c:pt>
                <c:pt idx="8">
                  <c:v>43.89</c:v>
                </c:pt>
                <c:pt idx="9">
                  <c:v>43.57</c:v>
                </c:pt>
                <c:pt idx="10">
                  <c:v>41.98</c:v>
                </c:pt>
                <c:pt idx="11">
                  <c:v>41.82</c:v>
                </c:pt>
                <c:pt idx="12">
                  <c:v>41.76</c:v>
                </c:pt>
                <c:pt idx="13">
                  <c:v>41.93</c:v>
                </c:pt>
                <c:pt idx="14">
                  <c:v>41.37</c:v>
                </c:pt>
                <c:pt idx="15">
                  <c:v>41.32</c:v>
                </c:pt>
                <c:pt idx="16">
                  <c:v>41.1</c:v>
                </c:pt>
                <c:pt idx="17">
                  <c:v>40.9</c:v>
                </c:pt>
                <c:pt idx="18">
                  <c:v>40.89</c:v>
                </c:pt>
                <c:pt idx="19">
                  <c:v>40.82</c:v>
                </c:pt>
                <c:pt idx="20">
                  <c:v>40.67</c:v>
                </c:pt>
                <c:pt idx="21">
                  <c:v>40.72</c:v>
                </c:pt>
                <c:pt idx="22">
                  <c:v>40.68</c:v>
                </c:pt>
                <c:pt idx="23">
                  <c:v>40.71</c:v>
                </c:pt>
                <c:pt idx="24">
                  <c:v>40.770000000000003</c:v>
                </c:pt>
                <c:pt idx="26">
                  <c:v>40.93</c:v>
                </c:pt>
                <c:pt idx="27">
                  <c:v>40.659999999999997</c:v>
                </c:pt>
                <c:pt idx="28">
                  <c:v>40.590000000000003</c:v>
                </c:pt>
                <c:pt idx="29">
                  <c:v>40.54</c:v>
                </c:pt>
                <c:pt idx="30">
                  <c:v>40.5</c:v>
                </c:pt>
                <c:pt idx="31">
                  <c:v>40.53</c:v>
                </c:pt>
                <c:pt idx="32">
                  <c:v>40.520000000000003</c:v>
                </c:pt>
                <c:pt idx="33">
                  <c:v>40.479999999999997</c:v>
                </c:pt>
                <c:pt idx="34">
                  <c:v>40.24</c:v>
                </c:pt>
                <c:pt idx="35">
                  <c:v>40.369999999999997</c:v>
                </c:pt>
                <c:pt idx="36">
                  <c:v>40.409999999999997</c:v>
                </c:pt>
                <c:pt idx="37">
                  <c:v>40.130000000000003</c:v>
                </c:pt>
                <c:pt idx="38">
                  <c:v>40.08</c:v>
                </c:pt>
                <c:pt idx="39">
                  <c:v>39.82</c:v>
                </c:pt>
                <c:pt idx="40">
                  <c:v>39.729999999999997</c:v>
                </c:pt>
                <c:pt idx="41">
                  <c:v>39.93</c:v>
                </c:pt>
                <c:pt idx="42">
                  <c:v>40.03</c:v>
                </c:pt>
                <c:pt idx="43">
                  <c:v>40.53</c:v>
                </c:pt>
                <c:pt idx="44">
                  <c:v>40.729999999999997</c:v>
                </c:pt>
                <c:pt idx="45">
                  <c:v>40.43</c:v>
                </c:pt>
                <c:pt idx="46">
                  <c:v>40.03</c:v>
                </c:pt>
                <c:pt idx="47">
                  <c:v>40.1</c:v>
                </c:pt>
              </c:numCache>
            </c:numRef>
          </c:yVal>
          <c:smooth val="0"/>
          <c:extLst>
            <c:ext xmlns:c16="http://schemas.microsoft.com/office/drawing/2014/chart" uri="{C3380CC4-5D6E-409C-BE32-E72D297353CC}">
              <c16:uniqueId val="{00000002-FFFA-4729-AF91-D5C6E17B9994}"/>
            </c:ext>
          </c:extLst>
        </c:ser>
        <c:dLbls>
          <c:showLegendKey val="0"/>
          <c:showVal val="0"/>
          <c:showCatName val="0"/>
          <c:showSerName val="0"/>
          <c:showPercent val="0"/>
          <c:showBubbleSize val="0"/>
        </c:dLbls>
        <c:axId val="84984384"/>
        <c:axId val="84984960"/>
        <c:extLst>
          <c:ext xmlns:c15="http://schemas.microsoft.com/office/drawing/2012/chart" uri="{02D57815-91ED-43cb-92C2-25804820EDAC}">
            <c15:filteredScatterSeries>
              <c15:ser>
                <c:idx val="1"/>
                <c:order val="0"/>
                <c:tx>
                  <c:v>BH2A</c:v>
                </c:tx>
                <c:xVal>
                  <c:numRef>
                    <c:extLst>
                      <c:ex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c:ext uri="{02D57815-91ED-43cb-92C2-25804820EDAC}">
                        <c15:formulaRef>
                          <c15:sqref>'water levels'!$J$14:$J$61</c15:sqref>
                        </c15:formulaRef>
                      </c:ext>
                    </c:extLst>
                    <c:numCache>
                      <c:formatCode>0.00</c:formatCode>
                      <c:ptCount val="48"/>
                      <c:pt idx="0">
                        <c:v>51.94</c:v>
                      </c:pt>
                      <c:pt idx="1">
                        <c:v>51.519999999999996</c:v>
                      </c:pt>
                      <c:pt idx="2">
                        <c:v>50.63</c:v>
                      </c:pt>
                      <c:pt idx="3">
                        <c:v>50.63</c:v>
                      </c:pt>
                      <c:pt idx="4">
                        <c:v>50.63</c:v>
                      </c:pt>
                      <c:pt idx="5">
                        <c:v>50.62</c:v>
                      </c:pt>
                      <c:pt idx="6">
                        <c:v>50.62</c:v>
                      </c:pt>
                      <c:pt idx="7">
                        <c:v>50.62</c:v>
                      </c:pt>
                      <c:pt idx="8">
                        <c:v>50.62</c:v>
                      </c:pt>
                      <c:pt idx="9">
                        <c:v>50.62</c:v>
                      </c:pt>
                      <c:pt idx="10">
                        <c:v>50.62</c:v>
                      </c:pt>
                      <c:pt idx="11">
                        <c:v>50.62</c:v>
                      </c:pt>
                      <c:pt idx="12">
                        <c:v>50.62</c:v>
                      </c:pt>
                      <c:pt idx="13">
                        <c:v>50.62</c:v>
                      </c:pt>
                      <c:pt idx="14">
                        <c:v>50.62</c:v>
                      </c:pt>
                      <c:pt idx="15">
                        <c:v>50.62</c:v>
                      </c:pt>
                      <c:pt idx="16">
                        <c:v>50.62</c:v>
                      </c:pt>
                      <c:pt idx="17">
                        <c:v>50.62</c:v>
                      </c:pt>
                      <c:pt idx="18">
                        <c:v>50.62</c:v>
                      </c:pt>
                      <c:pt idx="19">
                        <c:v>50.62</c:v>
                      </c:pt>
                      <c:pt idx="20">
                        <c:v>50.62</c:v>
                      </c:pt>
                      <c:pt idx="21">
                        <c:v>50.62</c:v>
                      </c:pt>
                      <c:pt idx="22">
                        <c:v>50.62</c:v>
                      </c:pt>
                      <c:pt idx="23">
                        <c:v>50.62</c:v>
                      </c:pt>
                      <c:pt idx="24">
                        <c:v>50.62</c:v>
                      </c:pt>
                      <c:pt idx="25">
                        <c:v>50.62</c:v>
                      </c:pt>
                    </c:numCache>
                  </c:numRef>
                </c:yVal>
                <c:smooth val="0"/>
                <c:extLst>
                  <c:ext xmlns:c16="http://schemas.microsoft.com/office/drawing/2014/chart" uri="{C3380CC4-5D6E-409C-BE32-E72D297353CC}">
                    <c16:uniqueId val="{00000000-FFFA-4729-AF91-D5C6E17B9994}"/>
                  </c:ext>
                </c:extLst>
              </c15:ser>
            </c15:filteredScatterSeries>
            <c15:filteredScatterSeries>
              <c15:ser>
                <c:idx val="3"/>
                <c:order val="1"/>
                <c:tx>
                  <c:v>BH3B</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levels'!$F$14:$F$61</c15:sqref>
                        </c15:formulaRef>
                      </c:ext>
                    </c:extLst>
                    <c:numCache>
                      <c:formatCode>0.00</c:formatCode>
                      <c:ptCount val="48"/>
                      <c:pt idx="0">
                        <c:v>20.880000000000003</c:v>
                      </c:pt>
                      <c:pt idx="1">
                        <c:v>20.46</c:v>
                      </c:pt>
                      <c:pt idx="2">
                        <c:v>20.79</c:v>
                      </c:pt>
                      <c:pt idx="3">
                        <c:v>20.79</c:v>
                      </c:pt>
                      <c:pt idx="4">
                        <c:v>20.76</c:v>
                      </c:pt>
                      <c:pt idx="5">
                        <c:v>20.73</c:v>
                      </c:pt>
                      <c:pt idx="6">
                        <c:v>20.67</c:v>
                      </c:pt>
                      <c:pt idx="7">
                        <c:v>19.71</c:v>
                      </c:pt>
                      <c:pt idx="8">
                        <c:v>20.63</c:v>
                      </c:pt>
                      <c:pt idx="9">
                        <c:v>20.03</c:v>
                      </c:pt>
                      <c:pt idx="10">
                        <c:v>19.78</c:v>
                      </c:pt>
                      <c:pt idx="11">
                        <c:v>19.670000000000002</c:v>
                      </c:pt>
                      <c:pt idx="12">
                        <c:v>19.600000000000001</c:v>
                      </c:pt>
                      <c:pt idx="13">
                        <c:v>19.55</c:v>
                      </c:pt>
                      <c:pt idx="14">
                        <c:v>19.5</c:v>
                      </c:pt>
                      <c:pt idx="15">
                        <c:v>19.440000000000001</c:v>
                      </c:pt>
                      <c:pt idx="16">
                        <c:v>19.399999999999999</c:v>
                      </c:pt>
                      <c:pt idx="17">
                        <c:v>19.37</c:v>
                      </c:pt>
                      <c:pt idx="18">
                        <c:v>19.5</c:v>
                      </c:pt>
                      <c:pt idx="19">
                        <c:v>19.510000000000002</c:v>
                      </c:pt>
                      <c:pt idx="20">
                        <c:v>19.47</c:v>
                      </c:pt>
                      <c:pt idx="21">
                        <c:v>19.43</c:v>
                      </c:pt>
                      <c:pt idx="22">
                        <c:v>19.559999999999999</c:v>
                      </c:pt>
                      <c:pt idx="23">
                        <c:v>19.61</c:v>
                      </c:pt>
                      <c:pt idx="24">
                        <c:v>19.63</c:v>
                      </c:pt>
                      <c:pt idx="25">
                        <c:v>19.670000000000002</c:v>
                      </c:pt>
                      <c:pt idx="26">
                        <c:v>19.75</c:v>
                      </c:pt>
                      <c:pt idx="27">
                        <c:v>19.61</c:v>
                      </c:pt>
                      <c:pt idx="28">
                        <c:v>19.54</c:v>
                      </c:pt>
                      <c:pt idx="29">
                        <c:v>19.39</c:v>
                      </c:pt>
                      <c:pt idx="30">
                        <c:v>20.010000000000002</c:v>
                      </c:pt>
                      <c:pt idx="31">
                        <c:v>19.89</c:v>
                      </c:pt>
                      <c:pt idx="32">
                        <c:v>19.809999999999999</c:v>
                      </c:pt>
                      <c:pt idx="33">
                        <c:v>19.87</c:v>
                      </c:pt>
                      <c:pt idx="34">
                        <c:v>19.88</c:v>
                      </c:pt>
                      <c:pt idx="35">
                        <c:v>20.04</c:v>
                      </c:pt>
                      <c:pt idx="36">
                        <c:v>20</c:v>
                      </c:pt>
                      <c:pt idx="37">
                        <c:v>19.93</c:v>
                      </c:pt>
                      <c:pt idx="38">
                        <c:v>21.82</c:v>
                      </c:pt>
                      <c:pt idx="39">
                        <c:v>19.899999999999999</c:v>
                      </c:pt>
                      <c:pt idx="41">
                        <c:v>20.04</c:v>
                      </c:pt>
                      <c:pt idx="42">
                        <c:v>19.760000000000002</c:v>
                      </c:pt>
                      <c:pt idx="43">
                        <c:v>19.73</c:v>
                      </c:pt>
                      <c:pt idx="44">
                        <c:v>19.559999999999999</c:v>
                      </c:pt>
                      <c:pt idx="45">
                        <c:v>20.03</c:v>
                      </c:pt>
                      <c:pt idx="46">
                        <c:v>19.89</c:v>
                      </c:pt>
                      <c:pt idx="47">
                        <c:v>21.99</c:v>
                      </c:pt>
                    </c:numCache>
                  </c:numRef>
                </c:yVal>
                <c:smooth val="0"/>
                <c:extLst xmlns:c15="http://schemas.microsoft.com/office/drawing/2012/chart">
                  <c:ext xmlns:c16="http://schemas.microsoft.com/office/drawing/2014/chart" uri="{C3380CC4-5D6E-409C-BE32-E72D297353CC}">
                    <c16:uniqueId val="{00000001-FFFA-4729-AF91-D5C6E17B9994}"/>
                  </c:ext>
                </c:extLst>
              </c15:ser>
            </c15:filteredScatterSeries>
          </c:ext>
        </c:extLst>
      </c:scatterChart>
      <c:valAx>
        <c:axId val="84984384"/>
        <c:scaling>
          <c:orientation val="minMax"/>
        </c:scaling>
        <c:delete val="0"/>
        <c:axPos val="b"/>
        <c:majorGridlines/>
        <c:title>
          <c:tx>
            <c:rich>
              <a:bodyPr/>
              <a:lstStyle/>
              <a:p>
                <a:pPr>
                  <a:defRPr/>
                </a:pPr>
                <a:r>
                  <a:rPr lang="en-GB" sz="1200" baseline="0"/>
                  <a:t>Date</a:t>
                </a:r>
              </a:p>
            </c:rich>
          </c:tx>
          <c:layout>
            <c:manualLayout>
              <c:xMode val="edge"/>
              <c:yMode val="edge"/>
              <c:x val="0.48519339538777478"/>
              <c:y val="0.89813281943963508"/>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in val="30"/>
        </c:scaling>
        <c:delete val="0"/>
        <c:axPos val="l"/>
        <c:majorGridlines/>
        <c:title>
          <c:tx>
            <c:rich>
              <a:bodyPr/>
              <a:lstStyle/>
              <a:p>
                <a:pPr>
                  <a:defRPr sz="1200" b="0" i="0" baseline="0"/>
                </a:pPr>
                <a:r>
                  <a:rPr lang="en-GB" sz="1200" b="0" i="0" baseline="0"/>
                  <a:t>Groundwater Elevation (mAOD)</a:t>
                </a:r>
              </a:p>
            </c:rich>
          </c:tx>
          <c:layout>
            <c:manualLayout>
              <c:xMode val="edge"/>
              <c:yMode val="edge"/>
              <c:x val="3.8515057787646995E-2"/>
              <c:y val="0.19716916838550058"/>
            </c:manualLayout>
          </c:layout>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49414357913700546"/>
          <c:h val="4.6100480269794193E-2"/>
        </c:manualLayout>
      </c:layout>
      <c:overlay val="0"/>
    </c:legend>
    <c:plotVisOnly val="0"/>
    <c:dispBlanksAs val="gap"/>
    <c:showDLblsOverMax val="0"/>
  </c:chart>
  <c:printSettings>
    <c:headerFooter alignWithMargins="0">
      <c:oddHeader>&amp;F</c:oddHeader>
      <c:oddFooter>Page &amp;P</c:oddFoot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Diorite Piezometer Readings</a:t>
            </a:r>
          </a:p>
        </c:rich>
      </c:tx>
      <c:overlay val="0"/>
    </c:title>
    <c:autoTitleDeleted val="0"/>
    <c:plotArea>
      <c:layout>
        <c:manualLayout>
          <c:layoutTarget val="inner"/>
          <c:xMode val="edge"/>
          <c:yMode val="edge"/>
          <c:x val="0.10488676996424315"/>
          <c:y val="9.1911847203734631E-2"/>
          <c:w val="0.87842669845053634"/>
          <c:h val="0.69266627522420121"/>
        </c:manualLayout>
      </c:layout>
      <c:scatterChart>
        <c:scatterStyle val="lineMarker"/>
        <c:varyColors val="0"/>
        <c:ser>
          <c:idx val="7"/>
          <c:order val="0"/>
          <c:tx>
            <c:v>BH1</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levels'!$R$14:$R$61</c:f>
              <c:numCache>
                <c:formatCode>0.00</c:formatCode>
                <c:ptCount val="48"/>
                <c:pt idx="0">
                  <c:v>-61.219999999999985</c:v>
                </c:pt>
                <c:pt idx="1">
                  <c:v>-61.239999999999995</c:v>
                </c:pt>
                <c:pt idx="3">
                  <c:v>-48.68</c:v>
                </c:pt>
                <c:pt idx="5">
                  <c:v>-59.06</c:v>
                </c:pt>
                <c:pt idx="6">
                  <c:v>-59.67</c:v>
                </c:pt>
                <c:pt idx="7">
                  <c:v>-61.01</c:v>
                </c:pt>
                <c:pt idx="8">
                  <c:v>-61.33</c:v>
                </c:pt>
                <c:pt idx="9">
                  <c:v>-62.46</c:v>
                </c:pt>
                <c:pt idx="10">
                  <c:v>-66.06</c:v>
                </c:pt>
                <c:pt idx="11">
                  <c:v>-66.209999999999994</c:v>
                </c:pt>
                <c:pt idx="12">
                  <c:v>-70.459999999999994</c:v>
                </c:pt>
                <c:pt idx="13">
                  <c:v>-66.77</c:v>
                </c:pt>
                <c:pt idx="14">
                  <c:v>-66.819999999999993</c:v>
                </c:pt>
                <c:pt idx="15">
                  <c:v>-66.849999999999994</c:v>
                </c:pt>
                <c:pt idx="16">
                  <c:v>-66.900000000000006</c:v>
                </c:pt>
                <c:pt idx="17">
                  <c:v>-67.099999999999994</c:v>
                </c:pt>
                <c:pt idx="18">
                  <c:v>-67.19</c:v>
                </c:pt>
                <c:pt idx="19">
                  <c:v>-67.2</c:v>
                </c:pt>
                <c:pt idx="20">
                  <c:v>-67.25</c:v>
                </c:pt>
                <c:pt idx="21">
                  <c:v>-67.16</c:v>
                </c:pt>
                <c:pt idx="22">
                  <c:v>-67.22</c:v>
                </c:pt>
                <c:pt idx="23">
                  <c:v>-67.239999999999995</c:v>
                </c:pt>
                <c:pt idx="24">
                  <c:v>-67.16</c:v>
                </c:pt>
                <c:pt idx="25">
                  <c:v>-66.95</c:v>
                </c:pt>
                <c:pt idx="26">
                  <c:v>-65.53</c:v>
                </c:pt>
                <c:pt idx="27">
                  <c:v>-66.709999999999994</c:v>
                </c:pt>
                <c:pt idx="28">
                  <c:v>-66.83</c:v>
                </c:pt>
                <c:pt idx="29">
                  <c:v>-66.89</c:v>
                </c:pt>
                <c:pt idx="30">
                  <c:v>-66.94</c:v>
                </c:pt>
                <c:pt idx="31">
                  <c:v>-66.83</c:v>
                </c:pt>
                <c:pt idx="32">
                  <c:v>-66.849999999999994</c:v>
                </c:pt>
                <c:pt idx="33">
                  <c:v>-66.790000000000006</c:v>
                </c:pt>
                <c:pt idx="34">
                  <c:v>-66.66</c:v>
                </c:pt>
                <c:pt idx="35">
                  <c:v>-63.16</c:v>
                </c:pt>
                <c:pt idx="36">
                  <c:v>-62.9</c:v>
                </c:pt>
                <c:pt idx="37">
                  <c:v>-67.56</c:v>
                </c:pt>
                <c:pt idx="38">
                  <c:v>-67.900000000000006</c:v>
                </c:pt>
                <c:pt idx="39">
                  <c:v>-67.89</c:v>
                </c:pt>
                <c:pt idx="40">
                  <c:v>-68.03</c:v>
                </c:pt>
                <c:pt idx="41">
                  <c:v>-68.11</c:v>
                </c:pt>
                <c:pt idx="42">
                  <c:v>-68.260000000000005</c:v>
                </c:pt>
                <c:pt idx="43">
                  <c:v>-68.459999999999994</c:v>
                </c:pt>
                <c:pt idx="44">
                  <c:v>-68.760000000000005</c:v>
                </c:pt>
                <c:pt idx="45">
                  <c:v>-67.16</c:v>
                </c:pt>
                <c:pt idx="46">
                  <c:v>-66.959999999999994</c:v>
                </c:pt>
                <c:pt idx="47">
                  <c:v>-66.959999999999994</c:v>
                </c:pt>
              </c:numCache>
            </c:numRef>
          </c:yVal>
          <c:smooth val="0"/>
          <c:extLst>
            <c:ext xmlns:c16="http://schemas.microsoft.com/office/drawing/2014/chart" uri="{C3380CC4-5D6E-409C-BE32-E72D297353CC}">
              <c16:uniqueId val="{00000000-DD33-4399-AD5D-7F43CC29B646}"/>
            </c:ext>
          </c:extLst>
        </c:ser>
        <c:dLbls>
          <c:showLegendKey val="0"/>
          <c:showVal val="0"/>
          <c:showCatName val="0"/>
          <c:showSerName val="0"/>
          <c:showPercent val="0"/>
          <c:showBubbleSize val="0"/>
        </c:dLbls>
        <c:axId val="84984384"/>
        <c:axId val="84984960"/>
        <c:extLst>
          <c:ext xmlns:c15="http://schemas.microsoft.com/office/drawing/2012/chart" uri="{02D57815-91ED-43cb-92C2-25804820EDAC}">
            <c15:filteredScatterSeries>
              <c15:ser>
                <c:idx val="4"/>
                <c:order val="1"/>
                <c:tx>
                  <c:v>BH2B</c:v>
                </c:tx>
                <c:xVal>
                  <c:numRef>
                    <c:extLst>
                      <c:ex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c:ext uri="{02D57815-91ED-43cb-92C2-25804820EDAC}">
                        <c15:formulaRef>
                          <c15:sqref>'water levels'!$L$14:$L$61</c15:sqref>
                        </c15:formulaRef>
                      </c:ext>
                    </c:extLst>
                    <c:numCache>
                      <c:formatCode>0.00</c:formatCode>
                      <c:ptCount val="48"/>
                      <c:pt idx="0">
                        <c:v>-54.17</c:v>
                      </c:pt>
                      <c:pt idx="1">
                        <c:v>-54.440000000000012</c:v>
                      </c:pt>
                      <c:pt idx="2">
                        <c:v>-51.65</c:v>
                      </c:pt>
                      <c:pt idx="3">
                        <c:v>-51.75</c:v>
                      </c:pt>
                      <c:pt idx="4">
                        <c:v>-51.91</c:v>
                      </c:pt>
                      <c:pt idx="5">
                        <c:v>-52.27</c:v>
                      </c:pt>
                      <c:pt idx="6">
                        <c:v>-52.4</c:v>
                      </c:pt>
                      <c:pt idx="7">
                        <c:v>-52.47</c:v>
                      </c:pt>
                      <c:pt idx="8">
                        <c:v>-52.52</c:v>
                      </c:pt>
                      <c:pt idx="9">
                        <c:v>-52.75</c:v>
                      </c:pt>
                      <c:pt idx="10">
                        <c:v>-54.73</c:v>
                      </c:pt>
                      <c:pt idx="11">
                        <c:v>-54.76</c:v>
                      </c:pt>
                      <c:pt idx="12">
                        <c:v>-54.81</c:v>
                      </c:pt>
                      <c:pt idx="13">
                        <c:v>-54.98</c:v>
                      </c:pt>
                      <c:pt idx="14">
                        <c:v>-55.07</c:v>
                      </c:pt>
                      <c:pt idx="15">
                        <c:v>-55.18</c:v>
                      </c:pt>
                      <c:pt idx="16">
                        <c:v>-55.09</c:v>
                      </c:pt>
                      <c:pt idx="17">
                        <c:v>-55.04</c:v>
                      </c:pt>
                      <c:pt idx="18">
                        <c:v>-55.18</c:v>
                      </c:pt>
                      <c:pt idx="19">
                        <c:v>-55.17</c:v>
                      </c:pt>
                      <c:pt idx="20">
                        <c:v>-55.26</c:v>
                      </c:pt>
                      <c:pt idx="21">
                        <c:v>-55.18</c:v>
                      </c:pt>
                      <c:pt idx="22">
                        <c:v>-54.68</c:v>
                      </c:pt>
                      <c:pt idx="23">
                        <c:v>-54.7</c:v>
                      </c:pt>
                      <c:pt idx="24">
                        <c:v>-54.68</c:v>
                      </c:pt>
                      <c:pt idx="25">
                        <c:v>-54.63</c:v>
                      </c:pt>
                      <c:pt idx="26">
                        <c:v>-52.78</c:v>
                      </c:pt>
                      <c:pt idx="27">
                        <c:v>-53.78</c:v>
                      </c:pt>
                      <c:pt idx="28">
                        <c:v>-53.87</c:v>
                      </c:pt>
                      <c:pt idx="29">
                        <c:v>-53.9</c:v>
                      </c:pt>
                      <c:pt idx="30">
                        <c:v>-53.73</c:v>
                      </c:pt>
                      <c:pt idx="31">
                        <c:v>-53.67</c:v>
                      </c:pt>
                      <c:pt idx="32">
                        <c:v>-53.73</c:v>
                      </c:pt>
                      <c:pt idx="33">
                        <c:v>-53.16</c:v>
                      </c:pt>
                      <c:pt idx="34">
                        <c:v>-53.49</c:v>
                      </c:pt>
                      <c:pt idx="35">
                        <c:v>-52.7</c:v>
                      </c:pt>
                      <c:pt idx="36">
                        <c:v>-52.57</c:v>
                      </c:pt>
                      <c:pt idx="37">
                        <c:v>-54.11</c:v>
                      </c:pt>
                      <c:pt idx="38">
                        <c:v>-54.44</c:v>
                      </c:pt>
                      <c:pt idx="39">
                        <c:v>-54.21</c:v>
                      </c:pt>
                      <c:pt idx="40">
                        <c:v>-54.17</c:v>
                      </c:pt>
                      <c:pt idx="41">
                        <c:v>-53.65</c:v>
                      </c:pt>
                      <c:pt idx="42">
                        <c:v>-54.22</c:v>
                      </c:pt>
                      <c:pt idx="43">
                        <c:v>-54.73</c:v>
                      </c:pt>
                      <c:pt idx="44">
                        <c:v>-55.88</c:v>
                      </c:pt>
                      <c:pt idx="45">
                        <c:v>-52.52</c:v>
                      </c:pt>
                      <c:pt idx="46">
                        <c:v>-52.61</c:v>
                      </c:pt>
                      <c:pt idx="47">
                        <c:v>-52.74</c:v>
                      </c:pt>
                    </c:numCache>
                  </c:numRef>
                </c:yVal>
                <c:smooth val="0"/>
                <c:extLst>
                  <c:ext xmlns:c16="http://schemas.microsoft.com/office/drawing/2014/chart" uri="{C3380CC4-5D6E-409C-BE32-E72D297353CC}">
                    <c16:uniqueId val="{00000001-DD33-4399-AD5D-7F43CC29B646}"/>
                  </c:ext>
                </c:extLst>
              </c15:ser>
            </c15:filteredScatterSeries>
            <c15:filteredScatterSeries>
              <c15:ser>
                <c:idx val="2"/>
                <c:order val="2"/>
                <c:tx>
                  <c:v>BH3C</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levels'!$H$14:$H$61</c15:sqref>
                        </c15:formulaRef>
                      </c:ext>
                    </c:extLst>
                    <c:numCache>
                      <c:formatCode>0.00</c:formatCode>
                      <c:ptCount val="48"/>
                      <c:pt idx="0">
                        <c:v>-48.769999999999996</c:v>
                      </c:pt>
                      <c:pt idx="1">
                        <c:v>-48.870000000000005</c:v>
                      </c:pt>
                      <c:pt idx="4">
                        <c:v>-43.96</c:v>
                      </c:pt>
                      <c:pt idx="5">
                        <c:v>-44.36</c:v>
                      </c:pt>
                      <c:pt idx="6">
                        <c:v>-44.65</c:v>
                      </c:pt>
                      <c:pt idx="7">
                        <c:v>-45.32</c:v>
                      </c:pt>
                      <c:pt idx="8">
                        <c:v>-45.7</c:v>
                      </c:pt>
                      <c:pt idx="9">
                        <c:v>-46.38</c:v>
                      </c:pt>
                      <c:pt idx="10">
                        <c:v>-49.67</c:v>
                      </c:pt>
                      <c:pt idx="11">
                        <c:v>-49.89</c:v>
                      </c:pt>
                      <c:pt idx="12">
                        <c:v>-50.05</c:v>
                      </c:pt>
                      <c:pt idx="13">
                        <c:v>-50.25</c:v>
                      </c:pt>
                      <c:pt idx="14">
                        <c:v>-50.36</c:v>
                      </c:pt>
                      <c:pt idx="15">
                        <c:v>-50.52</c:v>
                      </c:pt>
                      <c:pt idx="16">
                        <c:v>-50.49</c:v>
                      </c:pt>
                      <c:pt idx="17">
                        <c:v>-50.52</c:v>
                      </c:pt>
                      <c:pt idx="18">
                        <c:v>-50.53</c:v>
                      </c:pt>
                      <c:pt idx="19">
                        <c:v>-50.5</c:v>
                      </c:pt>
                      <c:pt idx="20">
                        <c:v>-50.58</c:v>
                      </c:pt>
                      <c:pt idx="21">
                        <c:v>-50.53</c:v>
                      </c:pt>
                      <c:pt idx="22">
                        <c:v>-50.18</c:v>
                      </c:pt>
                      <c:pt idx="23">
                        <c:v>-50.11</c:v>
                      </c:pt>
                      <c:pt idx="24">
                        <c:v>-50.07</c:v>
                      </c:pt>
                      <c:pt idx="25">
                        <c:v>-50</c:v>
                      </c:pt>
                      <c:pt idx="26">
                        <c:v>-47.42</c:v>
                      </c:pt>
                      <c:pt idx="27">
                        <c:v>-48.38</c:v>
                      </c:pt>
                      <c:pt idx="28">
                        <c:v>-48.4</c:v>
                      </c:pt>
                      <c:pt idx="29">
                        <c:v>-48.56</c:v>
                      </c:pt>
                      <c:pt idx="30">
                        <c:v>-48.81</c:v>
                      </c:pt>
                      <c:pt idx="31">
                        <c:v>-48.07</c:v>
                      </c:pt>
                      <c:pt idx="32">
                        <c:v>-48.11</c:v>
                      </c:pt>
                      <c:pt idx="33">
                        <c:v>-48.02</c:v>
                      </c:pt>
                      <c:pt idx="34">
                        <c:v>-48.27</c:v>
                      </c:pt>
                      <c:pt idx="35">
                        <c:v>-47.22</c:v>
                      </c:pt>
                      <c:pt idx="36">
                        <c:v>-46.78</c:v>
                      </c:pt>
                      <c:pt idx="37">
                        <c:v>-48.94</c:v>
                      </c:pt>
                      <c:pt idx="38">
                        <c:v>-49.17</c:v>
                      </c:pt>
                      <c:pt idx="39">
                        <c:v>-48.84</c:v>
                      </c:pt>
                      <c:pt idx="41">
                        <c:v>-49.25</c:v>
                      </c:pt>
                      <c:pt idx="42">
                        <c:v>-49.55</c:v>
                      </c:pt>
                      <c:pt idx="43">
                        <c:v>-50</c:v>
                      </c:pt>
                      <c:pt idx="44">
                        <c:v>-50.16</c:v>
                      </c:pt>
                      <c:pt idx="45">
                        <c:v>-46.69</c:v>
                      </c:pt>
                      <c:pt idx="46">
                        <c:v>-46.8</c:v>
                      </c:pt>
                      <c:pt idx="47">
                        <c:v>-46.78</c:v>
                      </c:pt>
                    </c:numCache>
                  </c:numRef>
                </c:yVal>
                <c:smooth val="0"/>
                <c:extLst xmlns:c15="http://schemas.microsoft.com/office/drawing/2012/chart">
                  <c:ext xmlns:c16="http://schemas.microsoft.com/office/drawing/2014/chart" uri="{C3380CC4-5D6E-409C-BE32-E72D297353CC}">
                    <c16:uniqueId val="{00000002-DD33-4399-AD5D-7F43CC29B646}"/>
                  </c:ext>
                </c:extLst>
              </c15:ser>
            </c15:filteredScatterSeries>
            <c15:filteredScatterSeries>
              <c15:ser>
                <c:idx val="6"/>
                <c:order val="3"/>
                <c:tx>
                  <c:v>BH4B</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levels'!$P$14:$P$61</c15:sqref>
                        </c15:formulaRef>
                      </c:ext>
                    </c:extLst>
                    <c:numCache>
                      <c:formatCode>0.00</c:formatCode>
                      <c:ptCount val="48"/>
                      <c:pt idx="0">
                        <c:v>-16.47</c:v>
                      </c:pt>
                      <c:pt idx="1">
                        <c:v>-16.11</c:v>
                      </c:pt>
                      <c:pt idx="3">
                        <c:v>-14.81</c:v>
                      </c:pt>
                      <c:pt idx="5">
                        <c:v>-12.72</c:v>
                      </c:pt>
                      <c:pt idx="6">
                        <c:v>-13.44</c:v>
                      </c:pt>
                      <c:pt idx="7">
                        <c:v>-13.16</c:v>
                      </c:pt>
                      <c:pt idx="8">
                        <c:v>-13.33</c:v>
                      </c:pt>
                      <c:pt idx="9">
                        <c:v>-13.94</c:v>
                      </c:pt>
                      <c:pt idx="10">
                        <c:v>-15.9</c:v>
                      </c:pt>
                      <c:pt idx="11">
                        <c:v>-16.170000000000002</c:v>
                      </c:pt>
                      <c:pt idx="12">
                        <c:v>-16.399999999999999</c:v>
                      </c:pt>
                      <c:pt idx="13">
                        <c:v>-16.399999999999999</c:v>
                      </c:pt>
                      <c:pt idx="14">
                        <c:v>-16.52</c:v>
                      </c:pt>
                      <c:pt idx="15">
                        <c:v>-16.59</c:v>
                      </c:pt>
                      <c:pt idx="16">
                        <c:v>-16.670000000000002</c:v>
                      </c:pt>
                      <c:pt idx="17">
                        <c:v>-16.829999999999998</c:v>
                      </c:pt>
                      <c:pt idx="18">
                        <c:v>-16.7</c:v>
                      </c:pt>
                      <c:pt idx="19">
                        <c:v>-16.77</c:v>
                      </c:pt>
                      <c:pt idx="20">
                        <c:v>-16.8</c:v>
                      </c:pt>
                      <c:pt idx="21">
                        <c:v>-16.57</c:v>
                      </c:pt>
                      <c:pt idx="22">
                        <c:v>-16.600000000000001</c:v>
                      </c:pt>
                      <c:pt idx="23">
                        <c:v>-16.64</c:v>
                      </c:pt>
                      <c:pt idx="24">
                        <c:v>-16.46</c:v>
                      </c:pt>
                      <c:pt idx="25">
                        <c:v>-16.3</c:v>
                      </c:pt>
                      <c:pt idx="26">
                        <c:v>-15.2</c:v>
                      </c:pt>
                      <c:pt idx="27">
                        <c:v>-15.4</c:v>
                      </c:pt>
                      <c:pt idx="28">
                        <c:v>-15.48</c:v>
                      </c:pt>
                      <c:pt idx="29">
                        <c:v>-15.57</c:v>
                      </c:pt>
                      <c:pt idx="30">
                        <c:v>-15.76</c:v>
                      </c:pt>
                      <c:pt idx="31">
                        <c:v>-15.74</c:v>
                      </c:pt>
                      <c:pt idx="32">
                        <c:v>-15.77</c:v>
                      </c:pt>
                      <c:pt idx="33">
                        <c:v>-15.64</c:v>
                      </c:pt>
                    </c:numCache>
                  </c:numRef>
                </c:yVal>
                <c:smooth val="0"/>
                <c:extLst xmlns:c15="http://schemas.microsoft.com/office/drawing/2012/chart">
                  <c:ext xmlns:c16="http://schemas.microsoft.com/office/drawing/2014/chart" uri="{C3380CC4-5D6E-409C-BE32-E72D297353CC}">
                    <c16:uniqueId val="{00000003-DD33-4399-AD5D-7F43CC29B646}"/>
                  </c:ext>
                </c:extLst>
              </c15:ser>
            </c15:filteredScatterSeries>
          </c:ext>
        </c:extLst>
      </c:scatterChart>
      <c:valAx>
        <c:axId val="84984384"/>
        <c:scaling>
          <c:orientation val="minMax"/>
        </c:scaling>
        <c:delete val="0"/>
        <c:axPos val="b"/>
        <c:majorGridlines/>
        <c:title>
          <c:tx>
            <c:rich>
              <a:bodyPr/>
              <a:lstStyle/>
              <a:p>
                <a:pPr>
                  <a:defRPr/>
                </a:pPr>
                <a:r>
                  <a:rPr lang="en-GB" sz="1200" baseline="0"/>
                  <a:t>Date</a:t>
                </a:r>
              </a:p>
            </c:rich>
          </c:tx>
          <c:layout>
            <c:manualLayout>
              <c:xMode val="edge"/>
              <c:yMode val="edge"/>
              <c:x val="0.48519339538777478"/>
              <c:y val="0.89813281943963508"/>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ax val="-40"/>
        </c:scaling>
        <c:delete val="0"/>
        <c:axPos val="l"/>
        <c:majorGridlines/>
        <c:title>
          <c:tx>
            <c:rich>
              <a:bodyPr/>
              <a:lstStyle/>
              <a:p>
                <a:pPr>
                  <a:defRPr sz="1200" b="0" i="0" baseline="0"/>
                </a:pPr>
                <a:r>
                  <a:rPr lang="en-GB" sz="1200" b="0" i="0" baseline="0"/>
                  <a:t>Groundwater Elevation (mAOD)</a:t>
                </a:r>
              </a:p>
            </c:rich>
          </c:tx>
          <c:layout>
            <c:manualLayout>
              <c:xMode val="edge"/>
              <c:yMode val="edge"/>
              <c:x val="3.8515057787646995E-2"/>
              <c:y val="0.19716916838550058"/>
            </c:manualLayout>
          </c:layout>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49414357913700546"/>
          <c:h val="4.6100480269794193E-2"/>
        </c:manualLayout>
      </c:layout>
      <c:overlay val="0"/>
    </c:legend>
    <c:plotVisOnly val="0"/>
    <c:dispBlanksAs val="gap"/>
    <c:showDLblsOverMax val="0"/>
  </c:chart>
  <c:printSettings>
    <c:headerFooter alignWithMargins="0">
      <c:oddHeader>&amp;F</c:oddHeader>
      <c:oddFooter>Page &amp;P</c:oddFooter>
    </c:headerFooter>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Diorite Piezometer Readings</a:t>
            </a:r>
          </a:p>
        </c:rich>
      </c:tx>
      <c:overlay val="0"/>
    </c:title>
    <c:autoTitleDeleted val="0"/>
    <c:plotArea>
      <c:layout>
        <c:manualLayout>
          <c:layoutTarget val="inner"/>
          <c:xMode val="edge"/>
          <c:yMode val="edge"/>
          <c:x val="0.10488676996424315"/>
          <c:y val="9.1911847203734631E-2"/>
          <c:w val="0.87842669845053634"/>
          <c:h val="0.69266627522420121"/>
        </c:manualLayout>
      </c:layout>
      <c:scatterChart>
        <c:scatterStyle val="lineMarker"/>
        <c:varyColors val="0"/>
        <c:ser>
          <c:idx val="4"/>
          <c:order val="1"/>
          <c:tx>
            <c:v>BH2B</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levels'!$L$14:$L$61</c:f>
              <c:numCache>
                <c:formatCode>0.00</c:formatCode>
                <c:ptCount val="48"/>
                <c:pt idx="0">
                  <c:v>-54.17</c:v>
                </c:pt>
                <c:pt idx="1">
                  <c:v>-54.440000000000012</c:v>
                </c:pt>
                <c:pt idx="2">
                  <c:v>-51.65</c:v>
                </c:pt>
                <c:pt idx="3">
                  <c:v>-51.75</c:v>
                </c:pt>
                <c:pt idx="4">
                  <c:v>-51.91</c:v>
                </c:pt>
                <c:pt idx="5">
                  <c:v>-52.27</c:v>
                </c:pt>
                <c:pt idx="6">
                  <c:v>-52.4</c:v>
                </c:pt>
                <c:pt idx="7">
                  <c:v>-52.47</c:v>
                </c:pt>
                <c:pt idx="8">
                  <c:v>-52.52</c:v>
                </c:pt>
                <c:pt idx="9">
                  <c:v>-52.75</c:v>
                </c:pt>
                <c:pt idx="10">
                  <c:v>-54.73</c:v>
                </c:pt>
                <c:pt idx="11">
                  <c:v>-54.76</c:v>
                </c:pt>
                <c:pt idx="12">
                  <c:v>-54.81</c:v>
                </c:pt>
                <c:pt idx="13">
                  <c:v>-54.98</c:v>
                </c:pt>
                <c:pt idx="14">
                  <c:v>-55.07</c:v>
                </c:pt>
                <c:pt idx="15">
                  <c:v>-55.18</c:v>
                </c:pt>
                <c:pt idx="16">
                  <c:v>-55.09</c:v>
                </c:pt>
                <c:pt idx="17">
                  <c:v>-55.04</c:v>
                </c:pt>
                <c:pt idx="18">
                  <c:v>-55.18</c:v>
                </c:pt>
                <c:pt idx="19">
                  <c:v>-55.17</c:v>
                </c:pt>
                <c:pt idx="20">
                  <c:v>-55.26</c:v>
                </c:pt>
                <c:pt idx="21">
                  <c:v>-55.18</c:v>
                </c:pt>
                <c:pt idx="22">
                  <c:v>-54.68</c:v>
                </c:pt>
                <c:pt idx="23">
                  <c:v>-54.7</c:v>
                </c:pt>
                <c:pt idx="24">
                  <c:v>-54.68</c:v>
                </c:pt>
                <c:pt idx="25">
                  <c:v>-54.63</c:v>
                </c:pt>
                <c:pt idx="26">
                  <c:v>-52.78</c:v>
                </c:pt>
                <c:pt idx="27">
                  <c:v>-53.78</c:v>
                </c:pt>
                <c:pt idx="28">
                  <c:v>-53.87</c:v>
                </c:pt>
                <c:pt idx="29">
                  <c:v>-53.9</c:v>
                </c:pt>
                <c:pt idx="30">
                  <c:v>-53.73</c:v>
                </c:pt>
                <c:pt idx="31">
                  <c:v>-53.67</c:v>
                </c:pt>
                <c:pt idx="32">
                  <c:v>-53.73</c:v>
                </c:pt>
                <c:pt idx="33">
                  <c:v>-53.16</c:v>
                </c:pt>
                <c:pt idx="34">
                  <c:v>-53.49</c:v>
                </c:pt>
                <c:pt idx="35">
                  <c:v>-52.7</c:v>
                </c:pt>
                <c:pt idx="36">
                  <c:v>-52.57</c:v>
                </c:pt>
                <c:pt idx="37">
                  <c:v>-54.11</c:v>
                </c:pt>
                <c:pt idx="38">
                  <c:v>-54.44</c:v>
                </c:pt>
                <c:pt idx="39">
                  <c:v>-54.21</c:v>
                </c:pt>
                <c:pt idx="40">
                  <c:v>-54.17</c:v>
                </c:pt>
                <c:pt idx="41">
                  <c:v>-53.65</c:v>
                </c:pt>
                <c:pt idx="42">
                  <c:v>-54.22</c:v>
                </c:pt>
                <c:pt idx="43">
                  <c:v>-54.73</c:v>
                </c:pt>
                <c:pt idx="44">
                  <c:v>-55.88</c:v>
                </c:pt>
                <c:pt idx="45">
                  <c:v>-52.52</c:v>
                </c:pt>
                <c:pt idx="46">
                  <c:v>-52.61</c:v>
                </c:pt>
                <c:pt idx="47">
                  <c:v>-52.74</c:v>
                </c:pt>
              </c:numCache>
            </c:numRef>
          </c:yVal>
          <c:smooth val="0"/>
          <c:extLst>
            <c:ext xmlns:c16="http://schemas.microsoft.com/office/drawing/2014/chart" uri="{C3380CC4-5D6E-409C-BE32-E72D297353CC}">
              <c16:uniqueId val="{00000001-A59C-4C6B-AEC9-31E93D98B3B3}"/>
            </c:ext>
          </c:extLst>
        </c:ser>
        <c:dLbls>
          <c:showLegendKey val="0"/>
          <c:showVal val="0"/>
          <c:showCatName val="0"/>
          <c:showSerName val="0"/>
          <c:showPercent val="0"/>
          <c:showBubbleSize val="0"/>
        </c:dLbls>
        <c:axId val="84984384"/>
        <c:axId val="84984960"/>
        <c:extLst>
          <c:ext xmlns:c15="http://schemas.microsoft.com/office/drawing/2012/chart" uri="{02D57815-91ED-43cb-92C2-25804820EDAC}">
            <c15:filteredScatterSeries>
              <c15:ser>
                <c:idx val="7"/>
                <c:order val="0"/>
                <c:tx>
                  <c:v>BH1</c:v>
                </c:tx>
                <c:xVal>
                  <c:numRef>
                    <c:extLst>
                      <c:ex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c:ext uri="{02D57815-91ED-43cb-92C2-25804820EDAC}">
                        <c15:formulaRef>
                          <c15:sqref>'water levels'!$R$14:$R$61</c15:sqref>
                        </c15:formulaRef>
                      </c:ext>
                    </c:extLst>
                    <c:numCache>
                      <c:formatCode>0.00</c:formatCode>
                      <c:ptCount val="48"/>
                      <c:pt idx="0">
                        <c:v>-61.219999999999985</c:v>
                      </c:pt>
                      <c:pt idx="1">
                        <c:v>-61.239999999999995</c:v>
                      </c:pt>
                      <c:pt idx="3">
                        <c:v>-48.68</c:v>
                      </c:pt>
                      <c:pt idx="5">
                        <c:v>-59.06</c:v>
                      </c:pt>
                      <c:pt idx="6">
                        <c:v>-59.67</c:v>
                      </c:pt>
                      <c:pt idx="7">
                        <c:v>-61.01</c:v>
                      </c:pt>
                      <c:pt idx="8">
                        <c:v>-61.33</c:v>
                      </c:pt>
                      <c:pt idx="9">
                        <c:v>-62.46</c:v>
                      </c:pt>
                      <c:pt idx="10">
                        <c:v>-66.06</c:v>
                      </c:pt>
                      <c:pt idx="11">
                        <c:v>-66.209999999999994</c:v>
                      </c:pt>
                      <c:pt idx="12">
                        <c:v>-70.459999999999994</c:v>
                      </c:pt>
                      <c:pt idx="13">
                        <c:v>-66.77</c:v>
                      </c:pt>
                      <c:pt idx="14">
                        <c:v>-66.819999999999993</c:v>
                      </c:pt>
                      <c:pt idx="15">
                        <c:v>-66.849999999999994</c:v>
                      </c:pt>
                      <c:pt idx="16">
                        <c:v>-66.900000000000006</c:v>
                      </c:pt>
                      <c:pt idx="17">
                        <c:v>-67.099999999999994</c:v>
                      </c:pt>
                      <c:pt idx="18">
                        <c:v>-67.19</c:v>
                      </c:pt>
                      <c:pt idx="19">
                        <c:v>-67.2</c:v>
                      </c:pt>
                      <c:pt idx="20">
                        <c:v>-67.25</c:v>
                      </c:pt>
                      <c:pt idx="21">
                        <c:v>-67.16</c:v>
                      </c:pt>
                      <c:pt idx="22">
                        <c:v>-67.22</c:v>
                      </c:pt>
                      <c:pt idx="23">
                        <c:v>-67.239999999999995</c:v>
                      </c:pt>
                      <c:pt idx="24">
                        <c:v>-67.16</c:v>
                      </c:pt>
                      <c:pt idx="25">
                        <c:v>-66.95</c:v>
                      </c:pt>
                      <c:pt idx="26">
                        <c:v>-65.53</c:v>
                      </c:pt>
                      <c:pt idx="27">
                        <c:v>-66.709999999999994</c:v>
                      </c:pt>
                      <c:pt idx="28">
                        <c:v>-66.83</c:v>
                      </c:pt>
                      <c:pt idx="29">
                        <c:v>-66.89</c:v>
                      </c:pt>
                      <c:pt idx="30">
                        <c:v>-66.94</c:v>
                      </c:pt>
                      <c:pt idx="31">
                        <c:v>-66.83</c:v>
                      </c:pt>
                      <c:pt idx="32">
                        <c:v>-66.849999999999994</c:v>
                      </c:pt>
                      <c:pt idx="33">
                        <c:v>-66.790000000000006</c:v>
                      </c:pt>
                      <c:pt idx="34">
                        <c:v>-66.66</c:v>
                      </c:pt>
                      <c:pt idx="35">
                        <c:v>-63.16</c:v>
                      </c:pt>
                      <c:pt idx="36">
                        <c:v>-62.9</c:v>
                      </c:pt>
                      <c:pt idx="37">
                        <c:v>-67.56</c:v>
                      </c:pt>
                      <c:pt idx="38">
                        <c:v>-67.900000000000006</c:v>
                      </c:pt>
                      <c:pt idx="39">
                        <c:v>-67.89</c:v>
                      </c:pt>
                      <c:pt idx="40">
                        <c:v>-68.03</c:v>
                      </c:pt>
                      <c:pt idx="41">
                        <c:v>-68.11</c:v>
                      </c:pt>
                      <c:pt idx="42">
                        <c:v>-68.260000000000005</c:v>
                      </c:pt>
                      <c:pt idx="43">
                        <c:v>-68.459999999999994</c:v>
                      </c:pt>
                      <c:pt idx="44">
                        <c:v>-68.760000000000005</c:v>
                      </c:pt>
                      <c:pt idx="45">
                        <c:v>-67.16</c:v>
                      </c:pt>
                      <c:pt idx="46">
                        <c:v>-66.959999999999994</c:v>
                      </c:pt>
                      <c:pt idx="47">
                        <c:v>-66.959999999999994</c:v>
                      </c:pt>
                    </c:numCache>
                  </c:numRef>
                </c:yVal>
                <c:smooth val="0"/>
                <c:extLst>
                  <c:ext xmlns:c16="http://schemas.microsoft.com/office/drawing/2014/chart" uri="{C3380CC4-5D6E-409C-BE32-E72D297353CC}">
                    <c16:uniqueId val="{00000000-A59C-4C6B-AEC9-31E93D98B3B3}"/>
                  </c:ext>
                </c:extLst>
              </c15:ser>
            </c15:filteredScatterSeries>
            <c15:filteredScatterSeries>
              <c15:ser>
                <c:idx val="2"/>
                <c:order val="2"/>
                <c:tx>
                  <c:v>BH3C</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levels'!$H$14:$H$61</c15:sqref>
                        </c15:formulaRef>
                      </c:ext>
                    </c:extLst>
                    <c:numCache>
                      <c:formatCode>0.00</c:formatCode>
                      <c:ptCount val="48"/>
                      <c:pt idx="0">
                        <c:v>-48.769999999999996</c:v>
                      </c:pt>
                      <c:pt idx="1">
                        <c:v>-48.870000000000005</c:v>
                      </c:pt>
                      <c:pt idx="4">
                        <c:v>-43.96</c:v>
                      </c:pt>
                      <c:pt idx="5">
                        <c:v>-44.36</c:v>
                      </c:pt>
                      <c:pt idx="6">
                        <c:v>-44.65</c:v>
                      </c:pt>
                      <c:pt idx="7">
                        <c:v>-45.32</c:v>
                      </c:pt>
                      <c:pt idx="8">
                        <c:v>-45.7</c:v>
                      </c:pt>
                      <c:pt idx="9">
                        <c:v>-46.38</c:v>
                      </c:pt>
                      <c:pt idx="10">
                        <c:v>-49.67</c:v>
                      </c:pt>
                      <c:pt idx="11">
                        <c:v>-49.89</c:v>
                      </c:pt>
                      <c:pt idx="12">
                        <c:v>-50.05</c:v>
                      </c:pt>
                      <c:pt idx="13">
                        <c:v>-50.25</c:v>
                      </c:pt>
                      <c:pt idx="14">
                        <c:v>-50.36</c:v>
                      </c:pt>
                      <c:pt idx="15">
                        <c:v>-50.52</c:v>
                      </c:pt>
                      <c:pt idx="16">
                        <c:v>-50.49</c:v>
                      </c:pt>
                      <c:pt idx="17">
                        <c:v>-50.52</c:v>
                      </c:pt>
                      <c:pt idx="18">
                        <c:v>-50.53</c:v>
                      </c:pt>
                      <c:pt idx="19">
                        <c:v>-50.5</c:v>
                      </c:pt>
                      <c:pt idx="20">
                        <c:v>-50.58</c:v>
                      </c:pt>
                      <c:pt idx="21">
                        <c:v>-50.53</c:v>
                      </c:pt>
                      <c:pt idx="22">
                        <c:v>-50.18</c:v>
                      </c:pt>
                      <c:pt idx="23">
                        <c:v>-50.11</c:v>
                      </c:pt>
                      <c:pt idx="24">
                        <c:v>-50.07</c:v>
                      </c:pt>
                      <c:pt idx="25">
                        <c:v>-50</c:v>
                      </c:pt>
                      <c:pt idx="26">
                        <c:v>-47.42</c:v>
                      </c:pt>
                      <c:pt idx="27">
                        <c:v>-48.38</c:v>
                      </c:pt>
                      <c:pt idx="28">
                        <c:v>-48.4</c:v>
                      </c:pt>
                      <c:pt idx="29">
                        <c:v>-48.56</c:v>
                      </c:pt>
                      <c:pt idx="30">
                        <c:v>-48.81</c:v>
                      </c:pt>
                      <c:pt idx="31">
                        <c:v>-48.07</c:v>
                      </c:pt>
                      <c:pt idx="32">
                        <c:v>-48.11</c:v>
                      </c:pt>
                      <c:pt idx="33">
                        <c:v>-48.02</c:v>
                      </c:pt>
                      <c:pt idx="34">
                        <c:v>-48.27</c:v>
                      </c:pt>
                      <c:pt idx="35">
                        <c:v>-47.22</c:v>
                      </c:pt>
                      <c:pt idx="36">
                        <c:v>-46.78</c:v>
                      </c:pt>
                      <c:pt idx="37">
                        <c:v>-48.94</c:v>
                      </c:pt>
                      <c:pt idx="38">
                        <c:v>-49.17</c:v>
                      </c:pt>
                      <c:pt idx="39">
                        <c:v>-48.84</c:v>
                      </c:pt>
                      <c:pt idx="41">
                        <c:v>-49.25</c:v>
                      </c:pt>
                      <c:pt idx="42">
                        <c:v>-49.55</c:v>
                      </c:pt>
                      <c:pt idx="43">
                        <c:v>-50</c:v>
                      </c:pt>
                      <c:pt idx="44">
                        <c:v>-50.16</c:v>
                      </c:pt>
                      <c:pt idx="45">
                        <c:v>-46.69</c:v>
                      </c:pt>
                      <c:pt idx="46">
                        <c:v>-46.8</c:v>
                      </c:pt>
                      <c:pt idx="47">
                        <c:v>-46.78</c:v>
                      </c:pt>
                    </c:numCache>
                  </c:numRef>
                </c:yVal>
                <c:smooth val="0"/>
                <c:extLst xmlns:c15="http://schemas.microsoft.com/office/drawing/2012/chart">
                  <c:ext xmlns:c16="http://schemas.microsoft.com/office/drawing/2014/chart" uri="{C3380CC4-5D6E-409C-BE32-E72D297353CC}">
                    <c16:uniqueId val="{00000002-A59C-4C6B-AEC9-31E93D98B3B3}"/>
                  </c:ext>
                </c:extLst>
              </c15:ser>
            </c15:filteredScatterSeries>
            <c15:filteredScatterSeries>
              <c15:ser>
                <c:idx val="6"/>
                <c:order val="3"/>
                <c:tx>
                  <c:v>BH4B</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levels'!$P$14:$P$61</c15:sqref>
                        </c15:formulaRef>
                      </c:ext>
                    </c:extLst>
                    <c:numCache>
                      <c:formatCode>0.00</c:formatCode>
                      <c:ptCount val="48"/>
                      <c:pt idx="0">
                        <c:v>-16.47</c:v>
                      </c:pt>
                      <c:pt idx="1">
                        <c:v>-16.11</c:v>
                      </c:pt>
                      <c:pt idx="3">
                        <c:v>-14.81</c:v>
                      </c:pt>
                      <c:pt idx="5">
                        <c:v>-12.72</c:v>
                      </c:pt>
                      <c:pt idx="6">
                        <c:v>-13.44</c:v>
                      </c:pt>
                      <c:pt idx="7">
                        <c:v>-13.16</c:v>
                      </c:pt>
                      <c:pt idx="8">
                        <c:v>-13.33</c:v>
                      </c:pt>
                      <c:pt idx="9">
                        <c:v>-13.94</c:v>
                      </c:pt>
                      <c:pt idx="10">
                        <c:v>-15.9</c:v>
                      </c:pt>
                      <c:pt idx="11">
                        <c:v>-16.170000000000002</c:v>
                      </c:pt>
                      <c:pt idx="12">
                        <c:v>-16.399999999999999</c:v>
                      </c:pt>
                      <c:pt idx="13">
                        <c:v>-16.399999999999999</c:v>
                      </c:pt>
                      <c:pt idx="14">
                        <c:v>-16.52</c:v>
                      </c:pt>
                      <c:pt idx="15">
                        <c:v>-16.59</c:v>
                      </c:pt>
                      <c:pt idx="16">
                        <c:v>-16.670000000000002</c:v>
                      </c:pt>
                      <c:pt idx="17">
                        <c:v>-16.829999999999998</c:v>
                      </c:pt>
                      <c:pt idx="18">
                        <c:v>-16.7</c:v>
                      </c:pt>
                      <c:pt idx="19">
                        <c:v>-16.77</c:v>
                      </c:pt>
                      <c:pt idx="20">
                        <c:v>-16.8</c:v>
                      </c:pt>
                      <c:pt idx="21">
                        <c:v>-16.57</c:v>
                      </c:pt>
                      <c:pt idx="22">
                        <c:v>-16.600000000000001</c:v>
                      </c:pt>
                      <c:pt idx="23">
                        <c:v>-16.64</c:v>
                      </c:pt>
                      <c:pt idx="24">
                        <c:v>-16.46</c:v>
                      </c:pt>
                      <c:pt idx="25">
                        <c:v>-16.3</c:v>
                      </c:pt>
                      <c:pt idx="26">
                        <c:v>-15.2</c:v>
                      </c:pt>
                      <c:pt idx="27">
                        <c:v>-15.4</c:v>
                      </c:pt>
                      <c:pt idx="28">
                        <c:v>-15.48</c:v>
                      </c:pt>
                      <c:pt idx="29">
                        <c:v>-15.57</c:v>
                      </c:pt>
                      <c:pt idx="30">
                        <c:v>-15.76</c:v>
                      </c:pt>
                      <c:pt idx="31">
                        <c:v>-15.74</c:v>
                      </c:pt>
                      <c:pt idx="32">
                        <c:v>-15.77</c:v>
                      </c:pt>
                      <c:pt idx="33">
                        <c:v>-15.64</c:v>
                      </c:pt>
                    </c:numCache>
                  </c:numRef>
                </c:yVal>
                <c:smooth val="0"/>
                <c:extLst xmlns:c15="http://schemas.microsoft.com/office/drawing/2012/chart">
                  <c:ext xmlns:c16="http://schemas.microsoft.com/office/drawing/2014/chart" uri="{C3380CC4-5D6E-409C-BE32-E72D297353CC}">
                    <c16:uniqueId val="{00000003-A59C-4C6B-AEC9-31E93D98B3B3}"/>
                  </c:ext>
                </c:extLst>
              </c15:ser>
            </c15:filteredScatterSeries>
          </c:ext>
        </c:extLst>
      </c:scatterChart>
      <c:valAx>
        <c:axId val="84984384"/>
        <c:scaling>
          <c:orientation val="minMax"/>
        </c:scaling>
        <c:delete val="0"/>
        <c:axPos val="b"/>
        <c:majorGridlines/>
        <c:title>
          <c:tx>
            <c:rich>
              <a:bodyPr/>
              <a:lstStyle/>
              <a:p>
                <a:pPr>
                  <a:defRPr/>
                </a:pPr>
                <a:r>
                  <a:rPr lang="en-GB" sz="1200" baseline="0"/>
                  <a:t>Date</a:t>
                </a:r>
              </a:p>
            </c:rich>
          </c:tx>
          <c:layout>
            <c:manualLayout>
              <c:xMode val="edge"/>
              <c:yMode val="edge"/>
              <c:x val="0.48519339538777478"/>
              <c:y val="0.89813281943963508"/>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ax val="-40"/>
          <c:min val="-60"/>
        </c:scaling>
        <c:delete val="0"/>
        <c:axPos val="l"/>
        <c:majorGridlines/>
        <c:title>
          <c:tx>
            <c:rich>
              <a:bodyPr/>
              <a:lstStyle/>
              <a:p>
                <a:pPr>
                  <a:defRPr sz="1200" b="0" i="0" baseline="0"/>
                </a:pPr>
                <a:r>
                  <a:rPr lang="en-GB" sz="1200" b="0" i="0" baseline="0"/>
                  <a:t>Groundwater Elevation (mAOD)</a:t>
                </a:r>
              </a:p>
            </c:rich>
          </c:tx>
          <c:layout>
            <c:manualLayout>
              <c:xMode val="edge"/>
              <c:yMode val="edge"/>
              <c:x val="3.8515057787646995E-2"/>
              <c:y val="0.19716916838550058"/>
            </c:manualLayout>
          </c:layout>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49414357913700546"/>
          <c:h val="4.6100480269794193E-2"/>
        </c:manualLayout>
      </c:layout>
      <c:overlay val="0"/>
    </c:legend>
    <c:plotVisOnly val="0"/>
    <c:dispBlanksAs val="gap"/>
    <c:showDLblsOverMax val="0"/>
  </c:chart>
  <c:printSettings>
    <c:headerFooter alignWithMargins="0">
      <c:oddHeader>&amp;F</c:oddHeader>
      <c:oddFooter>Page &amp;P</c:oddFooter>
    </c:headerFooter>
    <c:pageMargins b="1" l="0.75" r="0.75" t="1" header="0.5" footer="0.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Diorite Piezometer Readings</a:t>
            </a:r>
          </a:p>
        </c:rich>
      </c:tx>
      <c:overlay val="0"/>
    </c:title>
    <c:autoTitleDeleted val="0"/>
    <c:plotArea>
      <c:layout>
        <c:manualLayout>
          <c:layoutTarget val="inner"/>
          <c:xMode val="edge"/>
          <c:yMode val="edge"/>
          <c:x val="0.10488676996424315"/>
          <c:y val="9.1911847203734631E-2"/>
          <c:w val="0.87842669845053634"/>
          <c:h val="0.69266627522420121"/>
        </c:manualLayout>
      </c:layout>
      <c:scatterChart>
        <c:scatterStyle val="lineMarker"/>
        <c:varyColors val="0"/>
        <c:ser>
          <c:idx val="2"/>
          <c:order val="2"/>
          <c:tx>
            <c:v>BH3C</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levels'!$H$14:$H$61</c:f>
              <c:numCache>
                <c:formatCode>0.00</c:formatCode>
                <c:ptCount val="48"/>
                <c:pt idx="0">
                  <c:v>-48.769999999999996</c:v>
                </c:pt>
                <c:pt idx="1">
                  <c:v>-48.870000000000005</c:v>
                </c:pt>
                <c:pt idx="4">
                  <c:v>-43.96</c:v>
                </c:pt>
                <c:pt idx="5">
                  <c:v>-44.36</c:v>
                </c:pt>
                <c:pt idx="6">
                  <c:v>-44.65</c:v>
                </c:pt>
                <c:pt idx="7">
                  <c:v>-45.32</c:v>
                </c:pt>
                <c:pt idx="8">
                  <c:v>-45.7</c:v>
                </c:pt>
                <c:pt idx="9">
                  <c:v>-46.38</c:v>
                </c:pt>
                <c:pt idx="10">
                  <c:v>-49.67</c:v>
                </c:pt>
                <c:pt idx="11">
                  <c:v>-49.89</c:v>
                </c:pt>
                <c:pt idx="12">
                  <c:v>-50.05</c:v>
                </c:pt>
                <c:pt idx="13">
                  <c:v>-50.25</c:v>
                </c:pt>
                <c:pt idx="14">
                  <c:v>-50.36</c:v>
                </c:pt>
                <c:pt idx="15">
                  <c:v>-50.52</c:v>
                </c:pt>
                <c:pt idx="16">
                  <c:v>-50.49</c:v>
                </c:pt>
                <c:pt idx="17">
                  <c:v>-50.52</c:v>
                </c:pt>
                <c:pt idx="18">
                  <c:v>-50.53</c:v>
                </c:pt>
                <c:pt idx="19">
                  <c:v>-50.5</c:v>
                </c:pt>
                <c:pt idx="20">
                  <c:v>-50.58</c:v>
                </c:pt>
                <c:pt idx="21">
                  <c:v>-50.53</c:v>
                </c:pt>
                <c:pt idx="22">
                  <c:v>-50.18</c:v>
                </c:pt>
                <c:pt idx="23">
                  <c:v>-50.11</c:v>
                </c:pt>
                <c:pt idx="24">
                  <c:v>-50.07</c:v>
                </c:pt>
                <c:pt idx="25">
                  <c:v>-50</c:v>
                </c:pt>
                <c:pt idx="26">
                  <c:v>-47.42</c:v>
                </c:pt>
                <c:pt idx="27">
                  <c:v>-48.38</c:v>
                </c:pt>
                <c:pt idx="28">
                  <c:v>-48.4</c:v>
                </c:pt>
                <c:pt idx="29">
                  <c:v>-48.56</c:v>
                </c:pt>
                <c:pt idx="30">
                  <c:v>-48.81</c:v>
                </c:pt>
                <c:pt idx="31">
                  <c:v>-48.07</c:v>
                </c:pt>
                <c:pt idx="32">
                  <c:v>-48.11</c:v>
                </c:pt>
                <c:pt idx="33">
                  <c:v>-48.02</c:v>
                </c:pt>
                <c:pt idx="34">
                  <c:v>-48.27</c:v>
                </c:pt>
                <c:pt idx="35">
                  <c:v>-47.22</c:v>
                </c:pt>
                <c:pt idx="36">
                  <c:v>-46.78</c:v>
                </c:pt>
                <c:pt idx="37">
                  <c:v>-48.94</c:v>
                </c:pt>
                <c:pt idx="38">
                  <c:v>-49.17</c:v>
                </c:pt>
                <c:pt idx="39">
                  <c:v>-48.84</c:v>
                </c:pt>
                <c:pt idx="41">
                  <c:v>-49.25</c:v>
                </c:pt>
                <c:pt idx="42">
                  <c:v>-49.55</c:v>
                </c:pt>
                <c:pt idx="43">
                  <c:v>-50</c:v>
                </c:pt>
                <c:pt idx="44">
                  <c:v>-50.16</c:v>
                </c:pt>
                <c:pt idx="45">
                  <c:v>-46.69</c:v>
                </c:pt>
                <c:pt idx="46">
                  <c:v>-46.8</c:v>
                </c:pt>
                <c:pt idx="47">
                  <c:v>-46.78</c:v>
                </c:pt>
              </c:numCache>
            </c:numRef>
          </c:yVal>
          <c:smooth val="0"/>
          <c:extLst>
            <c:ext xmlns:c16="http://schemas.microsoft.com/office/drawing/2014/chart" uri="{C3380CC4-5D6E-409C-BE32-E72D297353CC}">
              <c16:uniqueId val="{00000002-A8BC-473D-93B1-3F731DE11A8C}"/>
            </c:ext>
          </c:extLst>
        </c:ser>
        <c:dLbls>
          <c:showLegendKey val="0"/>
          <c:showVal val="0"/>
          <c:showCatName val="0"/>
          <c:showSerName val="0"/>
          <c:showPercent val="0"/>
          <c:showBubbleSize val="0"/>
        </c:dLbls>
        <c:axId val="84984384"/>
        <c:axId val="84984960"/>
        <c:extLst>
          <c:ext xmlns:c15="http://schemas.microsoft.com/office/drawing/2012/chart" uri="{02D57815-91ED-43cb-92C2-25804820EDAC}">
            <c15:filteredScatterSeries>
              <c15:ser>
                <c:idx val="7"/>
                <c:order val="0"/>
                <c:tx>
                  <c:v>BH1</c:v>
                </c:tx>
                <c:xVal>
                  <c:numRef>
                    <c:extLst>
                      <c:ex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c:ext uri="{02D57815-91ED-43cb-92C2-25804820EDAC}">
                        <c15:formulaRef>
                          <c15:sqref>'water levels'!$R$14:$R$61</c15:sqref>
                        </c15:formulaRef>
                      </c:ext>
                    </c:extLst>
                    <c:numCache>
                      <c:formatCode>0.00</c:formatCode>
                      <c:ptCount val="48"/>
                      <c:pt idx="0">
                        <c:v>-61.219999999999985</c:v>
                      </c:pt>
                      <c:pt idx="1">
                        <c:v>-61.239999999999995</c:v>
                      </c:pt>
                      <c:pt idx="3">
                        <c:v>-48.68</c:v>
                      </c:pt>
                      <c:pt idx="5">
                        <c:v>-59.06</c:v>
                      </c:pt>
                      <c:pt idx="6">
                        <c:v>-59.67</c:v>
                      </c:pt>
                      <c:pt idx="7">
                        <c:v>-61.01</c:v>
                      </c:pt>
                      <c:pt idx="8">
                        <c:v>-61.33</c:v>
                      </c:pt>
                      <c:pt idx="9">
                        <c:v>-62.46</c:v>
                      </c:pt>
                      <c:pt idx="10">
                        <c:v>-66.06</c:v>
                      </c:pt>
                      <c:pt idx="11">
                        <c:v>-66.209999999999994</c:v>
                      </c:pt>
                      <c:pt idx="12">
                        <c:v>-70.459999999999994</c:v>
                      </c:pt>
                      <c:pt idx="13">
                        <c:v>-66.77</c:v>
                      </c:pt>
                      <c:pt idx="14">
                        <c:v>-66.819999999999993</c:v>
                      </c:pt>
                      <c:pt idx="15">
                        <c:v>-66.849999999999994</c:v>
                      </c:pt>
                      <c:pt idx="16">
                        <c:v>-66.900000000000006</c:v>
                      </c:pt>
                      <c:pt idx="17">
                        <c:v>-67.099999999999994</c:v>
                      </c:pt>
                      <c:pt idx="18">
                        <c:v>-67.19</c:v>
                      </c:pt>
                      <c:pt idx="19">
                        <c:v>-67.2</c:v>
                      </c:pt>
                      <c:pt idx="20">
                        <c:v>-67.25</c:v>
                      </c:pt>
                      <c:pt idx="21">
                        <c:v>-67.16</c:v>
                      </c:pt>
                      <c:pt idx="22">
                        <c:v>-67.22</c:v>
                      </c:pt>
                      <c:pt idx="23">
                        <c:v>-67.239999999999995</c:v>
                      </c:pt>
                      <c:pt idx="24">
                        <c:v>-67.16</c:v>
                      </c:pt>
                      <c:pt idx="25">
                        <c:v>-66.95</c:v>
                      </c:pt>
                      <c:pt idx="26">
                        <c:v>-65.53</c:v>
                      </c:pt>
                      <c:pt idx="27">
                        <c:v>-66.709999999999994</c:v>
                      </c:pt>
                      <c:pt idx="28">
                        <c:v>-66.83</c:v>
                      </c:pt>
                      <c:pt idx="29">
                        <c:v>-66.89</c:v>
                      </c:pt>
                      <c:pt idx="30">
                        <c:v>-66.94</c:v>
                      </c:pt>
                      <c:pt idx="31">
                        <c:v>-66.83</c:v>
                      </c:pt>
                      <c:pt idx="32">
                        <c:v>-66.849999999999994</c:v>
                      </c:pt>
                      <c:pt idx="33">
                        <c:v>-66.790000000000006</c:v>
                      </c:pt>
                      <c:pt idx="34">
                        <c:v>-66.66</c:v>
                      </c:pt>
                      <c:pt idx="35">
                        <c:v>-63.16</c:v>
                      </c:pt>
                      <c:pt idx="36">
                        <c:v>-62.9</c:v>
                      </c:pt>
                      <c:pt idx="37">
                        <c:v>-67.56</c:v>
                      </c:pt>
                      <c:pt idx="38">
                        <c:v>-67.900000000000006</c:v>
                      </c:pt>
                      <c:pt idx="39">
                        <c:v>-67.89</c:v>
                      </c:pt>
                      <c:pt idx="40">
                        <c:v>-68.03</c:v>
                      </c:pt>
                      <c:pt idx="41">
                        <c:v>-68.11</c:v>
                      </c:pt>
                      <c:pt idx="42">
                        <c:v>-68.260000000000005</c:v>
                      </c:pt>
                      <c:pt idx="43">
                        <c:v>-68.459999999999994</c:v>
                      </c:pt>
                      <c:pt idx="44">
                        <c:v>-68.760000000000005</c:v>
                      </c:pt>
                      <c:pt idx="45">
                        <c:v>-67.16</c:v>
                      </c:pt>
                      <c:pt idx="46">
                        <c:v>-66.959999999999994</c:v>
                      </c:pt>
                      <c:pt idx="47">
                        <c:v>-66.959999999999994</c:v>
                      </c:pt>
                    </c:numCache>
                  </c:numRef>
                </c:yVal>
                <c:smooth val="0"/>
                <c:extLst>
                  <c:ext xmlns:c16="http://schemas.microsoft.com/office/drawing/2014/chart" uri="{C3380CC4-5D6E-409C-BE32-E72D297353CC}">
                    <c16:uniqueId val="{00000000-A8BC-473D-93B1-3F731DE11A8C}"/>
                  </c:ext>
                </c:extLst>
              </c15:ser>
            </c15:filteredScatterSeries>
            <c15:filteredScatterSeries>
              <c15:ser>
                <c:idx val="4"/>
                <c:order val="1"/>
                <c:tx>
                  <c:v>BH2B</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levels'!$L$14:$L$61</c15:sqref>
                        </c15:formulaRef>
                      </c:ext>
                    </c:extLst>
                    <c:numCache>
                      <c:formatCode>0.00</c:formatCode>
                      <c:ptCount val="48"/>
                      <c:pt idx="0">
                        <c:v>-54.17</c:v>
                      </c:pt>
                      <c:pt idx="1">
                        <c:v>-54.440000000000012</c:v>
                      </c:pt>
                      <c:pt idx="2">
                        <c:v>-51.65</c:v>
                      </c:pt>
                      <c:pt idx="3">
                        <c:v>-51.75</c:v>
                      </c:pt>
                      <c:pt idx="4">
                        <c:v>-51.91</c:v>
                      </c:pt>
                      <c:pt idx="5">
                        <c:v>-52.27</c:v>
                      </c:pt>
                      <c:pt idx="6">
                        <c:v>-52.4</c:v>
                      </c:pt>
                      <c:pt idx="7">
                        <c:v>-52.47</c:v>
                      </c:pt>
                      <c:pt idx="8">
                        <c:v>-52.52</c:v>
                      </c:pt>
                      <c:pt idx="9">
                        <c:v>-52.75</c:v>
                      </c:pt>
                      <c:pt idx="10">
                        <c:v>-54.73</c:v>
                      </c:pt>
                      <c:pt idx="11">
                        <c:v>-54.76</c:v>
                      </c:pt>
                      <c:pt idx="12">
                        <c:v>-54.81</c:v>
                      </c:pt>
                      <c:pt idx="13">
                        <c:v>-54.98</c:v>
                      </c:pt>
                      <c:pt idx="14">
                        <c:v>-55.07</c:v>
                      </c:pt>
                      <c:pt idx="15">
                        <c:v>-55.18</c:v>
                      </c:pt>
                      <c:pt idx="16">
                        <c:v>-55.09</c:v>
                      </c:pt>
                      <c:pt idx="17">
                        <c:v>-55.04</c:v>
                      </c:pt>
                      <c:pt idx="18">
                        <c:v>-55.18</c:v>
                      </c:pt>
                      <c:pt idx="19">
                        <c:v>-55.17</c:v>
                      </c:pt>
                      <c:pt idx="20">
                        <c:v>-55.26</c:v>
                      </c:pt>
                      <c:pt idx="21">
                        <c:v>-55.18</c:v>
                      </c:pt>
                      <c:pt idx="22">
                        <c:v>-54.68</c:v>
                      </c:pt>
                      <c:pt idx="23">
                        <c:v>-54.7</c:v>
                      </c:pt>
                      <c:pt idx="24">
                        <c:v>-54.68</c:v>
                      </c:pt>
                      <c:pt idx="25">
                        <c:v>-54.63</c:v>
                      </c:pt>
                      <c:pt idx="26">
                        <c:v>-52.78</c:v>
                      </c:pt>
                      <c:pt idx="27">
                        <c:v>-53.78</c:v>
                      </c:pt>
                      <c:pt idx="28">
                        <c:v>-53.87</c:v>
                      </c:pt>
                      <c:pt idx="29">
                        <c:v>-53.9</c:v>
                      </c:pt>
                      <c:pt idx="30">
                        <c:v>-53.73</c:v>
                      </c:pt>
                      <c:pt idx="31">
                        <c:v>-53.67</c:v>
                      </c:pt>
                      <c:pt idx="32">
                        <c:v>-53.73</c:v>
                      </c:pt>
                      <c:pt idx="33">
                        <c:v>-53.16</c:v>
                      </c:pt>
                      <c:pt idx="34">
                        <c:v>-53.49</c:v>
                      </c:pt>
                      <c:pt idx="35">
                        <c:v>-52.7</c:v>
                      </c:pt>
                      <c:pt idx="36">
                        <c:v>-52.57</c:v>
                      </c:pt>
                      <c:pt idx="37">
                        <c:v>-54.11</c:v>
                      </c:pt>
                      <c:pt idx="38">
                        <c:v>-54.44</c:v>
                      </c:pt>
                      <c:pt idx="39">
                        <c:v>-54.21</c:v>
                      </c:pt>
                      <c:pt idx="40">
                        <c:v>-54.17</c:v>
                      </c:pt>
                      <c:pt idx="41">
                        <c:v>-53.65</c:v>
                      </c:pt>
                      <c:pt idx="42">
                        <c:v>-54.22</c:v>
                      </c:pt>
                      <c:pt idx="43">
                        <c:v>-54.73</c:v>
                      </c:pt>
                      <c:pt idx="44">
                        <c:v>-55.88</c:v>
                      </c:pt>
                      <c:pt idx="45">
                        <c:v>-52.52</c:v>
                      </c:pt>
                      <c:pt idx="46">
                        <c:v>-52.61</c:v>
                      </c:pt>
                      <c:pt idx="47">
                        <c:v>-52.74</c:v>
                      </c:pt>
                    </c:numCache>
                  </c:numRef>
                </c:yVal>
                <c:smooth val="0"/>
                <c:extLst xmlns:c15="http://schemas.microsoft.com/office/drawing/2012/chart">
                  <c:ext xmlns:c16="http://schemas.microsoft.com/office/drawing/2014/chart" uri="{C3380CC4-5D6E-409C-BE32-E72D297353CC}">
                    <c16:uniqueId val="{00000001-A8BC-473D-93B1-3F731DE11A8C}"/>
                  </c:ext>
                </c:extLst>
              </c15:ser>
            </c15:filteredScatterSeries>
            <c15:filteredScatterSeries>
              <c15:ser>
                <c:idx val="6"/>
                <c:order val="3"/>
                <c:tx>
                  <c:v>BH4B</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levels'!$P$14:$P$61</c15:sqref>
                        </c15:formulaRef>
                      </c:ext>
                    </c:extLst>
                    <c:numCache>
                      <c:formatCode>0.00</c:formatCode>
                      <c:ptCount val="48"/>
                      <c:pt idx="0">
                        <c:v>-16.47</c:v>
                      </c:pt>
                      <c:pt idx="1">
                        <c:v>-16.11</c:v>
                      </c:pt>
                      <c:pt idx="3">
                        <c:v>-14.81</c:v>
                      </c:pt>
                      <c:pt idx="5">
                        <c:v>-12.72</c:v>
                      </c:pt>
                      <c:pt idx="6">
                        <c:v>-13.44</c:v>
                      </c:pt>
                      <c:pt idx="7">
                        <c:v>-13.16</c:v>
                      </c:pt>
                      <c:pt idx="8">
                        <c:v>-13.33</c:v>
                      </c:pt>
                      <c:pt idx="9">
                        <c:v>-13.94</c:v>
                      </c:pt>
                      <c:pt idx="10">
                        <c:v>-15.9</c:v>
                      </c:pt>
                      <c:pt idx="11">
                        <c:v>-16.170000000000002</c:v>
                      </c:pt>
                      <c:pt idx="12">
                        <c:v>-16.399999999999999</c:v>
                      </c:pt>
                      <c:pt idx="13">
                        <c:v>-16.399999999999999</c:v>
                      </c:pt>
                      <c:pt idx="14">
                        <c:v>-16.52</c:v>
                      </c:pt>
                      <c:pt idx="15">
                        <c:v>-16.59</c:v>
                      </c:pt>
                      <c:pt idx="16">
                        <c:v>-16.670000000000002</c:v>
                      </c:pt>
                      <c:pt idx="17">
                        <c:v>-16.829999999999998</c:v>
                      </c:pt>
                      <c:pt idx="18">
                        <c:v>-16.7</c:v>
                      </c:pt>
                      <c:pt idx="19">
                        <c:v>-16.77</c:v>
                      </c:pt>
                      <c:pt idx="20">
                        <c:v>-16.8</c:v>
                      </c:pt>
                      <c:pt idx="21">
                        <c:v>-16.57</c:v>
                      </c:pt>
                      <c:pt idx="22">
                        <c:v>-16.600000000000001</c:v>
                      </c:pt>
                      <c:pt idx="23">
                        <c:v>-16.64</c:v>
                      </c:pt>
                      <c:pt idx="24">
                        <c:v>-16.46</c:v>
                      </c:pt>
                      <c:pt idx="25">
                        <c:v>-16.3</c:v>
                      </c:pt>
                      <c:pt idx="26">
                        <c:v>-15.2</c:v>
                      </c:pt>
                      <c:pt idx="27">
                        <c:v>-15.4</c:v>
                      </c:pt>
                      <c:pt idx="28">
                        <c:v>-15.48</c:v>
                      </c:pt>
                      <c:pt idx="29">
                        <c:v>-15.57</c:v>
                      </c:pt>
                      <c:pt idx="30">
                        <c:v>-15.76</c:v>
                      </c:pt>
                      <c:pt idx="31">
                        <c:v>-15.74</c:v>
                      </c:pt>
                      <c:pt idx="32">
                        <c:v>-15.77</c:v>
                      </c:pt>
                      <c:pt idx="33">
                        <c:v>-15.64</c:v>
                      </c:pt>
                    </c:numCache>
                  </c:numRef>
                </c:yVal>
                <c:smooth val="0"/>
                <c:extLst xmlns:c15="http://schemas.microsoft.com/office/drawing/2012/chart">
                  <c:ext xmlns:c16="http://schemas.microsoft.com/office/drawing/2014/chart" uri="{C3380CC4-5D6E-409C-BE32-E72D297353CC}">
                    <c16:uniqueId val="{00000003-A8BC-473D-93B1-3F731DE11A8C}"/>
                  </c:ext>
                </c:extLst>
              </c15:ser>
            </c15:filteredScatterSeries>
          </c:ext>
        </c:extLst>
      </c:scatterChart>
      <c:valAx>
        <c:axId val="84984384"/>
        <c:scaling>
          <c:orientation val="minMax"/>
        </c:scaling>
        <c:delete val="0"/>
        <c:axPos val="b"/>
        <c:majorGridlines/>
        <c:title>
          <c:tx>
            <c:rich>
              <a:bodyPr/>
              <a:lstStyle/>
              <a:p>
                <a:pPr>
                  <a:defRPr/>
                </a:pPr>
                <a:r>
                  <a:rPr lang="en-GB" sz="1200" baseline="0"/>
                  <a:t>Date</a:t>
                </a:r>
              </a:p>
            </c:rich>
          </c:tx>
          <c:layout>
            <c:manualLayout>
              <c:xMode val="edge"/>
              <c:yMode val="edge"/>
              <c:x val="0.48519339538777478"/>
              <c:y val="0.89813281943963508"/>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ax val="-40"/>
          <c:min val="-60"/>
        </c:scaling>
        <c:delete val="0"/>
        <c:axPos val="l"/>
        <c:majorGridlines/>
        <c:title>
          <c:tx>
            <c:rich>
              <a:bodyPr/>
              <a:lstStyle/>
              <a:p>
                <a:pPr>
                  <a:defRPr sz="1200" b="0" i="0" baseline="0"/>
                </a:pPr>
                <a:r>
                  <a:rPr lang="en-GB" sz="1200" b="0" i="0" baseline="0"/>
                  <a:t>Groundwater Elevation (mAOD)</a:t>
                </a:r>
              </a:p>
            </c:rich>
          </c:tx>
          <c:layout>
            <c:manualLayout>
              <c:xMode val="edge"/>
              <c:yMode val="edge"/>
              <c:x val="3.8515057787646995E-2"/>
              <c:y val="0.19716916838550058"/>
            </c:manualLayout>
          </c:layout>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49414357913700546"/>
          <c:h val="4.6100480269794193E-2"/>
        </c:manualLayout>
      </c:layout>
      <c:overlay val="0"/>
    </c:legend>
    <c:plotVisOnly val="0"/>
    <c:dispBlanksAs val="gap"/>
    <c:showDLblsOverMax val="0"/>
  </c:chart>
  <c:printSettings>
    <c:headerFooter alignWithMargins="0">
      <c:oddHeader>&amp;F</c:oddHeader>
      <c:oddFooter>Page &amp;P</c:oddFooter>
    </c:headerFooter>
    <c:pageMargins b="1" l="0.75" r="0.7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Diorite Piezometer Readings</a:t>
            </a:r>
          </a:p>
        </c:rich>
      </c:tx>
      <c:overlay val="0"/>
    </c:title>
    <c:autoTitleDeleted val="0"/>
    <c:plotArea>
      <c:layout>
        <c:manualLayout>
          <c:layoutTarget val="inner"/>
          <c:xMode val="edge"/>
          <c:yMode val="edge"/>
          <c:x val="0.10488676996424315"/>
          <c:y val="9.1911847203734631E-2"/>
          <c:w val="0.87842669845053634"/>
          <c:h val="0.69266627522420121"/>
        </c:manualLayout>
      </c:layout>
      <c:scatterChart>
        <c:scatterStyle val="lineMarker"/>
        <c:varyColors val="0"/>
        <c:ser>
          <c:idx val="6"/>
          <c:order val="3"/>
          <c:tx>
            <c:v>BH4B</c:v>
          </c:tx>
          <c:xVal>
            <c:numRef>
              <c:f>'water levels'!$A$16:$A$61</c:f>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f>'water levels'!$P$14:$P$61</c:f>
              <c:numCache>
                <c:formatCode>0.00</c:formatCode>
                <c:ptCount val="48"/>
                <c:pt idx="0">
                  <c:v>-16.47</c:v>
                </c:pt>
                <c:pt idx="1">
                  <c:v>-16.11</c:v>
                </c:pt>
                <c:pt idx="3">
                  <c:v>-14.81</c:v>
                </c:pt>
                <c:pt idx="5">
                  <c:v>-12.72</c:v>
                </c:pt>
                <c:pt idx="6">
                  <c:v>-13.44</c:v>
                </c:pt>
                <c:pt idx="7">
                  <c:v>-13.16</c:v>
                </c:pt>
                <c:pt idx="8">
                  <c:v>-13.33</c:v>
                </c:pt>
                <c:pt idx="9">
                  <c:v>-13.94</c:v>
                </c:pt>
                <c:pt idx="10">
                  <c:v>-15.9</c:v>
                </c:pt>
                <c:pt idx="11">
                  <c:v>-16.170000000000002</c:v>
                </c:pt>
                <c:pt idx="12">
                  <c:v>-16.399999999999999</c:v>
                </c:pt>
                <c:pt idx="13">
                  <c:v>-16.399999999999999</c:v>
                </c:pt>
                <c:pt idx="14">
                  <c:v>-16.52</c:v>
                </c:pt>
                <c:pt idx="15">
                  <c:v>-16.59</c:v>
                </c:pt>
                <c:pt idx="16">
                  <c:v>-16.670000000000002</c:v>
                </c:pt>
                <c:pt idx="17">
                  <c:v>-16.829999999999998</c:v>
                </c:pt>
                <c:pt idx="18">
                  <c:v>-16.7</c:v>
                </c:pt>
                <c:pt idx="19">
                  <c:v>-16.77</c:v>
                </c:pt>
                <c:pt idx="20">
                  <c:v>-16.8</c:v>
                </c:pt>
                <c:pt idx="21">
                  <c:v>-16.57</c:v>
                </c:pt>
                <c:pt idx="22">
                  <c:v>-16.600000000000001</c:v>
                </c:pt>
                <c:pt idx="23">
                  <c:v>-16.64</c:v>
                </c:pt>
                <c:pt idx="24">
                  <c:v>-16.46</c:v>
                </c:pt>
                <c:pt idx="25">
                  <c:v>-16.3</c:v>
                </c:pt>
                <c:pt idx="26">
                  <c:v>-15.2</c:v>
                </c:pt>
                <c:pt idx="27">
                  <c:v>-15.4</c:v>
                </c:pt>
                <c:pt idx="28">
                  <c:v>-15.48</c:v>
                </c:pt>
                <c:pt idx="29">
                  <c:v>-15.57</c:v>
                </c:pt>
                <c:pt idx="30">
                  <c:v>-15.76</c:v>
                </c:pt>
                <c:pt idx="31">
                  <c:v>-15.74</c:v>
                </c:pt>
                <c:pt idx="32">
                  <c:v>-15.77</c:v>
                </c:pt>
                <c:pt idx="33">
                  <c:v>-15.64</c:v>
                </c:pt>
              </c:numCache>
            </c:numRef>
          </c:yVal>
          <c:smooth val="0"/>
          <c:extLst>
            <c:ext xmlns:c16="http://schemas.microsoft.com/office/drawing/2014/chart" uri="{C3380CC4-5D6E-409C-BE32-E72D297353CC}">
              <c16:uniqueId val="{00000003-609C-445C-9BA9-8C365F3AE06E}"/>
            </c:ext>
          </c:extLst>
        </c:ser>
        <c:dLbls>
          <c:showLegendKey val="0"/>
          <c:showVal val="0"/>
          <c:showCatName val="0"/>
          <c:showSerName val="0"/>
          <c:showPercent val="0"/>
          <c:showBubbleSize val="0"/>
        </c:dLbls>
        <c:axId val="84984384"/>
        <c:axId val="84984960"/>
        <c:extLst>
          <c:ext xmlns:c15="http://schemas.microsoft.com/office/drawing/2012/chart" uri="{02D57815-91ED-43cb-92C2-25804820EDAC}">
            <c15:filteredScatterSeries>
              <c15:ser>
                <c:idx val="7"/>
                <c:order val="0"/>
                <c:tx>
                  <c:v>BH1</c:v>
                </c:tx>
                <c:xVal>
                  <c:numRef>
                    <c:extLst>
                      <c:ex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c:ext uri="{02D57815-91ED-43cb-92C2-25804820EDAC}">
                        <c15:formulaRef>
                          <c15:sqref>'water levels'!$R$14:$R$61</c15:sqref>
                        </c15:formulaRef>
                      </c:ext>
                    </c:extLst>
                    <c:numCache>
                      <c:formatCode>0.00</c:formatCode>
                      <c:ptCount val="48"/>
                      <c:pt idx="0">
                        <c:v>-61.219999999999985</c:v>
                      </c:pt>
                      <c:pt idx="1">
                        <c:v>-61.239999999999995</c:v>
                      </c:pt>
                      <c:pt idx="3">
                        <c:v>-48.68</c:v>
                      </c:pt>
                      <c:pt idx="5">
                        <c:v>-59.06</c:v>
                      </c:pt>
                      <c:pt idx="6">
                        <c:v>-59.67</c:v>
                      </c:pt>
                      <c:pt idx="7">
                        <c:v>-61.01</c:v>
                      </c:pt>
                      <c:pt idx="8">
                        <c:v>-61.33</c:v>
                      </c:pt>
                      <c:pt idx="9">
                        <c:v>-62.46</c:v>
                      </c:pt>
                      <c:pt idx="10">
                        <c:v>-66.06</c:v>
                      </c:pt>
                      <c:pt idx="11">
                        <c:v>-66.209999999999994</c:v>
                      </c:pt>
                      <c:pt idx="12">
                        <c:v>-70.459999999999994</c:v>
                      </c:pt>
                      <c:pt idx="13">
                        <c:v>-66.77</c:v>
                      </c:pt>
                      <c:pt idx="14">
                        <c:v>-66.819999999999993</c:v>
                      </c:pt>
                      <c:pt idx="15">
                        <c:v>-66.849999999999994</c:v>
                      </c:pt>
                      <c:pt idx="16">
                        <c:v>-66.900000000000006</c:v>
                      </c:pt>
                      <c:pt idx="17">
                        <c:v>-67.099999999999994</c:v>
                      </c:pt>
                      <c:pt idx="18">
                        <c:v>-67.19</c:v>
                      </c:pt>
                      <c:pt idx="19">
                        <c:v>-67.2</c:v>
                      </c:pt>
                      <c:pt idx="20">
                        <c:v>-67.25</c:v>
                      </c:pt>
                      <c:pt idx="21">
                        <c:v>-67.16</c:v>
                      </c:pt>
                      <c:pt idx="22">
                        <c:v>-67.22</c:v>
                      </c:pt>
                      <c:pt idx="23">
                        <c:v>-67.239999999999995</c:v>
                      </c:pt>
                      <c:pt idx="24">
                        <c:v>-67.16</c:v>
                      </c:pt>
                      <c:pt idx="25">
                        <c:v>-66.95</c:v>
                      </c:pt>
                      <c:pt idx="26">
                        <c:v>-65.53</c:v>
                      </c:pt>
                      <c:pt idx="27">
                        <c:v>-66.709999999999994</c:v>
                      </c:pt>
                      <c:pt idx="28">
                        <c:v>-66.83</c:v>
                      </c:pt>
                      <c:pt idx="29">
                        <c:v>-66.89</c:v>
                      </c:pt>
                      <c:pt idx="30">
                        <c:v>-66.94</c:v>
                      </c:pt>
                      <c:pt idx="31">
                        <c:v>-66.83</c:v>
                      </c:pt>
                      <c:pt idx="32">
                        <c:v>-66.849999999999994</c:v>
                      </c:pt>
                      <c:pt idx="33">
                        <c:v>-66.790000000000006</c:v>
                      </c:pt>
                      <c:pt idx="34">
                        <c:v>-66.66</c:v>
                      </c:pt>
                      <c:pt idx="35">
                        <c:v>-63.16</c:v>
                      </c:pt>
                      <c:pt idx="36">
                        <c:v>-62.9</c:v>
                      </c:pt>
                      <c:pt idx="37">
                        <c:v>-67.56</c:v>
                      </c:pt>
                      <c:pt idx="38">
                        <c:v>-67.900000000000006</c:v>
                      </c:pt>
                      <c:pt idx="39">
                        <c:v>-67.89</c:v>
                      </c:pt>
                      <c:pt idx="40">
                        <c:v>-68.03</c:v>
                      </c:pt>
                      <c:pt idx="41">
                        <c:v>-68.11</c:v>
                      </c:pt>
                      <c:pt idx="42">
                        <c:v>-68.260000000000005</c:v>
                      </c:pt>
                      <c:pt idx="43">
                        <c:v>-68.459999999999994</c:v>
                      </c:pt>
                      <c:pt idx="44">
                        <c:v>-68.760000000000005</c:v>
                      </c:pt>
                      <c:pt idx="45">
                        <c:v>-67.16</c:v>
                      </c:pt>
                      <c:pt idx="46">
                        <c:v>-66.959999999999994</c:v>
                      </c:pt>
                      <c:pt idx="47">
                        <c:v>-66.959999999999994</c:v>
                      </c:pt>
                    </c:numCache>
                  </c:numRef>
                </c:yVal>
                <c:smooth val="0"/>
                <c:extLst>
                  <c:ext xmlns:c16="http://schemas.microsoft.com/office/drawing/2014/chart" uri="{C3380CC4-5D6E-409C-BE32-E72D297353CC}">
                    <c16:uniqueId val="{00000000-609C-445C-9BA9-8C365F3AE06E}"/>
                  </c:ext>
                </c:extLst>
              </c15:ser>
            </c15:filteredScatterSeries>
            <c15:filteredScatterSeries>
              <c15:ser>
                <c:idx val="4"/>
                <c:order val="1"/>
                <c:tx>
                  <c:v>BH2B</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levels'!$L$14:$L$61</c15:sqref>
                        </c15:formulaRef>
                      </c:ext>
                    </c:extLst>
                    <c:numCache>
                      <c:formatCode>0.00</c:formatCode>
                      <c:ptCount val="48"/>
                      <c:pt idx="0">
                        <c:v>-54.17</c:v>
                      </c:pt>
                      <c:pt idx="1">
                        <c:v>-54.440000000000012</c:v>
                      </c:pt>
                      <c:pt idx="2">
                        <c:v>-51.65</c:v>
                      </c:pt>
                      <c:pt idx="3">
                        <c:v>-51.75</c:v>
                      </c:pt>
                      <c:pt idx="4">
                        <c:v>-51.91</c:v>
                      </c:pt>
                      <c:pt idx="5">
                        <c:v>-52.27</c:v>
                      </c:pt>
                      <c:pt idx="6">
                        <c:v>-52.4</c:v>
                      </c:pt>
                      <c:pt idx="7">
                        <c:v>-52.47</c:v>
                      </c:pt>
                      <c:pt idx="8">
                        <c:v>-52.52</c:v>
                      </c:pt>
                      <c:pt idx="9">
                        <c:v>-52.75</c:v>
                      </c:pt>
                      <c:pt idx="10">
                        <c:v>-54.73</c:v>
                      </c:pt>
                      <c:pt idx="11">
                        <c:v>-54.76</c:v>
                      </c:pt>
                      <c:pt idx="12">
                        <c:v>-54.81</c:v>
                      </c:pt>
                      <c:pt idx="13">
                        <c:v>-54.98</c:v>
                      </c:pt>
                      <c:pt idx="14">
                        <c:v>-55.07</c:v>
                      </c:pt>
                      <c:pt idx="15">
                        <c:v>-55.18</c:v>
                      </c:pt>
                      <c:pt idx="16">
                        <c:v>-55.09</c:v>
                      </c:pt>
                      <c:pt idx="17">
                        <c:v>-55.04</c:v>
                      </c:pt>
                      <c:pt idx="18">
                        <c:v>-55.18</c:v>
                      </c:pt>
                      <c:pt idx="19">
                        <c:v>-55.17</c:v>
                      </c:pt>
                      <c:pt idx="20">
                        <c:v>-55.26</c:v>
                      </c:pt>
                      <c:pt idx="21">
                        <c:v>-55.18</c:v>
                      </c:pt>
                      <c:pt idx="22">
                        <c:v>-54.68</c:v>
                      </c:pt>
                      <c:pt idx="23">
                        <c:v>-54.7</c:v>
                      </c:pt>
                      <c:pt idx="24">
                        <c:v>-54.68</c:v>
                      </c:pt>
                      <c:pt idx="25">
                        <c:v>-54.63</c:v>
                      </c:pt>
                      <c:pt idx="26">
                        <c:v>-52.78</c:v>
                      </c:pt>
                      <c:pt idx="27">
                        <c:v>-53.78</c:v>
                      </c:pt>
                      <c:pt idx="28">
                        <c:v>-53.87</c:v>
                      </c:pt>
                      <c:pt idx="29">
                        <c:v>-53.9</c:v>
                      </c:pt>
                      <c:pt idx="30">
                        <c:v>-53.73</c:v>
                      </c:pt>
                      <c:pt idx="31">
                        <c:v>-53.67</c:v>
                      </c:pt>
                      <c:pt idx="32">
                        <c:v>-53.73</c:v>
                      </c:pt>
                      <c:pt idx="33">
                        <c:v>-53.16</c:v>
                      </c:pt>
                      <c:pt idx="34">
                        <c:v>-53.49</c:v>
                      </c:pt>
                      <c:pt idx="35">
                        <c:v>-52.7</c:v>
                      </c:pt>
                      <c:pt idx="36">
                        <c:v>-52.57</c:v>
                      </c:pt>
                      <c:pt idx="37">
                        <c:v>-54.11</c:v>
                      </c:pt>
                      <c:pt idx="38">
                        <c:v>-54.44</c:v>
                      </c:pt>
                      <c:pt idx="39">
                        <c:v>-54.21</c:v>
                      </c:pt>
                      <c:pt idx="40">
                        <c:v>-54.17</c:v>
                      </c:pt>
                      <c:pt idx="41">
                        <c:v>-53.65</c:v>
                      </c:pt>
                      <c:pt idx="42">
                        <c:v>-54.22</c:v>
                      </c:pt>
                      <c:pt idx="43">
                        <c:v>-54.73</c:v>
                      </c:pt>
                      <c:pt idx="44">
                        <c:v>-55.88</c:v>
                      </c:pt>
                      <c:pt idx="45">
                        <c:v>-52.52</c:v>
                      </c:pt>
                      <c:pt idx="46">
                        <c:v>-52.61</c:v>
                      </c:pt>
                      <c:pt idx="47">
                        <c:v>-52.74</c:v>
                      </c:pt>
                    </c:numCache>
                  </c:numRef>
                </c:yVal>
                <c:smooth val="0"/>
                <c:extLst xmlns:c15="http://schemas.microsoft.com/office/drawing/2012/chart">
                  <c:ext xmlns:c16="http://schemas.microsoft.com/office/drawing/2014/chart" uri="{C3380CC4-5D6E-409C-BE32-E72D297353CC}">
                    <c16:uniqueId val="{00000001-609C-445C-9BA9-8C365F3AE06E}"/>
                  </c:ext>
                </c:extLst>
              </c15:ser>
            </c15:filteredScatterSeries>
            <c15:filteredScatterSeries>
              <c15:ser>
                <c:idx val="2"/>
                <c:order val="2"/>
                <c:tx>
                  <c:v>BH3C</c:v>
                </c:tx>
                <c:xVal>
                  <c:numRef>
                    <c:extLst xmlns:c15="http://schemas.microsoft.com/office/drawing/2012/chart">
                      <c:ext xmlns:c15="http://schemas.microsoft.com/office/drawing/2012/chart" uri="{02D57815-91ED-43cb-92C2-25804820EDAC}">
                        <c15:formulaRef>
                          <c15:sqref>'water levels'!$A$16:$A$61</c15:sqref>
                        </c15:formulaRef>
                      </c:ext>
                    </c:extLst>
                    <c:numCache>
                      <c:formatCode>d\-mmm\-yy</c:formatCode>
                      <c:ptCount val="46"/>
                      <c:pt idx="0">
                        <c:v>43203</c:v>
                      </c:pt>
                      <c:pt idx="1">
                        <c:v>43207</c:v>
                      </c:pt>
                      <c:pt idx="2">
                        <c:v>43210</c:v>
                      </c:pt>
                      <c:pt idx="3">
                        <c:v>43213</c:v>
                      </c:pt>
                      <c:pt idx="4">
                        <c:v>43216</c:v>
                      </c:pt>
                      <c:pt idx="5">
                        <c:v>43223</c:v>
                      </c:pt>
                      <c:pt idx="6">
                        <c:v>43231</c:v>
                      </c:pt>
                      <c:pt idx="7">
                        <c:v>43238</c:v>
                      </c:pt>
                      <c:pt idx="8">
                        <c:v>43305</c:v>
                      </c:pt>
                      <c:pt idx="9">
                        <c:v>43320</c:v>
                      </c:pt>
                      <c:pt idx="10">
                        <c:v>43327</c:v>
                      </c:pt>
                      <c:pt idx="11">
                        <c:v>43340</c:v>
                      </c:pt>
                      <c:pt idx="12">
                        <c:v>43353</c:v>
                      </c:pt>
                      <c:pt idx="13">
                        <c:v>43357</c:v>
                      </c:pt>
                      <c:pt idx="14">
                        <c:v>43364</c:v>
                      </c:pt>
                      <c:pt idx="15">
                        <c:v>43371</c:v>
                      </c:pt>
                      <c:pt idx="16">
                        <c:v>43378</c:v>
                      </c:pt>
                      <c:pt idx="17">
                        <c:v>43395</c:v>
                      </c:pt>
                      <c:pt idx="18">
                        <c:v>43404</c:v>
                      </c:pt>
                      <c:pt idx="19">
                        <c:v>43411</c:v>
                      </c:pt>
                      <c:pt idx="20">
                        <c:v>43418</c:v>
                      </c:pt>
                      <c:pt idx="21">
                        <c:v>43427</c:v>
                      </c:pt>
                      <c:pt idx="22">
                        <c:v>43433</c:v>
                      </c:pt>
                      <c:pt idx="23">
                        <c:v>43438</c:v>
                      </c:pt>
                      <c:pt idx="24">
                        <c:v>43468</c:v>
                      </c:pt>
                      <c:pt idx="25">
                        <c:v>43482</c:v>
                      </c:pt>
                      <c:pt idx="26">
                        <c:v>43489</c:v>
                      </c:pt>
                      <c:pt idx="27">
                        <c:v>43496</c:v>
                      </c:pt>
                      <c:pt idx="28">
                        <c:v>43504</c:v>
                      </c:pt>
                      <c:pt idx="29">
                        <c:v>43510</c:v>
                      </c:pt>
                      <c:pt idx="30">
                        <c:v>43518</c:v>
                      </c:pt>
                      <c:pt idx="31">
                        <c:v>43522</c:v>
                      </c:pt>
                      <c:pt idx="32">
                        <c:v>43529</c:v>
                      </c:pt>
                      <c:pt idx="33">
                        <c:v>43539</c:v>
                      </c:pt>
                      <c:pt idx="34">
                        <c:v>43545</c:v>
                      </c:pt>
                      <c:pt idx="35">
                        <c:v>43585</c:v>
                      </c:pt>
                      <c:pt idx="36">
                        <c:v>43587</c:v>
                      </c:pt>
                      <c:pt idx="37">
                        <c:v>43591</c:v>
                      </c:pt>
                      <c:pt idx="38">
                        <c:v>43598</c:v>
                      </c:pt>
                      <c:pt idx="39">
                        <c:v>43606</c:v>
                      </c:pt>
                      <c:pt idx="40">
                        <c:v>43613</c:v>
                      </c:pt>
                      <c:pt idx="41">
                        <c:v>43621</c:v>
                      </c:pt>
                      <c:pt idx="42">
                        <c:v>43622</c:v>
                      </c:pt>
                      <c:pt idx="43">
                        <c:v>43634</c:v>
                      </c:pt>
                      <c:pt idx="44">
                        <c:v>43641</c:v>
                      </c:pt>
                      <c:pt idx="45">
                        <c:v>43649</c:v>
                      </c:pt>
                    </c:numCache>
                  </c:numRef>
                </c:xVal>
                <c:yVal>
                  <c:numRef>
                    <c:extLst xmlns:c15="http://schemas.microsoft.com/office/drawing/2012/chart">
                      <c:ext xmlns:c15="http://schemas.microsoft.com/office/drawing/2012/chart" uri="{02D57815-91ED-43cb-92C2-25804820EDAC}">
                        <c15:formulaRef>
                          <c15:sqref>'water levels'!$H$14:$H$61</c15:sqref>
                        </c15:formulaRef>
                      </c:ext>
                    </c:extLst>
                    <c:numCache>
                      <c:formatCode>0.00</c:formatCode>
                      <c:ptCount val="48"/>
                      <c:pt idx="0">
                        <c:v>-48.769999999999996</c:v>
                      </c:pt>
                      <c:pt idx="1">
                        <c:v>-48.870000000000005</c:v>
                      </c:pt>
                      <c:pt idx="4">
                        <c:v>-43.96</c:v>
                      </c:pt>
                      <c:pt idx="5">
                        <c:v>-44.36</c:v>
                      </c:pt>
                      <c:pt idx="6">
                        <c:v>-44.65</c:v>
                      </c:pt>
                      <c:pt idx="7">
                        <c:v>-45.32</c:v>
                      </c:pt>
                      <c:pt idx="8">
                        <c:v>-45.7</c:v>
                      </c:pt>
                      <c:pt idx="9">
                        <c:v>-46.38</c:v>
                      </c:pt>
                      <c:pt idx="10">
                        <c:v>-49.67</c:v>
                      </c:pt>
                      <c:pt idx="11">
                        <c:v>-49.89</c:v>
                      </c:pt>
                      <c:pt idx="12">
                        <c:v>-50.05</c:v>
                      </c:pt>
                      <c:pt idx="13">
                        <c:v>-50.25</c:v>
                      </c:pt>
                      <c:pt idx="14">
                        <c:v>-50.36</c:v>
                      </c:pt>
                      <c:pt idx="15">
                        <c:v>-50.52</c:v>
                      </c:pt>
                      <c:pt idx="16">
                        <c:v>-50.49</c:v>
                      </c:pt>
                      <c:pt idx="17">
                        <c:v>-50.52</c:v>
                      </c:pt>
                      <c:pt idx="18">
                        <c:v>-50.53</c:v>
                      </c:pt>
                      <c:pt idx="19">
                        <c:v>-50.5</c:v>
                      </c:pt>
                      <c:pt idx="20">
                        <c:v>-50.58</c:v>
                      </c:pt>
                      <c:pt idx="21">
                        <c:v>-50.53</c:v>
                      </c:pt>
                      <c:pt idx="22">
                        <c:v>-50.18</c:v>
                      </c:pt>
                      <c:pt idx="23">
                        <c:v>-50.11</c:v>
                      </c:pt>
                      <c:pt idx="24">
                        <c:v>-50.07</c:v>
                      </c:pt>
                      <c:pt idx="25">
                        <c:v>-50</c:v>
                      </c:pt>
                      <c:pt idx="26">
                        <c:v>-47.42</c:v>
                      </c:pt>
                      <c:pt idx="27">
                        <c:v>-48.38</c:v>
                      </c:pt>
                      <c:pt idx="28">
                        <c:v>-48.4</c:v>
                      </c:pt>
                      <c:pt idx="29">
                        <c:v>-48.56</c:v>
                      </c:pt>
                      <c:pt idx="30">
                        <c:v>-48.81</c:v>
                      </c:pt>
                      <c:pt idx="31">
                        <c:v>-48.07</c:v>
                      </c:pt>
                      <c:pt idx="32">
                        <c:v>-48.11</c:v>
                      </c:pt>
                      <c:pt idx="33">
                        <c:v>-48.02</c:v>
                      </c:pt>
                      <c:pt idx="34">
                        <c:v>-48.27</c:v>
                      </c:pt>
                      <c:pt idx="35">
                        <c:v>-47.22</c:v>
                      </c:pt>
                      <c:pt idx="36">
                        <c:v>-46.78</c:v>
                      </c:pt>
                      <c:pt idx="37">
                        <c:v>-48.94</c:v>
                      </c:pt>
                      <c:pt idx="38">
                        <c:v>-49.17</c:v>
                      </c:pt>
                      <c:pt idx="39">
                        <c:v>-48.84</c:v>
                      </c:pt>
                      <c:pt idx="41">
                        <c:v>-49.25</c:v>
                      </c:pt>
                      <c:pt idx="42">
                        <c:v>-49.55</c:v>
                      </c:pt>
                      <c:pt idx="43">
                        <c:v>-50</c:v>
                      </c:pt>
                      <c:pt idx="44">
                        <c:v>-50.16</c:v>
                      </c:pt>
                      <c:pt idx="45">
                        <c:v>-46.69</c:v>
                      </c:pt>
                      <c:pt idx="46">
                        <c:v>-46.8</c:v>
                      </c:pt>
                      <c:pt idx="47">
                        <c:v>-46.78</c:v>
                      </c:pt>
                    </c:numCache>
                  </c:numRef>
                </c:yVal>
                <c:smooth val="0"/>
                <c:extLst xmlns:c15="http://schemas.microsoft.com/office/drawing/2012/chart">
                  <c:ext xmlns:c16="http://schemas.microsoft.com/office/drawing/2014/chart" uri="{C3380CC4-5D6E-409C-BE32-E72D297353CC}">
                    <c16:uniqueId val="{00000002-609C-445C-9BA9-8C365F3AE06E}"/>
                  </c:ext>
                </c:extLst>
              </c15:ser>
            </c15:filteredScatterSeries>
          </c:ext>
        </c:extLst>
      </c:scatterChart>
      <c:valAx>
        <c:axId val="84984384"/>
        <c:scaling>
          <c:orientation val="minMax"/>
        </c:scaling>
        <c:delete val="0"/>
        <c:axPos val="b"/>
        <c:majorGridlines/>
        <c:title>
          <c:tx>
            <c:rich>
              <a:bodyPr/>
              <a:lstStyle/>
              <a:p>
                <a:pPr>
                  <a:defRPr/>
                </a:pPr>
                <a:r>
                  <a:rPr lang="en-GB" sz="1200" baseline="0"/>
                  <a:t>Date</a:t>
                </a:r>
              </a:p>
            </c:rich>
          </c:tx>
          <c:layout>
            <c:manualLayout>
              <c:xMode val="edge"/>
              <c:yMode val="edge"/>
              <c:x val="0.48519339538777478"/>
              <c:y val="0.89813281943963508"/>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in val="-20"/>
        </c:scaling>
        <c:delete val="0"/>
        <c:axPos val="l"/>
        <c:majorGridlines/>
        <c:title>
          <c:tx>
            <c:rich>
              <a:bodyPr/>
              <a:lstStyle/>
              <a:p>
                <a:pPr>
                  <a:defRPr sz="1200" b="0" i="0" baseline="0"/>
                </a:pPr>
                <a:r>
                  <a:rPr lang="en-GB" sz="1200" b="0" i="0" baseline="0"/>
                  <a:t>Groundwater Elevation (mAOD)</a:t>
                </a:r>
              </a:p>
            </c:rich>
          </c:tx>
          <c:layout>
            <c:manualLayout>
              <c:xMode val="edge"/>
              <c:yMode val="edge"/>
              <c:x val="3.8515057787646995E-2"/>
              <c:y val="0.19716916838550058"/>
            </c:manualLayout>
          </c:layout>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49414357913700546"/>
          <c:h val="4.6100480269794193E-2"/>
        </c:manualLayout>
      </c:layout>
      <c:overlay val="0"/>
    </c:legend>
    <c:plotVisOnly val="0"/>
    <c:dispBlanksAs val="gap"/>
    <c:showDLblsOverMax val="0"/>
  </c:chart>
  <c:printSettings>
    <c:headerFooter alignWithMargins="0">
      <c:oddHeader>&amp;F</c:oddHeader>
      <c:oddFooter>Page &amp;P</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Groundwater</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0"/>
          <c:order val="0"/>
          <c:tx>
            <c:v>BH1</c:v>
          </c:tx>
          <c:xVal>
            <c:numRef>
              <c:f>'water levels'!$A$25:$A$89</c:f>
              <c:numCache>
                <c:formatCode>d\-mmm\-yy</c:formatCode>
                <c:ptCount val="65"/>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numCache>
            </c:numRef>
          </c:xVal>
          <c:yVal>
            <c:numRef>
              <c:f>'water levels'!$R$25:$R$89</c:f>
              <c:numCache>
                <c:formatCode>0.00</c:formatCode>
                <c:ptCount val="65"/>
                <c:pt idx="0">
                  <c:v>-66.209999999999994</c:v>
                </c:pt>
                <c:pt idx="1">
                  <c:v>-70.459999999999994</c:v>
                </c:pt>
                <c:pt idx="2">
                  <c:v>-66.77</c:v>
                </c:pt>
                <c:pt idx="3">
                  <c:v>-66.819999999999993</c:v>
                </c:pt>
                <c:pt idx="4">
                  <c:v>-66.849999999999994</c:v>
                </c:pt>
                <c:pt idx="5">
                  <c:v>-66.900000000000006</c:v>
                </c:pt>
                <c:pt idx="6">
                  <c:v>-67.099999999999994</c:v>
                </c:pt>
                <c:pt idx="7">
                  <c:v>-67.19</c:v>
                </c:pt>
                <c:pt idx="8">
                  <c:v>-67.2</c:v>
                </c:pt>
                <c:pt idx="9">
                  <c:v>-67.25</c:v>
                </c:pt>
                <c:pt idx="10">
                  <c:v>-67.16</c:v>
                </c:pt>
                <c:pt idx="11">
                  <c:v>-67.22</c:v>
                </c:pt>
                <c:pt idx="12">
                  <c:v>-67.239999999999995</c:v>
                </c:pt>
                <c:pt idx="13">
                  <c:v>-67.16</c:v>
                </c:pt>
                <c:pt idx="14">
                  <c:v>-66.95</c:v>
                </c:pt>
                <c:pt idx="15">
                  <c:v>-65.53</c:v>
                </c:pt>
                <c:pt idx="16">
                  <c:v>-66.709999999999994</c:v>
                </c:pt>
                <c:pt idx="17">
                  <c:v>-66.83</c:v>
                </c:pt>
                <c:pt idx="18">
                  <c:v>-66.89</c:v>
                </c:pt>
                <c:pt idx="19">
                  <c:v>-66.94</c:v>
                </c:pt>
                <c:pt idx="20">
                  <c:v>-66.83</c:v>
                </c:pt>
                <c:pt idx="21">
                  <c:v>-66.849999999999994</c:v>
                </c:pt>
                <c:pt idx="22">
                  <c:v>-66.790000000000006</c:v>
                </c:pt>
                <c:pt idx="23">
                  <c:v>-66.66</c:v>
                </c:pt>
                <c:pt idx="24">
                  <c:v>-63.16</c:v>
                </c:pt>
                <c:pt idx="25">
                  <c:v>-62.9</c:v>
                </c:pt>
                <c:pt idx="26">
                  <c:v>-67.56</c:v>
                </c:pt>
                <c:pt idx="27">
                  <c:v>-67.900000000000006</c:v>
                </c:pt>
                <c:pt idx="28">
                  <c:v>-67.89</c:v>
                </c:pt>
                <c:pt idx="29">
                  <c:v>-68.03</c:v>
                </c:pt>
                <c:pt idx="30">
                  <c:v>-68.11</c:v>
                </c:pt>
                <c:pt idx="31">
                  <c:v>-68.260000000000005</c:v>
                </c:pt>
                <c:pt idx="32">
                  <c:v>-68.459999999999994</c:v>
                </c:pt>
                <c:pt idx="33">
                  <c:v>-68.760000000000005</c:v>
                </c:pt>
                <c:pt idx="34">
                  <c:v>-67.16</c:v>
                </c:pt>
                <c:pt idx="35">
                  <c:v>-66.959999999999994</c:v>
                </c:pt>
                <c:pt idx="36">
                  <c:v>-66.959999999999994</c:v>
                </c:pt>
                <c:pt idx="37">
                  <c:v>-67.38</c:v>
                </c:pt>
                <c:pt idx="38">
                  <c:v>-67.73</c:v>
                </c:pt>
                <c:pt idx="39">
                  <c:v>-67.959999999999994</c:v>
                </c:pt>
                <c:pt idx="40">
                  <c:v>-67.86</c:v>
                </c:pt>
                <c:pt idx="41">
                  <c:v>-67.77</c:v>
                </c:pt>
                <c:pt idx="42">
                  <c:v>-67.349999999999994</c:v>
                </c:pt>
                <c:pt idx="43">
                  <c:v>-66.989999999999995</c:v>
                </c:pt>
                <c:pt idx="44">
                  <c:v>-66.36</c:v>
                </c:pt>
                <c:pt idx="47">
                  <c:v>-67.959999999999994</c:v>
                </c:pt>
                <c:pt idx="48">
                  <c:v>-37.76</c:v>
                </c:pt>
                <c:pt idx="49">
                  <c:v>-61.66</c:v>
                </c:pt>
                <c:pt idx="50">
                  <c:v>-42.16</c:v>
                </c:pt>
                <c:pt idx="51">
                  <c:v>-62.43</c:v>
                </c:pt>
                <c:pt idx="52">
                  <c:v>-64.48</c:v>
                </c:pt>
                <c:pt idx="53">
                  <c:v>-61.37</c:v>
                </c:pt>
                <c:pt idx="54">
                  <c:v>-64.44</c:v>
                </c:pt>
                <c:pt idx="55">
                  <c:v>-63.32</c:v>
                </c:pt>
                <c:pt idx="56">
                  <c:v>-59.91</c:v>
                </c:pt>
                <c:pt idx="57">
                  <c:v>-65.209999999999994</c:v>
                </c:pt>
                <c:pt idx="58">
                  <c:v>-66.58</c:v>
                </c:pt>
                <c:pt idx="59">
                  <c:v>-66.260000000000005</c:v>
                </c:pt>
                <c:pt idx="61">
                  <c:v>-66.95</c:v>
                </c:pt>
                <c:pt idx="62">
                  <c:v>-61.27</c:v>
                </c:pt>
                <c:pt idx="63">
                  <c:v>-63.13</c:v>
                </c:pt>
                <c:pt idx="64">
                  <c:v>-66.86</c:v>
                </c:pt>
              </c:numCache>
            </c:numRef>
          </c:yVal>
          <c:smooth val="0"/>
          <c:extLst>
            <c:ext xmlns:c16="http://schemas.microsoft.com/office/drawing/2014/chart" uri="{C3380CC4-5D6E-409C-BE32-E72D297353CC}">
              <c16:uniqueId val="{00000000-1852-4B8F-91FB-37E4ED318DEA}"/>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a:t>Date</a:t>
                </a:r>
              </a:p>
            </c:rich>
          </c:tx>
          <c:layout>
            <c:manualLayout>
              <c:xMode val="edge"/>
              <c:yMode val="edge"/>
              <c:x val="0.51287508895958933"/>
              <c:y val="0.9009081270926641"/>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ax val="-30"/>
        </c:scaling>
        <c:delete val="0"/>
        <c:axPos val="l"/>
        <c:majorGridlines/>
        <c:title>
          <c:tx>
            <c:rich>
              <a:bodyPr/>
              <a:lstStyle/>
              <a:p>
                <a:pPr>
                  <a:defRPr/>
                </a:pPr>
                <a:r>
                  <a:rPr lang="en-GB"/>
                  <a:t>Groundwater Level (mAOD)</a:t>
                </a:r>
              </a:p>
            </c:rich>
          </c:tx>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59815024283803375"/>
          <c:h val="3.7824711393728117E-2"/>
        </c:manualLayout>
      </c:layout>
      <c:overlay val="0"/>
    </c:legend>
    <c:plotVisOnly val="0"/>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Groundwater</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1"/>
          <c:order val="0"/>
          <c:tx>
            <c:v>BH2A</c:v>
          </c:tx>
          <c:xVal>
            <c:numRef>
              <c:f>'water levels'!$A$25:$A$89</c:f>
              <c:numCache>
                <c:formatCode>d\-mmm\-yy</c:formatCode>
                <c:ptCount val="65"/>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numCache>
            </c:numRef>
          </c:xVal>
          <c:yVal>
            <c:numRef>
              <c:f>'water levels'!$J$25:$J$39</c:f>
              <c:numCache>
                <c:formatCode>0.00</c:formatCode>
                <c:ptCount val="15"/>
                <c:pt idx="0">
                  <c:v>50.62</c:v>
                </c:pt>
                <c:pt idx="1">
                  <c:v>50.62</c:v>
                </c:pt>
                <c:pt idx="2">
                  <c:v>50.62</c:v>
                </c:pt>
                <c:pt idx="3">
                  <c:v>50.62</c:v>
                </c:pt>
                <c:pt idx="4">
                  <c:v>50.62</c:v>
                </c:pt>
                <c:pt idx="5">
                  <c:v>50.62</c:v>
                </c:pt>
                <c:pt idx="6">
                  <c:v>50.62</c:v>
                </c:pt>
                <c:pt idx="7">
                  <c:v>50.62</c:v>
                </c:pt>
                <c:pt idx="8">
                  <c:v>50.62</c:v>
                </c:pt>
                <c:pt idx="9">
                  <c:v>50.62</c:v>
                </c:pt>
                <c:pt idx="10">
                  <c:v>50.62</c:v>
                </c:pt>
                <c:pt idx="11">
                  <c:v>50.62</c:v>
                </c:pt>
                <c:pt idx="12">
                  <c:v>50.62</c:v>
                </c:pt>
                <c:pt idx="13">
                  <c:v>50.62</c:v>
                </c:pt>
                <c:pt idx="14">
                  <c:v>50.62</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1-0847-4BCF-917C-9A1D4FB2F07D}"/>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a:t>Date</a:t>
                </a:r>
              </a:p>
            </c:rich>
          </c:tx>
          <c:layout>
            <c:manualLayout>
              <c:xMode val="edge"/>
              <c:yMode val="edge"/>
              <c:x val="0.51287508895958933"/>
              <c:y val="0.9009081270926641"/>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scaling>
        <c:delete val="0"/>
        <c:axPos val="l"/>
        <c:majorGridlines/>
        <c:title>
          <c:tx>
            <c:rich>
              <a:bodyPr/>
              <a:lstStyle/>
              <a:p>
                <a:pPr>
                  <a:defRPr/>
                </a:pPr>
                <a:r>
                  <a:rPr lang="en-GB"/>
                  <a:t>Groundwater Level (mAOD)</a:t>
                </a:r>
              </a:p>
            </c:rich>
          </c:tx>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59815024283803375"/>
          <c:h val="3.7824711393728117E-2"/>
        </c:manualLayout>
      </c:layout>
      <c:overlay val="0"/>
    </c:legend>
    <c:plotVisOnly val="0"/>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Groundwater</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2"/>
          <c:order val="0"/>
          <c:tx>
            <c:v>BH2B</c:v>
          </c:tx>
          <c:xVal>
            <c:numRef>
              <c:f>'water levels'!$A$25:$A$89</c:f>
              <c:numCache>
                <c:formatCode>d\-mmm\-yy</c:formatCode>
                <c:ptCount val="65"/>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numCache>
            </c:numRef>
          </c:xVal>
          <c:yVal>
            <c:numRef>
              <c:f>'water levels'!$L$25:$L$89</c:f>
              <c:numCache>
                <c:formatCode>0.00</c:formatCode>
                <c:ptCount val="65"/>
                <c:pt idx="0">
                  <c:v>-54.76</c:v>
                </c:pt>
                <c:pt idx="1">
                  <c:v>-54.81</c:v>
                </c:pt>
                <c:pt idx="2">
                  <c:v>-54.98</c:v>
                </c:pt>
                <c:pt idx="3">
                  <c:v>-55.07</c:v>
                </c:pt>
                <c:pt idx="4">
                  <c:v>-55.18</c:v>
                </c:pt>
                <c:pt idx="5">
                  <c:v>-55.09</c:v>
                </c:pt>
                <c:pt idx="6">
                  <c:v>-55.04</c:v>
                </c:pt>
                <c:pt idx="7">
                  <c:v>-55.18</c:v>
                </c:pt>
                <c:pt idx="8">
                  <c:v>-55.17</c:v>
                </c:pt>
                <c:pt idx="9">
                  <c:v>-55.26</c:v>
                </c:pt>
                <c:pt idx="10">
                  <c:v>-55.18</c:v>
                </c:pt>
                <c:pt idx="11">
                  <c:v>-54.68</c:v>
                </c:pt>
                <c:pt idx="12">
                  <c:v>-54.7</c:v>
                </c:pt>
                <c:pt idx="13">
                  <c:v>-54.68</c:v>
                </c:pt>
                <c:pt idx="14">
                  <c:v>-54.63</c:v>
                </c:pt>
                <c:pt idx="15">
                  <c:v>-52.78</c:v>
                </c:pt>
                <c:pt idx="16">
                  <c:v>-53.78</c:v>
                </c:pt>
                <c:pt idx="17">
                  <c:v>-53.87</c:v>
                </c:pt>
                <c:pt idx="18">
                  <c:v>-53.9</c:v>
                </c:pt>
                <c:pt idx="19">
                  <c:v>-53.73</c:v>
                </c:pt>
                <c:pt idx="20">
                  <c:v>-53.67</c:v>
                </c:pt>
                <c:pt idx="21">
                  <c:v>-53.73</c:v>
                </c:pt>
                <c:pt idx="22">
                  <c:v>-53.16</c:v>
                </c:pt>
                <c:pt idx="23">
                  <c:v>-53.49</c:v>
                </c:pt>
                <c:pt idx="24">
                  <c:v>-52.7</c:v>
                </c:pt>
                <c:pt idx="25">
                  <c:v>-52.57</c:v>
                </c:pt>
                <c:pt idx="26">
                  <c:v>-54.11</c:v>
                </c:pt>
                <c:pt idx="27">
                  <c:v>-54.44</c:v>
                </c:pt>
                <c:pt idx="28">
                  <c:v>-54.21</c:v>
                </c:pt>
                <c:pt idx="29">
                  <c:v>-54.17</c:v>
                </c:pt>
                <c:pt idx="30">
                  <c:v>-53.65</c:v>
                </c:pt>
                <c:pt idx="31">
                  <c:v>-54.22</c:v>
                </c:pt>
                <c:pt idx="32">
                  <c:v>-54.73</c:v>
                </c:pt>
                <c:pt idx="33">
                  <c:v>-55.88</c:v>
                </c:pt>
                <c:pt idx="34">
                  <c:v>-52.52</c:v>
                </c:pt>
                <c:pt idx="35">
                  <c:v>-52.61</c:v>
                </c:pt>
                <c:pt idx="36">
                  <c:v>-52.74</c:v>
                </c:pt>
                <c:pt idx="37">
                  <c:v>-52.78</c:v>
                </c:pt>
                <c:pt idx="38">
                  <c:v>-53.13</c:v>
                </c:pt>
                <c:pt idx="39">
                  <c:v>-53.18</c:v>
                </c:pt>
                <c:pt idx="40">
                  <c:v>-53.22</c:v>
                </c:pt>
                <c:pt idx="41">
                  <c:v>-53.3</c:v>
                </c:pt>
                <c:pt idx="42">
                  <c:v>-53.38</c:v>
                </c:pt>
                <c:pt idx="43">
                  <c:v>-53.67</c:v>
                </c:pt>
                <c:pt idx="44">
                  <c:v>-52.6</c:v>
                </c:pt>
                <c:pt idx="47">
                  <c:v>-53.78</c:v>
                </c:pt>
                <c:pt idx="48">
                  <c:v>-51.25</c:v>
                </c:pt>
                <c:pt idx="49">
                  <c:v>-51.36</c:v>
                </c:pt>
                <c:pt idx="50">
                  <c:v>-51.58</c:v>
                </c:pt>
                <c:pt idx="51">
                  <c:v>-52.41</c:v>
                </c:pt>
                <c:pt idx="52">
                  <c:v>-51.98</c:v>
                </c:pt>
                <c:pt idx="53">
                  <c:v>-51.52</c:v>
                </c:pt>
                <c:pt idx="54">
                  <c:v>-52.09</c:v>
                </c:pt>
                <c:pt idx="55">
                  <c:v>-52.37</c:v>
                </c:pt>
                <c:pt idx="56">
                  <c:v>-50.87</c:v>
                </c:pt>
                <c:pt idx="57">
                  <c:v>-53.66</c:v>
                </c:pt>
                <c:pt idx="58">
                  <c:v>-54.51</c:v>
                </c:pt>
                <c:pt idx="59">
                  <c:v>-54.32</c:v>
                </c:pt>
                <c:pt idx="61">
                  <c:v>-54.63</c:v>
                </c:pt>
                <c:pt idx="62">
                  <c:v>-51.62</c:v>
                </c:pt>
                <c:pt idx="63">
                  <c:v>-52.5</c:v>
                </c:pt>
                <c:pt idx="64">
                  <c:v>-54.49</c:v>
                </c:pt>
              </c:numCache>
            </c:numRef>
          </c:yVal>
          <c:smooth val="0"/>
          <c:extLst xmlns:c15="http://schemas.microsoft.com/office/drawing/2012/chart">
            <c:ext xmlns:c16="http://schemas.microsoft.com/office/drawing/2014/chart" uri="{C3380CC4-5D6E-409C-BE32-E72D297353CC}">
              <c16:uniqueId val="{00000002-A505-40EA-A772-B2EE1DF47880}"/>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a:t>Date</a:t>
                </a:r>
              </a:p>
            </c:rich>
          </c:tx>
          <c:layout>
            <c:manualLayout>
              <c:xMode val="edge"/>
              <c:yMode val="edge"/>
              <c:x val="0.51287508895958933"/>
              <c:y val="0.9009081270926641"/>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scaling>
        <c:delete val="0"/>
        <c:axPos val="l"/>
        <c:majorGridlines/>
        <c:title>
          <c:tx>
            <c:rich>
              <a:bodyPr/>
              <a:lstStyle/>
              <a:p>
                <a:pPr>
                  <a:defRPr/>
                </a:pPr>
                <a:r>
                  <a:rPr lang="en-GB"/>
                  <a:t>Groundwater Level (mAOD)</a:t>
                </a:r>
              </a:p>
            </c:rich>
          </c:tx>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59815024283803375"/>
          <c:h val="3.7824711393728117E-2"/>
        </c:manualLayout>
      </c:layout>
      <c:overlay val="0"/>
    </c:legend>
    <c:plotVisOnly val="0"/>
    <c:dispBlanksAs val="gap"/>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Groundwater</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4"/>
          <c:order val="0"/>
          <c:tx>
            <c:v>BH3A</c:v>
          </c:tx>
          <c:xVal>
            <c:numRef>
              <c:f>'water levels'!$A$25:$A$89</c:f>
              <c:numCache>
                <c:formatCode>d\-mmm\-yy</c:formatCode>
                <c:ptCount val="65"/>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numCache>
            </c:numRef>
          </c:xVal>
          <c:yVal>
            <c:numRef>
              <c:f>'water levels'!$D$25:$D$89</c:f>
              <c:numCache>
                <c:formatCode>0.00</c:formatCode>
                <c:ptCount val="65"/>
                <c:pt idx="0">
                  <c:v>71.92</c:v>
                </c:pt>
                <c:pt idx="1">
                  <c:v>71.89</c:v>
                </c:pt>
                <c:pt idx="2">
                  <c:v>71.95</c:v>
                </c:pt>
                <c:pt idx="3">
                  <c:v>71.86</c:v>
                </c:pt>
                <c:pt idx="4">
                  <c:v>71.739999999999995</c:v>
                </c:pt>
                <c:pt idx="5">
                  <c:v>71.72</c:v>
                </c:pt>
                <c:pt idx="6">
                  <c:v>71.67</c:v>
                </c:pt>
                <c:pt idx="7">
                  <c:v>71.66</c:v>
                </c:pt>
                <c:pt idx="8">
                  <c:v>71.64</c:v>
                </c:pt>
                <c:pt idx="9">
                  <c:v>71.63</c:v>
                </c:pt>
                <c:pt idx="10">
                  <c:v>71.599999999999994</c:v>
                </c:pt>
                <c:pt idx="11">
                  <c:v>71.56</c:v>
                </c:pt>
                <c:pt idx="12">
                  <c:v>71.08</c:v>
                </c:pt>
                <c:pt idx="13">
                  <c:v>71.19</c:v>
                </c:pt>
                <c:pt idx="14">
                  <c:v>71.27</c:v>
                </c:pt>
                <c:pt idx="15">
                  <c:v>72</c:v>
                </c:pt>
                <c:pt idx="16">
                  <c:v>71.97</c:v>
                </c:pt>
                <c:pt idx="17">
                  <c:v>71.930000000000007</c:v>
                </c:pt>
                <c:pt idx="18">
                  <c:v>71.959999999999994</c:v>
                </c:pt>
                <c:pt idx="19">
                  <c:v>72.11</c:v>
                </c:pt>
                <c:pt idx="20">
                  <c:v>72.11</c:v>
                </c:pt>
                <c:pt idx="21">
                  <c:v>72.06</c:v>
                </c:pt>
                <c:pt idx="22">
                  <c:v>73.099999999999994</c:v>
                </c:pt>
                <c:pt idx="23">
                  <c:v>72.11</c:v>
                </c:pt>
                <c:pt idx="24">
                  <c:v>72.3</c:v>
                </c:pt>
                <c:pt idx="25">
                  <c:v>72.3</c:v>
                </c:pt>
                <c:pt idx="26">
                  <c:v>71.959999999999994</c:v>
                </c:pt>
                <c:pt idx="27">
                  <c:v>71.67</c:v>
                </c:pt>
                <c:pt idx="28">
                  <c:v>71.97</c:v>
                </c:pt>
                <c:pt idx="29">
                  <c:v>71.97</c:v>
                </c:pt>
                <c:pt idx="30">
                  <c:v>72</c:v>
                </c:pt>
                <c:pt idx="31">
                  <c:v>71.760000000000005</c:v>
                </c:pt>
                <c:pt idx="32">
                  <c:v>71.72</c:v>
                </c:pt>
                <c:pt idx="33">
                  <c:v>71.53</c:v>
                </c:pt>
                <c:pt idx="34">
                  <c:v>72.540000000000006</c:v>
                </c:pt>
                <c:pt idx="35">
                  <c:v>72.19</c:v>
                </c:pt>
                <c:pt idx="36">
                  <c:v>72.150000000000006</c:v>
                </c:pt>
                <c:pt idx="37">
                  <c:v>71.94</c:v>
                </c:pt>
                <c:pt idx="38">
                  <c:v>71.650000000000006</c:v>
                </c:pt>
                <c:pt idx="39">
                  <c:v>71.540000000000006</c:v>
                </c:pt>
                <c:pt idx="40">
                  <c:v>71.56</c:v>
                </c:pt>
                <c:pt idx="41">
                  <c:v>71.55</c:v>
                </c:pt>
                <c:pt idx="42">
                  <c:v>71.37</c:v>
                </c:pt>
                <c:pt idx="43">
                  <c:v>72.25</c:v>
                </c:pt>
                <c:pt idx="44">
                  <c:v>72.34</c:v>
                </c:pt>
                <c:pt idx="47">
                  <c:v>72.349999999999994</c:v>
                </c:pt>
                <c:pt idx="50">
                  <c:v>73.47</c:v>
                </c:pt>
                <c:pt idx="51">
                  <c:v>72.430000000000007</c:v>
                </c:pt>
                <c:pt idx="52">
                  <c:v>72.11</c:v>
                </c:pt>
                <c:pt idx="53">
                  <c:v>73.069999999999993</c:v>
                </c:pt>
                <c:pt idx="54">
                  <c:v>72.19</c:v>
                </c:pt>
                <c:pt idx="55">
                  <c:v>72.97</c:v>
                </c:pt>
                <c:pt idx="56">
                  <c:v>73.33</c:v>
                </c:pt>
                <c:pt idx="57">
                  <c:v>72.17</c:v>
                </c:pt>
                <c:pt idx="58">
                  <c:v>71.930000000000007</c:v>
                </c:pt>
                <c:pt idx="59">
                  <c:v>71.819999999999993</c:v>
                </c:pt>
                <c:pt idx="61">
                  <c:v>71.56</c:v>
                </c:pt>
                <c:pt idx="62">
                  <c:v>72.69</c:v>
                </c:pt>
                <c:pt idx="63">
                  <c:v>72.569999999999993</c:v>
                </c:pt>
                <c:pt idx="64">
                  <c:v>71.47</c:v>
                </c:pt>
              </c:numCache>
            </c:numRef>
          </c:yVal>
          <c:smooth val="0"/>
          <c:extLst xmlns:c15="http://schemas.microsoft.com/office/drawing/2012/chart">
            <c:ext xmlns:c16="http://schemas.microsoft.com/office/drawing/2014/chart" uri="{C3380CC4-5D6E-409C-BE32-E72D297353CC}">
              <c16:uniqueId val="{00000003-EF30-43AB-90A6-5D372642899D}"/>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a:t>Date</a:t>
                </a:r>
              </a:p>
            </c:rich>
          </c:tx>
          <c:layout>
            <c:manualLayout>
              <c:xMode val="edge"/>
              <c:yMode val="edge"/>
              <c:x val="0.51287508895958933"/>
              <c:y val="0.9009081270926641"/>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scaling>
        <c:delete val="0"/>
        <c:axPos val="l"/>
        <c:majorGridlines/>
        <c:title>
          <c:tx>
            <c:rich>
              <a:bodyPr/>
              <a:lstStyle/>
              <a:p>
                <a:pPr>
                  <a:defRPr/>
                </a:pPr>
                <a:r>
                  <a:rPr lang="en-GB"/>
                  <a:t>Groundwater Level (mAOD)</a:t>
                </a:r>
              </a:p>
            </c:rich>
          </c:tx>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59815024283803375"/>
          <c:h val="3.7824711393728117E-2"/>
        </c:manualLayout>
      </c:layout>
      <c:overlay val="0"/>
    </c:legend>
    <c:plotVisOnly val="0"/>
    <c:dispBlanksAs val="gap"/>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Groundwater</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3"/>
          <c:order val="0"/>
          <c:tx>
            <c:v>BH3B</c:v>
          </c:tx>
          <c:xVal>
            <c:numRef>
              <c:f>'water levels'!$A$25:$A$89</c:f>
              <c:numCache>
                <c:formatCode>d\-mmm\-yy</c:formatCode>
                <c:ptCount val="65"/>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numCache>
            </c:numRef>
          </c:xVal>
          <c:yVal>
            <c:numRef>
              <c:f>'water levels'!$F$25:$F$89</c:f>
              <c:numCache>
                <c:formatCode>0.00</c:formatCode>
                <c:ptCount val="65"/>
                <c:pt idx="0">
                  <c:v>19.670000000000002</c:v>
                </c:pt>
                <c:pt idx="1">
                  <c:v>19.600000000000001</c:v>
                </c:pt>
                <c:pt idx="2">
                  <c:v>19.55</c:v>
                </c:pt>
                <c:pt idx="3">
                  <c:v>19.5</c:v>
                </c:pt>
                <c:pt idx="4">
                  <c:v>19.440000000000001</c:v>
                </c:pt>
                <c:pt idx="5">
                  <c:v>19.399999999999999</c:v>
                </c:pt>
                <c:pt idx="6">
                  <c:v>19.37</c:v>
                </c:pt>
                <c:pt idx="7">
                  <c:v>19.5</c:v>
                </c:pt>
                <c:pt idx="8">
                  <c:v>19.510000000000002</c:v>
                </c:pt>
                <c:pt idx="9">
                  <c:v>19.47</c:v>
                </c:pt>
                <c:pt idx="10">
                  <c:v>19.43</c:v>
                </c:pt>
                <c:pt idx="11">
                  <c:v>19.559999999999999</c:v>
                </c:pt>
                <c:pt idx="12">
                  <c:v>19.61</c:v>
                </c:pt>
                <c:pt idx="13">
                  <c:v>19.63</c:v>
                </c:pt>
                <c:pt idx="14">
                  <c:v>19.670000000000002</c:v>
                </c:pt>
                <c:pt idx="15">
                  <c:v>19.75</c:v>
                </c:pt>
                <c:pt idx="16">
                  <c:v>19.61</c:v>
                </c:pt>
                <c:pt idx="17">
                  <c:v>19.54</c:v>
                </c:pt>
                <c:pt idx="18">
                  <c:v>19.39</c:v>
                </c:pt>
                <c:pt idx="19">
                  <c:v>20.010000000000002</c:v>
                </c:pt>
                <c:pt idx="20">
                  <c:v>19.89</c:v>
                </c:pt>
                <c:pt idx="21">
                  <c:v>19.809999999999999</c:v>
                </c:pt>
                <c:pt idx="22">
                  <c:v>19.87</c:v>
                </c:pt>
                <c:pt idx="23">
                  <c:v>19.88</c:v>
                </c:pt>
                <c:pt idx="24">
                  <c:v>20.04</c:v>
                </c:pt>
                <c:pt idx="25">
                  <c:v>20</c:v>
                </c:pt>
                <c:pt idx="26">
                  <c:v>19.93</c:v>
                </c:pt>
                <c:pt idx="27">
                  <c:v>21.82</c:v>
                </c:pt>
                <c:pt idx="28">
                  <c:v>19.899999999999999</c:v>
                </c:pt>
                <c:pt idx="30">
                  <c:v>20.04</c:v>
                </c:pt>
                <c:pt idx="31">
                  <c:v>19.760000000000002</c:v>
                </c:pt>
                <c:pt idx="32">
                  <c:v>19.73</c:v>
                </c:pt>
                <c:pt idx="33">
                  <c:v>19.559999999999999</c:v>
                </c:pt>
                <c:pt idx="34">
                  <c:v>20.03</c:v>
                </c:pt>
                <c:pt idx="35">
                  <c:v>19.89</c:v>
                </c:pt>
                <c:pt idx="36">
                  <c:v>21.99</c:v>
                </c:pt>
                <c:pt idx="37">
                  <c:v>21.92</c:v>
                </c:pt>
                <c:pt idx="38">
                  <c:v>21.83</c:v>
                </c:pt>
                <c:pt idx="39">
                  <c:v>21.76</c:v>
                </c:pt>
                <c:pt idx="40">
                  <c:v>21.67</c:v>
                </c:pt>
                <c:pt idx="41">
                  <c:v>21.36</c:v>
                </c:pt>
                <c:pt idx="42">
                  <c:v>21.21</c:v>
                </c:pt>
                <c:pt idx="43">
                  <c:v>20.32</c:v>
                </c:pt>
                <c:pt idx="44">
                  <c:v>20</c:v>
                </c:pt>
                <c:pt idx="47">
                  <c:v>20.04</c:v>
                </c:pt>
                <c:pt idx="50">
                  <c:v>20.92</c:v>
                </c:pt>
                <c:pt idx="51">
                  <c:v>20.059999999999999</c:v>
                </c:pt>
                <c:pt idx="52">
                  <c:v>21.18</c:v>
                </c:pt>
                <c:pt idx="53">
                  <c:v>21.38</c:v>
                </c:pt>
                <c:pt idx="54">
                  <c:v>21.25</c:v>
                </c:pt>
                <c:pt idx="55">
                  <c:v>21.27</c:v>
                </c:pt>
                <c:pt idx="56">
                  <c:v>21.47</c:v>
                </c:pt>
                <c:pt idx="57">
                  <c:v>20.8</c:v>
                </c:pt>
                <c:pt idx="58">
                  <c:v>20.399999999999999</c:v>
                </c:pt>
                <c:pt idx="59">
                  <c:v>20.170000000000002</c:v>
                </c:pt>
                <c:pt idx="61">
                  <c:v>19.66</c:v>
                </c:pt>
                <c:pt idx="62">
                  <c:v>20.72</c:v>
                </c:pt>
                <c:pt idx="63">
                  <c:v>21.02</c:v>
                </c:pt>
                <c:pt idx="64">
                  <c:v>19.7</c:v>
                </c:pt>
              </c:numCache>
            </c:numRef>
          </c:yVal>
          <c:smooth val="0"/>
          <c:extLst xmlns:c15="http://schemas.microsoft.com/office/drawing/2012/chart">
            <c:ext xmlns:c16="http://schemas.microsoft.com/office/drawing/2014/chart" uri="{C3380CC4-5D6E-409C-BE32-E72D297353CC}">
              <c16:uniqueId val="{00000004-6C6C-429E-91B4-24518EA3FC1D}"/>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a:t>Date</a:t>
                </a:r>
              </a:p>
            </c:rich>
          </c:tx>
          <c:layout>
            <c:manualLayout>
              <c:xMode val="edge"/>
              <c:yMode val="edge"/>
              <c:x val="0.51287508895958933"/>
              <c:y val="0.9009081270926641"/>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scaling>
        <c:delete val="0"/>
        <c:axPos val="l"/>
        <c:majorGridlines/>
        <c:title>
          <c:tx>
            <c:rich>
              <a:bodyPr/>
              <a:lstStyle/>
              <a:p>
                <a:pPr>
                  <a:defRPr/>
                </a:pPr>
                <a:r>
                  <a:rPr lang="en-GB"/>
                  <a:t>Groundwater Level (mAOD)</a:t>
                </a:r>
              </a:p>
            </c:rich>
          </c:tx>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59815024283803375"/>
          <c:h val="3.7824711393728117E-2"/>
        </c:manualLayout>
      </c:layout>
      <c:overlay val="0"/>
    </c:legend>
    <c:plotVisOnly val="0"/>
    <c:dispBlanksAs val="gap"/>
    <c:showDLblsOverMax val="0"/>
  </c:char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Groundwater</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6"/>
          <c:order val="0"/>
          <c:tx>
            <c:v>BH3C</c:v>
          </c:tx>
          <c:xVal>
            <c:numRef>
              <c:f>'water levels'!$A$25:$A$89</c:f>
              <c:numCache>
                <c:formatCode>d\-mmm\-yy</c:formatCode>
                <c:ptCount val="65"/>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numCache>
            </c:numRef>
          </c:xVal>
          <c:yVal>
            <c:numRef>
              <c:f>'water levels'!$H$25:$H$89</c:f>
              <c:numCache>
                <c:formatCode>0.00</c:formatCode>
                <c:ptCount val="65"/>
                <c:pt idx="0">
                  <c:v>-49.89</c:v>
                </c:pt>
                <c:pt idx="1">
                  <c:v>-50.05</c:v>
                </c:pt>
                <c:pt idx="2">
                  <c:v>-50.25</c:v>
                </c:pt>
                <c:pt idx="3">
                  <c:v>-50.36</c:v>
                </c:pt>
                <c:pt idx="4">
                  <c:v>-50.52</c:v>
                </c:pt>
                <c:pt idx="5">
                  <c:v>-50.49</c:v>
                </c:pt>
                <c:pt idx="6">
                  <c:v>-50.52</c:v>
                </c:pt>
                <c:pt idx="7">
                  <c:v>-50.53</c:v>
                </c:pt>
                <c:pt idx="8">
                  <c:v>-50.5</c:v>
                </c:pt>
                <c:pt idx="9">
                  <c:v>-50.58</c:v>
                </c:pt>
                <c:pt idx="10">
                  <c:v>-50.53</c:v>
                </c:pt>
                <c:pt idx="11">
                  <c:v>-50.18</c:v>
                </c:pt>
                <c:pt idx="12">
                  <c:v>-50.11</c:v>
                </c:pt>
                <c:pt idx="13">
                  <c:v>-50.07</c:v>
                </c:pt>
                <c:pt idx="14">
                  <c:v>-50</c:v>
                </c:pt>
                <c:pt idx="15">
                  <c:v>-47.42</c:v>
                </c:pt>
                <c:pt idx="16">
                  <c:v>-48.38</c:v>
                </c:pt>
                <c:pt idx="17">
                  <c:v>-48.4</c:v>
                </c:pt>
                <c:pt idx="18">
                  <c:v>-48.56</c:v>
                </c:pt>
                <c:pt idx="19">
                  <c:v>-48.81</c:v>
                </c:pt>
                <c:pt idx="20">
                  <c:v>-48.07</c:v>
                </c:pt>
                <c:pt idx="21">
                  <c:v>-48.11</c:v>
                </c:pt>
                <c:pt idx="22">
                  <c:v>-48.02</c:v>
                </c:pt>
                <c:pt idx="23">
                  <c:v>-48.27</c:v>
                </c:pt>
                <c:pt idx="24">
                  <c:v>-47.22</c:v>
                </c:pt>
                <c:pt idx="25">
                  <c:v>-46.78</c:v>
                </c:pt>
                <c:pt idx="26">
                  <c:v>-48.94</c:v>
                </c:pt>
                <c:pt idx="27">
                  <c:v>-49.17</c:v>
                </c:pt>
                <c:pt idx="28">
                  <c:v>-48.84</c:v>
                </c:pt>
                <c:pt idx="30">
                  <c:v>-49.25</c:v>
                </c:pt>
                <c:pt idx="31">
                  <c:v>-49.55</c:v>
                </c:pt>
                <c:pt idx="32">
                  <c:v>-50</c:v>
                </c:pt>
                <c:pt idx="33">
                  <c:v>-50.16</c:v>
                </c:pt>
                <c:pt idx="34">
                  <c:v>-46.69</c:v>
                </c:pt>
                <c:pt idx="35">
                  <c:v>-46.8</c:v>
                </c:pt>
                <c:pt idx="36">
                  <c:v>-46.78</c:v>
                </c:pt>
                <c:pt idx="37">
                  <c:v>-46.8</c:v>
                </c:pt>
                <c:pt idx="38">
                  <c:v>-46.85</c:v>
                </c:pt>
                <c:pt idx="39">
                  <c:v>-46.9</c:v>
                </c:pt>
                <c:pt idx="40">
                  <c:v>-46.85</c:v>
                </c:pt>
                <c:pt idx="41">
                  <c:v>-46.72</c:v>
                </c:pt>
                <c:pt idx="42">
                  <c:v>-46.22</c:v>
                </c:pt>
                <c:pt idx="43">
                  <c:v>-46.23</c:v>
                </c:pt>
                <c:pt idx="44">
                  <c:v>-46.15</c:v>
                </c:pt>
                <c:pt idx="47">
                  <c:v>-48.36</c:v>
                </c:pt>
                <c:pt idx="50">
                  <c:v>-39.92</c:v>
                </c:pt>
                <c:pt idx="51">
                  <c:v>-47.03</c:v>
                </c:pt>
                <c:pt idx="52">
                  <c:v>-46.88</c:v>
                </c:pt>
                <c:pt idx="53">
                  <c:v>-41.13</c:v>
                </c:pt>
                <c:pt idx="54">
                  <c:v>-46.82</c:v>
                </c:pt>
                <c:pt idx="55">
                  <c:v>-43.92</c:v>
                </c:pt>
                <c:pt idx="56">
                  <c:v>-41.15</c:v>
                </c:pt>
                <c:pt idx="57">
                  <c:v>-47.54</c:v>
                </c:pt>
                <c:pt idx="58">
                  <c:v>-49.3</c:v>
                </c:pt>
                <c:pt idx="59">
                  <c:v>-48.78</c:v>
                </c:pt>
                <c:pt idx="61">
                  <c:v>-49.5</c:v>
                </c:pt>
                <c:pt idx="62">
                  <c:v>-43.16</c:v>
                </c:pt>
                <c:pt idx="63">
                  <c:v>-44.99</c:v>
                </c:pt>
                <c:pt idx="64">
                  <c:v>-49.12</c:v>
                </c:pt>
              </c:numCache>
            </c:numRef>
          </c:yVal>
          <c:smooth val="0"/>
          <c:extLst xmlns:c15="http://schemas.microsoft.com/office/drawing/2012/chart">
            <c:ext xmlns:c16="http://schemas.microsoft.com/office/drawing/2014/chart" uri="{C3380CC4-5D6E-409C-BE32-E72D297353CC}">
              <c16:uniqueId val="{00000005-FDCB-440D-9395-9897FAA46BEF}"/>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a:t>Date</a:t>
                </a:r>
              </a:p>
            </c:rich>
          </c:tx>
          <c:layout>
            <c:manualLayout>
              <c:xMode val="edge"/>
              <c:yMode val="edge"/>
              <c:x val="0.51287508895958933"/>
              <c:y val="0.9009081270926641"/>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max val="-40"/>
        </c:scaling>
        <c:delete val="0"/>
        <c:axPos val="l"/>
        <c:majorGridlines/>
        <c:title>
          <c:tx>
            <c:rich>
              <a:bodyPr/>
              <a:lstStyle/>
              <a:p>
                <a:pPr>
                  <a:defRPr/>
                </a:pPr>
                <a:r>
                  <a:rPr lang="en-GB"/>
                  <a:t>Groundwater Level (mAOD)</a:t>
                </a:r>
              </a:p>
            </c:rich>
          </c:tx>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59815024283803375"/>
          <c:h val="3.7824711393728117E-2"/>
        </c:manualLayout>
      </c:layout>
      <c:overlay val="0"/>
    </c:legend>
    <c:plotVisOnly val="0"/>
    <c:dispBlanksAs val="gap"/>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Groundwater</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5"/>
          <c:order val="0"/>
          <c:tx>
            <c:v>BH4A</c:v>
          </c:tx>
          <c:xVal>
            <c:numRef>
              <c:f>'water levels'!$A$25:$A$89</c:f>
              <c:numCache>
                <c:formatCode>d\-mmm\-yy</c:formatCode>
                <c:ptCount val="65"/>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numCache>
            </c:numRef>
          </c:xVal>
          <c:yVal>
            <c:numRef>
              <c:f>'water levels'!$N$25:$N$89</c:f>
              <c:numCache>
                <c:formatCode>0.00</c:formatCode>
                <c:ptCount val="65"/>
                <c:pt idx="0">
                  <c:v>41.82</c:v>
                </c:pt>
                <c:pt idx="1">
                  <c:v>41.76</c:v>
                </c:pt>
                <c:pt idx="2">
                  <c:v>41.93</c:v>
                </c:pt>
                <c:pt idx="3">
                  <c:v>41.37</c:v>
                </c:pt>
                <c:pt idx="4">
                  <c:v>41.32</c:v>
                </c:pt>
                <c:pt idx="5">
                  <c:v>41.1</c:v>
                </c:pt>
                <c:pt idx="6">
                  <c:v>40.9</c:v>
                </c:pt>
                <c:pt idx="7">
                  <c:v>40.89</c:v>
                </c:pt>
                <c:pt idx="8">
                  <c:v>40.82</c:v>
                </c:pt>
                <c:pt idx="9">
                  <c:v>40.67</c:v>
                </c:pt>
                <c:pt idx="10">
                  <c:v>40.72</c:v>
                </c:pt>
                <c:pt idx="11">
                  <c:v>40.68</c:v>
                </c:pt>
                <c:pt idx="12">
                  <c:v>40.71</c:v>
                </c:pt>
                <c:pt idx="13">
                  <c:v>40.770000000000003</c:v>
                </c:pt>
                <c:pt idx="15">
                  <c:v>40.93</c:v>
                </c:pt>
                <c:pt idx="16">
                  <c:v>40.659999999999997</c:v>
                </c:pt>
                <c:pt idx="17">
                  <c:v>40.590000000000003</c:v>
                </c:pt>
                <c:pt idx="18">
                  <c:v>40.54</c:v>
                </c:pt>
                <c:pt idx="19">
                  <c:v>40.5</c:v>
                </c:pt>
                <c:pt idx="20">
                  <c:v>40.53</c:v>
                </c:pt>
                <c:pt idx="21">
                  <c:v>40.520000000000003</c:v>
                </c:pt>
                <c:pt idx="22">
                  <c:v>40.479999999999997</c:v>
                </c:pt>
                <c:pt idx="23">
                  <c:v>40.24</c:v>
                </c:pt>
                <c:pt idx="24">
                  <c:v>40.369999999999997</c:v>
                </c:pt>
                <c:pt idx="25">
                  <c:v>40.409999999999997</c:v>
                </c:pt>
                <c:pt idx="26">
                  <c:v>40.130000000000003</c:v>
                </c:pt>
                <c:pt idx="27">
                  <c:v>40.08</c:v>
                </c:pt>
                <c:pt idx="28">
                  <c:v>39.82</c:v>
                </c:pt>
                <c:pt idx="29">
                  <c:v>39.729999999999997</c:v>
                </c:pt>
                <c:pt idx="30">
                  <c:v>39.93</c:v>
                </c:pt>
                <c:pt idx="31">
                  <c:v>40.03</c:v>
                </c:pt>
                <c:pt idx="32">
                  <c:v>40.53</c:v>
                </c:pt>
                <c:pt idx="33">
                  <c:v>40.729999999999997</c:v>
                </c:pt>
                <c:pt idx="34">
                  <c:v>40.43</c:v>
                </c:pt>
                <c:pt idx="35">
                  <c:v>40.03</c:v>
                </c:pt>
                <c:pt idx="36">
                  <c:v>40.1</c:v>
                </c:pt>
                <c:pt idx="37">
                  <c:v>39.82</c:v>
                </c:pt>
                <c:pt idx="38">
                  <c:v>39.93</c:v>
                </c:pt>
                <c:pt idx="39">
                  <c:v>39.93</c:v>
                </c:pt>
                <c:pt idx="40">
                  <c:v>39.880000000000003</c:v>
                </c:pt>
                <c:pt idx="41">
                  <c:v>39.86</c:v>
                </c:pt>
                <c:pt idx="42">
                  <c:v>39.81</c:v>
                </c:pt>
                <c:pt idx="43">
                  <c:v>39.659999999999997</c:v>
                </c:pt>
                <c:pt idx="44">
                  <c:v>39.729999999999997</c:v>
                </c:pt>
                <c:pt idx="47">
                  <c:v>39.43</c:v>
                </c:pt>
                <c:pt idx="49">
                  <c:v>39.64</c:v>
                </c:pt>
                <c:pt idx="50">
                  <c:v>40.43</c:v>
                </c:pt>
                <c:pt idx="51">
                  <c:v>40.229999999999997</c:v>
                </c:pt>
                <c:pt idx="52">
                  <c:v>39.67</c:v>
                </c:pt>
                <c:pt idx="53">
                  <c:v>40.92</c:v>
                </c:pt>
                <c:pt idx="54">
                  <c:v>39.75</c:v>
                </c:pt>
                <c:pt idx="55">
                  <c:v>41.08</c:v>
                </c:pt>
                <c:pt idx="56">
                  <c:v>40.93</c:v>
                </c:pt>
                <c:pt idx="57">
                  <c:v>39.81</c:v>
                </c:pt>
                <c:pt idx="58">
                  <c:v>39.68</c:v>
                </c:pt>
                <c:pt idx="59">
                  <c:v>39.020000000000003</c:v>
                </c:pt>
                <c:pt idx="61">
                  <c:v>38.619999999999997</c:v>
                </c:pt>
                <c:pt idx="62">
                  <c:v>41.16</c:v>
                </c:pt>
                <c:pt idx="63">
                  <c:v>40.89</c:v>
                </c:pt>
                <c:pt idx="64">
                  <c:v>40.799999999999997</c:v>
                </c:pt>
              </c:numCache>
            </c:numRef>
          </c:yVal>
          <c:smooth val="0"/>
          <c:extLst xmlns:c15="http://schemas.microsoft.com/office/drawing/2012/chart">
            <c:ext xmlns:c16="http://schemas.microsoft.com/office/drawing/2014/chart" uri="{C3380CC4-5D6E-409C-BE32-E72D297353CC}">
              <c16:uniqueId val="{00000006-234B-47BB-81C7-AB9D54A56F43}"/>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a:t>Date</a:t>
                </a:r>
              </a:p>
            </c:rich>
          </c:tx>
          <c:layout>
            <c:manualLayout>
              <c:xMode val="edge"/>
              <c:yMode val="edge"/>
              <c:x val="0.51287508895958933"/>
              <c:y val="0.9009081270926641"/>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scaling>
        <c:delete val="0"/>
        <c:axPos val="l"/>
        <c:majorGridlines/>
        <c:title>
          <c:tx>
            <c:rich>
              <a:bodyPr/>
              <a:lstStyle/>
              <a:p>
                <a:pPr>
                  <a:defRPr/>
                </a:pPr>
                <a:r>
                  <a:rPr lang="en-GB"/>
                  <a:t>Groundwater Level (mAOD)</a:t>
                </a:r>
              </a:p>
            </c:rich>
          </c:tx>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59815024283803375"/>
          <c:h val="3.7824711393728117E-2"/>
        </c:manualLayout>
      </c:layout>
      <c:overlay val="0"/>
    </c:legend>
    <c:plotVisOnly val="0"/>
    <c:dispBlanksAs val="gap"/>
    <c:showDLblsOverMax val="0"/>
  </c:char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Croft Quarry Groundwater</a:t>
            </a:r>
            <a:r>
              <a:rPr lang="en-GB" baseline="0"/>
              <a:t> </a:t>
            </a:r>
            <a:r>
              <a:rPr lang="en-GB"/>
              <a:t>Piezometer Readings</a:t>
            </a:r>
          </a:p>
        </c:rich>
      </c:tx>
      <c:overlay val="0"/>
    </c:title>
    <c:autoTitleDeleted val="0"/>
    <c:plotArea>
      <c:layout>
        <c:manualLayout>
          <c:layoutTarget val="inner"/>
          <c:xMode val="edge"/>
          <c:yMode val="edge"/>
          <c:x val="0.10488676996424315"/>
          <c:y val="9.1911847203734631E-2"/>
          <c:w val="0.87842669845053634"/>
          <c:h val="0.68756748618659747"/>
        </c:manualLayout>
      </c:layout>
      <c:scatterChart>
        <c:scatterStyle val="lineMarker"/>
        <c:varyColors val="0"/>
        <c:ser>
          <c:idx val="7"/>
          <c:order val="0"/>
          <c:tx>
            <c:v>BH4B</c:v>
          </c:tx>
          <c:xVal>
            <c:numRef>
              <c:f>'water levels'!$A$25:$A$89</c:f>
              <c:numCache>
                <c:formatCode>d\-mmm\-yy</c:formatCode>
                <c:ptCount val="65"/>
                <c:pt idx="0">
                  <c:v>43320</c:v>
                </c:pt>
                <c:pt idx="1">
                  <c:v>43327</c:v>
                </c:pt>
                <c:pt idx="2">
                  <c:v>43340</c:v>
                </c:pt>
                <c:pt idx="3">
                  <c:v>43353</c:v>
                </c:pt>
                <c:pt idx="4">
                  <c:v>43357</c:v>
                </c:pt>
                <c:pt idx="5">
                  <c:v>43364</c:v>
                </c:pt>
                <c:pt idx="6">
                  <c:v>43371</c:v>
                </c:pt>
                <c:pt idx="7">
                  <c:v>43378</c:v>
                </c:pt>
                <c:pt idx="8">
                  <c:v>43395</c:v>
                </c:pt>
                <c:pt idx="9">
                  <c:v>43404</c:v>
                </c:pt>
                <c:pt idx="10">
                  <c:v>43411</c:v>
                </c:pt>
                <c:pt idx="11">
                  <c:v>43418</c:v>
                </c:pt>
                <c:pt idx="12">
                  <c:v>43427</c:v>
                </c:pt>
                <c:pt idx="13">
                  <c:v>43433</c:v>
                </c:pt>
                <c:pt idx="14">
                  <c:v>43438</c:v>
                </c:pt>
                <c:pt idx="15">
                  <c:v>43468</c:v>
                </c:pt>
                <c:pt idx="16">
                  <c:v>43482</c:v>
                </c:pt>
                <c:pt idx="17">
                  <c:v>43489</c:v>
                </c:pt>
                <c:pt idx="18">
                  <c:v>43496</c:v>
                </c:pt>
                <c:pt idx="19">
                  <c:v>43504</c:v>
                </c:pt>
                <c:pt idx="20">
                  <c:v>43510</c:v>
                </c:pt>
                <c:pt idx="21">
                  <c:v>43518</c:v>
                </c:pt>
                <c:pt idx="22">
                  <c:v>43522</c:v>
                </c:pt>
                <c:pt idx="23">
                  <c:v>43529</c:v>
                </c:pt>
                <c:pt idx="24">
                  <c:v>43539</c:v>
                </c:pt>
                <c:pt idx="25">
                  <c:v>43545</c:v>
                </c:pt>
                <c:pt idx="26">
                  <c:v>43585</c:v>
                </c:pt>
                <c:pt idx="27">
                  <c:v>43587</c:v>
                </c:pt>
                <c:pt idx="28">
                  <c:v>43591</c:v>
                </c:pt>
                <c:pt idx="29">
                  <c:v>43598</c:v>
                </c:pt>
                <c:pt idx="30">
                  <c:v>43606</c:v>
                </c:pt>
                <c:pt idx="31">
                  <c:v>43613</c:v>
                </c:pt>
                <c:pt idx="32">
                  <c:v>43621</c:v>
                </c:pt>
                <c:pt idx="33">
                  <c:v>43622</c:v>
                </c:pt>
                <c:pt idx="34">
                  <c:v>43634</c:v>
                </c:pt>
                <c:pt idx="35">
                  <c:v>43641</c:v>
                </c:pt>
                <c:pt idx="36">
                  <c:v>43649</c:v>
                </c:pt>
                <c:pt idx="37">
                  <c:v>43655</c:v>
                </c:pt>
                <c:pt idx="38">
                  <c:v>43663</c:v>
                </c:pt>
                <c:pt idx="39">
                  <c:v>43671</c:v>
                </c:pt>
                <c:pt idx="40">
                  <c:v>43678</c:v>
                </c:pt>
                <c:pt idx="41">
                  <c:v>43685</c:v>
                </c:pt>
                <c:pt idx="42">
                  <c:v>43692</c:v>
                </c:pt>
                <c:pt idx="43">
                  <c:v>43699</c:v>
                </c:pt>
                <c:pt idx="44">
                  <c:v>43707</c:v>
                </c:pt>
                <c:pt idx="47">
                  <c:v>43734</c:v>
                </c:pt>
                <c:pt idx="48">
                  <c:v>43741</c:v>
                </c:pt>
                <c:pt idx="49">
                  <c:v>43748</c:v>
                </c:pt>
                <c:pt idx="50">
                  <c:v>43782</c:v>
                </c:pt>
                <c:pt idx="51">
                  <c:v>43805</c:v>
                </c:pt>
                <c:pt idx="52">
                  <c:v>43816</c:v>
                </c:pt>
                <c:pt idx="53">
                  <c:v>43838</c:v>
                </c:pt>
                <c:pt idx="54">
                  <c:v>43859</c:v>
                </c:pt>
                <c:pt idx="55">
                  <c:v>43874</c:v>
                </c:pt>
                <c:pt idx="56">
                  <c:v>43902</c:v>
                </c:pt>
                <c:pt idx="57">
                  <c:v>43965</c:v>
                </c:pt>
                <c:pt idx="58">
                  <c:v>43993</c:v>
                </c:pt>
                <c:pt idx="59">
                  <c:v>44021</c:v>
                </c:pt>
                <c:pt idx="61">
                  <c:v>44103</c:v>
                </c:pt>
                <c:pt idx="62">
                  <c:v>44203</c:v>
                </c:pt>
                <c:pt idx="63">
                  <c:v>44280</c:v>
                </c:pt>
                <c:pt idx="64">
                  <c:v>44384</c:v>
                </c:pt>
              </c:numCache>
            </c:numRef>
          </c:xVal>
          <c:yVal>
            <c:numRef>
              <c:f>'water levels'!$P$25:$P$47</c:f>
              <c:numCache>
                <c:formatCode>0.00</c:formatCode>
                <c:ptCount val="23"/>
                <c:pt idx="0">
                  <c:v>-16.170000000000002</c:v>
                </c:pt>
                <c:pt idx="1">
                  <c:v>-16.399999999999999</c:v>
                </c:pt>
                <c:pt idx="2">
                  <c:v>-16.399999999999999</c:v>
                </c:pt>
                <c:pt idx="3">
                  <c:v>-16.52</c:v>
                </c:pt>
                <c:pt idx="4">
                  <c:v>-16.59</c:v>
                </c:pt>
                <c:pt idx="5">
                  <c:v>-16.670000000000002</c:v>
                </c:pt>
                <c:pt idx="6">
                  <c:v>-16.829999999999998</c:v>
                </c:pt>
                <c:pt idx="7">
                  <c:v>-16.7</c:v>
                </c:pt>
                <c:pt idx="8">
                  <c:v>-16.77</c:v>
                </c:pt>
                <c:pt idx="9">
                  <c:v>-16.8</c:v>
                </c:pt>
                <c:pt idx="10">
                  <c:v>-16.57</c:v>
                </c:pt>
                <c:pt idx="11">
                  <c:v>-16.600000000000001</c:v>
                </c:pt>
                <c:pt idx="12">
                  <c:v>-16.64</c:v>
                </c:pt>
                <c:pt idx="13">
                  <c:v>-16.46</c:v>
                </c:pt>
                <c:pt idx="14">
                  <c:v>-16.3</c:v>
                </c:pt>
                <c:pt idx="15">
                  <c:v>-15.2</c:v>
                </c:pt>
                <c:pt idx="16">
                  <c:v>-15.4</c:v>
                </c:pt>
                <c:pt idx="17">
                  <c:v>-15.48</c:v>
                </c:pt>
                <c:pt idx="18">
                  <c:v>-15.57</c:v>
                </c:pt>
                <c:pt idx="19">
                  <c:v>-15.76</c:v>
                </c:pt>
                <c:pt idx="20">
                  <c:v>-15.74</c:v>
                </c:pt>
                <c:pt idx="21">
                  <c:v>-15.77</c:v>
                </c:pt>
                <c:pt idx="22">
                  <c:v>-15.64</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7-EE72-45AB-9584-D96313A5E9D7}"/>
            </c:ext>
          </c:extLst>
        </c:ser>
        <c:dLbls>
          <c:showLegendKey val="0"/>
          <c:showVal val="0"/>
          <c:showCatName val="0"/>
          <c:showSerName val="0"/>
          <c:showPercent val="0"/>
          <c:showBubbleSize val="0"/>
        </c:dLbls>
        <c:axId val="84984384"/>
        <c:axId val="84984960"/>
        <c:extLst/>
      </c:scatterChart>
      <c:valAx>
        <c:axId val="84984384"/>
        <c:scaling>
          <c:orientation val="minMax"/>
        </c:scaling>
        <c:delete val="0"/>
        <c:axPos val="b"/>
        <c:majorGridlines/>
        <c:title>
          <c:tx>
            <c:rich>
              <a:bodyPr/>
              <a:lstStyle/>
              <a:p>
                <a:pPr>
                  <a:defRPr/>
                </a:pPr>
                <a:r>
                  <a:rPr lang="en-GB"/>
                  <a:t>Date</a:t>
                </a:r>
              </a:p>
            </c:rich>
          </c:tx>
          <c:layout>
            <c:manualLayout>
              <c:xMode val="edge"/>
              <c:yMode val="edge"/>
              <c:x val="0.51287508895958933"/>
              <c:y val="0.9009081270926641"/>
            </c:manualLayout>
          </c:layout>
          <c:overlay val="0"/>
        </c:title>
        <c:numFmt formatCode="d\-mmm\-yy" sourceLinked="1"/>
        <c:majorTickMark val="cross"/>
        <c:minorTickMark val="none"/>
        <c:tickLblPos val="low"/>
        <c:txPr>
          <a:bodyPr rot="-5400000" vert="horz"/>
          <a:lstStyle/>
          <a:p>
            <a:pPr>
              <a:defRPr/>
            </a:pPr>
            <a:endParaRPr lang="en-US"/>
          </a:p>
        </c:txPr>
        <c:crossAx val="84984960"/>
        <c:crosses val="autoZero"/>
        <c:crossBetween val="midCat"/>
      </c:valAx>
      <c:valAx>
        <c:axId val="84984960"/>
        <c:scaling>
          <c:orientation val="minMax"/>
        </c:scaling>
        <c:delete val="0"/>
        <c:axPos val="l"/>
        <c:majorGridlines/>
        <c:title>
          <c:tx>
            <c:rich>
              <a:bodyPr/>
              <a:lstStyle/>
              <a:p>
                <a:pPr>
                  <a:defRPr/>
                </a:pPr>
                <a:r>
                  <a:rPr lang="en-GB"/>
                  <a:t>Groundwater Level (mAOD)</a:t>
                </a:r>
              </a:p>
            </c:rich>
          </c:tx>
          <c:overlay val="0"/>
        </c:title>
        <c:numFmt formatCode="0.00" sourceLinked="1"/>
        <c:majorTickMark val="cross"/>
        <c:minorTickMark val="none"/>
        <c:tickLblPos val="nextTo"/>
        <c:txPr>
          <a:bodyPr rot="0" vert="horz"/>
          <a:lstStyle/>
          <a:p>
            <a:pPr>
              <a:defRPr/>
            </a:pPr>
            <a:endParaRPr lang="en-US"/>
          </a:p>
        </c:txPr>
        <c:crossAx val="84984384"/>
        <c:crosses val="autoZero"/>
        <c:crossBetween val="midCat"/>
      </c:valAx>
    </c:plotArea>
    <c:legend>
      <c:legendPos val="b"/>
      <c:layout>
        <c:manualLayout>
          <c:xMode val="edge"/>
          <c:yMode val="edge"/>
          <c:x val="0.27775325971517245"/>
          <c:y val="0.94880073069260229"/>
          <c:w val="0.59815024283803375"/>
          <c:h val="3.7824711393728117E-2"/>
        </c:manualLayout>
      </c:layout>
      <c:overlay val="0"/>
    </c:legend>
    <c:plotVisOnly val="0"/>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6D460E6-ADA6-4059-A7FE-2876B3583F4D}">
  <sheetPr/>
  <sheetViews>
    <sheetView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2372ED4-27B3-4DE1-8DF0-076C7256441A}">
  <sheetPr/>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67E02A-57D9-4BE1-A7BD-0579AB7F36EB}">
  <sheetPr/>
  <sheetViews>
    <sheetView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E1CAD93-BC00-4A4F-A8D2-BC8263C76CFA}">
  <sheetPr/>
  <sheetViews>
    <sheetView workbookViewId="0"/>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A4575A3-1F12-4726-8A05-667E08A40761}">
  <sheetPr/>
  <sheetViews>
    <sheetView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E46CFA2-F3AA-481B-B34C-E57835A5F0AD}">
  <sheetPr/>
  <sheetViews>
    <sheetView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BD8F92E-A08F-44F3-BBE4-E26BF0D566E8}">
  <sheetPr/>
  <sheetViews>
    <sheetView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B19ACA7-9E1C-4605-A95C-2DEAF2237DB2}">
  <sheetPr/>
  <sheetViews>
    <sheetView workbookViewId="0"/>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A30EB76-437B-493B-A1A0-E8CCAA13713C}">
  <sheetPr/>
  <sheetViews>
    <sheetView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44D613EE-F8FF-459A-B337-2DC3B34743B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2</xdr:col>
      <xdr:colOff>280034</xdr:colOff>
      <xdr:row>3</xdr:row>
      <xdr:rowOff>142875</xdr:rowOff>
    </xdr:from>
    <xdr:to>
      <xdr:col>20</xdr:col>
      <xdr:colOff>561975</xdr:colOff>
      <xdr:row>34</xdr:row>
      <xdr:rowOff>104775</xdr:rowOff>
    </xdr:to>
    <xdr:graphicFrame macro="">
      <xdr:nvGraphicFramePr>
        <xdr:cNvPr id="4113" name="Chart 1">
          <a:extLst>
            <a:ext uri="{FF2B5EF4-FFF2-40B4-BE49-F238E27FC236}">
              <a16:creationId xmlns:a16="http://schemas.microsoft.com/office/drawing/2014/main" id="{00000000-0008-0000-0100-00001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276225</xdr:colOff>
      <xdr:row>66</xdr:row>
      <xdr:rowOff>47625</xdr:rowOff>
    </xdr:from>
    <xdr:to>
      <xdr:col>20</xdr:col>
      <xdr:colOff>558166</xdr:colOff>
      <xdr:row>97</xdr:row>
      <xdr:rowOff>9525</xdr:rowOff>
    </xdr:to>
    <xdr:graphicFrame macro="">
      <xdr:nvGraphicFramePr>
        <xdr:cNvPr id="4" name="Chart 1">
          <a:extLst>
            <a:ext uri="{FF2B5EF4-FFF2-40B4-BE49-F238E27FC236}">
              <a16:creationId xmlns:a16="http://schemas.microsoft.com/office/drawing/2014/main" id="{E6D676C2-D108-4D32-87D6-A2697EF6F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22411</xdr:colOff>
      <xdr:row>35</xdr:row>
      <xdr:rowOff>33618</xdr:rowOff>
    </xdr:from>
    <xdr:to>
      <xdr:col>39</xdr:col>
      <xdr:colOff>304353</xdr:colOff>
      <xdr:row>65</xdr:row>
      <xdr:rowOff>152400</xdr:rowOff>
    </xdr:to>
    <xdr:graphicFrame macro="">
      <xdr:nvGraphicFramePr>
        <xdr:cNvPr id="14" name="Chart 1">
          <a:extLst>
            <a:ext uri="{FF2B5EF4-FFF2-40B4-BE49-F238E27FC236}">
              <a16:creationId xmlns:a16="http://schemas.microsoft.com/office/drawing/2014/main" id="{C6CB10F6-7D81-479B-B44B-4583C5FB8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347383</xdr:colOff>
      <xdr:row>35</xdr:row>
      <xdr:rowOff>33618</xdr:rowOff>
    </xdr:from>
    <xdr:to>
      <xdr:col>58</xdr:col>
      <xdr:colOff>24206</xdr:colOff>
      <xdr:row>65</xdr:row>
      <xdr:rowOff>152400</xdr:rowOff>
    </xdr:to>
    <xdr:graphicFrame macro="">
      <xdr:nvGraphicFramePr>
        <xdr:cNvPr id="15" name="Chart 1">
          <a:extLst>
            <a:ext uri="{FF2B5EF4-FFF2-40B4-BE49-F238E27FC236}">
              <a16:creationId xmlns:a16="http://schemas.microsoft.com/office/drawing/2014/main" id="{5C183789-6FF5-44AE-94CD-86EC41FBE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58</xdr:col>
      <xdr:colOff>56030</xdr:colOff>
      <xdr:row>35</xdr:row>
      <xdr:rowOff>33618</xdr:rowOff>
    </xdr:from>
    <xdr:to>
      <xdr:col>76</xdr:col>
      <xdr:colOff>337972</xdr:colOff>
      <xdr:row>65</xdr:row>
      <xdr:rowOff>152400</xdr:rowOff>
    </xdr:to>
    <xdr:graphicFrame macro="">
      <xdr:nvGraphicFramePr>
        <xdr:cNvPr id="16" name="Chart 1">
          <a:extLst>
            <a:ext uri="{FF2B5EF4-FFF2-40B4-BE49-F238E27FC236}">
              <a16:creationId xmlns:a16="http://schemas.microsoft.com/office/drawing/2014/main" id="{AC45201C-5D2C-4DB3-B1F5-AAAB4281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22412</xdr:colOff>
      <xdr:row>66</xdr:row>
      <xdr:rowOff>56029</xdr:rowOff>
    </xdr:from>
    <xdr:to>
      <xdr:col>39</xdr:col>
      <xdr:colOff>304354</xdr:colOff>
      <xdr:row>97</xdr:row>
      <xdr:rowOff>17929</xdr:rowOff>
    </xdr:to>
    <xdr:graphicFrame macro="">
      <xdr:nvGraphicFramePr>
        <xdr:cNvPr id="17" name="Chart 1">
          <a:extLst>
            <a:ext uri="{FF2B5EF4-FFF2-40B4-BE49-F238E27FC236}">
              <a16:creationId xmlns:a16="http://schemas.microsoft.com/office/drawing/2014/main" id="{D952C072-C422-4191-8FC9-B52395426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39</xdr:col>
      <xdr:colOff>347382</xdr:colOff>
      <xdr:row>66</xdr:row>
      <xdr:rowOff>56029</xdr:rowOff>
    </xdr:from>
    <xdr:to>
      <xdr:col>58</xdr:col>
      <xdr:colOff>24205</xdr:colOff>
      <xdr:row>97</xdr:row>
      <xdr:rowOff>17929</xdr:rowOff>
    </xdr:to>
    <xdr:graphicFrame macro="">
      <xdr:nvGraphicFramePr>
        <xdr:cNvPr id="18" name="Chart 1">
          <a:extLst>
            <a:ext uri="{FF2B5EF4-FFF2-40B4-BE49-F238E27FC236}">
              <a16:creationId xmlns:a16="http://schemas.microsoft.com/office/drawing/2014/main" id="{48518EBF-2CED-4995-A9C5-17E4B22D1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58</xdr:col>
      <xdr:colOff>56029</xdr:colOff>
      <xdr:row>66</xdr:row>
      <xdr:rowOff>56030</xdr:rowOff>
    </xdr:from>
    <xdr:to>
      <xdr:col>76</xdr:col>
      <xdr:colOff>337971</xdr:colOff>
      <xdr:row>97</xdr:row>
      <xdr:rowOff>17930</xdr:rowOff>
    </xdr:to>
    <xdr:graphicFrame macro="">
      <xdr:nvGraphicFramePr>
        <xdr:cNvPr id="19" name="Chart 1">
          <a:extLst>
            <a:ext uri="{FF2B5EF4-FFF2-40B4-BE49-F238E27FC236}">
              <a16:creationId xmlns:a16="http://schemas.microsoft.com/office/drawing/2014/main" id="{6C46432F-9E22-4C4D-9F16-4A53C51A26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76</xdr:col>
      <xdr:colOff>369794</xdr:colOff>
      <xdr:row>66</xdr:row>
      <xdr:rowOff>56030</xdr:rowOff>
    </xdr:from>
    <xdr:to>
      <xdr:col>95</xdr:col>
      <xdr:colOff>46618</xdr:colOff>
      <xdr:row>97</xdr:row>
      <xdr:rowOff>17930</xdr:rowOff>
    </xdr:to>
    <xdr:graphicFrame macro="">
      <xdr:nvGraphicFramePr>
        <xdr:cNvPr id="20" name="Chart 1">
          <a:extLst>
            <a:ext uri="{FF2B5EF4-FFF2-40B4-BE49-F238E27FC236}">
              <a16:creationId xmlns:a16="http://schemas.microsoft.com/office/drawing/2014/main" id="{8DDB9D47-D693-4014-A616-B1F378136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FB66928-2068-4120-80EE-67BBB33DAFA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FFAF9C3A-239B-4D5C-98BC-B7C01F4E849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F0230462-9885-4844-BC16-CDAADFBCBB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EDD93329-4F45-45FD-8352-903601592E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CFB53542-BC05-40DD-B39C-753C1A774F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C826AE73-51EB-46ED-BACE-AF0B2F449A7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CCC974C5-7601-445F-964B-4CA344FA05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6685B22B-C139-4E6F-9316-FD245707F43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3"/>
  <sheetViews>
    <sheetView tabSelected="1" zoomScaleNormal="100" zoomScaleSheetLayoutView="100" workbookViewId="0">
      <pane ySplit="13" topLeftCell="A14" activePane="bottomLeft" state="frozen"/>
      <selection pane="bottomLeft" activeCell="C4" sqref="C4:D4"/>
    </sheetView>
  </sheetViews>
  <sheetFormatPr defaultColWidth="9.140625" defaultRowHeight="13.15"/>
  <cols>
    <col min="1" max="1" width="20.28515625" style="2" customWidth="1"/>
    <col min="2" max="2" width="25.140625" style="2" customWidth="1"/>
    <col min="3" max="3" width="14" style="34" customWidth="1"/>
    <col min="4" max="4" width="11.28515625" style="34" customWidth="1"/>
    <col min="5" max="5" width="13.7109375" style="36" customWidth="1"/>
    <col min="6" max="6" width="11.140625" style="36" customWidth="1"/>
    <col min="7" max="7" width="13.85546875" style="27" customWidth="1"/>
    <col min="8" max="8" width="12.140625" style="27" customWidth="1"/>
    <col min="9" max="9" width="13.85546875" style="36" customWidth="1"/>
    <col min="10" max="10" width="12.42578125" style="36" customWidth="1"/>
    <col min="11" max="11" width="12.85546875" style="27" customWidth="1"/>
    <col min="12" max="12" width="11.5703125" style="27" customWidth="1"/>
    <col min="13" max="13" width="12.7109375" style="36" customWidth="1"/>
    <col min="14" max="14" width="12.5703125" style="36" customWidth="1"/>
    <col min="15" max="15" width="13.42578125" style="27" customWidth="1"/>
    <col min="16" max="16" width="12" style="27" customWidth="1"/>
    <col min="17" max="17" width="13.85546875" style="27" customWidth="1"/>
    <col min="18" max="18" width="11.28515625" style="27" customWidth="1"/>
    <col min="19" max="20" width="9.7109375" style="1" customWidth="1"/>
    <col min="21" max="22" width="9.140625" style="1"/>
    <col min="23" max="16384" width="9.140625" style="3"/>
  </cols>
  <sheetData>
    <row r="1" spans="1:22" s="4" customFormat="1" ht="24" customHeight="1">
      <c r="A1" s="49" t="s">
        <v>0</v>
      </c>
      <c r="B1" s="49"/>
      <c r="C1" s="49"/>
      <c r="D1" s="49"/>
      <c r="E1" s="49"/>
      <c r="F1" s="49"/>
      <c r="G1" s="49"/>
      <c r="H1" s="49"/>
      <c r="I1" s="49"/>
      <c r="J1" s="49"/>
      <c r="K1" s="49"/>
      <c r="L1" s="49"/>
      <c r="M1" s="49"/>
      <c r="N1" s="49"/>
      <c r="O1" s="49"/>
      <c r="P1" s="49"/>
      <c r="Q1" s="49"/>
      <c r="R1" s="49"/>
      <c r="S1" s="49"/>
      <c r="T1" s="49"/>
      <c r="U1" s="49"/>
      <c r="V1" s="49"/>
    </row>
    <row r="2" spans="1:22" s="4" customFormat="1" ht="32.25" customHeight="1">
      <c r="A2" s="23"/>
      <c r="B2" s="24" t="s">
        <v>1</v>
      </c>
      <c r="C2" s="23"/>
      <c r="D2" s="23"/>
      <c r="E2" s="23"/>
      <c r="F2" s="23"/>
      <c r="G2" s="23"/>
      <c r="H2" s="23"/>
      <c r="I2" s="23"/>
      <c r="J2" s="23"/>
      <c r="K2" s="23"/>
      <c r="L2" s="23"/>
      <c r="M2" s="23"/>
      <c r="N2" s="23"/>
      <c r="O2" s="23"/>
      <c r="P2" s="23"/>
      <c r="Q2" s="23"/>
      <c r="R2" s="23"/>
      <c r="S2" s="23"/>
      <c r="T2" s="23"/>
      <c r="U2" s="23"/>
      <c r="V2" s="23"/>
    </row>
    <row r="3" spans="1:22" s="4" customFormat="1" ht="15.6">
      <c r="A3" s="5"/>
      <c r="B3" s="5"/>
      <c r="C3" s="5"/>
      <c r="D3" s="5"/>
      <c r="E3" s="5"/>
      <c r="F3" s="5"/>
      <c r="G3" s="5"/>
      <c r="H3" s="5"/>
      <c r="I3" s="5"/>
      <c r="J3" s="5"/>
      <c r="K3" s="5"/>
      <c r="L3" s="5"/>
      <c r="M3" s="5"/>
      <c r="N3" s="5"/>
      <c r="O3" s="5"/>
      <c r="P3" s="5"/>
      <c r="Q3" s="5"/>
      <c r="R3" s="5"/>
      <c r="S3" s="5"/>
      <c r="T3" s="5"/>
      <c r="U3" s="5"/>
      <c r="V3" s="5"/>
    </row>
    <row r="4" spans="1:22" s="6" customFormat="1" ht="39" customHeight="1">
      <c r="A4" s="20" t="s">
        <v>2</v>
      </c>
      <c r="B4" s="21"/>
      <c r="C4" s="47" t="s">
        <v>3</v>
      </c>
      <c r="D4" s="47"/>
      <c r="E4" s="47" t="s">
        <v>4</v>
      </c>
      <c r="F4" s="47"/>
      <c r="G4" s="47" t="s">
        <v>5</v>
      </c>
      <c r="H4" s="47"/>
      <c r="I4" s="47" t="s">
        <v>6</v>
      </c>
      <c r="J4" s="47"/>
      <c r="K4" s="47" t="s">
        <v>7</v>
      </c>
      <c r="L4" s="47"/>
      <c r="M4" s="47" t="s">
        <v>8</v>
      </c>
      <c r="N4" s="47"/>
      <c r="O4" s="47" t="s">
        <v>9</v>
      </c>
      <c r="P4" s="47"/>
      <c r="Q4" s="47" t="s">
        <v>10</v>
      </c>
      <c r="R4" s="47"/>
      <c r="S4" s="48"/>
      <c r="T4" s="48"/>
      <c r="U4" s="48"/>
      <c r="V4" s="48"/>
    </row>
    <row r="5" spans="1:22" s="6" customFormat="1" ht="27.6">
      <c r="A5" s="22" t="s">
        <v>11</v>
      </c>
      <c r="B5" s="21"/>
      <c r="C5" s="46">
        <v>74.67</v>
      </c>
      <c r="D5" s="46"/>
      <c r="E5" s="46">
        <v>74.67</v>
      </c>
      <c r="F5" s="46"/>
      <c r="G5" s="46">
        <v>74.78</v>
      </c>
      <c r="H5" s="46"/>
      <c r="I5" s="46">
        <v>73.88</v>
      </c>
      <c r="J5" s="46"/>
      <c r="K5" s="46">
        <v>74.02</v>
      </c>
      <c r="L5" s="46"/>
      <c r="M5" s="46">
        <v>68.430000000000007</v>
      </c>
      <c r="N5" s="46"/>
      <c r="O5" s="46">
        <v>68.7</v>
      </c>
      <c r="P5" s="46"/>
      <c r="Q5" s="46">
        <v>94.04</v>
      </c>
      <c r="R5" s="46"/>
      <c r="S5" s="7"/>
      <c r="T5" s="7"/>
      <c r="U5" s="7"/>
      <c r="V5" s="8"/>
    </row>
    <row r="6" spans="1:22" s="6" customFormat="1" ht="13.9">
      <c r="A6" s="22" t="s">
        <v>12</v>
      </c>
      <c r="B6" s="21"/>
      <c r="C6" s="44">
        <v>3.4</v>
      </c>
      <c r="D6" s="45"/>
      <c r="E6" s="44">
        <v>58</v>
      </c>
      <c r="F6" s="45"/>
      <c r="G6" s="44">
        <v>217</v>
      </c>
      <c r="H6" s="45"/>
      <c r="I6" s="44">
        <v>28</v>
      </c>
      <c r="J6" s="45"/>
      <c r="K6" s="44">
        <v>221</v>
      </c>
      <c r="L6" s="45"/>
      <c r="M6" s="44">
        <v>76.5</v>
      </c>
      <c r="N6" s="45"/>
      <c r="O6" s="44">
        <v>217.8</v>
      </c>
      <c r="P6" s="45"/>
      <c r="Q6" s="44">
        <v>242</v>
      </c>
      <c r="R6" s="45"/>
      <c r="S6" s="7"/>
      <c r="T6" s="7"/>
      <c r="U6" s="7"/>
      <c r="V6" s="8"/>
    </row>
    <row r="7" spans="1:22" s="6" customFormat="1" ht="13.9">
      <c r="A7" s="10"/>
      <c r="B7" s="10"/>
      <c r="C7" s="9"/>
      <c r="D7" s="11"/>
      <c r="E7" s="11"/>
      <c r="F7" s="11"/>
      <c r="G7" s="11"/>
      <c r="H7" s="11"/>
      <c r="I7" s="11"/>
      <c r="J7" s="11"/>
      <c r="K7" s="11"/>
      <c r="L7" s="11"/>
      <c r="M7" s="11"/>
      <c r="N7" s="11"/>
      <c r="O7" s="30"/>
      <c r="P7" s="11"/>
      <c r="Q7" s="30"/>
      <c r="R7" s="11"/>
      <c r="S7" s="9"/>
      <c r="T7" s="7"/>
      <c r="U7" s="9"/>
      <c r="V7" s="8"/>
    </row>
    <row r="8" spans="1:22" s="6" customFormat="1" ht="13.9">
      <c r="A8" s="10" t="s">
        <v>13</v>
      </c>
      <c r="B8" s="10"/>
      <c r="C8" s="43">
        <f>MIN(D25:D93)</f>
        <v>71.08</v>
      </c>
      <c r="D8" s="43"/>
      <c r="E8" s="43">
        <f>MIN(F25:F93)</f>
        <v>19.07</v>
      </c>
      <c r="F8" s="43"/>
      <c r="G8" s="43">
        <f>MIN(H25:H93)</f>
        <v>-50.58</v>
      </c>
      <c r="H8" s="43"/>
      <c r="I8" s="43">
        <f>MIN(J25:J93)</f>
        <v>50.62</v>
      </c>
      <c r="J8" s="43"/>
      <c r="K8" s="43">
        <f>MIN(L25:L93)</f>
        <v>-55.88</v>
      </c>
      <c r="L8" s="43"/>
      <c r="M8" s="43">
        <f>MIN(N25:N93)</f>
        <v>38.619999999999997</v>
      </c>
      <c r="N8" s="43"/>
      <c r="O8" s="43">
        <f>MIN(P25:P93)</f>
        <v>-16.829999999999998</v>
      </c>
      <c r="P8" s="43"/>
      <c r="Q8" s="43">
        <f>MIN(R25:R93)</f>
        <v>-70.459999999999994</v>
      </c>
      <c r="R8" s="43"/>
      <c r="S8" s="9"/>
      <c r="T8" s="7"/>
      <c r="U8" s="9"/>
      <c r="V8" s="8"/>
    </row>
    <row r="9" spans="1:22" s="6" customFormat="1" ht="13.9">
      <c r="A9" s="10" t="s">
        <v>14</v>
      </c>
      <c r="B9" s="10"/>
      <c r="C9" s="43">
        <f>AVERAGE(D25:D93)</f>
        <v>71.996250000000003</v>
      </c>
      <c r="D9" s="43"/>
      <c r="E9" s="43">
        <f>AVERAGE(F25:F93)</f>
        <v>20.179841269841269</v>
      </c>
      <c r="F9" s="43"/>
      <c r="G9" s="43">
        <f>AVERAGE(H25:H93)</f>
        <v>-47.930000000000007</v>
      </c>
      <c r="H9" s="43"/>
      <c r="I9" s="43">
        <f>AVERAGE(J25:J93)</f>
        <v>50.62</v>
      </c>
      <c r="J9" s="43"/>
      <c r="K9" s="43">
        <f>AVERAGE(L25:L93)</f>
        <v>-53.62227272727273</v>
      </c>
      <c r="L9" s="43"/>
      <c r="M9" s="43">
        <f>AVERAGE(N25:N93)</f>
        <v>40.426562499999989</v>
      </c>
      <c r="N9" s="43"/>
      <c r="O9" s="43">
        <f>AVERAGE(P25:P93)</f>
        <v>-16.216521739130435</v>
      </c>
      <c r="P9" s="43"/>
      <c r="Q9" s="43">
        <f>AVERAGE(R25:R93)</f>
        <v>-65.569545454545477</v>
      </c>
      <c r="R9" s="43"/>
      <c r="S9" s="9"/>
      <c r="T9" s="7"/>
      <c r="U9" s="9"/>
      <c r="V9" s="8"/>
    </row>
    <row r="10" spans="1:22" s="6" customFormat="1" ht="13.9">
      <c r="A10" s="10" t="s">
        <v>15</v>
      </c>
      <c r="B10" s="10"/>
      <c r="C10" s="43">
        <f>MAX(D25:D93)</f>
        <v>73.47</v>
      </c>
      <c r="D10" s="43"/>
      <c r="E10" s="43">
        <f>MAX(F25:F93)</f>
        <v>21.99</v>
      </c>
      <c r="F10" s="43"/>
      <c r="G10" s="43">
        <f>MAX(H25:H93)</f>
        <v>-39.92</v>
      </c>
      <c r="H10" s="43"/>
      <c r="I10" s="43">
        <f>MAX(J25:J93)</f>
        <v>50.62</v>
      </c>
      <c r="J10" s="43"/>
      <c r="K10" s="43">
        <f>MAX(L25:L93)</f>
        <v>-50.87</v>
      </c>
      <c r="L10" s="43"/>
      <c r="M10" s="43">
        <f>MAX(N25:N93)</f>
        <v>41.93</v>
      </c>
      <c r="N10" s="43"/>
      <c r="O10" s="43">
        <f>MAX(P25:P93)</f>
        <v>-15.2</v>
      </c>
      <c r="P10" s="43"/>
      <c r="Q10" s="43">
        <f>MAX(R25:R93)</f>
        <v>-37.76</v>
      </c>
      <c r="R10" s="43"/>
      <c r="S10" s="9"/>
      <c r="T10" s="7"/>
      <c r="U10" s="9"/>
      <c r="V10" s="8"/>
    </row>
    <row r="11" spans="1:22" s="6" customFormat="1" ht="14.45" thickBot="1">
      <c r="A11" s="10"/>
      <c r="B11" s="10"/>
      <c r="C11" s="9"/>
      <c r="D11" s="11"/>
      <c r="E11" s="11"/>
      <c r="F11" s="11"/>
      <c r="G11" s="11"/>
      <c r="H11" s="11"/>
      <c r="I11" s="11"/>
      <c r="J11" s="11"/>
      <c r="K11" s="11"/>
      <c r="L11" s="11"/>
      <c r="M11" s="11"/>
      <c r="N11" s="11"/>
      <c r="O11" s="30"/>
      <c r="P11" s="11"/>
      <c r="Q11" s="30"/>
      <c r="R11" s="11"/>
      <c r="S11" s="9"/>
      <c r="T11" s="7"/>
      <c r="U11" s="9"/>
      <c r="V11" s="8"/>
    </row>
    <row r="12" spans="1:22" s="6" customFormat="1" ht="13.9">
      <c r="A12" s="12" t="s">
        <v>16</v>
      </c>
      <c r="B12" s="12" t="s">
        <v>17</v>
      </c>
      <c r="C12" s="18" t="s">
        <v>18</v>
      </c>
      <c r="D12" s="13" t="s">
        <v>19</v>
      </c>
      <c r="E12" s="18" t="s">
        <v>18</v>
      </c>
      <c r="F12" s="13" t="s">
        <v>19</v>
      </c>
      <c r="G12" s="18" t="s">
        <v>18</v>
      </c>
      <c r="H12" s="13" t="s">
        <v>19</v>
      </c>
      <c r="I12" s="18" t="s">
        <v>18</v>
      </c>
      <c r="J12" s="13" t="s">
        <v>19</v>
      </c>
      <c r="K12" s="18" t="s">
        <v>18</v>
      </c>
      <c r="L12" s="13" t="s">
        <v>19</v>
      </c>
      <c r="M12" s="18" t="s">
        <v>18</v>
      </c>
      <c r="N12" s="13" t="s">
        <v>19</v>
      </c>
      <c r="O12" s="18" t="s">
        <v>18</v>
      </c>
      <c r="P12" s="13" t="s">
        <v>19</v>
      </c>
      <c r="Q12" s="18" t="s">
        <v>18</v>
      </c>
      <c r="R12" s="13" t="s">
        <v>19</v>
      </c>
      <c r="S12" s="9"/>
      <c r="T12" s="9"/>
      <c r="U12" s="9"/>
      <c r="V12" s="9"/>
    </row>
    <row r="13" spans="1:22" s="6" customFormat="1" ht="14.45" thickBot="1">
      <c r="A13" s="14"/>
      <c r="B13" s="14"/>
      <c r="C13" s="19" t="s">
        <v>20</v>
      </c>
      <c r="D13" s="15" t="s">
        <v>21</v>
      </c>
      <c r="E13" s="19" t="s">
        <v>20</v>
      </c>
      <c r="F13" s="15" t="s">
        <v>21</v>
      </c>
      <c r="G13" s="19" t="s">
        <v>20</v>
      </c>
      <c r="H13" s="15" t="s">
        <v>21</v>
      </c>
      <c r="I13" s="19" t="s">
        <v>20</v>
      </c>
      <c r="J13" s="15" t="s">
        <v>21</v>
      </c>
      <c r="K13" s="19" t="s">
        <v>20</v>
      </c>
      <c r="L13" s="15" t="s">
        <v>21</v>
      </c>
      <c r="M13" s="19" t="s">
        <v>20</v>
      </c>
      <c r="N13" s="15" t="s">
        <v>21</v>
      </c>
      <c r="O13" s="19" t="s">
        <v>20</v>
      </c>
      <c r="P13" s="15" t="s">
        <v>21</v>
      </c>
      <c r="Q13" s="19" t="s">
        <v>20</v>
      </c>
      <c r="R13" s="15" t="s">
        <v>21</v>
      </c>
      <c r="S13" s="9"/>
      <c r="T13" s="9"/>
      <c r="U13" s="9"/>
      <c r="V13" s="9"/>
    </row>
    <row r="14" spans="1:22" s="6" customFormat="1" ht="13.9">
      <c r="A14" s="10">
        <v>43052</v>
      </c>
      <c r="B14" s="10"/>
      <c r="C14" s="31">
        <v>2.08</v>
      </c>
      <c r="D14" s="31">
        <f t="shared" ref="D14:D15" si="0">IF(C14&lt;&gt;"",$C$5-C14,"")</f>
        <v>72.59</v>
      </c>
      <c r="E14" s="35">
        <v>53.79</v>
      </c>
      <c r="F14" s="35">
        <f t="shared" ref="F14:F15" si="1">IF(E14&lt;&gt;"",$E$5-E14,"")</f>
        <v>20.880000000000003</v>
      </c>
      <c r="G14" s="26">
        <v>123.55</v>
      </c>
      <c r="H14" s="26">
        <f t="shared" ref="H14:H15" si="2">IF(G14&lt;&gt;"",$G$5-G14,"")</f>
        <v>-48.769999999999996</v>
      </c>
      <c r="I14" s="35">
        <v>21.94</v>
      </c>
      <c r="J14" s="35">
        <f t="shared" ref="J14:J15" si="3">IF(I14&lt;&gt;"",$I$5-I14,"")</f>
        <v>51.94</v>
      </c>
      <c r="K14" s="26">
        <v>128.19</v>
      </c>
      <c r="L14" s="26">
        <f t="shared" ref="L14:L15" si="4">IF(K14&lt;&gt;"",$K$5-K14,"")</f>
        <v>-54.17</v>
      </c>
      <c r="M14" s="35">
        <v>12.68</v>
      </c>
      <c r="N14" s="35">
        <f t="shared" ref="N14:N15" si="5">IF(M14&lt;&gt;"",$M$5-M14,"")</f>
        <v>55.750000000000007</v>
      </c>
      <c r="O14" s="25">
        <v>85.17</v>
      </c>
      <c r="P14" s="26">
        <f t="shared" ref="P14:P15" si="6">IF(O14&lt;&gt;"",$O$5-O14,"")</f>
        <v>-16.47</v>
      </c>
      <c r="Q14" s="25">
        <v>155.26</v>
      </c>
      <c r="R14" s="26">
        <f t="shared" ref="R14:R15" si="7">IF(Q14&lt;&gt;"",$Q$5-Q14,"")</f>
        <v>-61.219999999999985</v>
      </c>
      <c r="S14" s="9"/>
      <c r="T14" s="9"/>
      <c r="U14" s="9"/>
      <c r="V14" s="9"/>
    </row>
    <row r="15" spans="1:22" s="6" customFormat="1" ht="13.9">
      <c r="A15" s="10">
        <v>43083</v>
      </c>
      <c r="B15" s="10"/>
      <c r="C15" s="31">
        <v>2.65</v>
      </c>
      <c r="D15" s="31">
        <f t="shared" si="0"/>
        <v>72.02</v>
      </c>
      <c r="E15" s="35">
        <v>54.21</v>
      </c>
      <c r="F15" s="35">
        <f t="shared" si="1"/>
        <v>20.46</v>
      </c>
      <c r="G15" s="26">
        <v>123.65</v>
      </c>
      <c r="H15" s="26">
        <f t="shared" si="2"/>
        <v>-48.870000000000005</v>
      </c>
      <c r="I15" s="35">
        <v>22.36</v>
      </c>
      <c r="J15" s="35">
        <f t="shared" si="3"/>
        <v>51.519999999999996</v>
      </c>
      <c r="K15" s="26">
        <v>128.46</v>
      </c>
      <c r="L15" s="26">
        <f t="shared" si="4"/>
        <v>-54.440000000000012</v>
      </c>
      <c r="M15" s="35">
        <v>18.11</v>
      </c>
      <c r="N15" s="35">
        <f t="shared" si="5"/>
        <v>50.320000000000007</v>
      </c>
      <c r="O15" s="25">
        <v>84.81</v>
      </c>
      <c r="P15" s="26">
        <f t="shared" si="6"/>
        <v>-16.11</v>
      </c>
      <c r="Q15" s="25">
        <v>155.28</v>
      </c>
      <c r="R15" s="26">
        <f t="shared" si="7"/>
        <v>-61.239999999999995</v>
      </c>
      <c r="S15" s="9"/>
      <c r="T15" s="9"/>
      <c r="U15" s="9"/>
      <c r="V15" s="9"/>
    </row>
    <row r="16" spans="1:22" s="6" customFormat="1" ht="13.9">
      <c r="A16" s="16">
        <v>43203</v>
      </c>
      <c r="B16" s="16" t="s">
        <v>22</v>
      </c>
      <c r="C16" s="32">
        <v>1.51</v>
      </c>
      <c r="D16" s="31">
        <v>73.16</v>
      </c>
      <c r="E16" s="35">
        <v>53.88</v>
      </c>
      <c r="F16" s="35">
        <v>20.79</v>
      </c>
      <c r="G16" s="28"/>
      <c r="H16" s="28"/>
      <c r="I16" s="35">
        <v>23.25</v>
      </c>
      <c r="J16" s="35">
        <v>50.63</v>
      </c>
      <c r="K16" s="26">
        <v>125.67</v>
      </c>
      <c r="L16" s="26">
        <v>-51.65</v>
      </c>
      <c r="M16" s="37"/>
      <c r="N16" s="37"/>
      <c r="O16" s="29"/>
      <c r="P16" s="28"/>
      <c r="Q16" s="29"/>
      <c r="R16" s="28"/>
      <c r="S16" s="7"/>
      <c r="T16" s="9"/>
      <c r="U16" s="7"/>
      <c r="V16" s="9"/>
    </row>
    <row r="17" spans="1:22" s="6" customFormat="1" ht="13.9">
      <c r="A17" s="16">
        <v>43207</v>
      </c>
      <c r="B17" s="16" t="s">
        <v>23</v>
      </c>
      <c r="C17" s="32">
        <v>1.66</v>
      </c>
      <c r="D17" s="31">
        <v>73.010000000000005</v>
      </c>
      <c r="E17" s="35">
        <v>53.88</v>
      </c>
      <c r="F17" s="35">
        <v>20.79</v>
      </c>
      <c r="G17" s="28"/>
      <c r="H17" s="28"/>
      <c r="I17" s="35">
        <v>23.25</v>
      </c>
      <c r="J17" s="35">
        <v>50.63</v>
      </c>
      <c r="K17" s="26">
        <v>125.77</v>
      </c>
      <c r="L17" s="26">
        <v>-51.75</v>
      </c>
      <c r="M17" s="35">
        <v>23.56</v>
      </c>
      <c r="N17" s="35">
        <v>44.87</v>
      </c>
      <c r="O17" s="25">
        <v>83.51</v>
      </c>
      <c r="P17" s="26">
        <v>-14.81</v>
      </c>
      <c r="Q17" s="25">
        <v>142.72</v>
      </c>
      <c r="R17" s="26">
        <v>-48.68</v>
      </c>
      <c r="S17" s="7"/>
      <c r="T17" s="9"/>
      <c r="U17" s="7"/>
      <c r="V17" s="9"/>
    </row>
    <row r="18" spans="1:22" s="6" customFormat="1" ht="13.9">
      <c r="A18" s="16">
        <v>43210</v>
      </c>
      <c r="B18" s="16" t="s">
        <v>24</v>
      </c>
      <c r="C18" s="32">
        <v>1.78</v>
      </c>
      <c r="D18" s="31">
        <v>72.89</v>
      </c>
      <c r="E18" s="35">
        <v>53.91</v>
      </c>
      <c r="F18" s="35">
        <v>20.76</v>
      </c>
      <c r="G18" s="26">
        <v>118.74</v>
      </c>
      <c r="H18" s="26">
        <v>-43.96</v>
      </c>
      <c r="I18" s="35">
        <v>23.25</v>
      </c>
      <c r="J18" s="35">
        <v>50.63</v>
      </c>
      <c r="K18" s="26">
        <v>125.93</v>
      </c>
      <c r="L18" s="26">
        <v>-51.91</v>
      </c>
      <c r="M18" s="37"/>
      <c r="N18" s="37"/>
      <c r="O18" s="29"/>
      <c r="P18" s="28"/>
      <c r="Q18" s="29"/>
      <c r="R18" s="28"/>
      <c r="S18" s="7"/>
      <c r="T18" s="9"/>
      <c r="U18" s="7"/>
      <c r="V18" s="9"/>
    </row>
    <row r="19" spans="1:22" s="6" customFormat="1" ht="13.9">
      <c r="A19" s="16">
        <v>43213</v>
      </c>
      <c r="B19" s="16" t="s">
        <v>23</v>
      </c>
      <c r="C19" s="32">
        <v>1.76</v>
      </c>
      <c r="D19" s="31">
        <v>72.91</v>
      </c>
      <c r="E19" s="35">
        <v>53.94</v>
      </c>
      <c r="F19" s="35">
        <v>20.73</v>
      </c>
      <c r="G19" s="26">
        <v>119.14</v>
      </c>
      <c r="H19" s="26">
        <v>-44.36</v>
      </c>
      <c r="I19" s="35">
        <v>23.26</v>
      </c>
      <c r="J19" s="35">
        <v>50.62</v>
      </c>
      <c r="K19" s="26">
        <v>126.29</v>
      </c>
      <c r="L19" s="26">
        <v>-52.27</v>
      </c>
      <c r="M19" s="35">
        <v>23.72</v>
      </c>
      <c r="N19" s="35">
        <v>44.71</v>
      </c>
      <c r="O19" s="25">
        <v>81.42</v>
      </c>
      <c r="P19" s="26">
        <v>-12.72</v>
      </c>
      <c r="Q19" s="25">
        <v>153.1</v>
      </c>
      <c r="R19" s="26">
        <v>-59.06</v>
      </c>
      <c r="S19" s="7"/>
      <c r="T19" s="9"/>
      <c r="U19" s="7"/>
      <c r="V19" s="9"/>
    </row>
    <row r="20" spans="1:22" s="6" customFormat="1" ht="13.9">
      <c r="A20" s="16">
        <v>43216</v>
      </c>
      <c r="B20" s="16" t="s">
        <v>23</v>
      </c>
      <c r="C20" s="32">
        <v>1.81</v>
      </c>
      <c r="D20" s="31">
        <v>72.86</v>
      </c>
      <c r="E20" s="35">
        <v>54</v>
      </c>
      <c r="F20" s="35">
        <v>20.67</v>
      </c>
      <c r="G20" s="26">
        <v>119.43</v>
      </c>
      <c r="H20" s="26">
        <v>-44.65</v>
      </c>
      <c r="I20" s="35">
        <v>23.26</v>
      </c>
      <c r="J20" s="35">
        <v>50.62</v>
      </c>
      <c r="K20" s="26">
        <v>126.42</v>
      </c>
      <c r="L20" s="26">
        <v>-52.4</v>
      </c>
      <c r="M20" s="35">
        <v>23.75</v>
      </c>
      <c r="N20" s="35">
        <v>44.68</v>
      </c>
      <c r="O20" s="25">
        <v>82.14</v>
      </c>
      <c r="P20" s="26">
        <v>-13.44</v>
      </c>
      <c r="Q20" s="25">
        <v>153.71</v>
      </c>
      <c r="R20" s="26">
        <v>-59.67</v>
      </c>
      <c r="S20" s="7"/>
      <c r="T20" s="9"/>
      <c r="U20" s="7"/>
      <c r="V20" s="9"/>
    </row>
    <row r="21" spans="1:22" s="6" customFormat="1" ht="13.9">
      <c r="A21" s="16">
        <v>43223</v>
      </c>
      <c r="B21" s="16" t="s">
        <v>23</v>
      </c>
      <c r="C21" s="32">
        <v>1.85</v>
      </c>
      <c r="D21" s="31">
        <v>72.819999999999993</v>
      </c>
      <c r="E21" s="35">
        <v>54.96</v>
      </c>
      <c r="F21" s="35">
        <v>19.71</v>
      </c>
      <c r="G21" s="26">
        <v>120.1</v>
      </c>
      <c r="H21" s="26">
        <v>-45.32</v>
      </c>
      <c r="I21" s="35">
        <v>23.26</v>
      </c>
      <c r="J21" s="35">
        <v>50.62</v>
      </c>
      <c r="K21" s="26">
        <v>126.49</v>
      </c>
      <c r="L21" s="26">
        <v>-52.47</v>
      </c>
      <c r="M21" s="35">
        <v>23.96</v>
      </c>
      <c r="N21" s="35">
        <v>44.47</v>
      </c>
      <c r="O21" s="25">
        <v>81.86</v>
      </c>
      <c r="P21" s="26">
        <v>-13.16</v>
      </c>
      <c r="Q21" s="25">
        <v>155.05000000000001</v>
      </c>
      <c r="R21" s="26">
        <v>-61.01</v>
      </c>
      <c r="S21" s="7"/>
      <c r="T21" s="9"/>
      <c r="U21" s="7"/>
      <c r="V21" s="9"/>
    </row>
    <row r="22" spans="1:22" s="6" customFormat="1" ht="13.9">
      <c r="A22" s="16">
        <v>43231</v>
      </c>
      <c r="B22" s="16" t="s">
        <v>23</v>
      </c>
      <c r="C22" s="32">
        <v>2.0299999999999998</v>
      </c>
      <c r="D22" s="31">
        <v>72.64</v>
      </c>
      <c r="E22" s="35">
        <v>54.04</v>
      </c>
      <c r="F22" s="35">
        <v>20.63</v>
      </c>
      <c r="G22" s="26">
        <v>120.48</v>
      </c>
      <c r="H22" s="26">
        <v>-45.7</v>
      </c>
      <c r="I22" s="35">
        <v>23.26</v>
      </c>
      <c r="J22" s="35">
        <v>50.62</v>
      </c>
      <c r="K22" s="26">
        <v>126.54</v>
      </c>
      <c r="L22" s="26">
        <v>-52.52</v>
      </c>
      <c r="M22" s="35">
        <v>24.54</v>
      </c>
      <c r="N22" s="35">
        <v>43.89</v>
      </c>
      <c r="O22" s="25">
        <v>82.03</v>
      </c>
      <c r="P22" s="26">
        <v>-13.33</v>
      </c>
      <c r="Q22" s="25">
        <v>155.37</v>
      </c>
      <c r="R22" s="26">
        <v>-61.33</v>
      </c>
      <c r="S22" s="7"/>
      <c r="T22" s="9"/>
      <c r="U22" s="7"/>
      <c r="V22" s="9"/>
    </row>
    <row r="23" spans="1:22" s="6" customFormat="1" ht="13.9">
      <c r="A23" s="16">
        <v>43238</v>
      </c>
      <c r="B23" s="16" t="s">
        <v>23</v>
      </c>
      <c r="C23" s="32">
        <v>2.15</v>
      </c>
      <c r="D23" s="31">
        <v>72.52</v>
      </c>
      <c r="E23" s="35">
        <v>54.64</v>
      </c>
      <c r="F23" s="35">
        <v>20.03</v>
      </c>
      <c r="G23" s="26">
        <v>121.16</v>
      </c>
      <c r="H23" s="26">
        <v>-46.38</v>
      </c>
      <c r="I23" s="35">
        <v>23.26</v>
      </c>
      <c r="J23" s="35">
        <v>50.62</v>
      </c>
      <c r="K23" s="26">
        <v>126.77</v>
      </c>
      <c r="L23" s="26">
        <v>-52.75</v>
      </c>
      <c r="M23" s="35">
        <v>24.86</v>
      </c>
      <c r="N23" s="35">
        <v>43.57</v>
      </c>
      <c r="O23" s="25">
        <v>82.64</v>
      </c>
      <c r="P23" s="26">
        <v>-13.94</v>
      </c>
      <c r="Q23" s="25">
        <v>156.5</v>
      </c>
      <c r="R23" s="26">
        <v>-62.46</v>
      </c>
      <c r="S23" s="7"/>
      <c r="T23" s="9"/>
      <c r="U23" s="7"/>
      <c r="V23" s="9"/>
    </row>
    <row r="24" spans="1:22" s="6" customFormat="1" ht="13.9">
      <c r="A24" s="16">
        <v>43305</v>
      </c>
      <c r="B24" s="16" t="s">
        <v>24</v>
      </c>
      <c r="C24" s="32">
        <v>2.74</v>
      </c>
      <c r="D24" s="31">
        <v>71.930000000000007</v>
      </c>
      <c r="E24" s="35">
        <v>54.89</v>
      </c>
      <c r="F24" s="35">
        <v>19.78</v>
      </c>
      <c r="G24" s="26">
        <v>124.45</v>
      </c>
      <c r="H24" s="26">
        <v>-49.67</v>
      </c>
      <c r="I24" s="35">
        <v>23.26</v>
      </c>
      <c r="J24" s="35">
        <v>50.62</v>
      </c>
      <c r="K24" s="26">
        <v>128.75</v>
      </c>
      <c r="L24" s="26">
        <v>-54.73</v>
      </c>
      <c r="M24" s="35">
        <v>26.45</v>
      </c>
      <c r="N24" s="35">
        <v>41.98</v>
      </c>
      <c r="O24" s="25">
        <v>84.6</v>
      </c>
      <c r="P24" s="26">
        <v>-15.9</v>
      </c>
      <c r="Q24" s="25">
        <v>160.1</v>
      </c>
      <c r="R24" s="26">
        <v>-66.06</v>
      </c>
      <c r="S24" s="7"/>
      <c r="T24" s="9"/>
      <c r="U24" s="7"/>
      <c r="V24" s="9"/>
    </row>
    <row r="25" spans="1:22" s="6" customFormat="1" ht="13.9">
      <c r="A25" s="16">
        <v>43320</v>
      </c>
      <c r="B25" s="16" t="s">
        <v>23</v>
      </c>
      <c r="C25" s="32">
        <v>2.75</v>
      </c>
      <c r="D25" s="31">
        <v>71.92</v>
      </c>
      <c r="E25" s="35">
        <v>55</v>
      </c>
      <c r="F25" s="35">
        <v>19.670000000000002</v>
      </c>
      <c r="G25" s="26">
        <v>124.67</v>
      </c>
      <c r="H25" s="26">
        <v>-49.89</v>
      </c>
      <c r="I25" s="35">
        <v>23.26</v>
      </c>
      <c r="J25" s="35">
        <v>50.62</v>
      </c>
      <c r="K25" s="26">
        <v>128.78</v>
      </c>
      <c r="L25" s="26">
        <v>-54.76</v>
      </c>
      <c r="M25" s="35">
        <v>26.61</v>
      </c>
      <c r="N25" s="35">
        <v>41.82</v>
      </c>
      <c r="O25" s="25">
        <v>84.87</v>
      </c>
      <c r="P25" s="26">
        <v>-16.170000000000002</v>
      </c>
      <c r="Q25" s="25">
        <v>160.25</v>
      </c>
      <c r="R25" s="26">
        <v>-66.209999999999994</v>
      </c>
      <c r="S25" s="7"/>
      <c r="T25" s="9"/>
      <c r="U25" s="7"/>
      <c r="V25" s="9"/>
    </row>
    <row r="26" spans="1:22" s="6" customFormat="1" ht="13.9">
      <c r="A26" s="16">
        <v>43327</v>
      </c>
      <c r="B26" s="16" t="s">
        <v>23</v>
      </c>
      <c r="C26" s="32">
        <v>2.78</v>
      </c>
      <c r="D26" s="31">
        <v>71.89</v>
      </c>
      <c r="E26" s="35">
        <v>55.07</v>
      </c>
      <c r="F26" s="35">
        <v>19.600000000000001</v>
      </c>
      <c r="G26" s="26">
        <v>124.83</v>
      </c>
      <c r="H26" s="26">
        <v>-50.05</v>
      </c>
      <c r="I26" s="35">
        <v>23.26</v>
      </c>
      <c r="J26" s="35">
        <v>50.62</v>
      </c>
      <c r="K26" s="26">
        <v>128.83000000000001</v>
      </c>
      <c r="L26" s="26">
        <v>-54.81</v>
      </c>
      <c r="M26" s="35">
        <v>26.67</v>
      </c>
      <c r="N26" s="35">
        <v>41.76</v>
      </c>
      <c r="O26" s="25">
        <v>85.1</v>
      </c>
      <c r="P26" s="26">
        <v>-16.399999999999999</v>
      </c>
      <c r="Q26" s="25">
        <v>164.5</v>
      </c>
      <c r="R26" s="26">
        <v>-70.459999999999994</v>
      </c>
      <c r="S26" s="7"/>
      <c r="T26" s="9"/>
      <c r="U26" s="7"/>
      <c r="V26" s="9"/>
    </row>
    <row r="27" spans="1:22" s="6" customFormat="1" ht="13.9">
      <c r="A27" s="16">
        <v>43340</v>
      </c>
      <c r="B27" s="16" t="s">
        <v>23</v>
      </c>
      <c r="C27" s="32">
        <v>2.72</v>
      </c>
      <c r="D27" s="31">
        <v>71.95</v>
      </c>
      <c r="E27" s="35">
        <v>55.12</v>
      </c>
      <c r="F27" s="35">
        <v>19.55</v>
      </c>
      <c r="G27" s="26">
        <v>125.03</v>
      </c>
      <c r="H27" s="26">
        <v>-50.25</v>
      </c>
      <c r="I27" s="35">
        <v>23.26</v>
      </c>
      <c r="J27" s="35">
        <v>50.62</v>
      </c>
      <c r="K27" s="26">
        <v>129</v>
      </c>
      <c r="L27" s="26">
        <v>-54.98</v>
      </c>
      <c r="M27" s="35">
        <v>26.5</v>
      </c>
      <c r="N27" s="35">
        <v>41.93</v>
      </c>
      <c r="O27" s="25">
        <v>85.1</v>
      </c>
      <c r="P27" s="26">
        <v>-16.399999999999999</v>
      </c>
      <c r="Q27" s="25">
        <v>160.81</v>
      </c>
      <c r="R27" s="26">
        <v>-66.77</v>
      </c>
      <c r="S27" s="7"/>
      <c r="T27" s="9"/>
      <c r="U27" s="7"/>
      <c r="V27" s="9"/>
    </row>
    <row r="28" spans="1:22" s="6" customFormat="1" ht="13.9">
      <c r="A28" s="16">
        <v>43353</v>
      </c>
      <c r="B28" s="16" t="s">
        <v>23</v>
      </c>
      <c r="C28" s="32">
        <v>2.81</v>
      </c>
      <c r="D28" s="31">
        <v>71.86</v>
      </c>
      <c r="E28" s="35">
        <v>55.17</v>
      </c>
      <c r="F28" s="35">
        <v>19.5</v>
      </c>
      <c r="G28" s="26">
        <v>125.14</v>
      </c>
      <c r="H28" s="26">
        <v>-50.36</v>
      </c>
      <c r="I28" s="35">
        <v>23.26</v>
      </c>
      <c r="J28" s="35">
        <v>50.62</v>
      </c>
      <c r="K28" s="26">
        <v>129.09</v>
      </c>
      <c r="L28" s="26">
        <v>-55.07</v>
      </c>
      <c r="M28" s="35">
        <v>27.06</v>
      </c>
      <c r="N28" s="35">
        <v>41.37</v>
      </c>
      <c r="O28" s="25">
        <v>85.22</v>
      </c>
      <c r="P28" s="26">
        <v>-16.52</v>
      </c>
      <c r="Q28" s="25">
        <v>160.86000000000001</v>
      </c>
      <c r="R28" s="26">
        <v>-66.819999999999993</v>
      </c>
      <c r="S28" s="7"/>
      <c r="T28" s="9"/>
      <c r="U28" s="7"/>
      <c r="V28" s="9"/>
    </row>
    <row r="29" spans="1:22" s="6" customFormat="1" ht="13.9">
      <c r="A29" s="16">
        <v>43357</v>
      </c>
      <c r="B29" s="16" t="s">
        <v>23</v>
      </c>
      <c r="C29" s="32">
        <v>2.93</v>
      </c>
      <c r="D29" s="31">
        <v>71.739999999999995</v>
      </c>
      <c r="E29" s="35">
        <v>55.23</v>
      </c>
      <c r="F29" s="35">
        <v>19.440000000000001</v>
      </c>
      <c r="G29" s="26">
        <v>125.3</v>
      </c>
      <c r="H29" s="26">
        <v>-50.52</v>
      </c>
      <c r="I29" s="35">
        <v>23.26</v>
      </c>
      <c r="J29" s="35">
        <v>50.62</v>
      </c>
      <c r="K29" s="26">
        <v>129.19999999999999</v>
      </c>
      <c r="L29" s="26">
        <v>-55.18</v>
      </c>
      <c r="M29" s="35">
        <v>27.11</v>
      </c>
      <c r="N29" s="35">
        <v>41.32</v>
      </c>
      <c r="O29" s="25">
        <v>85.29</v>
      </c>
      <c r="P29" s="26">
        <v>-16.59</v>
      </c>
      <c r="Q29" s="25">
        <v>160.88999999999999</v>
      </c>
      <c r="R29" s="26">
        <v>-66.849999999999994</v>
      </c>
      <c r="S29" s="7"/>
      <c r="T29" s="9"/>
      <c r="U29" s="7"/>
      <c r="V29" s="9"/>
    </row>
    <row r="30" spans="1:22" s="6" customFormat="1" ht="13.9">
      <c r="A30" s="16">
        <v>43364</v>
      </c>
      <c r="B30" s="16" t="s">
        <v>23</v>
      </c>
      <c r="C30" s="32">
        <v>2.95</v>
      </c>
      <c r="D30" s="31">
        <v>71.72</v>
      </c>
      <c r="E30" s="35">
        <v>55.27</v>
      </c>
      <c r="F30" s="35">
        <v>19.399999999999999</v>
      </c>
      <c r="G30" s="26">
        <v>125.27</v>
      </c>
      <c r="H30" s="26">
        <v>-50.49</v>
      </c>
      <c r="I30" s="35">
        <v>23.26</v>
      </c>
      <c r="J30" s="35">
        <v>50.62</v>
      </c>
      <c r="K30" s="26">
        <v>129.11000000000001</v>
      </c>
      <c r="L30" s="26">
        <v>-55.09</v>
      </c>
      <c r="M30" s="35">
        <v>27.33</v>
      </c>
      <c r="N30" s="35">
        <v>41.1</v>
      </c>
      <c r="O30" s="25">
        <v>85.37</v>
      </c>
      <c r="P30" s="26">
        <v>-16.670000000000002</v>
      </c>
      <c r="Q30" s="25">
        <v>160.94</v>
      </c>
      <c r="R30" s="26">
        <v>-66.900000000000006</v>
      </c>
      <c r="S30" s="7"/>
      <c r="T30" s="9"/>
      <c r="U30" s="7"/>
      <c r="V30" s="9"/>
    </row>
    <row r="31" spans="1:22" s="6" customFormat="1" ht="13.9">
      <c r="A31" s="16">
        <v>43371</v>
      </c>
      <c r="B31" s="16" t="s">
        <v>23</v>
      </c>
      <c r="C31" s="32">
        <v>3</v>
      </c>
      <c r="D31" s="31">
        <v>71.67</v>
      </c>
      <c r="E31" s="35">
        <v>55.3</v>
      </c>
      <c r="F31" s="35">
        <v>19.37</v>
      </c>
      <c r="G31" s="26">
        <v>125.3</v>
      </c>
      <c r="H31" s="26">
        <v>-50.52</v>
      </c>
      <c r="I31" s="35">
        <v>23.26</v>
      </c>
      <c r="J31" s="35">
        <v>50.62</v>
      </c>
      <c r="K31" s="26">
        <v>129.06</v>
      </c>
      <c r="L31" s="26">
        <v>-55.04</v>
      </c>
      <c r="M31" s="35">
        <v>27.53</v>
      </c>
      <c r="N31" s="35">
        <v>40.9</v>
      </c>
      <c r="O31" s="25">
        <v>85.53</v>
      </c>
      <c r="P31" s="26">
        <v>-16.829999999999998</v>
      </c>
      <c r="Q31" s="25">
        <v>161.13999999999999</v>
      </c>
      <c r="R31" s="26">
        <v>-67.099999999999994</v>
      </c>
      <c r="S31" s="7"/>
      <c r="T31" s="9"/>
      <c r="U31" s="7"/>
      <c r="V31" s="9"/>
    </row>
    <row r="32" spans="1:22" s="6" customFormat="1" ht="13.9">
      <c r="A32" s="16">
        <v>43378</v>
      </c>
      <c r="B32" s="16" t="s">
        <v>23</v>
      </c>
      <c r="C32" s="32">
        <v>3.01</v>
      </c>
      <c r="D32" s="31">
        <v>71.66</v>
      </c>
      <c r="E32" s="35">
        <v>55.17</v>
      </c>
      <c r="F32" s="35">
        <v>19.5</v>
      </c>
      <c r="G32" s="26">
        <v>125.31</v>
      </c>
      <c r="H32" s="26">
        <v>-50.53</v>
      </c>
      <c r="I32" s="35">
        <v>23.26</v>
      </c>
      <c r="J32" s="35">
        <v>50.62</v>
      </c>
      <c r="K32" s="26">
        <v>129.19999999999999</v>
      </c>
      <c r="L32" s="26">
        <v>-55.18</v>
      </c>
      <c r="M32" s="35">
        <v>27.54</v>
      </c>
      <c r="N32" s="35">
        <v>40.89</v>
      </c>
      <c r="O32" s="25">
        <v>85.4</v>
      </c>
      <c r="P32" s="26">
        <v>-16.7</v>
      </c>
      <c r="Q32" s="25">
        <v>161.22999999999999</v>
      </c>
      <c r="R32" s="26">
        <v>-67.19</v>
      </c>
      <c r="S32" s="7"/>
      <c r="T32" s="9"/>
      <c r="U32" s="7"/>
      <c r="V32" s="9"/>
    </row>
    <row r="33" spans="1:22" s="6" customFormat="1" ht="13.9">
      <c r="A33" s="16">
        <v>43395</v>
      </c>
      <c r="B33" s="16" t="s">
        <v>25</v>
      </c>
      <c r="C33" s="32">
        <v>3.03</v>
      </c>
      <c r="D33" s="31">
        <v>71.64</v>
      </c>
      <c r="E33" s="35">
        <v>55.16</v>
      </c>
      <c r="F33" s="35">
        <v>19.510000000000002</v>
      </c>
      <c r="G33" s="26">
        <v>125.28</v>
      </c>
      <c r="H33" s="26">
        <v>-50.5</v>
      </c>
      <c r="I33" s="35">
        <v>23.26</v>
      </c>
      <c r="J33" s="35">
        <v>50.62</v>
      </c>
      <c r="K33" s="26">
        <v>129.19</v>
      </c>
      <c r="L33" s="26">
        <v>-55.17</v>
      </c>
      <c r="M33" s="35">
        <v>27.61</v>
      </c>
      <c r="N33" s="35">
        <v>40.82</v>
      </c>
      <c r="O33" s="25">
        <v>85.47</v>
      </c>
      <c r="P33" s="26">
        <v>-16.77</v>
      </c>
      <c r="Q33" s="25">
        <v>161.24</v>
      </c>
      <c r="R33" s="26">
        <v>-67.2</v>
      </c>
      <c r="S33" s="7"/>
      <c r="T33" s="9"/>
      <c r="U33" s="7"/>
      <c r="V33" s="9"/>
    </row>
    <row r="34" spans="1:22" s="6" customFormat="1" ht="13.9">
      <c r="A34" s="16">
        <v>43404</v>
      </c>
      <c r="B34" s="16" t="s">
        <v>23</v>
      </c>
      <c r="C34" s="32">
        <v>3.04</v>
      </c>
      <c r="D34" s="31">
        <v>71.63</v>
      </c>
      <c r="E34" s="35">
        <v>55.2</v>
      </c>
      <c r="F34" s="35">
        <v>19.47</v>
      </c>
      <c r="G34" s="26">
        <v>125.36</v>
      </c>
      <c r="H34" s="26">
        <v>-50.58</v>
      </c>
      <c r="I34" s="35">
        <v>23.26</v>
      </c>
      <c r="J34" s="35">
        <v>50.62</v>
      </c>
      <c r="K34" s="26">
        <v>129.28</v>
      </c>
      <c r="L34" s="26">
        <v>-55.26</v>
      </c>
      <c r="M34" s="35">
        <v>27.76</v>
      </c>
      <c r="N34" s="35">
        <v>40.67</v>
      </c>
      <c r="O34" s="25">
        <v>85.5</v>
      </c>
      <c r="P34" s="26">
        <v>-16.8</v>
      </c>
      <c r="Q34" s="25">
        <v>161.29</v>
      </c>
      <c r="R34" s="26">
        <v>-67.25</v>
      </c>
      <c r="S34" s="7"/>
      <c r="T34" s="9"/>
      <c r="U34" s="7"/>
      <c r="V34" s="9"/>
    </row>
    <row r="35" spans="1:22" s="6" customFormat="1" ht="13.9">
      <c r="A35" s="16">
        <v>43411</v>
      </c>
      <c r="B35" s="16" t="s">
        <v>22</v>
      </c>
      <c r="C35" s="32">
        <v>3.07</v>
      </c>
      <c r="D35" s="31">
        <v>71.599999999999994</v>
      </c>
      <c r="E35" s="35">
        <v>55.24</v>
      </c>
      <c r="F35" s="35">
        <v>19.43</v>
      </c>
      <c r="G35" s="26">
        <v>125.31</v>
      </c>
      <c r="H35" s="26">
        <v>-50.53</v>
      </c>
      <c r="I35" s="35">
        <v>23.26</v>
      </c>
      <c r="J35" s="35">
        <v>50.62</v>
      </c>
      <c r="K35" s="26">
        <v>129.19999999999999</v>
      </c>
      <c r="L35" s="26">
        <v>-55.18</v>
      </c>
      <c r="M35" s="35">
        <v>27.71</v>
      </c>
      <c r="N35" s="35">
        <v>40.72</v>
      </c>
      <c r="O35" s="25">
        <v>85.27</v>
      </c>
      <c r="P35" s="26">
        <v>-16.57</v>
      </c>
      <c r="Q35" s="25">
        <v>161.19999999999999</v>
      </c>
      <c r="R35" s="26">
        <v>-67.16</v>
      </c>
      <c r="S35" s="7"/>
      <c r="T35" s="9"/>
      <c r="U35" s="7"/>
      <c r="V35" s="9"/>
    </row>
    <row r="36" spans="1:22" s="6" customFormat="1" ht="13.9">
      <c r="A36" s="16">
        <v>43418</v>
      </c>
      <c r="B36" s="16" t="s">
        <v>23</v>
      </c>
      <c r="C36" s="32">
        <v>3.11</v>
      </c>
      <c r="D36" s="31">
        <v>71.56</v>
      </c>
      <c r="E36" s="35">
        <v>55.11</v>
      </c>
      <c r="F36" s="35">
        <v>19.559999999999999</v>
      </c>
      <c r="G36" s="26">
        <v>124.96</v>
      </c>
      <c r="H36" s="26">
        <v>-50.18</v>
      </c>
      <c r="I36" s="35">
        <v>23.26</v>
      </c>
      <c r="J36" s="35">
        <v>50.62</v>
      </c>
      <c r="K36" s="26">
        <v>128.69999999999999</v>
      </c>
      <c r="L36" s="26">
        <v>-54.68</v>
      </c>
      <c r="M36" s="35">
        <v>27.75</v>
      </c>
      <c r="N36" s="35">
        <v>40.68</v>
      </c>
      <c r="O36" s="25">
        <v>85.3</v>
      </c>
      <c r="P36" s="26">
        <v>-16.600000000000001</v>
      </c>
      <c r="Q36" s="25">
        <v>161.26</v>
      </c>
      <c r="R36" s="26">
        <v>-67.22</v>
      </c>
      <c r="S36" s="38" t="s">
        <v>26</v>
      </c>
      <c r="T36" s="9"/>
      <c r="U36" s="7"/>
      <c r="V36" s="9"/>
    </row>
    <row r="37" spans="1:22" s="6" customFormat="1" ht="13.9">
      <c r="A37" s="16">
        <v>43427</v>
      </c>
      <c r="B37" s="16" t="s">
        <v>23</v>
      </c>
      <c r="C37" s="32">
        <v>3.59</v>
      </c>
      <c r="D37" s="31">
        <v>71.08</v>
      </c>
      <c r="E37" s="35">
        <v>55.06</v>
      </c>
      <c r="F37" s="35">
        <v>19.61</v>
      </c>
      <c r="G37" s="26">
        <v>124.89</v>
      </c>
      <c r="H37" s="26">
        <v>-50.11</v>
      </c>
      <c r="I37" s="35">
        <v>23.26</v>
      </c>
      <c r="J37" s="35">
        <v>50.62</v>
      </c>
      <c r="K37" s="26">
        <v>128.72</v>
      </c>
      <c r="L37" s="26">
        <v>-54.7</v>
      </c>
      <c r="M37" s="35">
        <v>27.72</v>
      </c>
      <c r="N37" s="35">
        <v>40.71</v>
      </c>
      <c r="O37" s="25">
        <v>85.34</v>
      </c>
      <c r="P37" s="26">
        <v>-16.64</v>
      </c>
      <c r="Q37" s="25">
        <v>161.28</v>
      </c>
      <c r="R37" s="26">
        <v>-67.239999999999995</v>
      </c>
      <c r="S37" s="7"/>
      <c r="T37" s="9"/>
      <c r="U37" s="7"/>
      <c r="V37" s="9"/>
    </row>
    <row r="38" spans="1:22" s="6" customFormat="1" ht="13.9">
      <c r="A38" s="16">
        <v>43433</v>
      </c>
      <c r="B38" s="16" t="s">
        <v>22</v>
      </c>
      <c r="C38" s="32">
        <v>3.48</v>
      </c>
      <c r="D38" s="31">
        <v>71.19</v>
      </c>
      <c r="E38" s="35">
        <v>55.04</v>
      </c>
      <c r="F38" s="35">
        <v>19.63</v>
      </c>
      <c r="G38" s="26">
        <v>124.85</v>
      </c>
      <c r="H38" s="26">
        <v>-50.07</v>
      </c>
      <c r="I38" s="35">
        <v>23.26</v>
      </c>
      <c r="J38" s="35">
        <v>50.62</v>
      </c>
      <c r="K38" s="26">
        <v>128.69999999999999</v>
      </c>
      <c r="L38" s="26">
        <v>-54.68</v>
      </c>
      <c r="M38" s="35">
        <v>27.66</v>
      </c>
      <c r="N38" s="35">
        <v>40.770000000000003</v>
      </c>
      <c r="O38" s="25">
        <v>85.16</v>
      </c>
      <c r="P38" s="26">
        <v>-16.46</v>
      </c>
      <c r="Q38" s="25">
        <v>161.19999999999999</v>
      </c>
      <c r="R38" s="26">
        <v>-67.16</v>
      </c>
      <c r="S38" s="7"/>
      <c r="T38" s="9"/>
      <c r="U38" s="7"/>
      <c r="V38" s="9"/>
    </row>
    <row r="39" spans="1:22" s="6" customFormat="1" ht="13.9">
      <c r="A39" s="16">
        <v>43438</v>
      </c>
      <c r="B39" s="16" t="s">
        <v>23</v>
      </c>
      <c r="C39" s="32">
        <v>3.4</v>
      </c>
      <c r="D39" s="31">
        <v>71.27</v>
      </c>
      <c r="E39" s="35">
        <v>55</v>
      </c>
      <c r="F39" s="35">
        <v>19.670000000000002</v>
      </c>
      <c r="G39" s="26">
        <v>124.78</v>
      </c>
      <c r="H39" s="26">
        <v>-50</v>
      </c>
      <c r="I39" s="35">
        <v>23.26</v>
      </c>
      <c r="J39" s="35">
        <v>50.62</v>
      </c>
      <c r="K39" s="26">
        <v>128.65</v>
      </c>
      <c r="L39" s="26">
        <v>-54.63</v>
      </c>
      <c r="M39" s="37"/>
      <c r="N39" s="35"/>
      <c r="O39" s="25">
        <v>85</v>
      </c>
      <c r="P39" s="26">
        <v>-16.3</v>
      </c>
      <c r="Q39" s="25">
        <v>160.99</v>
      </c>
      <c r="R39" s="26">
        <v>-66.95</v>
      </c>
      <c r="S39" s="7"/>
      <c r="T39" s="9"/>
      <c r="U39" s="7"/>
      <c r="V39" s="9"/>
    </row>
    <row r="40" spans="1:22" s="6" customFormat="1" ht="13.9">
      <c r="A40" s="16">
        <v>43468</v>
      </c>
      <c r="B40" s="16" t="s">
        <v>23</v>
      </c>
      <c r="C40" s="32">
        <v>2.67</v>
      </c>
      <c r="D40" s="31">
        <v>72</v>
      </c>
      <c r="E40" s="35">
        <v>54.92</v>
      </c>
      <c r="F40" s="35">
        <v>19.75</v>
      </c>
      <c r="G40" s="26">
        <v>122.2</v>
      </c>
      <c r="H40" s="26">
        <v>-47.42</v>
      </c>
      <c r="I40" s="35" t="s">
        <v>27</v>
      </c>
      <c r="J40" s="35"/>
      <c r="K40" s="26">
        <v>126.8</v>
      </c>
      <c r="L40" s="26">
        <v>-52.78</v>
      </c>
      <c r="M40" s="35">
        <v>27.5</v>
      </c>
      <c r="N40" s="35">
        <v>40.93</v>
      </c>
      <c r="O40" s="25">
        <v>83.9</v>
      </c>
      <c r="P40" s="26">
        <v>-15.2</v>
      </c>
      <c r="Q40" s="25">
        <v>159.57</v>
      </c>
      <c r="R40" s="26">
        <v>-65.53</v>
      </c>
      <c r="S40" s="7"/>
      <c r="T40" s="9"/>
      <c r="U40" s="7"/>
      <c r="V40" s="9"/>
    </row>
    <row r="41" spans="1:22" s="6" customFormat="1" ht="13.9">
      <c r="A41" s="16">
        <v>43482</v>
      </c>
      <c r="B41" s="16" t="s">
        <v>23</v>
      </c>
      <c r="C41" s="32">
        <v>2.7</v>
      </c>
      <c r="D41" s="31">
        <v>71.97</v>
      </c>
      <c r="E41" s="35">
        <v>55.06</v>
      </c>
      <c r="F41" s="35">
        <v>19.61</v>
      </c>
      <c r="G41" s="26">
        <v>123.16</v>
      </c>
      <c r="H41" s="26">
        <v>-48.38</v>
      </c>
      <c r="I41" s="35" t="s">
        <v>27</v>
      </c>
      <c r="J41" s="35"/>
      <c r="K41" s="26">
        <v>127.8</v>
      </c>
      <c r="L41" s="26">
        <v>-53.78</v>
      </c>
      <c r="M41" s="35">
        <v>27.77</v>
      </c>
      <c r="N41" s="35">
        <v>40.659999999999997</v>
      </c>
      <c r="O41" s="25">
        <v>84.1</v>
      </c>
      <c r="P41" s="26">
        <v>-15.4</v>
      </c>
      <c r="Q41" s="25">
        <v>160.75</v>
      </c>
      <c r="R41" s="26">
        <v>-66.709999999999994</v>
      </c>
      <c r="S41" s="7"/>
      <c r="T41" s="9"/>
      <c r="U41" s="7"/>
      <c r="V41" s="9"/>
    </row>
    <row r="42" spans="1:22" s="6" customFormat="1" ht="13.9">
      <c r="A42" s="16">
        <v>43489</v>
      </c>
      <c r="B42" s="16" t="s">
        <v>23</v>
      </c>
      <c r="C42" s="32">
        <v>2.74</v>
      </c>
      <c r="D42" s="31">
        <v>71.930000000000007</v>
      </c>
      <c r="E42" s="35">
        <v>55.13</v>
      </c>
      <c r="F42" s="35">
        <v>19.54</v>
      </c>
      <c r="G42" s="26">
        <v>123.18</v>
      </c>
      <c r="H42" s="26">
        <v>-48.4</v>
      </c>
      <c r="I42" s="35" t="s">
        <v>27</v>
      </c>
      <c r="J42" s="35"/>
      <c r="K42" s="26">
        <v>127.89</v>
      </c>
      <c r="L42" s="26">
        <v>-53.87</v>
      </c>
      <c r="M42" s="35">
        <v>27.84</v>
      </c>
      <c r="N42" s="35">
        <v>40.590000000000003</v>
      </c>
      <c r="O42" s="25">
        <v>84.18</v>
      </c>
      <c r="P42" s="26">
        <v>-15.48</v>
      </c>
      <c r="Q42" s="25">
        <v>160.87</v>
      </c>
      <c r="R42" s="26">
        <v>-66.83</v>
      </c>
      <c r="S42" s="7"/>
      <c r="T42" s="9"/>
      <c r="U42" s="7"/>
      <c r="V42" s="9"/>
    </row>
    <row r="43" spans="1:22" s="6" customFormat="1" ht="13.9">
      <c r="A43" s="16">
        <v>43496</v>
      </c>
      <c r="B43" s="16" t="s">
        <v>23</v>
      </c>
      <c r="C43" s="32">
        <v>2.71</v>
      </c>
      <c r="D43" s="31">
        <v>71.959999999999994</v>
      </c>
      <c r="E43" s="35">
        <v>55.28</v>
      </c>
      <c r="F43" s="35">
        <v>19.39</v>
      </c>
      <c r="G43" s="26">
        <v>123.34</v>
      </c>
      <c r="H43" s="26">
        <v>-48.56</v>
      </c>
      <c r="I43" s="35" t="s">
        <v>27</v>
      </c>
      <c r="J43" s="35"/>
      <c r="K43" s="26">
        <v>127.92</v>
      </c>
      <c r="L43" s="26">
        <v>-53.9</v>
      </c>
      <c r="M43" s="35">
        <v>27.89</v>
      </c>
      <c r="N43" s="35">
        <v>40.54</v>
      </c>
      <c r="O43" s="25">
        <v>84.27</v>
      </c>
      <c r="P43" s="26">
        <v>-15.57</v>
      </c>
      <c r="Q43" s="25">
        <v>160.93</v>
      </c>
      <c r="R43" s="26">
        <v>-66.89</v>
      </c>
      <c r="S43" s="7"/>
      <c r="T43" s="9"/>
      <c r="U43" s="7"/>
      <c r="V43" s="9"/>
    </row>
    <row r="44" spans="1:22" s="6" customFormat="1" ht="13.9">
      <c r="A44" s="16">
        <v>43504</v>
      </c>
      <c r="B44" s="16" t="s">
        <v>22</v>
      </c>
      <c r="C44" s="32">
        <v>2.56</v>
      </c>
      <c r="D44" s="31">
        <v>72.11</v>
      </c>
      <c r="E44" s="35">
        <v>54.66</v>
      </c>
      <c r="F44" s="35">
        <v>20.010000000000002</v>
      </c>
      <c r="G44" s="26">
        <v>123.59</v>
      </c>
      <c r="H44" s="26">
        <v>-48.81</v>
      </c>
      <c r="I44" s="35" t="s">
        <v>27</v>
      </c>
      <c r="J44" s="35"/>
      <c r="K44" s="26">
        <v>127.75</v>
      </c>
      <c r="L44" s="26">
        <v>-53.73</v>
      </c>
      <c r="M44" s="35">
        <v>27.93</v>
      </c>
      <c r="N44" s="35">
        <v>40.5</v>
      </c>
      <c r="O44" s="25">
        <v>84.46</v>
      </c>
      <c r="P44" s="26">
        <v>-15.76</v>
      </c>
      <c r="Q44" s="25">
        <v>160.97999999999999</v>
      </c>
      <c r="R44" s="26">
        <v>-66.94</v>
      </c>
      <c r="S44" s="7"/>
      <c r="T44" s="9"/>
      <c r="U44" s="7"/>
      <c r="V44" s="9"/>
    </row>
    <row r="45" spans="1:22" s="6" customFormat="1" ht="13.9">
      <c r="A45" s="16">
        <v>43510</v>
      </c>
      <c r="B45" s="16" t="s">
        <v>23</v>
      </c>
      <c r="C45" s="32">
        <v>2.56</v>
      </c>
      <c r="D45" s="31">
        <v>72.11</v>
      </c>
      <c r="E45" s="35">
        <v>54.78</v>
      </c>
      <c r="F45" s="35">
        <v>19.89</v>
      </c>
      <c r="G45" s="26">
        <v>122.85</v>
      </c>
      <c r="H45" s="26">
        <v>-48.07</v>
      </c>
      <c r="I45" s="35" t="s">
        <v>27</v>
      </c>
      <c r="J45" s="35"/>
      <c r="K45" s="26">
        <v>127.69</v>
      </c>
      <c r="L45" s="26">
        <v>-53.67</v>
      </c>
      <c r="M45" s="35">
        <v>27.9</v>
      </c>
      <c r="N45" s="35">
        <v>40.53</v>
      </c>
      <c r="O45" s="25">
        <v>84.44</v>
      </c>
      <c r="P45" s="26">
        <v>-15.74</v>
      </c>
      <c r="Q45" s="25">
        <v>160.87</v>
      </c>
      <c r="R45" s="26">
        <v>-66.83</v>
      </c>
      <c r="S45" s="7"/>
      <c r="T45" s="9"/>
      <c r="U45" s="7"/>
      <c r="V45" s="9"/>
    </row>
    <row r="46" spans="1:22" s="6" customFormat="1" ht="13.9">
      <c r="A46" s="16">
        <v>43518</v>
      </c>
      <c r="B46" s="16" t="s">
        <v>23</v>
      </c>
      <c r="C46" s="32">
        <v>2.61</v>
      </c>
      <c r="D46" s="31">
        <v>72.06</v>
      </c>
      <c r="E46" s="35">
        <v>54.86</v>
      </c>
      <c r="F46" s="35">
        <v>19.809999999999999</v>
      </c>
      <c r="G46" s="26">
        <v>122.89</v>
      </c>
      <c r="H46" s="26">
        <v>-48.11</v>
      </c>
      <c r="I46" s="35" t="s">
        <v>27</v>
      </c>
      <c r="J46" s="35"/>
      <c r="K46" s="26">
        <v>127.75</v>
      </c>
      <c r="L46" s="26">
        <v>-53.73</v>
      </c>
      <c r="M46" s="35">
        <v>27.91</v>
      </c>
      <c r="N46" s="35">
        <v>40.520000000000003</v>
      </c>
      <c r="O46" s="25">
        <v>84.47</v>
      </c>
      <c r="P46" s="26">
        <v>-15.77</v>
      </c>
      <c r="Q46" s="25">
        <v>160.88999999999999</v>
      </c>
      <c r="R46" s="26">
        <v>-66.849999999999994</v>
      </c>
      <c r="S46" s="7"/>
      <c r="T46" s="9"/>
      <c r="U46" s="7"/>
      <c r="V46" s="9"/>
    </row>
    <row r="47" spans="1:22" s="6" customFormat="1" ht="13.5" customHeight="1">
      <c r="A47" s="16">
        <v>43522</v>
      </c>
      <c r="B47" s="16" t="s">
        <v>23</v>
      </c>
      <c r="C47" s="32">
        <v>1.57</v>
      </c>
      <c r="D47" s="31">
        <v>73.099999999999994</v>
      </c>
      <c r="E47" s="35">
        <v>54.8</v>
      </c>
      <c r="F47" s="35">
        <v>19.87</v>
      </c>
      <c r="G47" s="26">
        <v>122.8</v>
      </c>
      <c r="H47" s="26">
        <v>-48.02</v>
      </c>
      <c r="I47" s="35" t="s">
        <v>27</v>
      </c>
      <c r="J47" s="35"/>
      <c r="K47" s="26">
        <v>127.18</v>
      </c>
      <c r="L47" s="26">
        <v>-53.16</v>
      </c>
      <c r="M47" s="35">
        <v>27.95</v>
      </c>
      <c r="N47" s="35">
        <v>40.479999999999997</v>
      </c>
      <c r="O47" s="25">
        <v>84.34</v>
      </c>
      <c r="P47" s="26">
        <v>-15.64</v>
      </c>
      <c r="Q47" s="25">
        <v>160.83000000000001</v>
      </c>
      <c r="R47" s="26">
        <v>-66.790000000000006</v>
      </c>
      <c r="S47" s="38" t="s">
        <v>28</v>
      </c>
      <c r="T47" s="9"/>
      <c r="U47" s="7"/>
      <c r="V47" s="9"/>
    </row>
    <row r="48" spans="1:22" s="6" customFormat="1" ht="13.5" customHeight="1">
      <c r="A48" s="16">
        <v>43529</v>
      </c>
      <c r="B48" s="16" t="s">
        <v>23</v>
      </c>
      <c r="C48" s="32">
        <v>2.56</v>
      </c>
      <c r="D48" s="31">
        <v>72.11</v>
      </c>
      <c r="E48" s="35">
        <v>54.79</v>
      </c>
      <c r="F48" s="35">
        <v>19.88</v>
      </c>
      <c r="G48" s="26">
        <v>123.05</v>
      </c>
      <c r="H48" s="26">
        <v>-48.27</v>
      </c>
      <c r="I48" s="35" t="s">
        <v>27</v>
      </c>
      <c r="J48" s="35"/>
      <c r="K48" s="26">
        <v>127.51</v>
      </c>
      <c r="L48" s="26">
        <v>-53.49</v>
      </c>
      <c r="M48" s="35">
        <v>28.19</v>
      </c>
      <c r="N48" s="35">
        <v>40.24</v>
      </c>
      <c r="O48" s="39" t="s">
        <v>29</v>
      </c>
      <c r="P48" s="26"/>
      <c r="Q48" s="25">
        <v>160.69999999999999</v>
      </c>
      <c r="R48" s="26">
        <v>-66.66</v>
      </c>
      <c r="S48" s="38" t="s">
        <v>30</v>
      </c>
      <c r="T48" s="9"/>
      <c r="U48" s="7"/>
      <c r="V48" s="9"/>
    </row>
    <row r="49" spans="1:22" s="6" customFormat="1" ht="13.9">
      <c r="A49" s="16">
        <v>43539</v>
      </c>
      <c r="B49" s="16" t="s">
        <v>23</v>
      </c>
      <c r="C49" s="32">
        <v>2.37</v>
      </c>
      <c r="D49" s="31">
        <v>72.3</v>
      </c>
      <c r="E49" s="35">
        <v>54.63</v>
      </c>
      <c r="F49" s="35">
        <v>20.04</v>
      </c>
      <c r="G49" s="26">
        <v>122</v>
      </c>
      <c r="H49" s="26">
        <v>-47.22</v>
      </c>
      <c r="I49" s="35" t="s">
        <v>27</v>
      </c>
      <c r="J49" s="35"/>
      <c r="K49" s="26">
        <v>126.72</v>
      </c>
      <c r="L49" s="26">
        <v>-52.7</v>
      </c>
      <c r="M49" s="35">
        <v>28.06</v>
      </c>
      <c r="N49" s="35">
        <v>40.369999999999997</v>
      </c>
      <c r="O49" s="39" t="s">
        <v>29</v>
      </c>
      <c r="P49" s="26"/>
      <c r="Q49" s="25">
        <v>157.19999999999999</v>
      </c>
      <c r="R49" s="26">
        <v>-63.16</v>
      </c>
      <c r="S49" s="7"/>
      <c r="T49" s="9"/>
      <c r="U49" s="7"/>
      <c r="V49" s="9"/>
    </row>
    <row r="50" spans="1:22" s="6" customFormat="1" ht="13.9">
      <c r="A50" s="16">
        <v>43545</v>
      </c>
      <c r="B50" s="16" t="s">
        <v>23</v>
      </c>
      <c r="C50" s="32">
        <v>2.37</v>
      </c>
      <c r="D50" s="31">
        <v>72.3</v>
      </c>
      <c r="E50" s="35">
        <v>54.67</v>
      </c>
      <c r="F50" s="35">
        <v>20</v>
      </c>
      <c r="G50" s="26">
        <v>121.56</v>
      </c>
      <c r="H50" s="26">
        <v>-46.78</v>
      </c>
      <c r="I50" s="35" t="s">
        <v>27</v>
      </c>
      <c r="J50" s="35"/>
      <c r="K50" s="26">
        <v>126.59</v>
      </c>
      <c r="L50" s="26">
        <v>-52.57</v>
      </c>
      <c r="M50" s="35">
        <v>28.02</v>
      </c>
      <c r="N50" s="35">
        <v>40.409999999999997</v>
      </c>
      <c r="O50" s="39" t="s">
        <v>29</v>
      </c>
      <c r="P50" s="26"/>
      <c r="Q50" s="25">
        <v>156.94</v>
      </c>
      <c r="R50" s="26">
        <v>-62.9</v>
      </c>
      <c r="S50" s="7"/>
      <c r="T50" s="9"/>
      <c r="U50" s="7"/>
      <c r="V50" s="9"/>
    </row>
    <row r="51" spans="1:22" s="6" customFormat="1" ht="13.9">
      <c r="A51" s="16">
        <v>43585</v>
      </c>
      <c r="B51" s="16" t="s">
        <v>23</v>
      </c>
      <c r="C51" s="32">
        <v>2.71</v>
      </c>
      <c r="D51" s="31">
        <v>71.959999999999994</v>
      </c>
      <c r="E51" s="35">
        <v>54.74</v>
      </c>
      <c r="F51" s="35">
        <v>19.93</v>
      </c>
      <c r="G51" s="26">
        <v>123.72</v>
      </c>
      <c r="H51" s="26">
        <v>-48.94</v>
      </c>
      <c r="I51" s="35" t="s">
        <v>27</v>
      </c>
      <c r="J51" s="35"/>
      <c r="K51" s="26">
        <v>128.13</v>
      </c>
      <c r="L51" s="26">
        <v>-54.11</v>
      </c>
      <c r="M51" s="35">
        <v>28.3</v>
      </c>
      <c r="N51" s="35">
        <v>40.130000000000003</v>
      </c>
      <c r="O51" s="39" t="s">
        <v>29</v>
      </c>
      <c r="P51" s="26"/>
      <c r="Q51" s="25">
        <v>161.6</v>
      </c>
      <c r="R51" s="26">
        <v>-67.56</v>
      </c>
      <c r="S51" s="7"/>
      <c r="T51" s="9"/>
      <c r="U51" s="7"/>
      <c r="V51" s="9"/>
    </row>
    <row r="52" spans="1:22" s="6" customFormat="1" ht="13.9">
      <c r="A52" s="16">
        <v>43587</v>
      </c>
      <c r="B52" s="16" t="s">
        <v>23</v>
      </c>
      <c r="C52" s="32">
        <v>3</v>
      </c>
      <c r="D52" s="31">
        <v>71.67</v>
      </c>
      <c r="E52" s="35">
        <v>52.85</v>
      </c>
      <c r="F52" s="35">
        <v>21.82</v>
      </c>
      <c r="G52" s="26">
        <v>123.95</v>
      </c>
      <c r="H52" s="26">
        <v>-49.17</v>
      </c>
      <c r="I52" s="35" t="s">
        <v>27</v>
      </c>
      <c r="J52" s="35"/>
      <c r="K52" s="26">
        <v>128.46</v>
      </c>
      <c r="L52" s="26">
        <v>-54.44</v>
      </c>
      <c r="M52" s="35">
        <v>28.35</v>
      </c>
      <c r="N52" s="35">
        <v>40.08</v>
      </c>
      <c r="O52" s="39" t="s">
        <v>29</v>
      </c>
      <c r="P52" s="26"/>
      <c r="Q52" s="25">
        <v>161.94</v>
      </c>
      <c r="R52" s="26">
        <v>-67.900000000000006</v>
      </c>
      <c r="S52" s="7"/>
      <c r="T52" s="9"/>
      <c r="U52" s="7"/>
      <c r="V52" s="9"/>
    </row>
    <row r="53" spans="1:22" s="6" customFormat="1" ht="13.9">
      <c r="A53" s="16">
        <v>43591</v>
      </c>
      <c r="B53" s="16" t="s">
        <v>23</v>
      </c>
      <c r="C53" s="32">
        <v>2.7</v>
      </c>
      <c r="D53" s="31">
        <v>71.97</v>
      </c>
      <c r="E53" s="35">
        <v>54.77</v>
      </c>
      <c r="F53" s="35">
        <v>19.899999999999999</v>
      </c>
      <c r="G53" s="26">
        <v>123.62</v>
      </c>
      <c r="H53" s="26">
        <v>-48.84</v>
      </c>
      <c r="I53" s="35" t="s">
        <v>27</v>
      </c>
      <c r="J53" s="35"/>
      <c r="K53" s="26">
        <v>128.22999999999999</v>
      </c>
      <c r="L53" s="26">
        <v>-54.21</v>
      </c>
      <c r="M53" s="35">
        <v>28.61</v>
      </c>
      <c r="N53" s="35">
        <v>39.82</v>
      </c>
      <c r="O53" s="39" t="s">
        <v>29</v>
      </c>
      <c r="P53" s="26"/>
      <c r="Q53" s="25">
        <v>161.93</v>
      </c>
      <c r="R53" s="26">
        <v>-67.89</v>
      </c>
      <c r="S53" s="7"/>
      <c r="T53" s="9"/>
      <c r="U53" s="7"/>
      <c r="V53" s="9"/>
    </row>
    <row r="54" spans="1:22" s="6" customFormat="1" ht="13.9">
      <c r="A54" s="16">
        <v>43598</v>
      </c>
      <c r="B54" s="16" t="s">
        <v>23</v>
      </c>
      <c r="C54" s="32">
        <v>2.7</v>
      </c>
      <c r="D54" s="31">
        <v>71.97</v>
      </c>
      <c r="E54" s="35"/>
      <c r="F54" s="35"/>
      <c r="G54" s="26"/>
      <c r="H54" s="26"/>
      <c r="I54" s="35" t="s">
        <v>27</v>
      </c>
      <c r="J54" s="35"/>
      <c r="K54" s="26">
        <v>128.19</v>
      </c>
      <c r="L54" s="26">
        <v>-54.17</v>
      </c>
      <c r="M54" s="35">
        <v>28.7</v>
      </c>
      <c r="N54" s="35">
        <v>39.729999999999997</v>
      </c>
      <c r="O54" s="39" t="s">
        <v>29</v>
      </c>
      <c r="P54" s="26"/>
      <c r="Q54" s="25">
        <v>162.07</v>
      </c>
      <c r="R54" s="26">
        <v>-68.03</v>
      </c>
      <c r="S54" s="7"/>
      <c r="T54" s="9"/>
      <c r="U54" s="7"/>
      <c r="V54" s="9"/>
    </row>
    <row r="55" spans="1:22" s="6" customFormat="1" ht="13.9">
      <c r="A55" s="16">
        <v>43606</v>
      </c>
      <c r="B55" s="16" t="s">
        <v>23</v>
      </c>
      <c r="C55" s="32">
        <v>2.67</v>
      </c>
      <c r="D55" s="31">
        <v>72</v>
      </c>
      <c r="E55" s="35">
        <v>54.63</v>
      </c>
      <c r="F55" s="35">
        <v>20.04</v>
      </c>
      <c r="G55" s="26">
        <v>124.03</v>
      </c>
      <c r="H55" s="26">
        <v>-49.25</v>
      </c>
      <c r="I55" s="35" t="s">
        <v>27</v>
      </c>
      <c r="J55" s="35"/>
      <c r="K55" s="26">
        <v>127.67</v>
      </c>
      <c r="L55" s="26">
        <v>-53.65</v>
      </c>
      <c r="M55" s="35">
        <v>28.5</v>
      </c>
      <c r="N55" s="35">
        <v>39.93</v>
      </c>
      <c r="O55" s="39" t="s">
        <v>29</v>
      </c>
      <c r="P55" s="26"/>
      <c r="Q55" s="25">
        <v>162.15</v>
      </c>
      <c r="R55" s="26">
        <v>-68.11</v>
      </c>
      <c r="S55" s="7"/>
      <c r="T55" s="9"/>
      <c r="U55" s="7"/>
      <c r="V55" s="9"/>
    </row>
    <row r="56" spans="1:22" s="6" customFormat="1" ht="13.9">
      <c r="A56" s="16">
        <v>43613</v>
      </c>
      <c r="B56" s="16" t="s">
        <v>23</v>
      </c>
      <c r="C56" s="32">
        <v>2.91</v>
      </c>
      <c r="D56" s="31">
        <v>71.760000000000005</v>
      </c>
      <c r="E56" s="35">
        <v>54.91</v>
      </c>
      <c r="F56" s="35">
        <v>19.760000000000002</v>
      </c>
      <c r="G56" s="26">
        <v>124.33</v>
      </c>
      <c r="H56" s="26">
        <v>-49.55</v>
      </c>
      <c r="I56" s="35" t="s">
        <v>27</v>
      </c>
      <c r="J56" s="35"/>
      <c r="K56" s="26">
        <v>128.24</v>
      </c>
      <c r="L56" s="26">
        <v>-54.22</v>
      </c>
      <c r="M56" s="35">
        <v>28.4</v>
      </c>
      <c r="N56" s="35">
        <v>40.03</v>
      </c>
      <c r="O56" s="39" t="s">
        <v>29</v>
      </c>
      <c r="P56" s="26"/>
      <c r="Q56" s="25">
        <v>162.30000000000001</v>
      </c>
      <c r="R56" s="26">
        <v>-68.260000000000005</v>
      </c>
      <c r="S56" s="7"/>
      <c r="T56" s="9"/>
      <c r="U56" s="7"/>
      <c r="V56" s="9"/>
    </row>
    <row r="57" spans="1:22" s="6" customFormat="1" ht="13.9">
      <c r="A57" s="16">
        <v>43621</v>
      </c>
      <c r="B57" s="16" t="s">
        <v>23</v>
      </c>
      <c r="C57" s="32">
        <v>2.95</v>
      </c>
      <c r="D57" s="31">
        <v>71.72</v>
      </c>
      <c r="E57" s="35">
        <v>54.94</v>
      </c>
      <c r="F57" s="35">
        <v>19.73</v>
      </c>
      <c r="G57" s="26">
        <v>124.78</v>
      </c>
      <c r="H57" s="26">
        <v>-50</v>
      </c>
      <c r="I57" s="35" t="s">
        <v>27</v>
      </c>
      <c r="J57" s="35"/>
      <c r="K57" s="26">
        <v>128.75</v>
      </c>
      <c r="L57" s="26">
        <v>-54.73</v>
      </c>
      <c r="M57" s="35">
        <v>27.9</v>
      </c>
      <c r="N57" s="35">
        <v>40.53</v>
      </c>
      <c r="O57" s="39" t="s">
        <v>29</v>
      </c>
      <c r="P57" s="26"/>
      <c r="Q57" s="25">
        <v>162.5</v>
      </c>
      <c r="R57" s="26">
        <v>-68.459999999999994</v>
      </c>
      <c r="S57" s="7"/>
      <c r="T57" s="9"/>
      <c r="U57" s="7"/>
      <c r="V57" s="9"/>
    </row>
    <row r="58" spans="1:22" s="6" customFormat="1" ht="13.9">
      <c r="A58" s="16">
        <v>43622</v>
      </c>
      <c r="B58" s="16" t="s">
        <v>23</v>
      </c>
      <c r="C58" s="32">
        <v>3.14</v>
      </c>
      <c r="D58" s="31">
        <v>71.53</v>
      </c>
      <c r="E58" s="35">
        <v>55.11</v>
      </c>
      <c r="F58" s="35">
        <v>19.559999999999999</v>
      </c>
      <c r="G58" s="26">
        <v>124.94</v>
      </c>
      <c r="H58" s="26">
        <v>-50.16</v>
      </c>
      <c r="I58" s="35" t="s">
        <v>27</v>
      </c>
      <c r="J58" s="35"/>
      <c r="K58" s="26">
        <v>129.9</v>
      </c>
      <c r="L58" s="26">
        <v>-55.88</v>
      </c>
      <c r="M58" s="35">
        <v>27.7</v>
      </c>
      <c r="N58" s="35">
        <v>40.729999999999997</v>
      </c>
      <c r="O58" s="39" t="s">
        <v>29</v>
      </c>
      <c r="P58" s="26"/>
      <c r="Q58" s="25">
        <v>162.80000000000001</v>
      </c>
      <c r="R58" s="26">
        <v>-68.760000000000005</v>
      </c>
      <c r="S58" s="7"/>
      <c r="T58" s="9"/>
      <c r="U58" s="7"/>
      <c r="V58" s="9"/>
    </row>
    <row r="59" spans="1:22" s="6" customFormat="1" ht="13.9">
      <c r="A59" s="16">
        <v>43634</v>
      </c>
      <c r="B59" s="16" t="s">
        <v>23</v>
      </c>
      <c r="C59" s="32">
        <v>2.13</v>
      </c>
      <c r="D59" s="31">
        <v>72.540000000000006</v>
      </c>
      <c r="E59" s="35">
        <v>54.64</v>
      </c>
      <c r="F59" s="35">
        <v>20.03</v>
      </c>
      <c r="G59" s="26">
        <v>121.47</v>
      </c>
      <c r="H59" s="26">
        <v>-46.69</v>
      </c>
      <c r="I59" s="35" t="s">
        <v>27</v>
      </c>
      <c r="J59" s="35"/>
      <c r="K59" s="26">
        <v>126.54</v>
      </c>
      <c r="L59" s="26">
        <v>-52.52</v>
      </c>
      <c r="M59" s="35">
        <v>28</v>
      </c>
      <c r="N59" s="35">
        <v>40.43</v>
      </c>
      <c r="O59" s="39" t="s">
        <v>29</v>
      </c>
      <c r="P59" s="26"/>
      <c r="Q59" s="25">
        <v>161.19999999999999</v>
      </c>
      <c r="R59" s="26">
        <v>-67.16</v>
      </c>
      <c r="S59" s="7"/>
      <c r="T59" s="9"/>
      <c r="U59" s="7"/>
      <c r="V59" s="9"/>
    </row>
    <row r="60" spans="1:22" s="6" customFormat="1" ht="13.9">
      <c r="A60" s="16">
        <v>43641</v>
      </c>
      <c r="B60" s="16" t="s">
        <v>23</v>
      </c>
      <c r="C60" s="32">
        <v>2.48</v>
      </c>
      <c r="D60" s="31">
        <v>72.19</v>
      </c>
      <c r="E60" s="35">
        <v>54.78</v>
      </c>
      <c r="F60" s="35">
        <v>19.89</v>
      </c>
      <c r="G60" s="26">
        <v>121.58</v>
      </c>
      <c r="H60" s="26">
        <v>-46.8</v>
      </c>
      <c r="I60" s="35" t="s">
        <v>27</v>
      </c>
      <c r="J60" s="35"/>
      <c r="K60" s="26">
        <v>126.63</v>
      </c>
      <c r="L60" s="26">
        <v>-52.61</v>
      </c>
      <c r="M60" s="35">
        <v>28.4</v>
      </c>
      <c r="N60" s="35">
        <v>40.03</v>
      </c>
      <c r="O60" s="39" t="s">
        <v>29</v>
      </c>
      <c r="P60" s="26"/>
      <c r="Q60" s="25">
        <v>161</v>
      </c>
      <c r="R60" s="26">
        <v>-66.959999999999994</v>
      </c>
      <c r="S60" s="7"/>
      <c r="T60" s="9"/>
      <c r="U60" s="7"/>
      <c r="V60" s="9"/>
    </row>
    <row r="61" spans="1:22" s="6" customFormat="1" ht="13.9">
      <c r="A61" s="16">
        <v>43649</v>
      </c>
      <c r="B61" s="16" t="s">
        <v>23</v>
      </c>
      <c r="C61" s="32">
        <v>2.52</v>
      </c>
      <c r="D61" s="31">
        <v>72.150000000000006</v>
      </c>
      <c r="E61" s="35">
        <v>52.68</v>
      </c>
      <c r="F61" s="35">
        <v>21.99</v>
      </c>
      <c r="G61" s="26">
        <v>121.56</v>
      </c>
      <c r="H61" s="26">
        <v>-46.78</v>
      </c>
      <c r="I61" s="35" t="s">
        <v>27</v>
      </c>
      <c r="J61" s="35"/>
      <c r="K61" s="26">
        <v>126.76</v>
      </c>
      <c r="L61" s="26">
        <v>-52.74</v>
      </c>
      <c r="M61" s="35">
        <v>28.33</v>
      </c>
      <c r="N61" s="35">
        <v>40.1</v>
      </c>
      <c r="O61" s="39" t="s">
        <v>29</v>
      </c>
      <c r="P61" s="26"/>
      <c r="Q61" s="25">
        <v>161</v>
      </c>
      <c r="R61" s="26">
        <v>-66.959999999999994</v>
      </c>
      <c r="S61" s="7"/>
      <c r="T61" s="9"/>
      <c r="U61" s="7"/>
      <c r="V61" s="9"/>
    </row>
    <row r="62" spans="1:22" s="6" customFormat="1" ht="13.9">
      <c r="A62" s="16">
        <v>43655</v>
      </c>
      <c r="B62" s="16" t="s">
        <v>23</v>
      </c>
      <c r="C62" s="32">
        <v>2.73</v>
      </c>
      <c r="D62" s="31">
        <v>71.94</v>
      </c>
      <c r="E62" s="35">
        <v>52.75</v>
      </c>
      <c r="F62" s="35">
        <v>21.92</v>
      </c>
      <c r="G62" s="26">
        <v>121.58</v>
      </c>
      <c r="H62" s="26">
        <v>-46.8</v>
      </c>
      <c r="I62" s="35" t="s">
        <v>27</v>
      </c>
      <c r="J62" s="35"/>
      <c r="K62" s="26">
        <v>126.8</v>
      </c>
      <c r="L62" s="26">
        <v>-52.78</v>
      </c>
      <c r="M62" s="35">
        <v>28.61</v>
      </c>
      <c r="N62" s="35">
        <v>39.82</v>
      </c>
      <c r="O62" s="39" t="s">
        <v>29</v>
      </c>
      <c r="P62" s="26"/>
      <c r="Q62" s="25">
        <v>161.41999999999999</v>
      </c>
      <c r="R62" s="26">
        <v>-67.38</v>
      </c>
      <c r="S62" s="7"/>
      <c r="T62" s="9"/>
      <c r="U62" s="7"/>
      <c r="V62" s="9"/>
    </row>
    <row r="63" spans="1:22" s="6" customFormat="1" ht="13.9">
      <c r="A63" s="16">
        <v>43663</v>
      </c>
      <c r="B63" s="16" t="s">
        <v>23</v>
      </c>
      <c r="C63" s="32">
        <v>3.02</v>
      </c>
      <c r="D63" s="31">
        <v>71.650000000000006</v>
      </c>
      <c r="E63" s="35">
        <v>52.84</v>
      </c>
      <c r="F63" s="35">
        <v>21.83</v>
      </c>
      <c r="G63" s="26">
        <v>121.63</v>
      </c>
      <c r="H63" s="26">
        <v>-46.85</v>
      </c>
      <c r="I63" s="35" t="s">
        <v>27</v>
      </c>
      <c r="J63" s="35"/>
      <c r="K63" s="26">
        <v>127.15</v>
      </c>
      <c r="L63" s="26">
        <v>-53.13</v>
      </c>
      <c r="M63" s="35">
        <v>28.5</v>
      </c>
      <c r="N63" s="35">
        <v>39.93</v>
      </c>
      <c r="O63" s="39" t="s">
        <v>29</v>
      </c>
      <c r="P63" s="26"/>
      <c r="Q63" s="25">
        <v>161.77000000000001</v>
      </c>
      <c r="R63" s="26">
        <v>-67.73</v>
      </c>
      <c r="S63" s="7"/>
      <c r="T63" s="9"/>
      <c r="U63" s="7"/>
      <c r="V63" s="9"/>
    </row>
    <row r="64" spans="1:22" s="6" customFormat="1" ht="13.9">
      <c r="A64" s="16">
        <v>43671</v>
      </c>
      <c r="B64" s="16" t="s">
        <v>23</v>
      </c>
      <c r="C64" s="32">
        <v>3.13</v>
      </c>
      <c r="D64" s="31">
        <v>71.540000000000006</v>
      </c>
      <c r="E64" s="35">
        <v>52.91</v>
      </c>
      <c r="F64" s="35">
        <v>21.76</v>
      </c>
      <c r="G64" s="26">
        <v>121.68</v>
      </c>
      <c r="H64" s="26">
        <v>-46.9</v>
      </c>
      <c r="I64" s="35" t="s">
        <v>27</v>
      </c>
      <c r="J64" s="35"/>
      <c r="K64" s="26">
        <v>127.2</v>
      </c>
      <c r="L64" s="26">
        <v>-53.18</v>
      </c>
      <c r="M64" s="35">
        <v>28.5</v>
      </c>
      <c r="N64" s="35">
        <v>39.93</v>
      </c>
      <c r="O64" s="39" t="s">
        <v>29</v>
      </c>
      <c r="P64" s="26"/>
      <c r="Q64" s="25">
        <v>162</v>
      </c>
      <c r="R64" s="26">
        <v>-67.959999999999994</v>
      </c>
      <c r="S64" s="7"/>
      <c r="T64" s="9"/>
      <c r="U64" s="7"/>
      <c r="V64" s="9"/>
    </row>
    <row r="65" spans="1:22" s="6" customFormat="1" ht="13.9">
      <c r="A65" s="16">
        <v>43678</v>
      </c>
      <c r="B65" s="16"/>
      <c r="C65" s="32">
        <v>3.11</v>
      </c>
      <c r="D65" s="31">
        <v>71.56</v>
      </c>
      <c r="E65" s="35">
        <v>53</v>
      </c>
      <c r="F65" s="35">
        <v>21.67</v>
      </c>
      <c r="G65" s="26">
        <v>121.63</v>
      </c>
      <c r="H65" s="26">
        <v>-46.85</v>
      </c>
      <c r="I65" s="35" t="s">
        <v>27</v>
      </c>
      <c r="J65" s="35"/>
      <c r="K65" s="26">
        <v>127.24</v>
      </c>
      <c r="L65" s="26">
        <v>-53.22</v>
      </c>
      <c r="M65" s="35">
        <v>28.55</v>
      </c>
      <c r="N65" s="35">
        <v>39.880000000000003</v>
      </c>
      <c r="O65" s="39" t="s">
        <v>29</v>
      </c>
      <c r="P65" s="26"/>
      <c r="Q65" s="25">
        <v>161.9</v>
      </c>
      <c r="R65" s="26">
        <v>-67.86</v>
      </c>
      <c r="S65" s="7"/>
      <c r="T65" s="9"/>
      <c r="U65" s="7"/>
      <c r="V65" s="9"/>
    </row>
    <row r="66" spans="1:22" s="6" customFormat="1" ht="13.9">
      <c r="A66" s="16">
        <v>43685</v>
      </c>
      <c r="B66" s="16" t="s">
        <v>23</v>
      </c>
      <c r="C66" s="32">
        <v>3.12</v>
      </c>
      <c r="D66" s="31">
        <v>71.55</v>
      </c>
      <c r="E66" s="35">
        <v>53.31</v>
      </c>
      <c r="F66" s="35">
        <v>21.36</v>
      </c>
      <c r="G66" s="26">
        <v>121.5</v>
      </c>
      <c r="H66" s="26">
        <v>-46.72</v>
      </c>
      <c r="I66" s="35" t="s">
        <v>27</v>
      </c>
      <c r="J66" s="35"/>
      <c r="K66" s="26">
        <v>127.32</v>
      </c>
      <c r="L66" s="26">
        <v>-53.3</v>
      </c>
      <c r="M66" s="35">
        <v>28.57</v>
      </c>
      <c r="N66" s="35">
        <v>39.86</v>
      </c>
      <c r="O66" s="39" t="s">
        <v>29</v>
      </c>
      <c r="P66" s="26"/>
      <c r="Q66" s="25">
        <v>161.81</v>
      </c>
      <c r="R66" s="26">
        <v>-67.77</v>
      </c>
      <c r="S66" s="7"/>
      <c r="T66" s="9"/>
      <c r="U66" s="7"/>
      <c r="V66" s="9"/>
    </row>
    <row r="67" spans="1:22" s="6" customFormat="1" ht="13.9">
      <c r="A67" s="16">
        <v>43692</v>
      </c>
      <c r="B67" s="16" t="s">
        <v>23</v>
      </c>
      <c r="C67" s="32">
        <v>3.3</v>
      </c>
      <c r="D67" s="31">
        <v>71.37</v>
      </c>
      <c r="E67" s="35">
        <v>53.46</v>
      </c>
      <c r="F67" s="35">
        <v>21.21</v>
      </c>
      <c r="G67" s="26">
        <v>121</v>
      </c>
      <c r="H67" s="26">
        <v>-46.22</v>
      </c>
      <c r="I67" s="35" t="s">
        <v>27</v>
      </c>
      <c r="J67" s="35"/>
      <c r="K67" s="26">
        <v>127.4</v>
      </c>
      <c r="L67" s="26">
        <v>-53.38</v>
      </c>
      <c r="M67" s="35">
        <v>28.62</v>
      </c>
      <c r="N67" s="35">
        <v>39.81</v>
      </c>
      <c r="O67" s="39" t="s">
        <v>29</v>
      </c>
      <c r="P67" s="26"/>
      <c r="Q67" s="25">
        <v>161.38999999999999</v>
      </c>
      <c r="R67" s="26">
        <v>-67.349999999999994</v>
      </c>
      <c r="S67" s="7"/>
      <c r="T67" s="9"/>
      <c r="U67" s="7"/>
      <c r="V67" s="9"/>
    </row>
    <row r="68" spans="1:22" s="6" customFormat="1" ht="13.9">
      <c r="A68" s="16">
        <v>43699</v>
      </c>
      <c r="B68" s="16" t="s">
        <v>23</v>
      </c>
      <c r="C68" s="32">
        <v>2.42</v>
      </c>
      <c r="D68" s="31">
        <v>72.25</v>
      </c>
      <c r="E68" s="35">
        <v>54.35</v>
      </c>
      <c r="F68" s="35">
        <v>20.32</v>
      </c>
      <c r="G68" s="26">
        <v>121.01</v>
      </c>
      <c r="H68" s="26">
        <v>-46.23</v>
      </c>
      <c r="I68" s="35" t="s">
        <v>27</v>
      </c>
      <c r="J68" s="35"/>
      <c r="K68" s="26">
        <v>127.69</v>
      </c>
      <c r="L68" s="26">
        <v>-53.67</v>
      </c>
      <c r="M68" s="35">
        <v>28.77</v>
      </c>
      <c r="N68" s="35">
        <v>39.659999999999997</v>
      </c>
      <c r="O68" s="39" t="s">
        <v>29</v>
      </c>
      <c r="P68" s="26"/>
      <c r="Q68" s="25">
        <v>161.03</v>
      </c>
      <c r="R68" s="26">
        <v>-66.989999999999995</v>
      </c>
      <c r="S68" s="7"/>
      <c r="T68" s="9"/>
      <c r="U68" s="7"/>
      <c r="V68" s="9"/>
    </row>
    <row r="69" spans="1:22" s="6" customFormat="1" ht="13.9">
      <c r="A69" s="16">
        <v>43707</v>
      </c>
      <c r="B69" s="16" t="s">
        <v>23</v>
      </c>
      <c r="C69" s="32">
        <v>2.33</v>
      </c>
      <c r="D69" s="31">
        <v>72.34</v>
      </c>
      <c r="E69" s="35">
        <v>54.67</v>
      </c>
      <c r="F69" s="35">
        <v>20</v>
      </c>
      <c r="G69" s="26">
        <v>120.93</v>
      </c>
      <c r="H69" s="26">
        <v>-46.15</v>
      </c>
      <c r="I69" s="35" t="s">
        <v>27</v>
      </c>
      <c r="J69" s="35"/>
      <c r="K69" s="26">
        <v>126.62</v>
      </c>
      <c r="L69" s="26">
        <v>-52.6</v>
      </c>
      <c r="M69" s="35">
        <v>28.7</v>
      </c>
      <c r="N69" s="35">
        <v>39.729999999999997</v>
      </c>
      <c r="O69" s="39" t="s">
        <v>29</v>
      </c>
      <c r="P69" s="26"/>
      <c r="Q69" s="25">
        <v>160.4</v>
      </c>
      <c r="R69" s="26">
        <v>-66.36</v>
      </c>
      <c r="S69" s="7"/>
      <c r="T69" s="9"/>
      <c r="U69" s="7"/>
      <c r="V69" s="9"/>
    </row>
    <row r="70" spans="1:22" s="6" customFormat="1" ht="13.9">
      <c r="A70" s="16"/>
      <c r="B70" s="16"/>
      <c r="C70" s="32"/>
      <c r="D70" s="31"/>
      <c r="E70" s="35"/>
      <c r="F70" s="35"/>
      <c r="G70" s="26"/>
      <c r="H70" s="26"/>
      <c r="I70" s="35"/>
      <c r="J70" s="35"/>
      <c r="K70" s="26"/>
      <c r="L70" s="26"/>
      <c r="M70" s="35"/>
      <c r="N70" s="35"/>
      <c r="O70" s="25"/>
      <c r="P70" s="26"/>
      <c r="Q70" s="25"/>
      <c r="R70" s="26"/>
      <c r="S70" s="7"/>
      <c r="T70" s="9"/>
      <c r="U70" s="7"/>
      <c r="V70" s="9"/>
    </row>
    <row r="71" spans="1:22" s="6" customFormat="1" ht="13.9">
      <c r="A71" s="16"/>
      <c r="B71" s="16"/>
      <c r="C71" s="32"/>
      <c r="D71" s="31"/>
      <c r="E71" s="35"/>
      <c r="F71" s="35"/>
      <c r="G71" s="26"/>
      <c r="H71" s="26"/>
      <c r="I71" s="35"/>
      <c r="J71" s="35"/>
      <c r="K71" s="26"/>
      <c r="L71" s="26"/>
      <c r="M71" s="35"/>
      <c r="N71" s="35"/>
      <c r="O71" s="25"/>
      <c r="P71" s="26"/>
      <c r="Q71" s="25"/>
      <c r="R71" s="26"/>
      <c r="S71" s="7"/>
      <c r="T71" s="9"/>
      <c r="U71" s="7"/>
      <c r="V71" s="9"/>
    </row>
    <row r="72" spans="1:22" s="6" customFormat="1" ht="13.9">
      <c r="A72" s="16">
        <v>43734</v>
      </c>
      <c r="B72" s="16" t="s">
        <v>22</v>
      </c>
      <c r="C72" s="32">
        <v>2.3199999999999998</v>
      </c>
      <c r="D72" s="31">
        <v>72.349999999999994</v>
      </c>
      <c r="E72" s="35">
        <v>54.63</v>
      </c>
      <c r="F72" s="35">
        <v>20.04</v>
      </c>
      <c r="G72" s="26">
        <v>123.14</v>
      </c>
      <c r="H72" s="26">
        <v>-48.36</v>
      </c>
      <c r="I72" s="35" t="s">
        <v>27</v>
      </c>
      <c r="J72" s="35"/>
      <c r="K72" s="26">
        <v>127.8</v>
      </c>
      <c r="L72" s="26">
        <v>-53.78</v>
      </c>
      <c r="M72" s="35">
        <v>29</v>
      </c>
      <c r="N72" s="35">
        <v>39.43</v>
      </c>
      <c r="O72" s="39" t="s">
        <v>29</v>
      </c>
      <c r="P72" s="26"/>
      <c r="Q72" s="25">
        <v>162</v>
      </c>
      <c r="R72" s="26">
        <v>-67.959999999999994</v>
      </c>
      <c r="S72" s="7"/>
      <c r="T72" s="9"/>
      <c r="U72" s="7"/>
      <c r="V72" s="9"/>
    </row>
    <row r="73" spans="1:22" s="6" customFormat="1" ht="13.9">
      <c r="A73" s="16">
        <v>43741</v>
      </c>
      <c r="B73" s="16" t="s">
        <v>31</v>
      </c>
      <c r="C73" s="32"/>
      <c r="D73" s="31"/>
      <c r="E73" s="35"/>
      <c r="F73" s="35"/>
      <c r="G73" s="26"/>
      <c r="H73" s="26"/>
      <c r="I73" s="35"/>
      <c r="J73" s="35"/>
      <c r="K73" s="26">
        <v>125.27</v>
      </c>
      <c r="L73" s="26">
        <v>-51.25</v>
      </c>
      <c r="M73" s="35"/>
      <c r="N73" s="35"/>
      <c r="O73" s="25"/>
      <c r="P73" s="26"/>
      <c r="Q73" s="25">
        <v>131.80000000000001</v>
      </c>
      <c r="R73" s="26">
        <v>-37.76</v>
      </c>
      <c r="S73" s="7"/>
      <c r="T73" s="9"/>
      <c r="U73" s="7"/>
      <c r="V73" s="9"/>
    </row>
    <row r="74" spans="1:22" s="6" customFormat="1" ht="13.9">
      <c r="A74" s="16">
        <v>43748</v>
      </c>
      <c r="B74" s="16"/>
      <c r="C74" s="32"/>
      <c r="D74" s="31"/>
      <c r="E74" s="35"/>
      <c r="F74" s="35"/>
      <c r="G74" s="26"/>
      <c r="H74" s="26"/>
      <c r="I74" s="35" t="s">
        <v>27</v>
      </c>
      <c r="J74" s="35"/>
      <c r="K74" s="26">
        <v>125.38</v>
      </c>
      <c r="L74" s="26">
        <v>-51.36</v>
      </c>
      <c r="M74" s="35">
        <v>28.79</v>
      </c>
      <c r="N74" s="35">
        <v>39.64</v>
      </c>
      <c r="O74" s="39" t="s">
        <v>29</v>
      </c>
      <c r="P74" s="26"/>
      <c r="Q74" s="25">
        <v>155.69999999999999</v>
      </c>
      <c r="R74" s="26">
        <v>-61.66</v>
      </c>
      <c r="S74" s="7"/>
      <c r="T74" s="9"/>
      <c r="U74" s="7"/>
      <c r="V74" s="9"/>
    </row>
    <row r="75" spans="1:22" s="6" customFormat="1" ht="13.9">
      <c r="A75" s="16">
        <v>43782</v>
      </c>
      <c r="B75" s="16" t="s">
        <v>27</v>
      </c>
      <c r="C75" s="32">
        <v>1.2</v>
      </c>
      <c r="D75" s="31">
        <v>73.47</v>
      </c>
      <c r="E75" s="35">
        <v>53.75</v>
      </c>
      <c r="F75" s="35">
        <v>20.92</v>
      </c>
      <c r="G75" s="26">
        <v>114.7</v>
      </c>
      <c r="H75" s="26">
        <v>-39.92</v>
      </c>
      <c r="I75" s="35" t="s">
        <v>27</v>
      </c>
      <c r="J75" s="35"/>
      <c r="K75" s="26">
        <v>125.6</v>
      </c>
      <c r="L75" s="26">
        <v>-51.58</v>
      </c>
      <c r="M75" s="35">
        <v>28</v>
      </c>
      <c r="N75" s="35">
        <v>40.43</v>
      </c>
      <c r="O75" s="39" t="s">
        <v>29</v>
      </c>
      <c r="P75" s="26"/>
      <c r="Q75" s="25">
        <v>136.19999999999999</v>
      </c>
      <c r="R75" s="26">
        <v>-42.16</v>
      </c>
      <c r="S75" s="7"/>
      <c r="T75" s="9"/>
      <c r="U75" s="7"/>
      <c r="V75" s="9"/>
    </row>
    <row r="76" spans="1:22" s="6" customFormat="1" ht="13.9">
      <c r="A76" s="16">
        <v>43805</v>
      </c>
      <c r="B76" s="16" t="s">
        <v>27</v>
      </c>
      <c r="C76" s="32">
        <v>2.2400000000000002</v>
      </c>
      <c r="D76" s="31">
        <v>72.430000000000007</v>
      </c>
      <c r="E76" s="35">
        <v>54.61</v>
      </c>
      <c r="F76" s="35">
        <v>20.059999999999999</v>
      </c>
      <c r="G76" s="26">
        <v>121.81</v>
      </c>
      <c r="H76" s="26">
        <v>-47.03</v>
      </c>
      <c r="I76" s="35" t="s">
        <v>27</v>
      </c>
      <c r="J76" s="35"/>
      <c r="K76" s="26">
        <v>126.43</v>
      </c>
      <c r="L76" s="26">
        <v>-52.41</v>
      </c>
      <c r="M76" s="35">
        <v>28.2</v>
      </c>
      <c r="N76" s="35">
        <v>40.229999999999997</v>
      </c>
      <c r="O76" s="39" t="s">
        <v>29</v>
      </c>
      <c r="P76" s="26"/>
      <c r="Q76" s="25">
        <v>156.47</v>
      </c>
      <c r="R76" s="26">
        <v>-62.43</v>
      </c>
      <c r="S76" s="7"/>
      <c r="T76" s="9"/>
      <c r="U76" s="7"/>
      <c r="V76" s="9"/>
    </row>
    <row r="77" spans="1:22" s="6" customFormat="1" ht="13.9">
      <c r="A77" s="16">
        <v>43816</v>
      </c>
      <c r="B77" s="16" t="s">
        <v>27</v>
      </c>
      <c r="C77" s="32">
        <v>2.56</v>
      </c>
      <c r="D77" s="31">
        <v>72.11</v>
      </c>
      <c r="E77" s="35">
        <v>53.49</v>
      </c>
      <c r="F77" s="35">
        <v>21.18</v>
      </c>
      <c r="G77" s="26">
        <v>121.66</v>
      </c>
      <c r="H77" s="26">
        <v>-46.88</v>
      </c>
      <c r="I77" s="35" t="s">
        <v>27</v>
      </c>
      <c r="J77" s="35"/>
      <c r="K77" s="26">
        <v>126</v>
      </c>
      <c r="L77" s="26">
        <v>-51.98</v>
      </c>
      <c r="M77" s="35">
        <v>28.76</v>
      </c>
      <c r="N77" s="35">
        <v>39.67</v>
      </c>
      <c r="O77" s="39" t="s">
        <v>29</v>
      </c>
      <c r="P77" s="26"/>
      <c r="Q77" s="25">
        <v>158.52000000000001</v>
      </c>
      <c r="R77" s="26">
        <v>-64.48</v>
      </c>
      <c r="S77" s="7"/>
      <c r="T77" s="9"/>
      <c r="U77" s="7"/>
      <c r="V77" s="9"/>
    </row>
    <row r="78" spans="1:22" s="6" customFormat="1" ht="13.9">
      <c r="A78" s="16">
        <v>43838</v>
      </c>
      <c r="B78" s="16" t="s">
        <v>23</v>
      </c>
      <c r="C78" s="32">
        <v>1.6</v>
      </c>
      <c r="D78" s="31">
        <v>73.069999999999993</v>
      </c>
      <c r="E78" s="35">
        <v>53.29</v>
      </c>
      <c r="F78" s="35">
        <v>21.38</v>
      </c>
      <c r="G78" s="26">
        <v>115.91</v>
      </c>
      <c r="H78" s="26">
        <v>-41.13</v>
      </c>
      <c r="I78" s="35" t="s">
        <v>27</v>
      </c>
      <c r="J78" s="35"/>
      <c r="K78" s="26">
        <v>125.54</v>
      </c>
      <c r="L78" s="26">
        <v>-51.52</v>
      </c>
      <c r="M78" s="35">
        <v>27.51</v>
      </c>
      <c r="N78" s="35">
        <v>40.92</v>
      </c>
      <c r="O78" s="39" t="s">
        <v>29</v>
      </c>
      <c r="P78" s="26"/>
      <c r="Q78" s="25">
        <v>155.41</v>
      </c>
      <c r="R78" s="26">
        <v>-61.37</v>
      </c>
      <c r="S78" s="7"/>
      <c r="T78" s="9"/>
      <c r="U78" s="7"/>
      <c r="V78" s="9"/>
    </row>
    <row r="79" spans="1:22" s="6" customFormat="1" ht="13.9">
      <c r="A79" s="16">
        <v>43859</v>
      </c>
      <c r="B79" s="16" t="s">
        <v>27</v>
      </c>
      <c r="C79" s="32">
        <v>2.48</v>
      </c>
      <c r="D79" s="31">
        <v>72.19</v>
      </c>
      <c r="E79" s="35">
        <v>53.42</v>
      </c>
      <c r="F79" s="35">
        <v>21.25</v>
      </c>
      <c r="G79" s="26">
        <v>121.6</v>
      </c>
      <c r="H79" s="26">
        <v>-46.82</v>
      </c>
      <c r="I79" s="35" t="s">
        <v>27</v>
      </c>
      <c r="J79" s="35"/>
      <c r="K79" s="26">
        <v>126.11</v>
      </c>
      <c r="L79" s="26">
        <v>-52.09</v>
      </c>
      <c r="M79" s="35">
        <v>28.68</v>
      </c>
      <c r="N79" s="35">
        <v>39.75</v>
      </c>
      <c r="O79" s="39" t="s">
        <v>29</v>
      </c>
      <c r="P79" s="26"/>
      <c r="Q79" s="25">
        <v>158.47999999999999</v>
      </c>
      <c r="R79" s="26">
        <v>-64.44</v>
      </c>
      <c r="S79" s="7"/>
      <c r="T79" s="9"/>
      <c r="U79" s="7"/>
      <c r="V79" s="9"/>
    </row>
    <row r="80" spans="1:22" s="6" customFormat="1" ht="13.9">
      <c r="A80" s="42">
        <v>43874</v>
      </c>
      <c r="B80" s="41" t="s">
        <v>23</v>
      </c>
      <c r="C80" s="32">
        <v>1.7</v>
      </c>
      <c r="D80" s="31">
        <v>72.97</v>
      </c>
      <c r="E80" s="35">
        <v>53.4</v>
      </c>
      <c r="F80" s="35">
        <v>21.27</v>
      </c>
      <c r="G80" s="26">
        <v>118.7</v>
      </c>
      <c r="H80" s="26">
        <v>-43.92</v>
      </c>
      <c r="I80" s="35" t="s">
        <v>27</v>
      </c>
      <c r="J80" s="35"/>
      <c r="K80" s="26">
        <v>126.39</v>
      </c>
      <c r="L80" s="26">
        <v>-52.37</v>
      </c>
      <c r="M80" s="35">
        <v>27.35</v>
      </c>
      <c r="N80" s="35">
        <v>41.08</v>
      </c>
      <c r="O80" s="39" t="s">
        <v>29</v>
      </c>
      <c r="P80" s="26"/>
      <c r="Q80" s="25">
        <v>157.36000000000001</v>
      </c>
      <c r="R80" s="26">
        <v>-63.32</v>
      </c>
      <c r="S80" s="7"/>
      <c r="T80" s="9" t="str">
        <f>IF(S80&lt;&gt;"",#REF!-S80,"")</f>
        <v/>
      </c>
      <c r="U80" s="7"/>
      <c r="V80" s="9" t="str">
        <f>IF(U80&lt;&gt;"",#REF!-U80,"")</f>
        <v/>
      </c>
    </row>
    <row r="81" spans="1:22" s="6" customFormat="1" ht="13.9">
      <c r="A81" s="42">
        <v>43902</v>
      </c>
      <c r="B81" s="41" t="s">
        <v>32</v>
      </c>
      <c r="C81" s="33">
        <v>1.34</v>
      </c>
      <c r="D81" s="31">
        <v>73.33</v>
      </c>
      <c r="E81" s="35">
        <v>53.2</v>
      </c>
      <c r="F81" s="35">
        <v>21.47</v>
      </c>
      <c r="G81" s="26">
        <v>115.93</v>
      </c>
      <c r="H81" s="26">
        <v>-41.15</v>
      </c>
      <c r="I81" s="35" t="s">
        <v>27</v>
      </c>
      <c r="J81" s="35"/>
      <c r="K81" s="26">
        <v>124.89</v>
      </c>
      <c r="L81" s="26">
        <v>-50.87</v>
      </c>
      <c r="M81" s="35">
        <v>27.5</v>
      </c>
      <c r="N81" s="35">
        <v>40.93</v>
      </c>
      <c r="O81" s="39" t="s">
        <v>29</v>
      </c>
      <c r="P81" s="26"/>
      <c r="Q81" s="25">
        <v>153.94999999999999</v>
      </c>
      <c r="R81" s="26">
        <v>-59.91</v>
      </c>
      <c r="U81" s="9"/>
      <c r="V81" s="9"/>
    </row>
    <row r="82" spans="1:22" s="6" customFormat="1" ht="13.9">
      <c r="A82" s="42">
        <v>43965</v>
      </c>
      <c r="B82" s="41" t="s">
        <v>23</v>
      </c>
      <c r="C82" s="32">
        <v>2.5</v>
      </c>
      <c r="D82" s="31">
        <v>72.17</v>
      </c>
      <c r="E82" s="35">
        <v>53.87</v>
      </c>
      <c r="F82" s="35">
        <v>20.8</v>
      </c>
      <c r="G82" s="26">
        <v>122.32</v>
      </c>
      <c r="H82" s="26">
        <v>-47.54</v>
      </c>
      <c r="I82" s="35" t="s">
        <v>27</v>
      </c>
      <c r="J82" s="35"/>
      <c r="K82" s="26">
        <v>127.68</v>
      </c>
      <c r="L82" s="26">
        <v>-53.66</v>
      </c>
      <c r="M82" s="35">
        <v>28.62</v>
      </c>
      <c r="N82" s="35">
        <v>39.81</v>
      </c>
      <c r="O82" s="39" t="s">
        <v>29</v>
      </c>
      <c r="P82" s="26"/>
      <c r="Q82" s="25">
        <v>159.25</v>
      </c>
      <c r="R82" s="26">
        <v>-65.209999999999994</v>
      </c>
      <c r="S82" s="17"/>
      <c r="T82" s="17"/>
      <c r="U82" s="9"/>
      <c r="V82" s="9"/>
    </row>
    <row r="83" spans="1:22" s="6" customFormat="1" ht="13.9">
      <c r="A83" s="42">
        <v>43993</v>
      </c>
      <c r="B83" s="41" t="s">
        <v>33</v>
      </c>
      <c r="C83" s="32">
        <v>2.74</v>
      </c>
      <c r="D83" s="31">
        <v>71.930000000000007</v>
      </c>
      <c r="E83" s="35">
        <v>54.27</v>
      </c>
      <c r="F83" s="35">
        <v>20.399999999999999</v>
      </c>
      <c r="G83" s="26">
        <v>124.08</v>
      </c>
      <c r="H83" s="26">
        <v>-49.3</v>
      </c>
      <c r="I83" s="35" t="s">
        <v>27</v>
      </c>
      <c r="J83" s="35"/>
      <c r="K83" s="26">
        <v>128.53</v>
      </c>
      <c r="L83" s="26">
        <v>-54.51</v>
      </c>
      <c r="M83" s="35">
        <v>28.75</v>
      </c>
      <c r="N83" s="35">
        <v>39.68</v>
      </c>
      <c r="O83" s="39" t="s">
        <v>29</v>
      </c>
      <c r="P83" s="26"/>
      <c r="Q83" s="25">
        <v>160.62</v>
      </c>
      <c r="R83" s="26">
        <v>-66.58</v>
      </c>
      <c r="S83" s="17"/>
      <c r="T83" s="17"/>
      <c r="U83" s="9"/>
      <c r="V83" s="9"/>
    </row>
    <row r="84" spans="1:22" s="6" customFormat="1" ht="13.9">
      <c r="A84" s="42">
        <v>44021</v>
      </c>
      <c r="B84" s="41" t="s">
        <v>23</v>
      </c>
      <c r="C84" s="32">
        <v>2.85</v>
      </c>
      <c r="D84" s="31">
        <v>71.819999999999993</v>
      </c>
      <c r="E84" s="35">
        <v>54.5</v>
      </c>
      <c r="F84" s="35">
        <v>20.170000000000002</v>
      </c>
      <c r="G84" s="26">
        <v>123.56</v>
      </c>
      <c r="H84" s="26">
        <v>-48.78</v>
      </c>
      <c r="I84" s="35" t="s">
        <v>27</v>
      </c>
      <c r="J84" s="35"/>
      <c r="K84" s="26">
        <v>128.34</v>
      </c>
      <c r="L84" s="26">
        <v>-54.32</v>
      </c>
      <c r="M84" s="35">
        <v>29.41</v>
      </c>
      <c r="N84" s="35">
        <v>39.020000000000003</v>
      </c>
      <c r="O84" s="39" t="s">
        <v>29</v>
      </c>
      <c r="P84" s="26"/>
      <c r="Q84" s="25">
        <v>160.30000000000001</v>
      </c>
      <c r="R84" s="26">
        <v>-66.260000000000005</v>
      </c>
      <c r="S84" s="17"/>
      <c r="T84" s="17"/>
      <c r="U84" s="9"/>
      <c r="V84" s="9"/>
    </row>
    <row r="85" spans="1:22" s="6" customFormat="1" ht="13.9">
      <c r="A85" s="42"/>
      <c r="B85" s="41"/>
      <c r="C85" s="40"/>
      <c r="D85" s="31"/>
      <c r="E85" s="35"/>
      <c r="F85" s="35"/>
      <c r="G85" s="26"/>
      <c r="H85" s="26"/>
      <c r="I85" s="35"/>
      <c r="J85" s="35"/>
      <c r="K85" s="26"/>
      <c r="L85" s="26"/>
      <c r="M85" s="35"/>
      <c r="N85" s="35"/>
      <c r="O85" s="25"/>
      <c r="P85" s="26"/>
      <c r="Q85" s="25"/>
      <c r="R85" s="26"/>
      <c r="S85" s="17"/>
      <c r="T85" s="17"/>
      <c r="U85" s="9"/>
      <c r="V85" s="9"/>
    </row>
    <row r="86" spans="1:22" s="6" customFormat="1" ht="13.9">
      <c r="A86" s="42">
        <v>44103</v>
      </c>
      <c r="B86" s="41" t="s">
        <v>34</v>
      </c>
      <c r="C86" s="31">
        <v>3.11</v>
      </c>
      <c r="D86" s="31">
        <v>71.56</v>
      </c>
      <c r="E86" s="35">
        <v>55.01</v>
      </c>
      <c r="F86" s="35">
        <v>19.66</v>
      </c>
      <c r="G86" s="26">
        <v>124.28</v>
      </c>
      <c r="H86" s="26">
        <v>-49.5</v>
      </c>
      <c r="I86" s="35" t="s">
        <v>27</v>
      </c>
      <c r="J86" s="35"/>
      <c r="K86" s="26">
        <v>128.65</v>
      </c>
      <c r="L86" s="26">
        <v>-54.63</v>
      </c>
      <c r="M86" s="35">
        <v>29.81</v>
      </c>
      <c r="N86" s="35">
        <v>38.619999999999997</v>
      </c>
      <c r="O86" s="39" t="s">
        <v>29</v>
      </c>
      <c r="P86" s="26"/>
      <c r="Q86" s="25">
        <v>160.99</v>
      </c>
      <c r="R86" s="26">
        <v>-66.95</v>
      </c>
      <c r="S86" s="9"/>
      <c r="T86" s="9"/>
      <c r="U86" s="9"/>
      <c r="V86" s="9"/>
    </row>
    <row r="87" spans="1:22" s="6" customFormat="1" ht="13.9">
      <c r="A87" s="42">
        <v>44203</v>
      </c>
      <c r="B87" s="41" t="s">
        <v>35</v>
      </c>
      <c r="C87" s="31">
        <v>1.98</v>
      </c>
      <c r="D87" s="31">
        <v>72.69</v>
      </c>
      <c r="E87" s="35">
        <v>53.95</v>
      </c>
      <c r="F87" s="35">
        <v>20.72</v>
      </c>
      <c r="G87" s="26">
        <v>117.94</v>
      </c>
      <c r="H87" s="26">
        <v>-43.16</v>
      </c>
      <c r="I87" s="35" t="s">
        <v>27</v>
      </c>
      <c r="J87" s="35"/>
      <c r="K87" s="26">
        <v>125.64</v>
      </c>
      <c r="L87" s="26">
        <v>-51.62</v>
      </c>
      <c r="M87" s="35">
        <v>27.27</v>
      </c>
      <c r="N87" s="35">
        <v>41.16</v>
      </c>
      <c r="O87" s="39" t="s">
        <v>29</v>
      </c>
      <c r="P87" s="26"/>
      <c r="Q87" s="25">
        <v>155.31</v>
      </c>
      <c r="R87" s="26">
        <v>-61.27</v>
      </c>
      <c r="S87" s="9"/>
      <c r="T87" s="9"/>
      <c r="U87" s="9"/>
      <c r="V87" s="9"/>
    </row>
    <row r="88" spans="1:22" s="6" customFormat="1" ht="13.9">
      <c r="A88" s="42">
        <v>44280</v>
      </c>
      <c r="B88" s="42" t="s">
        <v>23</v>
      </c>
      <c r="C88" s="31">
        <v>2.1</v>
      </c>
      <c r="D88" s="31">
        <v>72.569999999999993</v>
      </c>
      <c r="E88" s="35">
        <v>53.65</v>
      </c>
      <c r="F88" s="35">
        <v>21.02</v>
      </c>
      <c r="G88" s="26">
        <v>119.77</v>
      </c>
      <c r="H88" s="26">
        <v>-44.99</v>
      </c>
      <c r="I88" s="35" t="s">
        <v>27</v>
      </c>
      <c r="J88" s="35"/>
      <c r="K88" s="26">
        <v>126.52</v>
      </c>
      <c r="L88" s="26">
        <v>-52.5</v>
      </c>
      <c r="M88" s="35">
        <v>27.54</v>
      </c>
      <c r="N88" s="35">
        <v>40.89</v>
      </c>
      <c r="O88" s="39" t="s">
        <v>29</v>
      </c>
      <c r="P88" s="26"/>
      <c r="Q88" s="25">
        <v>157.16999999999999</v>
      </c>
      <c r="R88" s="26">
        <v>-63.13</v>
      </c>
      <c r="S88" s="9"/>
      <c r="T88" s="9"/>
      <c r="U88" s="9"/>
      <c r="V88" s="9"/>
    </row>
    <row r="89" spans="1:22" s="6" customFormat="1" ht="13.9">
      <c r="A89" s="42">
        <v>44384</v>
      </c>
      <c r="B89" s="42" t="s">
        <v>36</v>
      </c>
      <c r="C89" s="31">
        <v>3.2</v>
      </c>
      <c r="D89" s="31">
        <v>71.47</v>
      </c>
      <c r="E89" s="35">
        <v>54.97</v>
      </c>
      <c r="F89" s="35">
        <v>19.7</v>
      </c>
      <c r="G89" s="26">
        <v>123.9</v>
      </c>
      <c r="H89" s="26">
        <v>-49.12</v>
      </c>
      <c r="I89" s="35" t="s">
        <v>27</v>
      </c>
      <c r="J89" s="35"/>
      <c r="K89" s="26">
        <v>128.51</v>
      </c>
      <c r="L89" s="26">
        <v>-54.49</v>
      </c>
      <c r="M89" s="35">
        <v>27.63</v>
      </c>
      <c r="N89" s="35">
        <v>40.799999999999997</v>
      </c>
      <c r="O89" s="39" t="s">
        <v>29</v>
      </c>
      <c r="P89" s="26"/>
      <c r="Q89" s="25">
        <v>160.9</v>
      </c>
      <c r="R89" s="26">
        <v>-66.86</v>
      </c>
      <c r="S89" s="9"/>
      <c r="T89" s="9"/>
      <c r="U89" s="9"/>
      <c r="V89" s="9"/>
    </row>
    <row r="90" spans="1:22" s="6" customFormat="1" ht="13.9">
      <c r="A90" s="10">
        <v>44475</v>
      </c>
      <c r="B90" s="10" t="s">
        <v>23</v>
      </c>
      <c r="C90" s="31">
        <v>2.83</v>
      </c>
      <c r="D90" s="31">
        <v>71.84</v>
      </c>
      <c r="E90" s="35">
        <v>55.6</v>
      </c>
      <c r="F90" s="35">
        <v>19.07</v>
      </c>
      <c r="G90" s="26">
        <v>124.39</v>
      </c>
      <c r="H90" s="26">
        <v>-49.61</v>
      </c>
      <c r="I90" s="35" t="s">
        <v>27</v>
      </c>
      <c r="J90" s="35"/>
      <c r="K90" s="26">
        <v>128.43</v>
      </c>
      <c r="L90" s="26">
        <v>-54.410000000000011</v>
      </c>
      <c r="M90" s="35">
        <v>27.46</v>
      </c>
      <c r="N90" s="35">
        <v>40.970000000000006</v>
      </c>
      <c r="O90" s="25" t="s">
        <v>29</v>
      </c>
      <c r="P90" s="26"/>
      <c r="Q90" s="25">
        <v>161.80000000000001</v>
      </c>
      <c r="R90" s="26">
        <v>-67.760000000000005</v>
      </c>
      <c r="S90" s="9"/>
      <c r="T90" s="9"/>
      <c r="U90" s="9"/>
      <c r="V90" s="9"/>
    </row>
    <row r="91" spans="1:22" s="6" customFormat="1" ht="13.9">
      <c r="A91" s="10">
        <v>44574</v>
      </c>
      <c r="B91" s="10" t="s">
        <v>37</v>
      </c>
      <c r="C91" s="31">
        <v>2.63</v>
      </c>
      <c r="D91" s="31">
        <v>72.040000000000006</v>
      </c>
      <c r="E91" s="35">
        <v>54.96</v>
      </c>
      <c r="F91" s="35">
        <v>19.71</v>
      </c>
      <c r="G91" s="26">
        <v>120.64</v>
      </c>
      <c r="H91" s="26">
        <v>-45.86</v>
      </c>
      <c r="I91" s="35" t="s">
        <v>27</v>
      </c>
      <c r="J91" s="35"/>
      <c r="K91" s="26">
        <v>126.45</v>
      </c>
      <c r="L91" s="26">
        <v>-52.430000000000007</v>
      </c>
      <c r="M91" s="35">
        <v>27.42</v>
      </c>
      <c r="N91" s="35">
        <v>41.010000000000005</v>
      </c>
      <c r="O91" s="25" t="s">
        <v>29</v>
      </c>
      <c r="P91" s="26"/>
      <c r="Q91" s="25">
        <v>159.13999999999999</v>
      </c>
      <c r="R91" s="26">
        <v>-65.09999999999998</v>
      </c>
      <c r="S91" s="9"/>
      <c r="T91" s="9"/>
      <c r="U91" s="9"/>
      <c r="V91" s="9"/>
    </row>
    <row r="92" spans="1:22" s="6" customFormat="1" ht="13.9">
      <c r="A92" s="10">
        <v>44630</v>
      </c>
      <c r="B92" s="10" t="s">
        <v>34</v>
      </c>
      <c r="C92" s="31">
        <v>2.4300000000000002</v>
      </c>
      <c r="D92" s="31">
        <v>72.239999999999995</v>
      </c>
      <c r="E92" s="35">
        <v>54.83</v>
      </c>
      <c r="F92" s="35">
        <v>19.840000000000003</v>
      </c>
      <c r="G92" s="26">
        <v>119.76</v>
      </c>
      <c r="H92" s="26">
        <v>-44.980000000000004</v>
      </c>
      <c r="I92" s="35" t="s">
        <v>27</v>
      </c>
      <c r="J92" s="35"/>
      <c r="K92" s="26">
        <v>126.52</v>
      </c>
      <c r="L92" s="26">
        <v>-52.5</v>
      </c>
      <c r="M92" s="35">
        <v>27.26</v>
      </c>
      <c r="N92" s="35">
        <v>41.17</v>
      </c>
      <c r="O92" s="25" t="s">
        <v>29</v>
      </c>
      <c r="P92" s="26"/>
      <c r="Q92" s="25">
        <v>158.37</v>
      </c>
      <c r="R92" s="26">
        <v>-64.33</v>
      </c>
      <c r="S92" s="9"/>
      <c r="T92" s="9"/>
      <c r="U92" s="9"/>
      <c r="V92" s="9"/>
    </row>
    <row r="93" spans="1:22" s="6" customFormat="1" ht="13.9">
      <c r="A93" s="10">
        <v>44742</v>
      </c>
      <c r="B93" s="10" t="s">
        <v>38</v>
      </c>
      <c r="C93" s="31">
        <v>3.15</v>
      </c>
      <c r="D93" s="31">
        <v>71.52</v>
      </c>
      <c r="E93" s="35">
        <v>55.42</v>
      </c>
      <c r="F93" s="35">
        <v>19.25</v>
      </c>
      <c r="G93" s="26">
        <v>124.8</v>
      </c>
      <c r="H93" s="26">
        <v>-50.019999999999996</v>
      </c>
      <c r="I93" s="35" t="s">
        <v>27</v>
      </c>
      <c r="J93" s="35"/>
      <c r="K93" s="26">
        <v>128.47999999999999</v>
      </c>
      <c r="L93" s="26">
        <v>-54.459999999999994</v>
      </c>
      <c r="M93" s="35">
        <v>27.73</v>
      </c>
      <c r="N93" s="35">
        <v>40.700000000000003</v>
      </c>
      <c r="O93" s="25" t="s">
        <v>29</v>
      </c>
      <c r="P93" s="26"/>
      <c r="Q93" s="25">
        <v>162.66999999999999</v>
      </c>
      <c r="R93" s="26">
        <v>-68.629999999999981</v>
      </c>
      <c r="S93" s="9"/>
      <c r="T93" s="9"/>
      <c r="U93" s="9"/>
      <c r="V93" s="9"/>
    </row>
    <row r="94" spans="1:22" s="6" customFormat="1" ht="13.9">
      <c r="A94" s="10"/>
      <c r="B94" s="10"/>
      <c r="C94" s="31"/>
      <c r="D94" s="31"/>
      <c r="E94" s="35"/>
      <c r="F94" s="35"/>
      <c r="G94" s="26"/>
      <c r="H94" s="26"/>
      <c r="I94" s="35"/>
      <c r="J94" s="35"/>
      <c r="K94" s="26"/>
      <c r="L94" s="26"/>
      <c r="M94" s="35"/>
      <c r="N94" s="35"/>
      <c r="O94" s="26"/>
      <c r="P94" s="26"/>
      <c r="Q94" s="26"/>
      <c r="R94" s="26"/>
      <c r="S94" s="9"/>
      <c r="T94" s="9"/>
      <c r="U94" s="9"/>
      <c r="V94" s="9"/>
    </row>
    <row r="95" spans="1:22" s="6" customFormat="1" ht="13.9">
      <c r="A95" s="10"/>
      <c r="B95" s="10"/>
      <c r="C95" s="31"/>
      <c r="D95" s="31"/>
      <c r="E95" s="35"/>
      <c r="F95" s="35"/>
      <c r="G95" s="26"/>
      <c r="H95" s="26"/>
      <c r="I95" s="35"/>
      <c r="J95" s="35"/>
      <c r="K95" s="26"/>
      <c r="L95" s="26"/>
      <c r="M95" s="35"/>
      <c r="N95" s="35"/>
      <c r="O95" s="26"/>
      <c r="P95" s="26"/>
      <c r="Q95" s="26"/>
      <c r="R95" s="26"/>
      <c r="S95" s="9"/>
      <c r="T95" s="9"/>
      <c r="U95" s="9"/>
      <c r="V95" s="9"/>
    </row>
    <row r="96" spans="1:22" s="6" customFormat="1" ht="13.9">
      <c r="A96" s="10"/>
      <c r="B96" s="10"/>
      <c r="C96" s="31"/>
      <c r="D96" s="31"/>
      <c r="E96" s="35"/>
      <c r="F96" s="35"/>
      <c r="G96" s="26"/>
      <c r="H96" s="26"/>
      <c r="I96" s="35"/>
      <c r="J96" s="35"/>
      <c r="K96" s="26"/>
      <c r="L96" s="26"/>
      <c r="M96" s="35"/>
      <c r="N96" s="35"/>
      <c r="O96" s="26"/>
      <c r="P96" s="26"/>
      <c r="Q96" s="26"/>
      <c r="R96" s="26"/>
      <c r="S96" s="9"/>
      <c r="T96" s="9"/>
      <c r="U96" s="9"/>
      <c r="V96" s="9"/>
    </row>
    <row r="97" spans="1:22" s="6" customFormat="1" ht="13.9">
      <c r="A97" s="10"/>
      <c r="B97" s="10"/>
      <c r="C97" s="31"/>
      <c r="D97" s="31"/>
      <c r="E97" s="35"/>
      <c r="F97" s="35"/>
      <c r="G97" s="26"/>
      <c r="H97" s="26"/>
      <c r="I97" s="35"/>
      <c r="J97" s="35"/>
      <c r="K97" s="26"/>
      <c r="L97" s="26"/>
      <c r="M97" s="35"/>
      <c r="N97" s="35"/>
      <c r="O97" s="26"/>
      <c r="P97" s="26"/>
      <c r="Q97" s="26"/>
      <c r="R97" s="26"/>
      <c r="S97" s="9"/>
      <c r="T97" s="9"/>
      <c r="U97" s="9"/>
      <c r="V97" s="9"/>
    </row>
    <row r="98" spans="1:22" s="6" customFormat="1" ht="13.9">
      <c r="A98" s="10"/>
      <c r="B98" s="10"/>
      <c r="C98" s="31"/>
      <c r="D98" s="31"/>
      <c r="E98" s="35"/>
      <c r="F98" s="35"/>
      <c r="G98" s="26"/>
      <c r="H98" s="26"/>
      <c r="I98" s="35"/>
      <c r="J98" s="35"/>
      <c r="K98" s="26"/>
      <c r="L98" s="26"/>
      <c r="M98" s="35"/>
      <c r="N98" s="35"/>
      <c r="O98" s="26"/>
      <c r="P98" s="26"/>
      <c r="Q98" s="26"/>
      <c r="R98" s="26"/>
      <c r="S98" s="9"/>
      <c r="T98" s="9"/>
      <c r="U98" s="9"/>
      <c r="V98" s="9"/>
    </row>
    <row r="99" spans="1:22" s="6" customFormat="1" ht="13.9">
      <c r="A99" s="10"/>
      <c r="B99" s="10"/>
      <c r="C99" s="31"/>
      <c r="D99" s="31"/>
      <c r="E99" s="35"/>
      <c r="F99" s="35"/>
      <c r="G99" s="26"/>
      <c r="H99" s="26"/>
      <c r="I99" s="35"/>
      <c r="J99" s="35"/>
      <c r="K99" s="26"/>
      <c r="L99" s="26"/>
      <c r="M99" s="35"/>
      <c r="N99" s="35"/>
      <c r="O99" s="26"/>
      <c r="P99" s="26"/>
      <c r="Q99" s="26"/>
      <c r="R99" s="26"/>
      <c r="S99" s="9"/>
      <c r="T99" s="9"/>
      <c r="U99" s="9"/>
      <c r="V99" s="9"/>
    </row>
    <row r="100" spans="1:22" s="6" customFormat="1" ht="13.9">
      <c r="A100" s="10"/>
      <c r="B100" s="10"/>
      <c r="C100" s="31"/>
      <c r="D100" s="31"/>
      <c r="E100" s="35"/>
      <c r="F100" s="35"/>
      <c r="G100" s="26"/>
      <c r="H100" s="26"/>
      <c r="I100" s="35"/>
      <c r="J100" s="35"/>
      <c r="K100" s="26"/>
      <c r="L100" s="26"/>
      <c r="M100" s="35"/>
      <c r="N100" s="35"/>
      <c r="O100" s="26"/>
      <c r="P100" s="26"/>
      <c r="Q100" s="26"/>
      <c r="R100" s="26"/>
      <c r="S100" s="9"/>
      <c r="T100" s="9"/>
      <c r="U100" s="9"/>
      <c r="V100" s="9"/>
    </row>
    <row r="101" spans="1:22" s="6" customFormat="1" ht="13.9">
      <c r="A101" s="10"/>
      <c r="B101" s="10"/>
      <c r="C101" s="31"/>
      <c r="D101" s="31"/>
      <c r="E101" s="35"/>
      <c r="F101" s="35"/>
      <c r="G101" s="26"/>
      <c r="H101" s="26"/>
      <c r="I101" s="35"/>
      <c r="J101" s="35"/>
      <c r="K101" s="26"/>
      <c r="L101" s="26"/>
      <c r="M101" s="35"/>
      <c r="N101" s="35"/>
      <c r="O101" s="26"/>
      <c r="P101" s="26"/>
      <c r="Q101" s="26"/>
      <c r="R101" s="26"/>
      <c r="S101" s="9"/>
      <c r="T101" s="9"/>
      <c r="U101" s="9"/>
      <c r="V101" s="9"/>
    </row>
    <row r="102" spans="1:22" s="6" customFormat="1" ht="13.9">
      <c r="A102" s="10"/>
      <c r="B102" s="10"/>
      <c r="C102" s="31"/>
      <c r="D102" s="31"/>
      <c r="E102" s="35"/>
      <c r="F102" s="35"/>
      <c r="G102" s="26"/>
      <c r="H102" s="26"/>
      <c r="I102" s="35"/>
      <c r="J102" s="35"/>
      <c r="K102" s="26"/>
      <c r="L102" s="26"/>
      <c r="M102" s="35"/>
      <c r="N102" s="35"/>
      <c r="O102" s="26"/>
      <c r="P102" s="26"/>
      <c r="Q102" s="26"/>
      <c r="R102" s="26"/>
      <c r="S102" s="9"/>
      <c r="T102" s="9"/>
      <c r="U102" s="9"/>
      <c r="V102" s="9"/>
    </row>
    <row r="103" spans="1:22" s="6" customFormat="1" ht="13.9">
      <c r="A103" s="10"/>
      <c r="B103" s="10"/>
      <c r="C103" s="31"/>
      <c r="D103" s="31"/>
      <c r="E103" s="35"/>
      <c r="F103" s="35"/>
      <c r="G103" s="26"/>
      <c r="H103" s="26"/>
      <c r="I103" s="35"/>
      <c r="J103" s="35"/>
      <c r="K103" s="26"/>
      <c r="L103" s="26"/>
      <c r="M103" s="35"/>
      <c r="N103" s="35"/>
      <c r="O103" s="26"/>
      <c r="P103" s="26"/>
      <c r="Q103" s="26"/>
      <c r="R103" s="26"/>
      <c r="S103" s="9"/>
      <c r="T103" s="9"/>
      <c r="U103" s="9"/>
      <c r="V103" s="9"/>
    </row>
  </sheetData>
  <mergeCells count="51">
    <mergeCell ref="U4:V4"/>
    <mergeCell ref="A1:V1"/>
    <mergeCell ref="S4:T4"/>
    <mergeCell ref="C4:D4"/>
    <mergeCell ref="O4:P4"/>
    <mergeCell ref="Q4:R4"/>
    <mergeCell ref="M4:N4"/>
    <mergeCell ref="C5:D5"/>
    <mergeCell ref="O5:P5"/>
    <mergeCell ref="Q5:R5"/>
    <mergeCell ref="E4:F4"/>
    <mergeCell ref="E5:F5"/>
    <mergeCell ref="G4:H4"/>
    <mergeCell ref="I4:J4"/>
    <mergeCell ref="K4:L4"/>
    <mergeCell ref="G5:H5"/>
    <mergeCell ref="I5:J5"/>
    <mergeCell ref="K5:L5"/>
    <mergeCell ref="M5:N5"/>
    <mergeCell ref="M6:N6"/>
    <mergeCell ref="O6:P6"/>
    <mergeCell ref="Q6:R6"/>
    <mergeCell ref="C6:D6"/>
    <mergeCell ref="E6:F6"/>
    <mergeCell ref="G6:H6"/>
    <mergeCell ref="I6:J6"/>
    <mergeCell ref="K6:L6"/>
    <mergeCell ref="C8:D8"/>
    <mergeCell ref="C9:D9"/>
    <mergeCell ref="C10:D10"/>
    <mergeCell ref="E10:F10"/>
    <mergeCell ref="E9:F9"/>
    <mergeCell ref="E8:F8"/>
    <mergeCell ref="G8:H8"/>
    <mergeCell ref="G9:H9"/>
    <mergeCell ref="G10:H10"/>
    <mergeCell ref="I8:J8"/>
    <mergeCell ref="I9:J9"/>
    <mergeCell ref="I10:J10"/>
    <mergeCell ref="K8:L8"/>
    <mergeCell ref="K9:L9"/>
    <mergeCell ref="K10:L10"/>
    <mergeCell ref="M8:N8"/>
    <mergeCell ref="M9:N9"/>
    <mergeCell ref="M10:N10"/>
    <mergeCell ref="O8:P8"/>
    <mergeCell ref="O9:P9"/>
    <mergeCell ref="O10:P10"/>
    <mergeCell ref="Q8:R8"/>
    <mergeCell ref="Q9:R9"/>
    <mergeCell ref="Q10:R10"/>
  </mergeCells>
  <phoneticPr fontId="0" type="noConversion"/>
  <printOptions horizontalCentered="1" gridLines="1" gridLinesSet="0"/>
  <pageMargins left="0.78740157480314965" right="0.39370078740157483" top="0.39370078740157483" bottom="0.59055118110236227" header="0.5" footer="0.5"/>
  <pageSetup paperSize="9" scale="77" orientation="portrait" r:id="rId1"/>
  <headerFooter alignWithMargins="0">
    <oddFooter>&amp;L&amp;"Arial,Regular"&amp;8Geoplan Limited&amp;C&amp;"Arial,Regular"&amp;8QUEST QUARRY &amp;F&amp;R&amp;"Arial,Regular"&amp;8&amp;D</oddFooter>
  </headerFooter>
  <rowBreaks count="1" manualBreakCount="1">
    <brk id="8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37" zoomScale="85" zoomScaleNormal="85" workbookViewId="0">
      <selection activeCell="A88" sqref="A88"/>
    </sheetView>
  </sheetViews>
  <sheetFormatPr defaultRowHeight="12.6"/>
  <sheetData/>
  <phoneticPr fontId="0" type="noConversion"/>
  <pageMargins left="0.75" right="0.75" top="1" bottom="1" header="0.5" footer="0.5"/>
  <pageSetup paperSize="9" orientation="landscape" horizontalDpi="4294967293"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ermit File" ma:contentTypeID="0x0101000E9AD557692E154F9D2697C8C6432F7600A4CEBB1D6A641A4E837F1E441D55020D" ma:contentTypeVersion="47" ma:contentTypeDescription="Create a new document." ma:contentTypeScope="" ma:versionID="dca676b0cd0d81ae47091225860961bd">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13c3dd66-95f8-469c-aefa-160cfe61df31" targetNamespace="http://schemas.microsoft.com/office/2006/metadata/properties" ma:root="true" ma:fieldsID="89b86b9ac996dffcaa6206cc88b762e7" ns2:_="" ns3:_="" ns4:_="" ns5:_="" ns6:_="">
    <xsd:import namespace="8595a0ec-c146-4eeb-925a-270f4bc4be63"/>
    <xsd:import namespace="662745e8-e224-48e8-a2e3-254862b8c2f5"/>
    <xsd:import namespace="eebef177-55b5-4448-a5fb-28ea454417ee"/>
    <xsd:import namespace="5ffd8e36-f429-4edc-ab50-c5be84842779"/>
    <xsd:import namespace="13c3dd66-95f8-469c-aefa-160cfe61df31"/>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AutoKeyPoints" minOccurs="0"/>
                <xsd:element ref="ns6:MediaServiceKeyPoints" minOccurs="0"/>
                <xsd:element ref="ns6:MediaServiceLocation" minOccurs="0"/>
                <xsd:element ref="ns6:MediaLengthInSeconds" minOccurs="0"/>
                <xsd:element ref="ns2:SharedWithUsers" minOccurs="0"/>
                <xsd:element ref="ns2:SharedWithDetails" minOccurs="0"/>
                <xsd:element ref="ns6:lcf76f155ced4ddcb4097134ff3c332f"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32;#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5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2e41c19-1047-4874-acff-e817b08e966f}"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2e41c19-1047-4874-acff-e817b08e966f}"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c3dd66-95f8-469c-aefa-160cfe61df31"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MediaServiceAutoKeyPoints" ma:index="55" nillable="true" ma:displayName="MediaServiceAutoKeyPoints" ma:hidden="true" ma:internalName="MediaServiceAutoKeyPoints" ma:readOnly="true">
      <xsd:simpleType>
        <xsd:restriction base="dms:Note"/>
      </xsd:simpleType>
    </xsd:element>
    <xsd:element name="MediaServiceKeyPoints" ma:index="56" nillable="true" ma:displayName="KeyPoints" ma:internalName="MediaServiceKeyPoints" ma:readOnly="true">
      <xsd:simpleType>
        <xsd:restriction base="dms:Note">
          <xsd:maxLength value="255"/>
        </xsd:restriction>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Length (seconds)" ma:internalName="MediaLengthInSeconds" ma:readOnly="true">
      <xsd:simpleType>
        <xsd:restriction base="dms:Unknown"/>
      </xsd:simpleType>
    </xsd:element>
    <xsd:element name="lcf76f155ced4ddcb4097134ff3c332f" ma:index="6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AReceivedDate xmlns="eebef177-55b5-4448-a5fb-28ea454417ee">2024-06-27T23:00:00+00:00</EAReceivedDate>
    <c52c737aaa794145b5e1ab0b33580095 xmlns="8595a0ec-c146-4eeb-925a-270f4bc4be63">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PermitNumber xmlns="eebef177-55b5-4448-a5fb-28ea454417ee">eawml 403728</PermitNumber>
    <la34db7254a948be973d9738b9f07ba7 xmlns="8595a0ec-c146-4eeb-925a-270f4bc4be63">
      <Terms xmlns="http://schemas.microsoft.com/office/infopath/2007/PartnerControls">
        <TermInfo xmlns="http://schemas.microsoft.com/office/infopath/2007/PartnerControls">
          <TermName xmlns="http://schemas.microsoft.com/office/infopath/2007/PartnerControls">N/A - Do not select for New Permits</TermName>
          <TermId xmlns="http://schemas.microsoft.com/office/infopath/2007/PartnerControls">0430e4c2-ee0a-4b2d-9af6-df735aafbcb2</TermId>
        </TermInfo>
      </Terms>
    </la34db7254a948be973d9738b9f07ba7>
    <CessationDate xmlns="eebef177-55b5-4448-a5fb-28ea454417ee" xsi:nil="true"/>
    <NationalSecurity xmlns="eebef177-55b5-4448-a5fb-28ea454417ee">No</NationalSecurity>
    <OtherReference xmlns="eebef177-55b5-4448-a5fb-28ea454417ee">-</OtherReference>
    <EventLink xmlns="5ffd8e36-f429-4edc-ab50-c5be84842779" xsi:nil="true"/>
    <d22401b98bfe4ec6b8dacbec81c66a1e xmlns="8595a0ec-c146-4eeb-925a-270f4bc4be63">
      <Terms xmlns="http://schemas.microsoft.com/office/infopath/2007/PartnerControls"/>
    </d22401b98bfe4ec6b8dacbec81c66a1e>
    <Customer_x002f_OperatorName xmlns="eebef177-55b5-4448-a5fb-28ea454417ee">Aggregate Industries U K Limited</Customer_x002f_OperatorName>
    <ncb1594ff73b435992550f571a78c184 xmlns="8595a0ec-c146-4eeb-925a-270f4bc4be63">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ocumentDate xmlns="eebef177-55b5-4448-a5fb-28ea454417ee">2024-06-27T23:00:00+00:00</DocumentDate>
    <f91636ce86a943e5a85e589048b494b2 xmlns="8595a0ec-c146-4eeb-925a-270f4bc4be63">
      <Terms xmlns="http://schemas.microsoft.com/office/infopath/2007/PartnerControls"/>
    </f91636ce86a943e5a85e589048b494b2>
    <bf174f8632e04660b372cf372c1956fe xmlns="8595a0ec-c146-4eeb-925a-270f4bc4be63">
      <Terms xmlns="http://schemas.microsoft.com/office/infopath/2007/PartnerControls"/>
    </bf174f8632e04660b372cf372c1956fe>
    <mb0b523b12654e57a98fd73f451222f6 xmlns="8595a0ec-c146-4eeb-925a-270f4bc4be63">
      <Terms xmlns="http://schemas.microsoft.com/office/infopath/2007/PartnerControls"/>
    </mb0b523b12654e57a98fd73f451222f6>
    <CurrentPermit xmlns="eebef177-55b5-4448-a5fb-28ea454417ee">N/A - Do not select for New Permits</CurrentPermit>
    <EPRNumber xmlns="eebef177-55b5-4448-a5fb-28ea454417ee">EPR/EB3708GW/A001</EPRNumber>
    <ed3cfd1978f244c4af5dc9d642a18018 xmlns="8595a0ec-c146-4eeb-925a-270f4bc4be63">
      <Terms xmlns="http://schemas.microsoft.com/office/infopath/2007/PartnerControls"/>
    </ed3cfd1978f244c4af5dc9d642a18018>
    <d3564be703db47eda46ec138bc1ba091 xmlns="8595a0ec-c146-4eeb-925a-270f4bc4be63">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FacilityAddressPostcode xmlns="eebef177-55b5-4448-a5fb-28ea454417ee">LE9 3GP</FacilityAddressPostcode>
    <TaxCatchAll xmlns="662745e8-e224-48e8-a2e3-254862b8c2f5">
      <Value>181</Value>
      <Value>12</Value>
      <Value>10</Value>
      <Value>9</Value>
      <Value>41</Value>
    </TaxCatchAll>
    <ExternalAuthor xmlns="eebef177-55b5-4448-a5fb-28ea454417ee">Aggregate Industries UK Limited</ExternalAuthor>
    <SiteName xmlns="eebef177-55b5-4448-a5fb-28ea454417ee">Aggregate Industries U K Limited</SiteName>
    <m63bd5d2e6554c968a3f4ff9289590fe xmlns="8595a0ec-c146-4eeb-925a-270f4bc4be63">
      <Terms xmlns="http://schemas.microsoft.com/office/infopath/2007/PartnerControls"/>
    </m63bd5d2e6554c968a3f4ff9289590fe>
    <p517ccc45a7e4674ae144f9410147bb3 xmlns="8595a0ec-c146-4eeb-925a-270f4bc4be63">
      <Terms xmlns="http://schemas.microsoft.com/office/infopath/2007/PartnerControls">
        <TermInfo xmlns="http://schemas.microsoft.com/office/infopath/2007/PartnerControls">
          <TermName xmlns="http://schemas.microsoft.com/office/infopath/2007/PartnerControls">Waste Operations</TermName>
          <TermId xmlns="http://schemas.microsoft.com/office/infopath/2007/PartnerControls">dc63c9b7-da6e-463c-b2cf-265b08d49156</TermId>
        </TermInfo>
      </Terms>
    </p517ccc45a7e4674ae144f9410147bb3>
    <lcf76f155ced4ddcb4097134ff3c332f xmlns="13c3dd66-95f8-469c-aefa-160cfe61df31">
      <Terms xmlns="http://schemas.microsoft.com/office/infopath/2007/PartnerControls"/>
    </lcf76f155ced4ddcb4097134ff3c332f>
    <ga477587807b4e8dbd9d142e03c014fa xmlns="8595a0ec-c146-4eeb-925a-270f4bc4be63">
      <Terms xmlns="http://schemas.microsoft.com/office/infopath/2007/PartnerControls"/>
    </ga477587807b4e8dbd9d142e03c014fa>
    <FacilityAddress xmlns="eebef177-55b5-4448-a5fb-28ea454417ee">Marions Way Coventry Road Croft Leicestershire LE9 3GP</FacilityAddr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C1B223-038F-4F26-87FE-F6550F17453E}"/>
</file>

<file path=customXml/itemProps2.xml><?xml version="1.0" encoding="utf-8"?>
<ds:datastoreItem xmlns:ds="http://schemas.openxmlformats.org/officeDocument/2006/customXml" ds:itemID="{2EC180C7-14E3-4664-B674-03E0EE5AB33E}"/>
</file>

<file path=customXml/itemProps3.xml><?xml version="1.0" encoding="utf-8"?>
<ds:datastoreItem xmlns:ds="http://schemas.openxmlformats.org/officeDocument/2006/customXml" ds:itemID="{062F6347-5A06-4A8F-B9D3-38257EE0E875}"/>
</file>

<file path=docProps/app.xml><?xml version="1.0" encoding="utf-8"?>
<Properties xmlns="http://schemas.openxmlformats.org/officeDocument/2006/extended-properties" xmlns:vt="http://schemas.openxmlformats.org/officeDocument/2006/docPropsVTypes">
  <Application>Microsoft Excel Online</Application>
  <Manager/>
  <Company>Geoplan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Pell</dc:creator>
  <cp:keywords/>
  <dc:description/>
  <cp:lastModifiedBy/>
  <cp:revision/>
  <dcterms:created xsi:type="dcterms:W3CDTF">2001-08-20T11:01:38Z</dcterms:created>
  <dcterms:modified xsi:type="dcterms:W3CDTF">2024-10-24T15:02:13Z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0x0101000E9AD557692E154F9D2697C8C6432F7600A4CEBB1D6A641A4E837F1E441D55020D</vt:lpwstr>
  </property>
  <property fmtid="{D5CDD505-2E9C-101B-9397-08002B2CF9AE}" pid="3" name="PermitDocumentType">
    <vt:lpwstr/>
  </property>
  <property fmtid="{D5CDD505-2E9C-101B-9397-08002B2CF9AE}" pid="4" name="MediaServiceImageTags">
    <vt:lpwstr/>
  </property>
  <property fmtid="{D5CDD505-2E9C-101B-9397-08002B2CF9AE}" pid="5" name="TypeofPermit">
    <vt:lpwstr>9;#N/A - Do not select for New Permits|0430e4c2-ee0a-4b2d-9af6-df735aafbcb2</vt:lpwstr>
  </property>
  <property fmtid="{D5CDD505-2E9C-101B-9397-08002B2CF9AE}" pid="6" name="DisclosureStatus">
    <vt:lpwstr>181;#Public Register|f1fcf6a6-5d97-4f1d-964e-a2f916eb1f18</vt:lpwstr>
  </property>
  <property fmtid="{D5CDD505-2E9C-101B-9397-08002B2CF9AE}" pid="7" name="EventType1">
    <vt:lpwstr/>
  </property>
  <property fmtid="{D5CDD505-2E9C-101B-9397-08002B2CF9AE}" pid="8" name="ActivityGrouping">
    <vt:lpwstr>12;#Application ＆ Associated Docs|5eadfd3c-6deb-44e1-b7e1-16accd427bec</vt:lpwstr>
  </property>
  <property fmtid="{D5CDD505-2E9C-101B-9397-08002B2CF9AE}" pid="9" name="RegulatedActivityClass">
    <vt:lpwstr>41;#Waste Operations|dc63c9b7-da6e-463c-b2cf-265b08d49156</vt:lpwstr>
  </property>
  <property fmtid="{D5CDD505-2E9C-101B-9397-08002B2CF9AE}" pid="10" name="Catchment">
    <vt:lpwstr/>
  </property>
  <property fmtid="{D5CDD505-2E9C-101B-9397-08002B2CF9AE}" pid="11" name="MajorProjectID">
    <vt:lpwstr/>
  </property>
  <property fmtid="{D5CDD505-2E9C-101B-9397-08002B2CF9AE}" pid="12" name="StandardRulesID">
    <vt:lpwstr/>
  </property>
  <property fmtid="{D5CDD505-2E9C-101B-9397-08002B2CF9AE}" pid="13" name="CessationStatus">
    <vt:lpwstr/>
  </property>
  <property fmtid="{D5CDD505-2E9C-101B-9397-08002B2CF9AE}" pid="14" name="Regime">
    <vt:lpwstr>10;#EPR|0e5af97d-1a8c-4d8f-a20b-528a11cab1f6</vt:lpwstr>
  </property>
  <property fmtid="{D5CDD505-2E9C-101B-9397-08002B2CF9AE}" pid="15" name="RegulatedActivitySub-Class">
    <vt:lpwstr/>
  </property>
  <property fmtid="{D5CDD505-2E9C-101B-9397-08002B2CF9AE}" pid="16" name="SysUpdateNoER">
    <vt:lpwstr>No</vt:lpwstr>
  </property>
</Properties>
</file>