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tonsplc.sharepoint.com/sites/QSHE-OnSite/EMS/EMS PPC/Permit FP3132PH/V008 - Permit Variation/RQP Tool &amp; Documents/Submission Documents/"/>
    </mc:Choice>
  </mc:AlternateContent>
  <xr:revisionPtr revIDLastSave="110" documentId="8_{BEE3B0E3-670B-49E8-A478-C9ACC68A35F3}" xr6:coauthVersionLast="47" xr6:coauthVersionMax="47" xr10:uidLastSave="{A05E4031-D869-4AAC-94AE-00ACF9792E83}"/>
  <bookViews>
    <workbookView xWindow="22932" yWindow="-108" windowWidth="23256" windowHeight="12576" activeTab="3" xr2:uid="{05346A96-52D1-4B21-B07A-414382353738}"/>
  </bookViews>
  <sheets>
    <sheet name="River Quality - M&amp;F" sheetId="2" r:id="rId1"/>
    <sheet name="River Quality - Badley Mill" sheetId="1" r:id="rId2"/>
    <sheet name="All data" sheetId="3" r:id="rId3"/>
    <sheet name="Comparative Data" sheetId="4" r:id="rId4"/>
  </sheets>
  <definedNames>
    <definedName name="_xlnm._FilterDatabase" localSheetId="1" hidden="1">'River Quality - Badley Mill'!$A$1:$R$1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  <c r="K15" i="4"/>
  <c r="J32" i="2" l="1"/>
  <c r="L31" i="3" l="1"/>
  <c r="L30" i="3"/>
  <c r="K108" i="1" l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K94" i="1"/>
  <c r="J94" i="1"/>
  <c r="J107" i="2"/>
  <c r="I107" i="2"/>
  <c r="J108" i="2"/>
  <c r="I108" i="2"/>
  <c r="J111" i="2"/>
  <c r="I111" i="2"/>
  <c r="I114" i="2"/>
  <c r="J101" i="2"/>
  <c r="J115" i="2" s="1"/>
  <c r="I100" i="2"/>
  <c r="I115" i="2" s="1"/>
  <c r="J93" i="2"/>
  <c r="J114" i="2" s="1"/>
  <c r="I92" i="2"/>
  <c r="J85" i="2"/>
  <c r="I84" i="2"/>
  <c r="J77" i="2"/>
  <c r="J113" i="2" s="1"/>
  <c r="I76" i="2"/>
  <c r="I113" i="2" s="1"/>
  <c r="J69" i="2"/>
  <c r="J112" i="2" s="1"/>
  <c r="I68" i="2"/>
  <c r="I112" i="2" s="1"/>
  <c r="J61" i="2"/>
  <c r="I60" i="2"/>
  <c r="J53" i="2"/>
  <c r="J110" i="2" s="1"/>
  <c r="I52" i="2"/>
  <c r="I110" i="2" s="1"/>
  <c r="J40" i="2"/>
  <c r="I39" i="2"/>
  <c r="J106" i="2"/>
  <c r="I31" i="2"/>
  <c r="I106" i="2" s="1"/>
  <c r="J24" i="2"/>
  <c r="J105" i="2" s="1"/>
  <c r="I23" i="2"/>
  <c r="I105" i="2" s="1"/>
  <c r="J16" i="2"/>
  <c r="J109" i="2" s="1"/>
  <c r="I15" i="2"/>
  <c r="I109" i="2" s="1"/>
  <c r="J8" i="2"/>
  <c r="J104" i="2" s="1"/>
  <c r="I7" i="2"/>
  <c r="I104" i="2" s="1"/>
  <c r="M106" i="2" l="1"/>
  <c r="N106" i="2"/>
</calcChain>
</file>

<file path=xl/sharedStrings.xml><?xml version="1.0" encoding="utf-8"?>
<sst xmlns="http://schemas.openxmlformats.org/spreadsheetml/2006/main" count="1592" uniqueCount="250">
  <si>
    <t>@id</t>
  </si>
  <si>
    <t>sample.samplingPoint</t>
  </si>
  <si>
    <t>sample.samplingPoint.notation</t>
  </si>
  <si>
    <t>sample.samplingPoint.label</t>
  </si>
  <si>
    <t>sample.sampleDateTime</t>
  </si>
  <si>
    <t>determinand.label</t>
  </si>
  <si>
    <t>determinand.definition</t>
  </si>
  <si>
    <t>determinand.notation</t>
  </si>
  <si>
    <t>resultQualifier.notation</t>
  </si>
  <si>
    <t>result</t>
  </si>
  <si>
    <t>codedResultInterpretation.interpretation</t>
  </si>
  <si>
    <t>determinand.unit.label</t>
  </si>
  <si>
    <t>sample.sampledMaterialType.label</t>
  </si>
  <si>
    <t>sample.isComplianceSample</t>
  </si>
  <si>
    <t>sample.purpose.label</t>
  </si>
  <si>
    <t>sample.samplingPoint.easting</t>
  </si>
  <si>
    <t>sample.samplingPoint.northing</t>
  </si>
  <si>
    <t>http://environment.data.gov.uk/water-quality/data/measurement/AN-2071846-9901</t>
  </si>
  <si>
    <t>http://environment.data.gov.uk/water-quality/id/sampling-point/AN-GIP080</t>
  </si>
  <si>
    <t>AN-GIP080</t>
  </si>
  <si>
    <t>R.GIPPING U/S MUNTON AND FISONS</t>
  </si>
  <si>
    <t>2024-06-27T09:15:00</t>
  </si>
  <si>
    <t>O Diss %sat</t>
  </si>
  <si>
    <t>Oxygen, Dissolved, % Saturation</t>
  </si>
  <si>
    <t>%</t>
  </si>
  <si>
    <t>RIVER / RUNNING SURFACE WATER</t>
  </si>
  <si>
    <t>MONITORING  (NATIONAL AGENCY POLICY)</t>
  </si>
  <si>
    <t>http://environment.data.gov.uk/water-quality/data/measurement/AN-2071846-0116</t>
  </si>
  <si>
    <t>N Oxidised</t>
  </si>
  <si>
    <t>Nitrogen, Total Oxidised as N</t>
  </si>
  <si>
    <t>mg/l</t>
  </si>
  <si>
    <t>http://environment.data.gov.uk/water-quality/data/measurement/AN-2071846-0117</t>
  </si>
  <si>
    <t>Nitrate-N</t>
  </si>
  <si>
    <t>Nitrate as N</t>
  </si>
  <si>
    <t>http://environment.data.gov.uk/water-quality/data/measurement/AN-2071846-0085</t>
  </si>
  <si>
    <t>BOD ATU</t>
  </si>
  <si>
    <t>BOD : 5 Day ATU</t>
  </si>
  <si>
    <t>http://environment.data.gov.uk/water-quality/data/measurement/AN-2071846-0118</t>
  </si>
  <si>
    <t>Nitrite-N</t>
  </si>
  <si>
    <t>Nitrite as N</t>
  </si>
  <si>
    <t>http://environment.data.gov.uk/water-quality/data/measurement/AN-2071846-0119</t>
  </si>
  <si>
    <t>NH3 un-ion</t>
  </si>
  <si>
    <t>Ammonia un-ionised as N</t>
  </si>
  <si>
    <t>http://environment.data.gov.uk/water-quality/data/measurement/AN-2071846-9924</t>
  </si>
  <si>
    <t>Oxygen Diss</t>
  </si>
  <si>
    <t>Oxygen, Dissolved as O2</t>
  </si>
  <si>
    <t>http://environment.data.gov.uk/water-quality/data/measurement/AN-2071846-0180</t>
  </si>
  <si>
    <t>Orthophospht</t>
  </si>
  <si>
    <t>Orthophosphate, reactive as P</t>
  </si>
  <si>
    <t>http://environment.data.gov.uk/water-quality/data/measurement/AN-2071846-0162</t>
  </si>
  <si>
    <t>Alky pH 4.5</t>
  </si>
  <si>
    <t>Alkalinity to pH 4.5 as CaCO3</t>
  </si>
  <si>
    <t>http://environment.data.gov.uk/water-quality/data/measurement/AN-2071846-0076</t>
  </si>
  <si>
    <t>Temp Water</t>
  </si>
  <si>
    <t>Temperature of Water</t>
  </si>
  <si>
    <t>cel</t>
  </si>
  <si>
    <t>http://environment.data.gov.uk/water-quality/data/measurement/AN-2071846-0111</t>
  </si>
  <si>
    <t>Ammonia(N)</t>
  </si>
  <si>
    <t>Ammoniacal Nitrogen as N</t>
  </si>
  <si>
    <t>http://environment.data.gov.uk/water-quality/data/measurement/AN-2071846-0061</t>
  </si>
  <si>
    <t>pH</t>
  </si>
  <si>
    <t>phunits</t>
  </si>
  <si>
    <t>http://environment.data.gov.uk/water-quality/data/measurement/AN-2071846-0077</t>
  </si>
  <si>
    <t>Cond @ 25C</t>
  </si>
  <si>
    <t>Conductivity at 25 C</t>
  </si>
  <si>
    <t>us/cm</t>
  </si>
  <si>
    <t>http://environment.data.gov.uk/water-quality/data/measurement/AN-2074745-9924</t>
  </si>
  <si>
    <t>2024-07-23T12:58:00</t>
  </si>
  <si>
    <t>http://environment.data.gov.uk/water-quality/data/measurement/AN-2074745-0180</t>
  </si>
  <si>
    <t>http://environment.data.gov.uk/water-quality/data/measurement/AN-2074745-0162</t>
  </si>
  <si>
    <t>http://environment.data.gov.uk/water-quality/data/measurement/AN-2074745-0076</t>
  </si>
  <si>
    <t>http://environment.data.gov.uk/water-quality/data/measurement/AN-2074745-0077</t>
  </si>
  <si>
    <t>http://environment.data.gov.uk/water-quality/data/measurement/AN-2074745-0111</t>
  </si>
  <si>
    <t>http://environment.data.gov.uk/water-quality/data/measurement/AN-2074745-0061</t>
  </si>
  <si>
    <t>http://environment.data.gov.uk/water-quality/data/measurement/AN-2074745-9901</t>
  </si>
  <si>
    <t>http://environment.data.gov.uk/water-quality/data/measurement/AN-2074745-0119</t>
  </si>
  <si>
    <t>http://environment.data.gov.uk/water-quality/data/measurement/AN-2074745-0117</t>
  </si>
  <si>
    <t>http://environment.data.gov.uk/water-quality/data/measurement/AN-2074745-0085</t>
  </si>
  <si>
    <t>http://environment.data.gov.uk/water-quality/data/measurement/AN-2074745-0118</t>
  </si>
  <si>
    <t>http://environment.data.gov.uk/water-quality/data/measurement/AN-2074745-0116</t>
  </si>
  <si>
    <t>http://environment.data.gov.uk/water-quality/data/measurement/AN-2078257-0076</t>
  </si>
  <si>
    <t>2024-08-30T14:00:00</t>
  </si>
  <si>
    <t>http://environment.data.gov.uk/water-quality/data/measurement/AN-2078257-0077</t>
  </si>
  <si>
    <t>http://environment.data.gov.uk/water-quality/data/measurement/AN-2078257-0111</t>
  </si>
  <si>
    <t>http://environment.data.gov.uk/water-quality/data/measurement/AN-2078257-0061</t>
  </si>
  <si>
    <t>http://environment.data.gov.uk/water-quality/data/measurement/AN-2078257-9901</t>
  </si>
  <si>
    <t>http://environment.data.gov.uk/water-quality/data/measurement/AN-2078257-0180</t>
  </si>
  <si>
    <t>http://environment.data.gov.uk/water-quality/data/measurement/AN-2078257-0162</t>
  </si>
  <si>
    <t>http://environment.data.gov.uk/water-quality/data/measurement/AN-2078257-9924</t>
  </si>
  <si>
    <t>http://environment.data.gov.uk/water-quality/data/measurement/AN-2078257-0116</t>
  </si>
  <si>
    <t>http://environment.data.gov.uk/water-quality/data/measurement/AN-2078257-0117</t>
  </si>
  <si>
    <t>http://environment.data.gov.uk/water-quality/data/measurement/AN-2078257-0085</t>
  </si>
  <si>
    <t>http://environment.data.gov.uk/water-quality/data/measurement/AN-2078257-0118</t>
  </si>
  <si>
    <t>http://environment.data.gov.uk/water-quality/data/measurement/AN-2078257-0119</t>
  </si>
  <si>
    <t>http://environment.data.gov.uk/water-quality/data/measurement/AN-2079961-0119</t>
  </si>
  <si>
    <t>2024-09-24T13:36:00</t>
  </si>
  <si>
    <t>http://environment.data.gov.uk/water-quality/data/measurement/AN-2079961-0111</t>
  </si>
  <si>
    <t>http://environment.data.gov.uk/water-quality/data/measurement/AN-2079961-0061</t>
  </si>
  <si>
    <t>http://environment.data.gov.uk/water-quality/data/measurement/AN-2079961-9901</t>
  </si>
  <si>
    <t>http://environment.data.gov.uk/water-quality/data/measurement/AN-2079961-0077</t>
  </si>
  <si>
    <t>http://environment.data.gov.uk/water-quality/data/measurement/AN-2079961-0085</t>
  </si>
  <si>
    <t>http://environment.data.gov.uk/water-quality/data/measurement/AN-2079961-0117</t>
  </si>
  <si>
    <t>http://environment.data.gov.uk/water-quality/data/measurement/AN-2079961-0116</t>
  </si>
  <si>
    <t>http://environment.data.gov.uk/water-quality/data/measurement/AN-2079961-0180</t>
  </si>
  <si>
    <t>http://environment.data.gov.uk/water-quality/data/measurement/AN-2079961-0162</t>
  </si>
  <si>
    <t>http://environment.data.gov.uk/water-quality/data/measurement/AN-2079961-9924</t>
  </si>
  <si>
    <t>http://environment.data.gov.uk/water-quality/data/measurement/AN-2079961-0076</t>
  </si>
  <si>
    <t>http://environment.data.gov.uk/water-quality/data/measurement/AN-2079961-0118</t>
  </si>
  <si>
    <t>http://environment.data.gov.uk/water-quality/data/measurement/AN-2081990-9924</t>
  </si>
  <si>
    <t>2024-10-17T12:48:00</t>
  </si>
  <si>
    <t>http://environment.data.gov.uk/water-quality/data/measurement/AN-2081990-9901</t>
  </si>
  <si>
    <t>http://environment.data.gov.uk/water-quality/data/measurement/AN-2081990-0077</t>
  </si>
  <si>
    <t>http://environment.data.gov.uk/water-quality/data/measurement/AN-2081990-0111</t>
  </si>
  <si>
    <t>http://environment.data.gov.uk/water-quality/data/measurement/AN-2081990-0162</t>
  </si>
  <si>
    <t>http://environment.data.gov.uk/water-quality/data/measurement/AN-2081990-0117</t>
  </si>
  <si>
    <t>http://environment.data.gov.uk/water-quality/data/measurement/AN-2081990-0118</t>
  </si>
  <si>
    <t>http://environment.data.gov.uk/water-quality/data/measurement/AN-2081990-0180</t>
  </si>
  <si>
    <t>http://environment.data.gov.uk/water-quality/data/measurement/AN-2081990-0116</t>
  </si>
  <si>
    <t>http://environment.data.gov.uk/water-quality/data/measurement/AN-2081990-0085</t>
  </si>
  <si>
    <t>http://environment.data.gov.uk/water-quality/data/measurement/AN-2081990-0076</t>
  </si>
  <si>
    <t>http://environment.data.gov.uk/water-quality/data/measurement/AN-2081990-0061</t>
  </si>
  <si>
    <t>http://environment.data.gov.uk/water-quality/data/measurement/AN-2081990-0119</t>
  </si>
  <si>
    <t>http://environment.data.gov.uk/water-quality/data/measurement/AN-2059601-0239</t>
  </si>
  <si>
    <t>http://environment.data.gov.uk/water-quality/id/sampling-point/AN-GIP100</t>
  </si>
  <si>
    <t>AN-GIP100</t>
  </si>
  <si>
    <t>R.GIPPING BADLEY MILL</t>
  </si>
  <si>
    <t>2024-01-29T10:39:00</t>
  </si>
  <si>
    <t>Ca Filtered</t>
  </si>
  <si>
    <t>Calcium, Dissolved</t>
  </si>
  <si>
    <t>ENVIRONMENTAL MONITORING STATUTORY (EU DIRECTIVES)</t>
  </si>
  <si>
    <t>http://environment.data.gov.uk/water-quality/data/measurement/AN-2059601-0301</t>
  </si>
  <si>
    <t>C - Org Filt</t>
  </si>
  <si>
    <t>Carbon, Organic, Dissolved as C :- {DOC}</t>
  </si>
  <si>
    <t>http://environment.data.gov.uk/water-quality/data/measurement/AN-2059601-0061</t>
  </si>
  <si>
    <t>http://environment.data.gov.uk/water-quality/data/measurement/AN-2059601-0106</t>
  </si>
  <si>
    <t>Cd Filtered</t>
  </si>
  <si>
    <t>Cadmium, Dissolved</t>
  </si>
  <si>
    <t>ug/l</t>
  </si>
  <si>
    <t>http://environment.data.gov.uk/water-quality/data/measurement/AN-2059601-0235</t>
  </si>
  <si>
    <t>Mg Filtered</t>
  </si>
  <si>
    <t>Magnesium, Dissolved</t>
  </si>
  <si>
    <t>http://environment.data.gov.uk/water-quality/data/measurement/AN-2060545-0235</t>
  </si>
  <si>
    <t>2024-02-13T11:02:00</t>
  </si>
  <si>
    <t>http://environment.data.gov.uk/water-quality/data/measurement/AN-2060545-0106</t>
  </si>
  <si>
    <t>http://environment.data.gov.uk/water-quality/data/measurement/AN-2060545-0301</t>
  </si>
  <si>
    <t>http://environment.data.gov.uk/water-quality/data/measurement/AN-2060545-0061</t>
  </si>
  <si>
    <t>http://environment.data.gov.uk/water-quality/data/measurement/AN-2060545-0239</t>
  </si>
  <si>
    <t>http://environment.data.gov.uk/water-quality/data/measurement/AN-2062744-0106</t>
  </si>
  <si>
    <t>2024-03-07T11:14:00</t>
  </si>
  <si>
    <t>http://environment.data.gov.uk/water-quality/data/measurement/AN-2062744-0301</t>
  </si>
  <si>
    <t>http://environment.data.gov.uk/water-quality/data/measurement/AN-2062744-0235</t>
  </si>
  <si>
    <t>http://environment.data.gov.uk/water-quality/data/measurement/AN-2062744-0061</t>
  </si>
  <si>
    <t>http://environment.data.gov.uk/water-quality/data/measurement/AN-2062744-0239</t>
  </si>
  <si>
    <t>http://environment.data.gov.uk/water-quality/data/measurement/AN-2069881-0116</t>
  </si>
  <si>
    <t>2024-06-11T13:46:00</t>
  </si>
  <si>
    <t>PLANNED INVESTIGATION (LOCAL MONITORING)</t>
  </si>
  <si>
    <t>http://environment.data.gov.uk/water-quality/data/measurement/AN-2069881-0117</t>
  </si>
  <si>
    <t>http://environment.data.gov.uk/water-quality/data/measurement/AN-2069881-0118</t>
  </si>
  <si>
    <t>http://environment.data.gov.uk/water-quality/data/measurement/AN-2069881-0119</t>
  </si>
  <si>
    <t>http://environment.data.gov.uk/water-quality/data/measurement/AN-2069881-0111</t>
  </si>
  <si>
    <t>http://environment.data.gov.uk/water-quality/data/measurement/AN-2069881-9924</t>
  </si>
  <si>
    <t>http://environment.data.gov.uk/water-quality/data/measurement/AN-2069881-0162</t>
  </si>
  <si>
    <t>http://environment.data.gov.uk/water-quality/data/measurement/AN-2069881-0180</t>
  </si>
  <si>
    <t>http://environment.data.gov.uk/water-quality/data/measurement/AN-2069881-0077</t>
  </si>
  <si>
    <t>http://environment.data.gov.uk/water-quality/data/measurement/AN-2069881-9901</t>
  </si>
  <si>
    <t>http://environment.data.gov.uk/water-quality/data/measurement/AN-2069881-0076</t>
  </si>
  <si>
    <t>http://environment.data.gov.uk/water-quality/data/measurement/AN-2069881-0061</t>
  </si>
  <si>
    <t>http://environment.data.gov.uk/water-quality/data/measurement/AN-2072088-0111</t>
  </si>
  <si>
    <t>2024-07-02T09:32:00</t>
  </si>
  <si>
    <t>http://environment.data.gov.uk/water-quality/data/measurement/AN-2072088-0061</t>
  </si>
  <si>
    <t>http://environment.data.gov.uk/water-quality/data/measurement/AN-2072088-9901</t>
  </si>
  <si>
    <t>http://environment.data.gov.uk/water-quality/data/measurement/AN-2072088-0118</t>
  </si>
  <si>
    <t>http://environment.data.gov.uk/water-quality/data/measurement/AN-2072088-0162</t>
  </si>
  <si>
    <t>http://environment.data.gov.uk/water-quality/data/measurement/AN-2072088-0119</t>
  </si>
  <si>
    <t>http://environment.data.gov.uk/water-quality/data/measurement/AN-2072088-0117</t>
  </si>
  <si>
    <t>http://environment.data.gov.uk/water-quality/data/measurement/AN-2072088-0077</t>
  </si>
  <si>
    <t>http://environment.data.gov.uk/water-quality/data/measurement/AN-2072088-0116</t>
  </si>
  <si>
    <t>http://environment.data.gov.uk/water-quality/data/measurement/AN-2072088-0180</t>
  </si>
  <si>
    <t>http://environment.data.gov.uk/water-quality/data/measurement/AN-2072088-0076</t>
  </si>
  <si>
    <t>http://environment.data.gov.uk/water-quality/data/measurement/AN-2072088-9924</t>
  </si>
  <si>
    <t>http://environment.data.gov.uk/water-quality/data/measurement/AN-2075136-0117</t>
  </si>
  <si>
    <t>2024-08-02T12:14:00</t>
  </si>
  <si>
    <t>http://environment.data.gov.uk/water-quality/data/measurement/AN-2075136-0118</t>
  </si>
  <si>
    <t>http://environment.data.gov.uk/water-quality/data/measurement/AN-2075136-0119</t>
  </si>
  <si>
    <t>http://environment.data.gov.uk/water-quality/data/measurement/AN-2075136-9924</t>
  </si>
  <si>
    <t>http://environment.data.gov.uk/water-quality/data/measurement/AN-2075136-0077</t>
  </si>
  <si>
    <t>http://environment.data.gov.uk/water-quality/data/measurement/AN-2075136-0162</t>
  </si>
  <si>
    <t>http://environment.data.gov.uk/water-quality/data/measurement/AN-2075136-0116</t>
  </si>
  <si>
    <t>http://environment.data.gov.uk/water-quality/data/measurement/AN-2075136-0076</t>
  </si>
  <si>
    <t>http://environment.data.gov.uk/water-quality/data/measurement/AN-2075136-0061</t>
  </si>
  <si>
    <t>http://environment.data.gov.uk/water-quality/data/measurement/AN-2075136-0180</t>
  </si>
  <si>
    <t>http://environment.data.gov.uk/water-quality/data/measurement/AN-2075136-0111</t>
  </si>
  <si>
    <t>http://environment.data.gov.uk/water-quality/data/measurement/AN-2075136-9901</t>
  </si>
  <si>
    <t>http://environment.data.gov.uk/water-quality/data/measurement/AN-2078967-9924</t>
  </si>
  <si>
    <t>2024-09-12T09:52:00</t>
  </si>
  <si>
    <t>http://environment.data.gov.uk/water-quality/data/measurement/AN-2078967-0117</t>
  </si>
  <si>
    <t>http://environment.data.gov.uk/water-quality/data/measurement/AN-2078967-9901</t>
  </si>
  <si>
    <t>http://environment.data.gov.uk/water-quality/data/measurement/AN-2078967-0118</t>
  </si>
  <si>
    <t>http://environment.data.gov.uk/water-quality/data/measurement/AN-2078967-0111</t>
  </si>
  <si>
    <t>http://environment.data.gov.uk/water-quality/data/measurement/AN-2078967-0116</t>
  </si>
  <si>
    <t>http://environment.data.gov.uk/water-quality/data/measurement/AN-2078967-0162</t>
  </si>
  <si>
    <t>http://environment.data.gov.uk/water-quality/data/measurement/AN-2078967-0076</t>
  </si>
  <si>
    <t>http://environment.data.gov.uk/water-quality/data/measurement/AN-2078967-0119</t>
  </si>
  <si>
    <t>http://environment.data.gov.uk/water-quality/data/measurement/AN-2078967-0180</t>
  </si>
  <si>
    <t>http://environment.data.gov.uk/water-quality/data/measurement/AN-2078967-0077</t>
  </si>
  <si>
    <t>http://environment.data.gov.uk/water-quality/data/measurement/AN-2078967-0061</t>
  </si>
  <si>
    <t>http://environment.data.gov.uk/water-quality/data/measurement/AN-2081197-0117</t>
  </si>
  <si>
    <t>2024-10-03T11:22:00</t>
  </si>
  <si>
    <t>http://environment.data.gov.uk/water-quality/data/measurement/AN-2081197-0076</t>
  </si>
  <si>
    <t>http://environment.data.gov.uk/water-quality/data/measurement/AN-2081197-9901</t>
  </si>
  <si>
    <t>http://environment.data.gov.uk/water-quality/data/measurement/AN-2081197-0180</t>
  </si>
  <si>
    <t>http://environment.data.gov.uk/water-quality/data/measurement/AN-2081197-0118</t>
  </si>
  <si>
    <t>http://environment.data.gov.uk/water-quality/data/measurement/AN-2081197-0162</t>
  </si>
  <si>
    <t>http://environment.data.gov.uk/water-quality/data/measurement/AN-2081197-0077</t>
  </si>
  <si>
    <t>http://environment.data.gov.uk/water-quality/data/measurement/AN-2081197-0116</t>
  </si>
  <si>
    <t>http://environment.data.gov.uk/water-quality/data/measurement/AN-2081197-0111</t>
  </si>
  <si>
    <t>http://environment.data.gov.uk/water-quality/data/measurement/AN-2081197-0119</t>
  </si>
  <si>
    <t>http://environment.data.gov.uk/water-quality/data/measurement/AN-2081197-9924</t>
  </si>
  <si>
    <t>http://environment.data.gov.uk/water-quality/data/measurement/AN-2081197-0061</t>
  </si>
  <si>
    <t>Mean</t>
  </si>
  <si>
    <t>S.Dev</t>
  </si>
  <si>
    <t>Alky pH 4.6</t>
  </si>
  <si>
    <t>Alkalinity to pH 4.5 as CaCO4</t>
  </si>
  <si>
    <t>River Quality</t>
  </si>
  <si>
    <t>M&amp;F</t>
  </si>
  <si>
    <t>Badley Mill</t>
  </si>
  <si>
    <t>EA Data</t>
  </si>
  <si>
    <t>Muntons Data</t>
  </si>
  <si>
    <t>COD - mg/l</t>
  </si>
  <si>
    <t>COD - kg/d</t>
  </si>
  <si>
    <t>Total Solids</t>
  </si>
  <si>
    <t>Ammoniacal Nitrogen</t>
  </si>
  <si>
    <t>Total Nitrogen</t>
  </si>
  <si>
    <t>Total Iron</t>
  </si>
  <si>
    <t>Phosphorus</t>
  </si>
  <si>
    <t>Temperature</t>
  </si>
  <si>
    <t>Max flow - current</t>
  </si>
  <si>
    <t>Max flow - proposed</t>
  </si>
  <si>
    <t>Data to be used for RQP tool in Bold</t>
  </si>
  <si>
    <t>Upstream Data</t>
  </si>
  <si>
    <t>Downstream Data</t>
  </si>
  <si>
    <t>m3/d</t>
  </si>
  <si>
    <t>m3/s</t>
  </si>
  <si>
    <t>Mean flow</t>
  </si>
  <si>
    <t>95% Exceedance Flow</t>
  </si>
  <si>
    <t>S.dev used = current flow</t>
  </si>
  <si>
    <t>BOD : 5 day ATU (Eurofins)</t>
  </si>
  <si>
    <t>Current Flow (Mean)</t>
  </si>
  <si>
    <t>Max flow - current (1500m3/d)</t>
  </si>
  <si>
    <t>Max flow - proposed (2500m3/d)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</si>
</sst>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9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4" borderId="0" xfId="0" applyFill="1"/>
    <xf numFmtId="0" fontId="1" fillId="4" borderId="0" xfId="0" applyFont="1" applyFill="1"/>
    <xf numFmtId="0" fontId="0" fillId="0" borderId="1" xfId="0" applyBorder="1"/>
    <xf numFmtId="0" fontId="0" fillId="4" borderId="1" xfId="0" applyFill="1" applyBorder="1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  <xf numFmtId="164" fontId="0" fillId="0" borderId="1" xfId="0" applyNumberFormat="1" applyBorder="1"/>
    <xf numFmtId="10" fontId="0" fillId="0" borderId="0" xfId="0" applyNumberFormat="1"/>
    <xf numFmtId="10" fontId="1" fillId="0" borderId="0" xfId="0" applyNumberFormat="1" applyFont="1"/>
    <xf numFmtId="0" fontId="1" fillId="0" borderId="0" xfId="0" applyFont="1" applyFill="1"/>
    <xf numFmtId="16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97F9-254C-4935-9661-EBAD72F40770}">
  <dimension ref="A1:U115"/>
  <sheetViews>
    <sheetView topLeftCell="D96" workbookViewId="0">
      <selection activeCell="F104" sqref="F104:G115"/>
    </sheetView>
  </sheetViews>
  <sheetFormatPr defaultRowHeight="15" x14ac:dyDescent="0.25"/>
  <cols>
    <col min="1" max="1" width="74" hidden="1" customWidth="1"/>
    <col min="2" max="2" width="70.42578125" hidden="1" customWidth="1"/>
    <col min="3" max="3" width="28.85546875" bestFit="1" customWidth="1"/>
    <col min="4" max="4" width="33.28515625" bestFit="1" customWidth="1"/>
    <col min="5" max="5" width="22.7109375" bestFit="1" customWidth="1"/>
    <col min="6" max="6" width="17.140625" bestFit="1" customWidth="1"/>
    <col min="7" max="7" width="36.140625" bestFit="1" customWidth="1"/>
    <col min="8" max="8" width="36.140625" customWidth="1"/>
    <col min="9" max="9" width="8" bestFit="1" customWidth="1"/>
    <col min="10" max="14" width="8" customWidth="1"/>
    <col min="15" max="15" width="36.28515625" bestFit="1" customWidth="1"/>
    <col min="16" max="16" width="21.140625" bestFit="1" customWidth="1"/>
    <col min="17" max="17" width="31.85546875" bestFit="1" customWidth="1"/>
    <col min="18" max="18" width="26.7109375" bestFit="1" customWidth="1"/>
    <col min="19" max="19" width="58" bestFit="1" customWidth="1"/>
    <col min="20" max="20" width="27.7109375" bestFit="1" customWidth="1"/>
    <col min="21" max="21" width="28.8554687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</row>
    <row r="2" spans="1:21" x14ac:dyDescent="0.25">
      <c r="A2" t="s">
        <v>49</v>
      </c>
      <c r="B2" t="s">
        <v>18</v>
      </c>
      <c r="C2" t="s">
        <v>19</v>
      </c>
      <c r="D2" t="s">
        <v>20</v>
      </c>
      <c r="E2" t="s">
        <v>21</v>
      </c>
      <c r="G2" t="s">
        <v>51</v>
      </c>
      <c r="I2">
        <v>290</v>
      </c>
      <c r="P2" t="s">
        <v>30</v>
      </c>
      <c r="Q2" t="s">
        <v>25</v>
      </c>
      <c r="R2" t="b">
        <v>0</v>
      </c>
      <c r="S2" t="s">
        <v>26</v>
      </c>
      <c r="T2">
        <v>606200</v>
      </c>
      <c r="U2">
        <v>257500</v>
      </c>
    </row>
    <row r="3" spans="1:21" x14ac:dyDescent="0.25">
      <c r="A3" t="s">
        <v>69</v>
      </c>
      <c r="B3" t="s">
        <v>18</v>
      </c>
      <c r="C3" t="s">
        <v>19</v>
      </c>
      <c r="D3" t="s">
        <v>20</v>
      </c>
      <c r="E3" t="s">
        <v>67</v>
      </c>
      <c r="G3" t="s">
        <v>51</v>
      </c>
      <c r="I3">
        <v>340</v>
      </c>
      <c r="P3" t="s">
        <v>30</v>
      </c>
      <c r="Q3" t="s">
        <v>25</v>
      </c>
      <c r="R3" t="b">
        <v>0</v>
      </c>
      <c r="S3" t="s">
        <v>26</v>
      </c>
      <c r="T3">
        <v>606200</v>
      </c>
      <c r="U3">
        <v>257500</v>
      </c>
    </row>
    <row r="4" spans="1:21" x14ac:dyDescent="0.25">
      <c r="A4" t="s">
        <v>87</v>
      </c>
      <c r="B4" t="s">
        <v>18</v>
      </c>
      <c r="C4" t="s">
        <v>19</v>
      </c>
      <c r="D4" t="s">
        <v>20</v>
      </c>
      <c r="E4" t="s">
        <v>81</v>
      </c>
      <c r="G4" t="s">
        <v>51</v>
      </c>
      <c r="I4">
        <v>350</v>
      </c>
      <c r="P4" t="s">
        <v>30</v>
      </c>
      <c r="Q4" t="s">
        <v>25</v>
      </c>
      <c r="R4" t="b">
        <v>0</v>
      </c>
      <c r="S4" t="s">
        <v>26</v>
      </c>
      <c r="T4">
        <v>606200</v>
      </c>
      <c r="U4">
        <v>257500</v>
      </c>
    </row>
    <row r="5" spans="1:21" x14ac:dyDescent="0.25">
      <c r="A5" t="s">
        <v>104</v>
      </c>
      <c r="B5" t="s">
        <v>18</v>
      </c>
      <c r="C5" t="s">
        <v>19</v>
      </c>
      <c r="D5" t="s">
        <v>20</v>
      </c>
      <c r="E5" t="s">
        <v>95</v>
      </c>
      <c r="G5" t="s">
        <v>51</v>
      </c>
      <c r="I5">
        <v>210</v>
      </c>
      <c r="P5" t="s">
        <v>30</v>
      </c>
      <c r="Q5" t="s">
        <v>25</v>
      </c>
      <c r="R5" t="b">
        <v>0</v>
      </c>
      <c r="S5" t="s">
        <v>26</v>
      </c>
      <c r="T5">
        <v>606200</v>
      </c>
      <c r="U5">
        <v>257500</v>
      </c>
    </row>
    <row r="6" spans="1:21" x14ac:dyDescent="0.25">
      <c r="A6" t="s">
        <v>113</v>
      </c>
      <c r="B6" t="s">
        <v>18</v>
      </c>
      <c r="C6" t="s">
        <v>19</v>
      </c>
      <c r="D6" t="s">
        <v>20</v>
      </c>
      <c r="E6" t="s">
        <v>109</v>
      </c>
      <c r="I6">
        <v>290</v>
      </c>
      <c r="P6" t="s">
        <v>30</v>
      </c>
      <c r="Q6" t="s">
        <v>25</v>
      </c>
      <c r="R6" t="b">
        <v>0</v>
      </c>
      <c r="S6" t="s">
        <v>26</v>
      </c>
      <c r="T6">
        <v>606200</v>
      </c>
      <c r="U6">
        <v>257500</v>
      </c>
    </row>
    <row r="7" spans="1:21" x14ac:dyDescent="0.25">
      <c r="F7" t="s">
        <v>50</v>
      </c>
      <c r="G7" t="s">
        <v>51</v>
      </c>
      <c r="H7" s="1" t="s">
        <v>219</v>
      </c>
      <c r="I7" s="1">
        <f>AVERAGE(I2:I6)</f>
        <v>296</v>
      </c>
    </row>
    <row r="8" spans="1:21" x14ac:dyDescent="0.25">
      <c r="F8" t="s">
        <v>221</v>
      </c>
      <c r="G8" t="s">
        <v>222</v>
      </c>
      <c r="H8" s="1" t="s">
        <v>220</v>
      </c>
      <c r="J8" s="1">
        <f>_xlfn.STDEV.P(I2:I6)</f>
        <v>49.638694583963428</v>
      </c>
      <c r="K8" s="1"/>
      <c r="L8" s="1"/>
    </row>
    <row r="10" spans="1:21" x14ac:dyDescent="0.25">
      <c r="A10" t="s">
        <v>40</v>
      </c>
      <c r="B10" t="s">
        <v>18</v>
      </c>
      <c r="C10" t="s">
        <v>19</v>
      </c>
      <c r="D10" t="s">
        <v>20</v>
      </c>
      <c r="E10" t="s">
        <v>21</v>
      </c>
      <c r="G10" t="s">
        <v>42</v>
      </c>
      <c r="I10">
        <v>2.1199999999999999E-3</v>
      </c>
      <c r="P10" t="s">
        <v>30</v>
      </c>
      <c r="Q10" t="s">
        <v>25</v>
      </c>
      <c r="R10" t="b">
        <v>0</v>
      </c>
      <c r="S10" t="s">
        <v>26</v>
      </c>
      <c r="T10">
        <v>606200</v>
      </c>
      <c r="U10">
        <v>257500</v>
      </c>
    </row>
    <row r="11" spans="1:21" x14ac:dyDescent="0.25">
      <c r="A11" t="s">
        <v>75</v>
      </c>
      <c r="B11" t="s">
        <v>18</v>
      </c>
      <c r="C11" t="s">
        <v>19</v>
      </c>
      <c r="D11" t="s">
        <v>20</v>
      </c>
      <c r="E11" t="s">
        <v>67</v>
      </c>
      <c r="G11" t="s">
        <v>42</v>
      </c>
      <c r="I11">
        <v>2.8500000000000001E-3</v>
      </c>
      <c r="P11" t="s">
        <v>30</v>
      </c>
      <c r="Q11" t="s">
        <v>25</v>
      </c>
      <c r="R11" t="b">
        <v>0</v>
      </c>
      <c r="S11" t="s">
        <v>26</v>
      </c>
      <c r="T11">
        <v>606200</v>
      </c>
      <c r="U11">
        <v>257500</v>
      </c>
    </row>
    <row r="12" spans="1:21" x14ac:dyDescent="0.25">
      <c r="A12" t="s">
        <v>93</v>
      </c>
      <c r="B12" t="s">
        <v>18</v>
      </c>
      <c r="C12" t="s">
        <v>19</v>
      </c>
      <c r="D12" t="s">
        <v>20</v>
      </c>
      <c r="E12" t="s">
        <v>81</v>
      </c>
      <c r="G12" t="s">
        <v>42</v>
      </c>
      <c r="I12">
        <v>1.4599999999999999E-3</v>
      </c>
      <c r="P12" t="s">
        <v>30</v>
      </c>
      <c r="Q12" t="s">
        <v>25</v>
      </c>
      <c r="R12" t="b">
        <v>0</v>
      </c>
      <c r="S12" t="s">
        <v>26</v>
      </c>
      <c r="T12">
        <v>606200</v>
      </c>
      <c r="U12">
        <v>257500</v>
      </c>
    </row>
    <row r="13" spans="1:21" x14ac:dyDescent="0.25">
      <c r="A13" t="s">
        <v>94</v>
      </c>
      <c r="B13" t="s">
        <v>18</v>
      </c>
      <c r="C13" t="s">
        <v>19</v>
      </c>
      <c r="D13" t="s">
        <v>20</v>
      </c>
      <c r="E13" t="s">
        <v>95</v>
      </c>
      <c r="G13" t="s">
        <v>42</v>
      </c>
      <c r="I13">
        <v>3.1099999999999999E-3</v>
      </c>
      <c r="P13" t="s">
        <v>30</v>
      </c>
      <c r="Q13" t="s">
        <v>25</v>
      </c>
      <c r="R13" t="b">
        <v>0</v>
      </c>
      <c r="S13" t="s">
        <v>26</v>
      </c>
      <c r="T13">
        <v>606200</v>
      </c>
      <c r="U13">
        <v>257500</v>
      </c>
    </row>
    <row r="14" spans="1:21" x14ac:dyDescent="0.25">
      <c r="A14" t="s">
        <v>121</v>
      </c>
      <c r="B14" t="s">
        <v>18</v>
      </c>
      <c r="C14" t="s">
        <v>19</v>
      </c>
      <c r="D14" t="s">
        <v>20</v>
      </c>
      <c r="E14" t="s">
        <v>109</v>
      </c>
      <c r="G14" t="s">
        <v>42</v>
      </c>
      <c r="I14">
        <v>1.23E-3</v>
      </c>
      <c r="P14" t="s">
        <v>30</v>
      </c>
      <c r="Q14" t="s">
        <v>25</v>
      </c>
      <c r="R14" t="b">
        <v>0</v>
      </c>
      <c r="S14" t="s">
        <v>26</v>
      </c>
      <c r="T14">
        <v>606200</v>
      </c>
      <c r="U14">
        <v>257500</v>
      </c>
    </row>
    <row r="15" spans="1:21" x14ac:dyDescent="0.25">
      <c r="F15" t="s">
        <v>41</v>
      </c>
      <c r="H15" s="1" t="s">
        <v>219</v>
      </c>
      <c r="I15" s="1">
        <f>AVERAGE(I10:I14)</f>
        <v>2.1540000000000001E-3</v>
      </c>
    </row>
    <row r="16" spans="1:21" x14ac:dyDescent="0.25">
      <c r="F16" t="s">
        <v>41</v>
      </c>
      <c r="H16" s="1" t="s">
        <v>220</v>
      </c>
      <c r="J16" s="1">
        <f>_xlfn.STDEV.P(I10:I14)</f>
        <v>7.3958366666659165E-4</v>
      </c>
      <c r="K16" s="1"/>
      <c r="L16" s="1"/>
    </row>
    <row r="18" spans="1:21" x14ac:dyDescent="0.25">
      <c r="A18" t="s">
        <v>56</v>
      </c>
      <c r="B18" t="s">
        <v>18</v>
      </c>
      <c r="C18" t="s">
        <v>19</v>
      </c>
      <c r="D18" t="s">
        <v>20</v>
      </c>
      <c r="E18" t="s">
        <v>21</v>
      </c>
      <c r="G18" t="s">
        <v>58</v>
      </c>
      <c r="I18">
        <v>0.12</v>
      </c>
      <c r="P18" t="s">
        <v>30</v>
      </c>
      <c r="Q18" t="s">
        <v>25</v>
      </c>
      <c r="R18" t="b">
        <v>0</v>
      </c>
      <c r="S18" t="s">
        <v>26</v>
      </c>
      <c r="T18">
        <v>606200</v>
      </c>
      <c r="U18">
        <v>257500</v>
      </c>
    </row>
    <row r="19" spans="1:21" x14ac:dyDescent="0.25">
      <c r="A19" t="s">
        <v>72</v>
      </c>
      <c r="B19" t="s">
        <v>18</v>
      </c>
      <c r="C19" t="s">
        <v>19</v>
      </c>
      <c r="D19" t="s">
        <v>20</v>
      </c>
      <c r="E19" t="s">
        <v>67</v>
      </c>
      <c r="G19" t="s">
        <v>58</v>
      </c>
      <c r="I19">
        <v>8.3000000000000004E-2</v>
      </c>
      <c r="P19" t="s">
        <v>30</v>
      </c>
      <c r="Q19" t="s">
        <v>25</v>
      </c>
      <c r="R19" t="b">
        <v>0</v>
      </c>
      <c r="S19" t="s">
        <v>26</v>
      </c>
      <c r="T19">
        <v>606200</v>
      </c>
      <c r="U19">
        <v>257500</v>
      </c>
    </row>
    <row r="20" spans="1:21" x14ac:dyDescent="0.25">
      <c r="A20" t="s">
        <v>83</v>
      </c>
      <c r="B20" t="s">
        <v>18</v>
      </c>
      <c r="C20" t="s">
        <v>19</v>
      </c>
      <c r="D20" t="s">
        <v>20</v>
      </c>
      <c r="E20" t="s">
        <v>81</v>
      </c>
      <c r="G20" t="s">
        <v>58</v>
      </c>
      <c r="I20">
        <v>6.3E-2</v>
      </c>
      <c r="P20" t="s">
        <v>30</v>
      </c>
      <c r="Q20" t="s">
        <v>25</v>
      </c>
      <c r="R20" t="b">
        <v>0</v>
      </c>
      <c r="S20" t="s">
        <v>26</v>
      </c>
      <c r="T20">
        <v>606200</v>
      </c>
      <c r="U20">
        <v>257500</v>
      </c>
    </row>
    <row r="21" spans="1:21" x14ac:dyDescent="0.25">
      <c r="A21" t="s">
        <v>96</v>
      </c>
      <c r="B21" t="s">
        <v>18</v>
      </c>
      <c r="C21" t="s">
        <v>19</v>
      </c>
      <c r="D21" t="s">
        <v>20</v>
      </c>
      <c r="E21" t="s">
        <v>95</v>
      </c>
      <c r="G21" t="s">
        <v>58</v>
      </c>
      <c r="I21">
        <v>0.26</v>
      </c>
      <c r="P21" t="s">
        <v>30</v>
      </c>
      <c r="Q21" t="s">
        <v>25</v>
      </c>
      <c r="R21" t="b">
        <v>0</v>
      </c>
      <c r="S21" t="s">
        <v>26</v>
      </c>
      <c r="T21">
        <v>606200</v>
      </c>
      <c r="U21">
        <v>257500</v>
      </c>
    </row>
    <row r="22" spans="1:21" x14ac:dyDescent="0.25">
      <c r="A22" t="s">
        <v>112</v>
      </c>
      <c r="B22" t="s">
        <v>18</v>
      </c>
      <c r="C22" t="s">
        <v>19</v>
      </c>
      <c r="D22" t="s">
        <v>20</v>
      </c>
      <c r="E22" t="s">
        <v>109</v>
      </c>
      <c r="G22" t="s">
        <v>58</v>
      </c>
      <c r="I22">
        <v>9.4E-2</v>
      </c>
      <c r="P22" t="s">
        <v>30</v>
      </c>
      <c r="Q22" t="s">
        <v>25</v>
      </c>
      <c r="R22" t="b">
        <v>0</v>
      </c>
      <c r="S22" t="s">
        <v>26</v>
      </c>
      <c r="T22">
        <v>606200</v>
      </c>
      <c r="U22">
        <v>257500</v>
      </c>
    </row>
    <row r="23" spans="1:21" x14ac:dyDescent="0.25">
      <c r="F23" t="s">
        <v>57</v>
      </c>
      <c r="H23" s="1" t="s">
        <v>219</v>
      </c>
      <c r="I23" s="1">
        <f>AVERAGE(I18:I22)</f>
        <v>0.124</v>
      </c>
    </row>
    <row r="24" spans="1:21" x14ac:dyDescent="0.25">
      <c r="F24" t="s">
        <v>57</v>
      </c>
      <c r="H24" s="1" t="s">
        <v>220</v>
      </c>
      <c r="J24" s="1">
        <f>_xlfn.STDEV.P(I18:I22)</f>
        <v>7.0447143306169607E-2</v>
      </c>
      <c r="K24" s="1"/>
      <c r="L24" s="1"/>
    </row>
    <row r="26" spans="1:21" x14ac:dyDescent="0.25">
      <c r="A26" t="s">
        <v>34</v>
      </c>
      <c r="B26" t="s">
        <v>18</v>
      </c>
      <c r="C26" t="s">
        <v>19</v>
      </c>
      <c r="D26" t="s">
        <v>20</v>
      </c>
      <c r="E26" t="s">
        <v>21</v>
      </c>
      <c r="G26" t="s">
        <v>36</v>
      </c>
      <c r="I26">
        <v>4</v>
      </c>
      <c r="M26" s="10"/>
      <c r="P26" t="s">
        <v>30</v>
      </c>
      <c r="Q26" t="s">
        <v>25</v>
      </c>
      <c r="R26" t="b">
        <v>0</v>
      </c>
      <c r="S26" t="s">
        <v>26</v>
      </c>
      <c r="T26">
        <v>606200</v>
      </c>
      <c r="U26">
        <v>257500</v>
      </c>
    </row>
    <row r="27" spans="1:21" x14ac:dyDescent="0.25">
      <c r="A27" t="s">
        <v>77</v>
      </c>
      <c r="B27" t="s">
        <v>18</v>
      </c>
      <c r="C27" t="s">
        <v>19</v>
      </c>
      <c r="D27" t="s">
        <v>20</v>
      </c>
      <c r="E27" t="s">
        <v>67</v>
      </c>
      <c r="G27" t="s">
        <v>36</v>
      </c>
      <c r="I27">
        <v>7</v>
      </c>
      <c r="M27" s="10"/>
      <c r="P27" t="s">
        <v>30</v>
      </c>
      <c r="Q27" t="s">
        <v>25</v>
      </c>
      <c r="R27" t="b">
        <v>0</v>
      </c>
      <c r="S27" t="s">
        <v>26</v>
      </c>
      <c r="T27">
        <v>606200</v>
      </c>
      <c r="U27">
        <v>257500</v>
      </c>
    </row>
    <row r="28" spans="1:21" x14ac:dyDescent="0.25">
      <c r="A28" t="s">
        <v>91</v>
      </c>
      <c r="B28" t="s">
        <v>18</v>
      </c>
      <c r="C28" t="s">
        <v>19</v>
      </c>
      <c r="D28" t="s">
        <v>20</v>
      </c>
      <c r="E28" t="s">
        <v>81</v>
      </c>
      <c r="G28" t="s">
        <v>36</v>
      </c>
      <c r="I28">
        <v>1</v>
      </c>
      <c r="M28" s="10"/>
      <c r="P28" t="s">
        <v>30</v>
      </c>
      <c r="Q28" t="s">
        <v>25</v>
      </c>
      <c r="R28" t="b">
        <v>0</v>
      </c>
      <c r="S28" t="s">
        <v>26</v>
      </c>
      <c r="T28">
        <v>606200</v>
      </c>
      <c r="U28">
        <v>257500</v>
      </c>
    </row>
    <row r="29" spans="1:21" x14ac:dyDescent="0.25">
      <c r="A29" t="s">
        <v>100</v>
      </c>
      <c r="B29" t="s">
        <v>18</v>
      </c>
      <c r="C29" t="s">
        <v>19</v>
      </c>
      <c r="D29" t="s">
        <v>20</v>
      </c>
      <c r="E29" t="s">
        <v>95</v>
      </c>
      <c r="G29" t="s">
        <v>36</v>
      </c>
      <c r="I29">
        <v>2</v>
      </c>
      <c r="M29" s="10"/>
      <c r="P29" t="s">
        <v>30</v>
      </c>
      <c r="Q29" t="s">
        <v>25</v>
      </c>
      <c r="R29" t="b">
        <v>0</v>
      </c>
      <c r="S29" t="s">
        <v>26</v>
      </c>
      <c r="T29">
        <v>606200</v>
      </c>
      <c r="U29">
        <v>257500</v>
      </c>
    </row>
    <row r="30" spans="1:21" x14ac:dyDescent="0.25">
      <c r="A30" t="s">
        <v>118</v>
      </c>
      <c r="B30" t="s">
        <v>18</v>
      </c>
      <c r="C30" t="s">
        <v>19</v>
      </c>
      <c r="D30" t="s">
        <v>20</v>
      </c>
      <c r="E30" t="s">
        <v>109</v>
      </c>
      <c r="G30" t="s">
        <v>36</v>
      </c>
      <c r="I30">
        <v>1.7</v>
      </c>
      <c r="M30" s="10"/>
      <c r="P30" t="s">
        <v>30</v>
      </c>
      <c r="Q30" t="s">
        <v>25</v>
      </c>
      <c r="R30" t="b">
        <v>0</v>
      </c>
      <c r="S30" t="s">
        <v>26</v>
      </c>
      <c r="T30">
        <v>606200</v>
      </c>
      <c r="U30">
        <v>257500</v>
      </c>
    </row>
    <row r="31" spans="1:21" x14ac:dyDescent="0.25">
      <c r="F31" t="s">
        <v>35</v>
      </c>
      <c r="H31" s="1" t="s">
        <v>219</v>
      </c>
      <c r="I31" s="1">
        <f>AVERAGE(I26:I30)</f>
        <v>3.1399999999999997</v>
      </c>
      <c r="K31" s="1"/>
      <c r="M31" s="11"/>
      <c r="N31" s="1"/>
    </row>
    <row r="32" spans="1:21" x14ac:dyDescent="0.25">
      <c r="F32" t="s">
        <v>35</v>
      </c>
      <c r="H32" s="1" t="s">
        <v>220</v>
      </c>
      <c r="J32" s="1">
        <f>_xlfn.STDEV.P(I26:I30)</f>
        <v>2.1721878371816743</v>
      </c>
      <c r="K32" s="1"/>
      <c r="L32" s="1"/>
      <c r="N32" s="1"/>
    </row>
    <row r="33" spans="1:21" x14ac:dyDescent="0.25">
      <c r="H33" s="1"/>
      <c r="I33" s="1"/>
      <c r="J33" s="1"/>
      <c r="K33" s="1"/>
      <c r="L33" s="1"/>
      <c r="M33" s="1"/>
      <c r="N33" s="1"/>
    </row>
    <row r="34" spans="1:21" x14ac:dyDescent="0.25">
      <c r="A34" t="s">
        <v>62</v>
      </c>
      <c r="B34" t="s">
        <v>18</v>
      </c>
      <c r="C34" t="s">
        <v>19</v>
      </c>
      <c r="D34" t="s">
        <v>20</v>
      </c>
      <c r="E34" t="s">
        <v>21</v>
      </c>
      <c r="G34" t="s">
        <v>64</v>
      </c>
      <c r="I34">
        <v>1087</v>
      </c>
      <c r="P34" t="s">
        <v>65</v>
      </c>
      <c r="Q34" t="s">
        <v>25</v>
      </c>
      <c r="R34" t="b">
        <v>0</v>
      </c>
      <c r="S34" t="s">
        <v>26</v>
      </c>
      <c r="T34">
        <v>606200</v>
      </c>
      <c r="U34">
        <v>257500</v>
      </c>
    </row>
    <row r="35" spans="1:21" x14ac:dyDescent="0.25">
      <c r="A35" t="s">
        <v>71</v>
      </c>
      <c r="B35" t="s">
        <v>18</v>
      </c>
      <c r="C35" t="s">
        <v>19</v>
      </c>
      <c r="D35" t="s">
        <v>20</v>
      </c>
      <c r="E35" t="s">
        <v>67</v>
      </c>
      <c r="G35" t="s">
        <v>64</v>
      </c>
      <c r="I35">
        <v>1203</v>
      </c>
      <c r="M35">
        <v>0</v>
      </c>
      <c r="P35" t="s">
        <v>65</v>
      </c>
      <c r="Q35" t="s">
        <v>25</v>
      </c>
      <c r="R35" t="b">
        <v>0</v>
      </c>
      <c r="S35" t="s">
        <v>26</v>
      </c>
      <c r="T35">
        <v>606200</v>
      </c>
      <c r="U35">
        <v>257500</v>
      </c>
    </row>
    <row r="36" spans="1:21" x14ac:dyDescent="0.25">
      <c r="A36" t="s">
        <v>82</v>
      </c>
      <c r="B36" t="s">
        <v>18</v>
      </c>
      <c r="C36" t="s">
        <v>19</v>
      </c>
      <c r="D36" t="s">
        <v>20</v>
      </c>
      <c r="E36" t="s">
        <v>81</v>
      </c>
      <c r="G36" t="s">
        <v>64</v>
      </c>
      <c r="I36">
        <v>1207</v>
      </c>
      <c r="P36" t="s">
        <v>65</v>
      </c>
      <c r="Q36" t="s">
        <v>25</v>
      </c>
      <c r="R36" t="b">
        <v>0</v>
      </c>
      <c r="S36" t="s">
        <v>26</v>
      </c>
      <c r="T36">
        <v>606200</v>
      </c>
      <c r="U36">
        <v>257500</v>
      </c>
    </row>
    <row r="37" spans="1:21" x14ac:dyDescent="0.25">
      <c r="A37" t="s">
        <v>99</v>
      </c>
      <c r="B37" t="s">
        <v>18</v>
      </c>
      <c r="C37" t="s">
        <v>19</v>
      </c>
      <c r="D37" t="s">
        <v>20</v>
      </c>
      <c r="E37" t="s">
        <v>95</v>
      </c>
      <c r="G37" t="s">
        <v>64</v>
      </c>
      <c r="I37">
        <v>827</v>
      </c>
      <c r="P37" t="s">
        <v>65</v>
      </c>
      <c r="Q37" t="s">
        <v>25</v>
      </c>
      <c r="R37" t="b">
        <v>0</v>
      </c>
      <c r="S37" t="s">
        <v>26</v>
      </c>
      <c r="T37">
        <v>606200</v>
      </c>
      <c r="U37">
        <v>257500</v>
      </c>
    </row>
    <row r="38" spans="1:21" x14ac:dyDescent="0.25">
      <c r="A38" t="s">
        <v>111</v>
      </c>
      <c r="B38" t="s">
        <v>18</v>
      </c>
      <c r="C38" t="s">
        <v>19</v>
      </c>
      <c r="D38" t="s">
        <v>20</v>
      </c>
      <c r="E38" t="s">
        <v>109</v>
      </c>
      <c r="G38" t="s">
        <v>64</v>
      </c>
      <c r="I38">
        <v>935</v>
      </c>
      <c r="P38" t="s">
        <v>65</v>
      </c>
      <c r="Q38" t="s">
        <v>25</v>
      </c>
      <c r="R38" t="b">
        <v>0</v>
      </c>
      <c r="S38" t="s">
        <v>26</v>
      </c>
      <c r="T38">
        <v>606200</v>
      </c>
      <c r="U38">
        <v>257500</v>
      </c>
    </row>
    <row r="39" spans="1:21" x14ac:dyDescent="0.25">
      <c r="F39" t="s">
        <v>63</v>
      </c>
      <c r="H39" s="1" t="s">
        <v>219</v>
      </c>
      <c r="I39" s="1">
        <f>AVERAGE(I34:I38)</f>
        <v>1051.8</v>
      </c>
    </row>
    <row r="40" spans="1:21" x14ac:dyDescent="0.25">
      <c r="F40" t="s">
        <v>63</v>
      </c>
      <c r="H40" s="1" t="s">
        <v>220</v>
      </c>
      <c r="J40" s="1">
        <f>_xlfn.STDEV.P(I34:I38)</f>
        <v>149.90983957032307</v>
      </c>
      <c r="K40" s="1"/>
      <c r="L40" s="1"/>
    </row>
    <row r="42" spans="1:21" x14ac:dyDescent="0.25">
      <c r="A42" t="s">
        <v>31</v>
      </c>
      <c r="B42" t="s">
        <v>18</v>
      </c>
      <c r="C42" t="s">
        <v>19</v>
      </c>
      <c r="D42" t="s">
        <v>20</v>
      </c>
      <c r="E42" t="s">
        <v>21</v>
      </c>
      <c r="G42" t="s">
        <v>33</v>
      </c>
      <c r="I42">
        <v>7.24</v>
      </c>
      <c r="P42" t="s">
        <v>30</v>
      </c>
      <c r="Q42" t="s">
        <v>25</v>
      </c>
      <c r="R42" t="b">
        <v>0</v>
      </c>
      <c r="S42" t="s">
        <v>26</v>
      </c>
      <c r="T42">
        <v>606200</v>
      </c>
      <c r="U42">
        <v>257500</v>
      </c>
    </row>
    <row r="43" spans="1:21" x14ac:dyDescent="0.25">
      <c r="A43" t="s">
        <v>76</v>
      </c>
      <c r="B43" t="s">
        <v>18</v>
      </c>
      <c r="C43" t="s">
        <v>19</v>
      </c>
      <c r="D43" t="s">
        <v>20</v>
      </c>
      <c r="E43" t="s">
        <v>67</v>
      </c>
      <c r="G43" t="s">
        <v>33</v>
      </c>
      <c r="I43">
        <v>6.42</v>
      </c>
      <c r="P43" t="s">
        <v>30</v>
      </c>
      <c r="Q43" t="s">
        <v>25</v>
      </c>
      <c r="R43" t="b">
        <v>0</v>
      </c>
      <c r="S43" t="s">
        <v>26</v>
      </c>
      <c r="T43">
        <v>606200</v>
      </c>
      <c r="U43">
        <v>257500</v>
      </c>
    </row>
    <row r="44" spans="1:21" x14ac:dyDescent="0.25">
      <c r="A44" t="s">
        <v>90</v>
      </c>
      <c r="B44" t="s">
        <v>18</v>
      </c>
      <c r="C44" t="s">
        <v>19</v>
      </c>
      <c r="D44" t="s">
        <v>20</v>
      </c>
      <c r="E44" t="s">
        <v>81</v>
      </c>
      <c r="G44" t="s">
        <v>33</v>
      </c>
      <c r="I44">
        <v>6.66</v>
      </c>
      <c r="P44" t="s">
        <v>30</v>
      </c>
      <c r="Q44" t="s">
        <v>25</v>
      </c>
      <c r="R44" t="b">
        <v>0</v>
      </c>
      <c r="S44" t="s">
        <v>26</v>
      </c>
      <c r="T44">
        <v>606200</v>
      </c>
      <c r="U44">
        <v>257500</v>
      </c>
    </row>
    <row r="45" spans="1:21" x14ac:dyDescent="0.25">
      <c r="A45" t="s">
        <v>101</v>
      </c>
      <c r="B45" t="s">
        <v>18</v>
      </c>
      <c r="C45" t="s">
        <v>19</v>
      </c>
      <c r="D45" t="s">
        <v>20</v>
      </c>
      <c r="E45" t="s">
        <v>95</v>
      </c>
      <c r="G45" t="s">
        <v>33</v>
      </c>
      <c r="I45">
        <v>7.98</v>
      </c>
      <c r="P45" t="s">
        <v>30</v>
      </c>
      <c r="Q45" t="s">
        <v>25</v>
      </c>
      <c r="R45" t="b">
        <v>0</v>
      </c>
      <c r="S45" t="s">
        <v>26</v>
      </c>
      <c r="T45">
        <v>606200</v>
      </c>
      <c r="U45">
        <v>257500</v>
      </c>
    </row>
    <row r="46" spans="1:21" x14ac:dyDescent="0.25">
      <c r="A46" t="s">
        <v>114</v>
      </c>
      <c r="B46" t="s">
        <v>18</v>
      </c>
      <c r="C46" t="s">
        <v>19</v>
      </c>
      <c r="D46" t="s">
        <v>20</v>
      </c>
      <c r="E46" t="s">
        <v>109</v>
      </c>
      <c r="G46" t="s">
        <v>33</v>
      </c>
      <c r="I46">
        <v>6.98</v>
      </c>
      <c r="P46" t="s">
        <v>30</v>
      </c>
      <c r="Q46" t="s">
        <v>25</v>
      </c>
      <c r="R46" t="b">
        <v>0</v>
      </c>
      <c r="S46" t="s">
        <v>26</v>
      </c>
      <c r="T46">
        <v>606200</v>
      </c>
      <c r="U46">
        <v>257500</v>
      </c>
    </row>
    <row r="47" spans="1:21" x14ac:dyDescent="0.25">
      <c r="A47" t="s">
        <v>37</v>
      </c>
      <c r="B47" t="s">
        <v>18</v>
      </c>
      <c r="C47" t="s">
        <v>19</v>
      </c>
      <c r="D47" t="s">
        <v>20</v>
      </c>
      <c r="E47" t="s">
        <v>21</v>
      </c>
      <c r="G47" t="s">
        <v>39</v>
      </c>
      <c r="I47">
        <v>0.16</v>
      </c>
      <c r="P47" t="s">
        <v>30</v>
      </c>
      <c r="Q47" t="s">
        <v>25</v>
      </c>
      <c r="R47" t="b">
        <v>0</v>
      </c>
      <c r="S47" t="s">
        <v>26</v>
      </c>
      <c r="T47">
        <v>606200</v>
      </c>
      <c r="U47">
        <v>257500</v>
      </c>
    </row>
    <row r="48" spans="1:21" x14ac:dyDescent="0.25">
      <c r="A48" t="s">
        <v>78</v>
      </c>
      <c r="B48" t="s">
        <v>18</v>
      </c>
      <c r="C48" t="s">
        <v>19</v>
      </c>
      <c r="D48" t="s">
        <v>20</v>
      </c>
      <c r="E48" t="s">
        <v>67</v>
      </c>
      <c r="G48" t="s">
        <v>39</v>
      </c>
      <c r="I48">
        <v>7.6999999999999999E-2</v>
      </c>
      <c r="P48" t="s">
        <v>30</v>
      </c>
      <c r="Q48" t="s">
        <v>25</v>
      </c>
      <c r="R48" t="b">
        <v>0</v>
      </c>
      <c r="S48" t="s">
        <v>26</v>
      </c>
      <c r="T48">
        <v>606200</v>
      </c>
      <c r="U48">
        <v>257500</v>
      </c>
    </row>
    <row r="49" spans="1:21" x14ac:dyDescent="0.25">
      <c r="A49" t="s">
        <v>92</v>
      </c>
      <c r="B49" t="s">
        <v>18</v>
      </c>
      <c r="C49" t="s">
        <v>19</v>
      </c>
      <c r="D49" t="s">
        <v>20</v>
      </c>
      <c r="E49" t="s">
        <v>81</v>
      </c>
      <c r="G49" t="s">
        <v>39</v>
      </c>
      <c r="I49">
        <v>4.4999999999999998E-2</v>
      </c>
      <c r="P49" t="s">
        <v>30</v>
      </c>
      <c r="Q49" t="s">
        <v>25</v>
      </c>
      <c r="R49" t="b">
        <v>0</v>
      </c>
      <c r="S49" t="s">
        <v>26</v>
      </c>
      <c r="T49">
        <v>606200</v>
      </c>
      <c r="U49">
        <v>257500</v>
      </c>
    </row>
    <row r="50" spans="1:21" x14ac:dyDescent="0.25">
      <c r="A50" t="s">
        <v>107</v>
      </c>
      <c r="B50" t="s">
        <v>18</v>
      </c>
      <c r="C50" t="s">
        <v>19</v>
      </c>
      <c r="D50" t="s">
        <v>20</v>
      </c>
      <c r="E50" t="s">
        <v>95</v>
      </c>
      <c r="G50" t="s">
        <v>39</v>
      </c>
      <c r="I50">
        <v>0.22</v>
      </c>
      <c r="P50" t="s">
        <v>30</v>
      </c>
      <c r="Q50" t="s">
        <v>25</v>
      </c>
      <c r="R50" t="b">
        <v>0</v>
      </c>
      <c r="S50" t="s">
        <v>26</v>
      </c>
      <c r="T50">
        <v>606200</v>
      </c>
      <c r="U50">
        <v>257500</v>
      </c>
    </row>
    <row r="51" spans="1:21" x14ac:dyDescent="0.25">
      <c r="A51" t="s">
        <v>115</v>
      </c>
      <c r="B51" t="s">
        <v>18</v>
      </c>
      <c r="C51" t="s">
        <v>19</v>
      </c>
      <c r="D51" t="s">
        <v>20</v>
      </c>
      <c r="E51" t="s">
        <v>109</v>
      </c>
      <c r="G51" t="s">
        <v>39</v>
      </c>
      <c r="I51">
        <v>0.12</v>
      </c>
      <c r="P51" t="s">
        <v>30</v>
      </c>
      <c r="Q51" t="s">
        <v>25</v>
      </c>
      <c r="R51" t="b">
        <v>0</v>
      </c>
      <c r="S51" t="s">
        <v>26</v>
      </c>
      <c r="T51">
        <v>606200</v>
      </c>
      <c r="U51">
        <v>257500</v>
      </c>
    </row>
    <row r="52" spans="1:21" x14ac:dyDescent="0.25">
      <c r="F52" t="s">
        <v>38</v>
      </c>
      <c r="H52" s="1" t="s">
        <v>219</v>
      </c>
      <c r="I52" s="1">
        <f>AVERAGE(I42:I51)</f>
        <v>3.5901999999999994</v>
      </c>
    </row>
    <row r="53" spans="1:21" x14ac:dyDescent="0.25">
      <c r="F53" t="s">
        <v>38</v>
      </c>
      <c r="H53" s="1" t="s">
        <v>220</v>
      </c>
      <c r="J53" s="1">
        <f>_xlfn.STDEV.P(I42:I51)</f>
        <v>3.486995749925716</v>
      </c>
      <c r="K53" s="1"/>
      <c r="L53" s="1"/>
    </row>
    <row r="55" spans="1:21" x14ac:dyDescent="0.25">
      <c r="A55" t="s">
        <v>27</v>
      </c>
      <c r="B55" t="s">
        <v>18</v>
      </c>
      <c r="C55" t="s">
        <v>19</v>
      </c>
      <c r="D55" t="s">
        <v>20</v>
      </c>
      <c r="E55" t="s">
        <v>21</v>
      </c>
      <c r="G55" t="s">
        <v>29</v>
      </c>
      <c r="I55">
        <v>7.4</v>
      </c>
      <c r="P55" t="s">
        <v>30</v>
      </c>
      <c r="Q55" t="s">
        <v>25</v>
      </c>
      <c r="R55" t="b">
        <v>0</v>
      </c>
      <c r="S55" t="s">
        <v>26</v>
      </c>
      <c r="T55">
        <v>606200</v>
      </c>
      <c r="U55">
        <v>257500</v>
      </c>
    </row>
    <row r="56" spans="1:21" x14ac:dyDescent="0.25">
      <c r="A56" t="s">
        <v>79</v>
      </c>
      <c r="B56" t="s">
        <v>18</v>
      </c>
      <c r="C56" t="s">
        <v>19</v>
      </c>
      <c r="D56" t="s">
        <v>20</v>
      </c>
      <c r="E56" t="s">
        <v>67</v>
      </c>
      <c r="G56" t="s">
        <v>29</v>
      </c>
      <c r="I56">
        <v>6.5</v>
      </c>
      <c r="P56" t="s">
        <v>30</v>
      </c>
      <c r="Q56" t="s">
        <v>25</v>
      </c>
      <c r="R56" t="b">
        <v>0</v>
      </c>
      <c r="S56" t="s">
        <v>26</v>
      </c>
      <c r="T56">
        <v>606200</v>
      </c>
      <c r="U56">
        <v>257500</v>
      </c>
    </row>
    <row r="57" spans="1:21" x14ac:dyDescent="0.25">
      <c r="A57" t="s">
        <v>89</v>
      </c>
      <c r="B57" t="s">
        <v>18</v>
      </c>
      <c r="C57" t="s">
        <v>19</v>
      </c>
      <c r="D57" t="s">
        <v>20</v>
      </c>
      <c r="E57" t="s">
        <v>81</v>
      </c>
      <c r="G57" t="s">
        <v>29</v>
      </c>
      <c r="I57">
        <v>6.7</v>
      </c>
      <c r="P57" t="s">
        <v>30</v>
      </c>
      <c r="Q57" t="s">
        <v>25</v>
      </c>
      <c r="R57" t="b">
        <v>0</v>
      </c>
      <c r="S57" t="s">
        <v>26</v>
      </c>
      <c r="T57">
        <v>606200</v>
      </c>
      <c r="U57">
        <v>257500</v>
      </c>
    </row>
    <row r="58" spans="1:21" x14ac:dyDescent="0.25">
      <c r="A58" t="s">
        <v>102</v>
      </c>
      <c r="B58" t="s">
        <v>18</v>
      </c>
      <c r="C58" t="s">
        <v>19</v>
      </c>
      <c r="D58" t="s">
        <v>20</v>
      </c>
      <c r="E58" t="s">
        <v>95</v>
      </c>
      <c r="G58" t="s">
        <v>29</v>
      </c>
      <c r="I58">
        <v>8.1999999999999993</v>
      </c>
      <c r="P58" t="s">
        <v>30</v>
      </c>
      <c r="Q58" t="s">
        <v>25</v>
      </c>
      <c r="R58" t="b">
        <v>0</v>
      </c>
      <c r="S58" t="s">
        <v>26</v>
      </c>
      <c r="T58">
        <v>606200</v>
      </c>
      <c r="U58">
        <v>257500</v>
      </c>
    </row>
    <row r="59" spans="1:21" x14ac:dyDescent="0.25">
      <c r="A59" t="s">
        <v>117</v>
      </c>
      <c r="B59" t="s">
        <v>18</v>
      </c>
      <c r="C59" t="s">
        <v>19</v>
      </c>
      <c r="D59" t="s">
        <v>20</v>
      </c>
      <c r="E59" t="s">
        <v>109</v>
      </c>
      <c r="G59" t="s">
        <v>29</v>
      </c>
      <c r="I59">
        <v>7.1</v>
      </c>
      <c r="P59" t="s">
        <v>30</v>
      </c>
      <c r="Q59" t="s">
        <v>25</v>
      </c>
      <c r="R59" t="b">
        <v>0</v>
      </c>
      <c r="S59" t="s">
        <v>26</v>
      </c>
      <c r="T59">
        <v>606200</v>
      </c>
      <c r="U59">
        <v>257500</v>
      </c>
    </row>
    <row r="60" spans="1:21" x14ac:dyDescent="0.25">
      <c r="F60" t="s">
        <v>28</v>
      </c>
      <c r="H60" s="1" t="s">
        <v>219</v>
      </c>
      <c r="I60" s="1">
        <f>AVERAGE(I55:I59)</f>
        <v>7.18</v>
      </c>
      <c r="J60" s="1"/>
      <c r="K60" s="1"/>
      <c r="L60" s="1"/>
    </row>
    <row r="61" spans="1:21" x14ac:dyDescent="0.25">
      <c r="F61" t="s">
        <v>28</v>
      </c>
      <c r="H61" s="1" t="s">
        <v>220</v>
      </c>
      <c r="I61" s="1"/>
      <c r="J61" s="1">
        <f>_xlfn.STDEV.P(I55:I59)</f>
        <v>0.59799665550904191</v>
      </c>
      <c r="K61" s="1"/>
      <c r="L61" s="1"/>
    </row>
    <row r="62" spans="1:21" x14ac:dyDescent="0.25">
      <c r="I62" s="1"/>
      <c r="J62" s="1"/>
      <c r="K62" s="1"/>
      <c r="L62" s="1"/>
    </row>
    <row r="63" spans="1:21" x14ac:dyDescent="0.25">
      <c r="A63" t="s">
        <v>46</v>
      </c>
      <c r="B63" t="s">
        <v>18</v>
      </c>
      <c r="C63" t="s">
        <v>19</v>
      </c>
      <c r="D63" t="s">
        <v>20</v>
      </c>
      <c r="E63" t="s">
        <v>21</v>
      </c>
      <c r="G63" t="s">
        <v>48</v>
      </c>
      <c r="I63">
        <v>0.36</v>
      </c>
      <c r="P63" t="s">
        <v>30</v>
      </c>
      <c r="Q63" t="s">
        <v>25</v>
      </c>
      <c r="R63" t="b">
        <v>0</v>
      </c>
      <c r="S63" t="s">
        <v>26</v>
      </c>
      <c r="T63">
        <v>606200</v>
      </c>
      <c r="U63">
        <v>257500</v>
      </c>
    </row>
    <row r="64" spans="1:21" x14ac:dyDescent="0.25">
      <c r="A64" t="s">
        <v>68</v>
      </c>
      <c r="B64" t="s">
        <v>18</v>
      </c>
      <c r="C64" t="s">
        <v>19</v>
      </c>
      <c r="D64" t="s">
        <v>20</v>
      </c>
      <c r="E64" t="s">
        <v>67</v>
      </c>
      <c r="G64" t="s">
        <v>48</v>
      </c>
      <c r="I64">
        <v>0.35</v>
      </c>
      <c r="P64" t="s">
        <v>30</v>
      </c>
      <c r="Q64" t="s">
        <v>25</v>
      </c>
      <c r="R64" t="b">
        <v>0</v>
      </c>
      <c r="S64" t="s">
        <v>26</v>
      </c>
      <c r="T64">
        <v>606200</v>
      </c>
      <c r="U64">
        <v>257500</v>
      </c>
    </row>
    <row r="65" spans="1:21" x14ac:dyDescent="0.25">
      <c r="A65" t="s">
        <v>86</v>
      </c>
      <c r="B65" t="s">
        <v>18</v>
      </c>
      <c r="C65" t="s">
        <v>19</v>
      </c>
      <c r="D65" t="s">
        <v>20</v>
      </c>
      <c r="E65" t="s">
        <v>81</v>
      </c>
      <c r="G65" t="s">
        <v>48</v>
      </c>
      <c r="I65">
        <v>0.34</v>
      </c>
      <c r="P65" t="s">
        <v>30</v>
      </c>
      <c r="Q65" t="s">
        <v>25</v>
      </c>
      <c r="R65" t="b">
        <v>0</v>
      </c>
      <c r="S65" t="s">
        <v>26</v>
      </c>
      <c r="T65">
        <v>606200</v>
      </c>
      <c r="U65">
        <v>257500</v>
      </c>
    </row>
    <row r="66" spans="1:21" x14ac:dyDescent="0.25">
      <c r="A66" t="s">
        <v>103</v>
      </c>
      <c r="B66" t="s">
        <v>18</v>
      </c>
      <c r="C66" t="s">
        <v>19</v>
      </c>
      <c r="D66" t="s">
        <v>20</v>
      </c>
      <c r="E66" t="s">
        <v>95</v>
      </c>
      <c r="G66" t="s">
        <v>48</v>
      </c>
      <c r="I66">
        <v>0.46</v>
      </c>
      <c r="P66" t="s">
        <v>30</v>
      </c>
      <c r="Q66" t="s">
        <v>25</v>
      </c>
      <c r="R66" t="b">
        <v>0</v>
      </c>
      <c r="S66" t="s">
        <v>26</v>
      </c>
      <c r="T66">
        <v>606200</v>
      </c>
      <c r="U66">
        <v>257500</v>
      </c>
    </row>
    <row r="67" spans="1:21" x14ac:dyDescent="0.25">
      <c r="A67" t="s">
        <v>116</v>
      </c>
      <c r="B67" t="s">
        <v>18</v>
      </c>
      <c r="C67" t="s">
        <v>19</v>
      </c>
      <c r="D67" t="s">
        <v>20</v>
      </c>
      <c r="E67" t="s">
        <v>109</v>
      </c>
      <c r="G67" t="s">
        <v>48</v>
      </c>
      <c r="I67">
        <v>0.22</v>
      </c>
      <c r="P67" t="s">
        <v>30</v>
      </c>
      <c r="Q67" t="s">
        <v>25</v>
      </c>
      <c r="R67" t="b">
        <v>0</v>
      </c>
      <c r="S67" t="s">
        <v>26</v>
      </c>
      <c r="T67">
        <v>606200</v>
      </c>
      <c r="U67">
        <v>257500</v>
      </c>
    </row>
    <row r="68" spans="1:21" x14ac:dyDescent="0.25">
      <c r="F68" t="s">
        <v>47</v>
      </c>
      <c r="H68" s="1" t="s">
        <v>219</v>
      </c>
      <c r="I68" s="1">
        <f>AVERAGE(I63:I67)</f>
        <v>0.34599999999999997</v>
      </c>
      <c r="J68" s="1"/>
      <c r="K68" s="1"/>
      <c r="L68" s="1"/>
    </row>
    <row r="69" spans="1:21" x14ac:dyDescent="0.25">
      <c r="F69" t="s">
        <v>47</v>
      </c>
      <c r="H69" s="1" t="s">
        <v>220</v>
      </c>
      <c r="I69" s="1"/>
      <c r="J69" s="1">
        <f>_xlfn.STDEV.P(I63:I67)</f>
        <v>7.6315136113355636E-2</v>
      </c>
      <c r="K69" s="1"/>
      <c r="L69" s="1"/>
    </row>
    <row r="71" spans="1:21" x14ac:dyDescent="0.25">
      <c r="A71" t="s">
        <v>43</v>
      </c>
      <c r="B71" t="s">
        <v>18</v>
      </c>
      <c r="C71" t="s">
        <v>19</v>
      </c>
      <c r="D71" t="s">
        <v>20</v>
      </c>
      <c r="E71" t="s">
        <v>21</v>
      </c>
      <c r="G71" t="s">
        <v>45</v>
      </c>
      <c r="I71">
        <v>5.6</v>
      </c>
      <c r="P71" t="s">
        <v>30</v>
      </c>
      <c r="Q71" t="s">
        <v>25</v>
      </c>
      <c r="R71" t="b">
        <v>0</v>
      </c>
      <c r="S71" t="s">
        <v>26</v>
      </c>
      <c r="T71">
        <v>606200</v>
      </c>
      <c r="U71">
        <v>257500</v>
      </c>
    </row>
    <row r="72" spans="1:21" x14ac:dyDescent="0.25">
      <c r="A72" t="s">
        <v>66</v>
      </c>
      <c r="B72" t="s">
        <v>18</v>
      </c>
      <c r="C72" t="s">
        <v>19</v>
      </c>
      <c r="D72" t="s">
        <v>20</v>
      </c>
      <c r="E72" t="s">
        <v>67</v>
      </c>
      <c r="G72" t="s">
        <v>45</v>
      </c>
      <c r="I72">
        <v>7.71</v>
      </c>
      <c r="P72" t="s">
        <v>30</v>
      </c>
      <c r="Q72" t="s">
        <v>25</v>
      </c>
      <c r="R72" t="b">
        <v>0</v>
      </c>
      <c r="S72" t="s">
        <v>26</v>
      </c>
      <c r="T72">
        <v>606200</v>
      </c>
      <c r="U72">
        <v>257500</v>
      </c>
    </row>
    <row r="73" spans="1:21" x14ac:dyDescent="0.25">
      <c r="A73" t="s">
        <v>88</v>
      </c>
      <c r="B73" t="s">
        <v>18</v>
      </c>
      <c r="C73" t="s">
        <v>19</v>
      </c>
      <c r="D73" t="s">
        <v>20</v>
      </c>
      <c r="E73" t="s">
        <v>81</v>
      </c>
      <c r="G73" t="s">
        <v>45</v>
      </c>
      <c r="I73">
        <v>7.72</v>
      </c>
      <c r="P73" t="s">
        <v>30</v>
      </c>
      <c r="Q73" t="s">
        <v>25</v>
      </c>
      <c r="R73" t="b">
        <v>0</v>
      </c>
      <c r="S73" t="s">
        <v>26</v>
      </c>
      <c r="T73">
        <v>606200</v>
      </c>
      <c r="U73">
        <v>257500</v>
      </c>
    </row>
    <row r="74" spans="1:21" x14ac:dyDescent="0.25">
      <c r="A74" t="s">
        <v>105</v>
      </c>
      <c r="B74" t="s">
        <v>18</v>
      </c>
      <c r="C74" t="s">
        <v>19</v>
      </c>
      <c r="D74" t="s">
        <v>20</v>
      </c>
      <c r="E74" t="s">
        <v>95</v>
      </c>
      <c r="G74" t="s">
        <v>45</v>
      </c>
      <c r="I74">
        <v>6.35</v>
      </c>
      <c r="P74" t="s">
        <v>30</v>
      </c>
      <c r="Q74" t="s">
        <v>25</v>
      </c>
      <c r="R74" t="b">
        <v>0</v>
      </c>
      <c r="S74" t="s">
        <v>26</v>
      </c>
      <c r="T74">
        <v>606200</v>
      </c>
      <c r="U74">
        <v>257500</v>
      </c>
    </row>
    <row r="75" spans="1:21" x14ac:dyDescent="0.25">
      <c r="A75" t="s">
        <v>108</v>
      </c>
      <c r="B75" t="s">
        <v>18</v>
      </c>
      <c r="C75" t="s">
        <v>19</v>
      </c>
      <c r="D75" t="s">
        <v>20</v>
      </c>
      <c r="E75" t="s">
        <v>109</v>
      </c>
      <c r="G75" t="s">
        <v>45</v>
      </c>
      <c r="I75">
        <v>7.93</v>
      </c>
      <c r="P75" t="s">
        <v>30</v>
      </c>
      <c r="Q75" t="s">
        <v>25</v>
      </c>
      <c r="R75" t="b">
        <v>0</v>
      </c>
      <c r="S75" t="s">
        <v>26</v>
      </c>
      <c r="T75">
        <v>606200</v>
      </c>
      <c r="U75">
        <v>257500</v>
      </c>
    </row>
    <row r="76" spans="1:21" x14ac:dyDescent="0.25">
      <c r="F76" t="s">
        <v>44</v>
      </c>
      <c r="H76" s="1" t="s">
        <v>219</v>
      </c>
      <c r="I76" s="1">
        <f>AVERAGE(I71:I75)</f>
        <v>7.0619999999999994</v>
      </c>
      <c r="J76" s="1"/>
      <c r="K76" s="1"/>
      <c r="L76" s="1"/>
    </row>
    <row r="77" spans="1:21" x14ac:dyDescent="0.25">
      <c r="F77" t="s">
        <v>44</v>
      </c>
      <c r="H77" s="1" t="s">
        <v>220</v>
      </c>
      <c r="I77" s="1"/>
      <c r="J77" s="1">
        <f>_xlfn.STDEV.P(I71:I75)</f>
        <v>0.92202819913493494</v>
      </c>
      <c r="K77" s="1"/>
      <c r="L77" s="1"/>
    </row>
    <row r="79" spans="1:21" x14ac:dyDescent="0.25">
      <c r="A79" t="s">
        <v>17</v>
      </c>
      <c r="B79" t="s">
        <v>18</v>
      </c>
      <c r="C79" t="s">
        <v>19</v>
      </c>
      <c r="D79" t="s">
        <v>20</v>
      </c>
      <c r="E79" t="s">
        <v>21</v>
      </c>
      <c r="G79" t="s">
        <v>23</v>
      </c>
      <c r="I79">
        <v>59.9</v>
      </c>
      <c r="P79" t="s">
        <v>24</v>
      </c>
      <c r="Q79" t="s">
        <v>25</v>
      </c>
      <c r="R79" t="b">
        <v>0</v>
      </c>
      <c r="S79" t="s">
        <v>26</v>
      </c>
      <c r="T79">
        <v>606200</v>
      </c>
      <c r="U79">
        <v>257500</v>
      </c>
    </row>
    <row r="80" spans="1:21" x14ac:dyDescent="0.25">
      <c r="A80" t="s">
        <v>74</v>
      </c>
      <c r="B80" t="s">
        <v>18</v>
      </c>
      <c r="C80" t="s">
        <v>19</v>
      </c>
      <c r="D80" t="s">
        <v>20</v>
      </c>
      <c r="E80" t="s">
        <v>67</v>
      </c>
      <c r="G80" t="s">
        <v>23</v>
      </c>
      <c r="I80">
        <v>82.8</v>
      </c>
      <c r="P80" t="s">
        <v>24</v>
      </c>
      <c r="Q80" t="s">
        <v>25</v>
      </c>
      <c r="R80" t="b">
        <v>0</v>
      </c>
      <c r="S80" t="s">
        <v>26</v>
      </c>
      <c r="T80">
        <v>606200</v>
      </c>
      <c r="U80">
        <v>257500</v>
      </c>
    </row>
    <row r="81" spans="1:21" x14ac:dyDescent="0.25">
      <c r="A81" t="s">
        <v>85</v>
      </c>
      <c r="B81" t="s">
        <v>18</v>
      </c>
      <c r="C81" t="s">
        <v>19</v>
      </c>
      <c r="D81" t="s">
        <v>20</v>
      </c>
      <c r="E81" t="s">
        <v>81</v>
      </c>
      <c r="G81" t="s">
        <v>23</v>
      </c>
      <c r="I81">
        <v>81.599999999999994</v>
      </c>
      <c r="P81" t="s">
        <v>24</v>
      </c>
      <c r="Q81" t="s">
        <v>25</v>
      </c>
      <c r="R81" t="b">
        <v>0</v>
      </c>
      <c r="S81" t="s">
        <v>26</v>
      </c>
      <c r="T81">
        <v>606200</v>
      </c>
      <c r="U81">
        <v>257500</v>
      </c>
    </row>
    <row r="82" spans="1:21" x14ac:dyDescent="0.25">
      <c r="A82" t="s">
        <v>98</v>
      </c>
      <c r="B82" t="s">
        <v>18</v>
      </c>
      <c r="C82" t="s">
        <v>19</v>
      </c>
      <c r="D82" t="s">
        <v>20</v>
      </c>
      <c r="E82" t="s">
        <v>95</v>
      </c>
      <c r="G82" t="s">
        <v>23</v>
      </c>
      <c r="I82">
        <v>64.5</v>
      </c>
      <c r="P82" t="s">
        <v>24</v>
      </c>
      <c r="Q82" t="s">
        <v>25</v>
      </c>
      <c r="R82" t="b">
        <v>0</v>
      </c>
      <c r="S82" t="s">
        <v>26</v>
      </c>
      <c r="T82">
        <v>606200</v>
      </c>
      <c r="U82">
        <v>257500</v>
      </c>
    </row>
    <row r="83" spans="1:21" x14ac:dyDescent="0.25">
      <c r="A83" t="s">
        <v>110</v>
      </c>
      <c r="B83" t="s">
        <v>18</v>
      </c>
      <c r="C83" t="s">
        <v>19</v>
      </c>
      <c r="D83" t="s">
        <v>20</v>
      </c>
      <c r="E83" t="s">
        <v>109</v>
      </c>
      <c r="G83" t="s">
        <v>23</v>
      </c>
      <c r="I83">
        <v>79.5</v>
      </c>
      <c r="P83" t="s">
        <v>24</v>
      </c>
      <c r="Q83" t="s">
        <v>25</v>
      </c>
      <c r="R83" t="b">
        <v>0</v>
      </c>
      <c r="S83" t="s">
        <v>26</v>
      </c>
      <c r="T83">
        <v>606200</v>
      </c>
      <c r="U83">
        <v>257500</v>
      </c>
    </row>
    <row r="84" spans="1:21" x14ac:dyDescent="0.25">
      <c r="F84" t="s">
        <v>22</v>
      </c>
      <c r="H84" s="1" t="s">
        <v>219</v>
      </c>
      <c r="I84" s="1">
        <f>AVERAGE(I79:I83)</f>
        <v>73.66</v>
      </c>
      <c r="J84" s="1"/>
      <c r="K84" s="1"/>
      <c r="L84" s="1"/>
    </row>
    <row r="85" spans="1:21" x14ac:dyDescent="0.25">
      <c r="F85" t="s">
        <v>22</v>
      </c>
      <c r="H85" s="1" t="s">
        <v>220</v>
      </c>
      <c r="I85" s="1"/>
      <c r="J85" s="1">
        <f>_xlfn.STDEV.P(I79:I83)</f>
        <v>9.5281897546176797</v>
      </c>
      <c r="K85" s="1"/>
      <c r="L85" s="1"/>
    </row>
    <row r="87" spans="1:21" x14ac:dyDescent="0.25">
      <c r="A87" t="s">
        <v>59</v>
      </c>
      <c r="B87" t="s">
        <v>18</v>
      </c>
      <c r="C87" t="s">
        <v>19</v>
      </c>
      <c r="D87" t="s">
        <v>20</v>
      </c>
      <c r="E87" t="s">
        <v>21</v>
      </c>
      <c r="G87" t="s">
        <v>60</v>
      </c>
      <c r="I87">
        <v>7.71</v>
      </c>
      <c r="P87" t="s">
        <v>61</v>
      </c>
      <c r="Q87" t="s">
        <v>25</v>
      </c>
      <c r="R87" t="b">
        <v>0</v>
      </c>
      <c r="S87" t="s">
        <v>26</v>
      </c>
      <c r="T87">
        <v>606200</v>
      </c>
      <c r="U87">
        <v>257500</v>
      </c>
    </row>
    <row r="88" spans="1:21" x14ac:dyDescent="0.25">
      <c r="A88" t="s">
        <v>73</v>
      </c>
      <c r="B88" t="s">
        <v>18</v>
      </c>
      <c r="C88" t="s">
        <v>19</v>
      </c>
      <c r="D88" t="s">
        <v>20</v>
      </c>
      <c r="E88" t="s">
        <v>67</v>
      </c>
      <c r="G88" t="s">
        <v>60</v>
      </c>
      <c r="I88">
        <v>8.09</v>
      </c>
      <c r="P88" t="s">
        <v>61</v>
      </c>
      <c r="Q88" t="s">
        <v>25</v>
      </c>
      <c r="R88" t="b">
        <v>0</v>
      </c>
      <c r="S88" t="s">
        <v>26</v>
      </c>
      <c r="T88">
        <v>606200</v>
      </c>
      <c r="U88">
        <v>257500</v>
      </c>
    </row>
    <row r="89" spans="1:21" x14ac:dyDescent="0.25">
      <c r="A89" t="s">
        <v>84</v>
      </c>
      <c r="B89" t="s">
        <v>18</v>
      </c>
      <c r="C89" t="s">
        <v>19</v>
      </c>
      <c r="D89" t="s">
        <v>20</v>
      </c>
      <c r="E89" t="s">
        <v>81</v>
      </c>
      <c r="G89" t="s">
        <v>60</v>
      </c>
      <c r="I89">
        <v>7.85</v>
      </c>
      <c r="P89" t="s">
        <v>61</v>
      </c>
      <c r="Q89" t="s">
        <v>25</v>
      </c>
      <c r="R89" t="b">
        <v>0</v>
      </c>
      <c r="S89" t="s">
        <v>26</v>
      </c>
      <c r="T89">
        <v>606200</v>
      </c>
      <c r="U89">
        <v>257500</v>
      </c>
    </row>
    <row r="90" spans="1:21" x14ac:dyDescent="0.25">
      <c r="A90" t="s">
        <v>97</v>
      </c>
      <c r="B90" t="s">
        <v>18</v>
      </c>
      <c r="C90" t="s">
        <v>19</v>
      </c>
      <c r="D90" t="s">
        <v>20</v>
      </c>
      <c r="E90" t="s">
        <v>95</v>
      </c>
      <c r="G90" t="s">
        <v>60</v>
      </c>
      <c r="I90">
        <v>7.62</v>
      </c>
      <c r="P90" t="s">
        <v>61</v>
      </c>
      <c r="Q90" t="s">
        <v>25</v>
      </c>
      <c r="R90" t="b">
        <v>0</v>
      </c>
      <c r="S90" t="s">
        <v>26</v>
      </c>
      <c r="T90">
        <v>606200</v>
      </c>
      <c r="U90">
        <v>257500</v>
      </c>
    </row>
    <row r="91" spans="1:21" x14ac:dyDescent="0.25">
      <c r="A91" t="s">
        <v>120</v>
      </c>
      <c r="B91" t="s">
        <v>18</v>
      </c>
      <c r="C91" t="s">
        <v>19</v>
      </c>
      <c r="D91" t="s">
        <v>20</v>
      </c>
      <c r="E91" t="s">
        <v>109</v>
      </c>
      <c r="G91" t="s">
        <v>60</v>
      </c>
      <c r="I91">
        <v>7.68</v>
      </c>
      <c r="P91" t="s">
        <v>61</v>
      </c>
      <c r="Q91" t="s">
        <v>25</v>
      </c>
      <c r="R91" t="b">
        <v>0</v>
      </c>
      <c r="S91" t="s">
        <v>26</v>
      </c>
      <c r="T91">
        <v>606200</v>
      </c>
      <c r="U91">
        <v>257500</v>
      </c>
    </row>
    <row r="92" spans="1:21" x14ac:dyDescent="0.25">
      <c r="F92" t="s">
        <v>60</v>
      </c>
      <c r="H92" s="1" t="s">
        <v>219</v>
      </c>
      <c r="I92" s="1">
        <f>AVERAGE(I87:I91)</f>
        <v>7.7900000000000009</v>
      </c>
      <c r="J92" s="1"/>
      <c r="K92" s="1"/>
      <c r="L92" s="1"/>
    </row>
    <row r="93" spans="1:21" x14ac:dyDescent="0.25">
      <c r="F93" t="s">
        <v>60</v>
      </c>
      <c r="H93" s="1" t="s">
        <v>220</v>
      </c>
      <c r="I93" s="1"/>
      <c r="J93" s="1">
        <f>_xlfn.STDEV.P(I87:I91)</f>
        <v>0.16792855623746661</v>
      </c>
      <c r="K93" s="1"/>
      <c r="L93" s="1"/>
    </row>
    <row r="95" spans="1:21" x14ac:dyDescent="0.25">
      <c r="A95" t="s">
        <v>52</v>
      </c>
      <c r="B95" t="s">
        <v>18</v>
      </c>
      <c r="C95" t="s">
        <v>19</v>
      </c>
      <c r="D95" t="s">
        <v>20</v>
      </c>
      <c r="E95" t="s">
        <v>21</v>
      </c>
      <c r="G95" t="s">
        <v>54</v>
      </c>
      <c r="I95">
        <v>18.5</v>
      </c>
      <c r="P95" t="s">
        <v>55</v>
      </c>
      <c r="Q95" t="s">
        <v>25</v>
      </c>
      <c r="R95" t="b">
        <v>0</v>
      </c>
      <c r="S95" t="s">
        <v>26</v>
      </c>
      <c r="T95">
        <v>606200</v>
      </c>
      <c r="U95">
        <v>257500</v>
      </c>
    </row>
    <row r="96" spans="1:21" x14ac:dyDescent="0.25">
      <c r="A96" t="s">
        <v>70</v>
      </c>
      <c r="B96" t="s">
        <v>18</v>
      </c>
      <c r="C96" t="s">
        <v>19</v>
      </c>
      <c r="D96" t="s">
        <v>20</v>
      </c>
      <c r="E96" t="s">
        <v>67</v>
      </c>
      <c r="G96" t="s">
        <v>54</v>
      </c>
      <c r="I96">
        <v>18.7</v>
      </c>
      <c r="P96" t="s">
        <v>55</v>
      </c>
      <c r="Q96" t="s">
        <v>25</v>
      </c>
      <c r="R96" t="b">
        <v>0</v>
      </c>
      <c r="S96" t="s">
        <v>26</v>
      </c>
      <c r="T96">
        <v>606200</v>
      </c>
      <c r="U96">
        <v>257500</v>
      </c>
    </row>
    <row r="97" spans="1:21" x14ac:dyDescent="0.25">
      <c r="A97" t="s">
        <v>80</v>
      </c>
      <c r="B97" t="s">
        <v>18</v>
      </c>
      <c r="C97" t="s">
        <v>19</v>
      </c>
      <c r="D97" t="s">
        <v>20</v>
      </c>
      <c r="E97" t="s">
        <v>81</v>
      </c>
      <c r="G97" t="s">
        <v>54</v>
      </c>
      <c r="I97">
        <v>17.899999999999999</v>
      </c>
      <c r="P97" t="s">
        <v>55</v>
      </c>
      <c r="Q97" t="s">
        <v>25</v>
      </c>
      <c r="R97" t="b">
        <v>0</v>
      </c>
      <c r="S97" t="s">
        <v>26</v>
      </c>
      <c r="T97">
        <v>606200</v>
      </c>
      <c r="U97">
        <v>257500</v>
      </c>
    </row>
    <row r="98" spans="1:21" x14ac:dyDescent="0.25">
      <c r="A98" t="s">
        <v>106</v>
      </c>
      <c r="B98" t="s">
        <v>18</v>
      </c>
      <c r="C98" t="s">
        <v>19</v>
      </c>
      <c r="D98" t="s">
        <v>20</v>
      </c>
      <c r="E98" t="s">
        <v>95</v>
      </c>
      <c r="G98" t="s">
        <v>54</v>
      </c>
      <c r="I98">
        <v>16</v>
      </c>
      <c r="P98" t="s">
        <v>55</v>
      </c>
      <c r="Q98" t="s">
        <v>25</v>
      </c>
      <c r="R98" t="b">
        <v>0</v>
      </c>
      <c r="S98" t="s">
        <v>26</v>
      </c>
      <c r="T98">
        <v>606200</v>
      </c>
      <c r="U98">
        <v>257500</v>
      </c>
    </row>
    <row r="99" spans="1:21" x14ac:dyDescent="0.25">
      <c r="A99" t="s">
        <v>119</v>
      </c>
      <c r="B99" t="s">
        <v>18</v>
      </c>
      <c r="C99" t="s">
        <v>19</v>
      </c>
      <c r="D99" t="s">
        <v>20</v>
      </c>
      <c r="E99" t="s">
        <v>109</v>
      </c>
      <c r="G99" t="s">
        <v>54</v>
      </c>
      <c r="I99">
        <v>15.4</v>
      </c>
      <c r="P99" t="s">
        <v>55</v>
      </c>
      <c r="Q99" t="s">
        <v>25</v>
      </c>
      <c r="R99" t="b">
        <v>0</v>
      </c>
      <c r="S99" t="s">
        <v>26</v>
      </c>
      <c r="T99">
        <v>606200</v>
      </c>
      <c r="U99">
        <v>257500</v>
      </c>
    </row>
    <row r="100" spans="1:21" x14ac:dyDescent="0.25">
      <c r="F100" t="s">
        <v>53</v>
      </c>
      <c r="H100" s="1" t="s">
        <v>219</v>
      </c>
      <c r="I100" s="1">
        <f>AVERAGE(I95:I99)</f>
        <v>17.3</v>
      </c>
      <c r="J100" s="1"/>
      <c r="K100" s="1"/>
      <c r="L100" s="1"/>
    </row>
    <row r="101" spans="1:21" x14ac:dyDescent="0.25">
      <c r="F101" t="s">
        <v>53</v>
      </c>
      <c r="H101" s="1" t="s">
        <v>220</v>
      </c>
      <c r="I101" s="1"/>
      <c r="J101" s="1">
        <f>_xlfn.STDEV.P(I95:I99)</f>
        <v>1.3461054936371069</v>
      </c>
      <c r="K101" s="1"/>
      <c r="L101" s="1"/>
    </row>
    <row r="102" spans="1:21" x14ac:dyDescent="0.25">
      <c r="H102" s="1"/>
      <c r="I102" s="1"/>
      <c r="J102" s="1"/>
      <c r="K102" s="1"/>
      <c r="L102" s="1"/>
    </row>
    <row r="103" spans="1:21" x14ac:dyDescent="0.25">
      <c r="I103" s="1" t="s">
        <v>219</v>
      </c>
      <c r="J103" s="1" t="s">
        <v>220</v>
      </c>
      <c r="K103" s="1"/>
      <c r="L103" s="1"/>
    </row>
    <row r="104" spans="1:21" x14ac:dyDescent="0.25">
      <c r="F104" t="s">
        <v>50</v>
      </c>
      <c r="G104" t="s">
        <v>51</v>
      </c>
      <c r="I104">
        <f>I7</f>
        <v>296</v>
      </c>
      <c r="J104">
        <f>J8</f>
        <v>49.638694583963428</v>
      </c>
    </row>
    <row r="105" spans="1:21" x14ac:dyDescent="0.25">
      <c r="F105" t="s">
        <v>57</v>
      </c>
      <c r="G105" t="s">
        <v>58</v>
      </c>
      <c r="I105">
        <f>I23</f>
        <v>0.124</v>
      </c>
      <c r="J105">
        <f>J24</f>
        <v>7.0447143306169607E-2</v>
      </c>
    </row>
    <row r="106" spans="1:21" x14ac:dyDescent="0.25">
      <c r="F106" t="s">
        <v>35</v>
      </c>
      <c r="G106" t="s">
        <v>36</v>
      </c>
      <c r="I106">
        <f>I31</f>
        <v>3.1399999999999997</v>
      </c>
      <c r="J106">
        <f>J32</f>
        <v>2.1721878371816743</v>
      </c>
      <c r="M106">
        <f>M31</f>
        <v>0</v>
      </c>
      <c r="N106">
        <f>N32</f>
        <v>0</v>
      </c>
    </row>
    <row r="107" spans="1:21" x14ac:dyDescent="0.25">
      <c r="F107" t="s">
        <v>63</v>
      </c>
      <c r="G107" t="s">
        <v>64</v>
      </c>
      <c r="I107">
        <f>I39</f>
        <v>1051.8</v>
      </c>
      <c r="J107">
        <f>J40</f>
        <v>149.90983957032307</v>
      </c>
    </row>
    <row r="108" spans="1:21" x14ac:dyDescent="0.25">
      <c r="F108" t="s">
        <v>28</v>
      </c>
      <c r="G108" t="s">
        <v>29</v>
      </c>
      <c r="I108">
        <f>I60</f>
        <v>7.18</v>
      </c>
      <c r="J108">
        <f>J61</f>
        <v>0.59799665550904191</v>
      </c>
    </row>
    <row r="109" spans="1:21" x14ac:dyDescent="0.25">
      <c r="F109" t="s">
        <v>41</v>
      </c>
      <c r="G109" t="s">
        <v>42</v>
      </c>
      <c r="I109">
        <f>I15</f>
        <v>2.1540000000000001E-3</v>
      </c>
      <c r="J109">
        <f>J16</f>
        <v>7.3958366666659165E-4</v>
      </c>
    </row>
    <row r="110" spans="1:21" x14ac:dyDescent="0.25">
      <c r="F110" t="s">
        <v>32</v>
      </c>
      <c r="G110" t="s">
        <v>33</v>
      </c>
      <c r="I110">
        <f>I52</f>
        <v>3.5901999999999994</v>
      </c>
      <c r="J110">
        <f>J53</f>
        <v>3.486995749925716</v>
      </c>
    </row>
    <row r="111" spans="1:21" x14ac:dyDescent="0.25">
      <c r="F111" t="s">
        <v>22</v>
      </c>
      <c r="G111" t="s">
        <v>23</v>
      </c>
      <c r="I111">
        <f>I84</f>
        <v>73.66</v>
      </c>
      <c r="J111">
        <f>J85</f>
        <v>9.5281897546176797</v>
      </c>
    </row>
    <row r="112" spans="1:21" x14ac:dyDescent="0.25">
      <c r="F112" t="s">
        <v>47</v>
      </c>
      <c r="G112" t="s">
        <v>48</v>
      </c>
      <c r="I112">
        <f>I68</f>
        <v>0.34599999999999997</v>
      </c>
      <c r="J112">
        <f>J69</f>
        <v>7.6315136113355636E-2</v>
      </c>
    </row>
    <row r="113" spans="6:10" x14ac:dyDescent="0.25">
      <c r="F113" t="s">
        <v>44</v>
      </c>
      <c r="G113" t="s">
        <v>45</v>
      </c>
      <c r="I113">
        <f>I76</f>
        <v>7.0619999999999994</v>
      </c>
      <c r="J113">
        <f>J77</f>
        <v>0.92202819913493494</v>
      </c>
    </row>
    <row r="114" spans="6:10" x14ac:dyDescent="0.25">
      <c r="F114" t="s">
        <v>60</v>
      </c>
      <c r="G114" t="s">
        <v>60</v>
      </c>
      <c r="I114">
        <f>I92</f>
        <v>7.7900000000000009</v>
      </c>
      <c r="J114">
        <f>J93</f>
        <v>0.16792855623746661</v>
      </c>
    </row>
    <row r="115" spans="6:10" x14ac:dyDescent="0.25">
      <c r="F115" t="s">
        <v>53</v>
      </c>
      <c r="G115" t="s">
        <v>54</v>
      </c>
      <c r="I115">
        <f>I100</f>
        <v>17.3</v>
      </c>
      <c r="J115">
        <f>J101</f>
        <v>1.3461054936371069</v>
      </c>
    </row>
  </sheetData>
  <sortState xmlns:xlrd2="http://schemas.microsoft.com/office/spreadsheetml/2017/richdata2" ref="F104:G120">
    <sortCondition ref="F104:F120"/>
  </sortState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5B19-5141-4C95-9DF7-BD6077111783}">
  <dimension ref="A1:R108"/>
  <sheetViews>
    <sheetView topLeftCell="C74" workbookViewId="0">
      <selection activeCell="J94" sqref="J94:K108"/>
    </sheetView>
  </sheetViews>
  <sheetFormatPr defaultRowHeight="15" x14ac:dyDescent="0.25"/>
  <cols>
    <col min="1" max="1" width="74" bestFit="1" customWidth="1"/>
    <col min="2" max="2" width="70.42578125" bestFit="1" customWidth="1"/>
    <col min="3" max="3" width="28.85546875" bestFit="1" customWidth="1"/>
    <col min="4" max="4" width="33.28515625" bestFit="1" customWidth="1"/>
    <col min="5" max="5" width="22.7109375" bestFit="1" customWidth="1"/>
    <col min="6" max="6" width="17.140625" bestFit="1" customWidth="1"/>
    <col min="7" max="7" width="36.140625" bestFit="1" customWidth="1"/>
    <col min="8" max="8" width="20" bestFit="1" customWidth="1"/>
    <col min="9" max="9" width="21.5703125" bestFit="1" customWidth="1"/>
    <col min="10" max="10" width="8" bestFit="1" customWidth="1"/>
    <col min="11" max="11" width="8" customWidth="1"/>
    <col min="12" max="12" width="36.28515625" bestFit="1" customWidth="1"/>
    <col min="13" max="13" width="21.140625" bestFit="1" customWidth="1"/>
    <col min="14" max="14" width="31.85546875" bestFit="1" customWidth="1"/>
    <col min="15" max="15" width="26.7109375" bestFit="1" customWidth="1"/>
    <col min="16" max="16" width="58" bestFit="1" customWidth="1"/>
    <col min="17" max="17" width="27.7109375" bestFit="1" customWidth="1"/>
    <col min="18" max="18" width="28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161</v>
      </c>
      <c r="B2" t="s">
        <v>123</v>
      </c>
      <c r="C2" t="s">
        <v>124</v>
      </c>
      <c r="D2" t="s">
        <v>125</v>
      </c>
      <c r="E2" t="s">
        <v>154</v>
      </c>
      <c r="F2" t="s">
        <v>50</v>
      </c>
      <c r="G2" t="s">
        <v>51</v>
      </c>
      <c r="H2">
        <v>162</v>
      </c>
      <c r="J2">
        <v>320</v>
      </c>
      <c r="M2" t="s">
        <v>30</v>
      </c>
      <c r="N2" t="s">
        <v>25</v>
      </c>
      <c r="O2" t="b">
        <v>0</v>
      </c>
      <c r="P2" t="s">
        <v>155</v>
      </c>
      <c r="Q2">
        <v>607300</v>
      </c>
      <c r="R2">
        <v>256800</v>
      </c>
    </row>
    <row r="3" spans="1:18" x14ac:dyDescent="0.25">
      <c r="A3" t="s">
        <v>172</v>
      </c>
      <c r="B3" t="s">
        <v>123</v>
      </c>
      <c r="C3" t="s">
        <v>124</v>
      </c>
      <c r="D3" t="s">
        <v>125</v>
      </c>
      <c r="E3" t="s">
        <v>168</v>
      </c>
      <c r="F3" t="s">
        <v>50</v>
      </c>
      <c r="G3" t="s">
        <v>51</v>
      </c>
      <c r="H3">
        <v>162</v>
      </c>
      <c r="J3">
        <v>330</v>
      </c>
      <c r="M3" t="s">
        <v>30</v>
      </c>
      <c r="N3" t="s">
        <v>25</v>
      </c>
      <c r="O3" t="b">
        <v>0</v>
      </c>
      <c r="P3" t="s">
        <v>155</v>
      </c>
      <c r="Q3">
        <v>607300</v>
      </c>
      <c r="R3">
        <v>256800</v>
      </c>
    </row>
    <row r="4" spans="1:18" x14ac:dyDescent="0.25">
      <c r="A4" t="s">
        <v>186</v>
      </c>
      <c r="B4" t="s">
        <v>123</v>
      </c>
      <c r="C4" t="s">
        <v>124</v>
      </c>
      <c r="D4" t="s">
        <v>125</v>
      </c>
      <c r="E4" t="s">
        <v>181</v>
      </c>
      <c r="F4" t="s">
        <v>50</v>
      </c>
      <c r="G4" t="s">
        <v>51</v>
      </c>
      <c r="H4">
        <v>162</v>
      </c>
      <c r="J4">
        <v>320</v>
      </c>
      <c r="M4" t="s">
        <v>30</v>
      </c>
      <c r="N4" t="s">
        <v>25</v>
      </c>
      <c r="O4" t="b">
        <v>0</v>
      </c>
      <c r="P4" t="s">
        <v>155</v>
      </c>
      <c r="Q4">
        <v>607300</v>
      </c>
      <c r="R4">
        <v>256800</v>
      </c>
    </row>
    <row r="5" spans="1:18" x14ac:dyDescent="0.25">
      <c r="A5" t="s">
        <v>200</v>
      </c>
      <c r="B5" t="s">
        <v>123</v>
      </c>
      <c r="C5" t="s">
        <v>124</v>
      </c>
      <c r="D5" t="s">
        <v>125</v>
      </c>
      <c r="E5" t="s">
        <v>194</v>
      </c>
      <c r="F5" t="s">
        <v>50</v>
      </c>
      <c r="G5" t="s">
        <v>51</v>
      </c>
      <c r="H5">
        <v>162</v>
      </c>
      <c r="J5">
        <v>290</v>
      </c>
      <c r="M5" t="s">
        <v>30</v>
      </c>
      <c r="N5" t="s">
        <v>25</v>
      </c>
      <c r="O5" t="b">
        <v>0</v>
      </c>
      <c r="P5" t="s">
        <v>155</v>
      </c>
      <c r="Q5">
        <v>607300</v>
      </c>
      <c r="R5">
        <v>256800</v>
      </c>
    </row>
    <row r="6" spans="1:18" x14ac:dyDescent="0.25">
      <c r="A6" t="s">
        <v>212</v>
      </c>
      <c r="B6" t="s">
        <v>123</v>
      </c>
      <c r="C6" t="s">
        <v>124</v>
      </c>
      <c r="D6" t="s">
        <v>125</v>
      </c>
      <c r="E6" t="s">
        <v>207</v>
      </c>
      <c r="F6" t="s">
        <v>50</v>
      </c>
      <c r="G6" t="s">
        <v>51</v>
      </c>
      <c r="H6">
        <v>162</v>
      </c>
      <c r="J6">
        <v>240</v>
      </c>
      <c r="M6" t="s">
        <v>30</v>
      </c>
      <c r="N6" t="s">
        <v>25</v>
      </c>
      <c r="O6" t="b">
        <v>0</v>
      </c>
      <c r="P6" t="s">
        <v>155</v>
      </c>
      <c r="Q6">
        <v>607300</v>
      </c>
      <c r="R6">
        <v>256800</v>
      </c>
    </row>
    <row r="8" spans="1:18" x14ac:dyDescent="0.25">
      <c r="A8" t="s">
        <v>158</v>
      </c>
      <c r="B8" t="s">
        <v>123</v>
      </c>
      <c r="C8" t="s">
        <v>124</v>
      </c>
      <c r="D8" t="s">
        <v>125</v>
      </c>
      <c r="E8" t="s">
        <v>154</v>
      </c>
      <c r="F8" t="s">
        <v>41</v>
      </c>
      <c r="G8" t="s">
        <v>42</v>
      </c>
      <c r="H8">
        <v>119</v>
      </c>
      <c r="J8">
        <v>1.5299999999999999E-3</v>
      </c>
      <c r="M8" t="s">
        <v>30</v>
      </c>
      <c r="N8" t="s">
        <v>25</v>
      </c>
      <c r="O8" t="b">
        <v>0</v>
      </c>
      <c r="P8" t="s">
        <v>155</v>
      </c>
      <c r="Q8">
        <v>607300</v>
      </c>
      <c r="R8">
        <v>256800</v>
      </c>
    </row>
    <row r="9" spans="1:18" x14ac:dyDescent="0.25">
      <c r="A9" t="s">
        <v>173</v>
      </c>
      <c r="B9" t="s">
        <v>123</v>
      </c>
      <c r="C9" t="s">
        <v>124</v>
      </c>
      <c r="D9" t="s">
        <v>125</v>
      </c>
      <c r="E9" t="s">
        <v>168</v>
      </c>
      <c r="F9" t="s">
        <v>41</v>
      </c>
      <c r="G9" t="s">
        <v>42</v>
      </c>
      <c r="H9">
        <v>119</v>
      </c>
      <c r="J9">
        <v>7.6999999999999996E-4</v>
      </c>
      <c r="M9" t="s">
        <v>30</v>
      </c>
      <c r="N9" t="s">
        <v>25</v>
      </c>
      <c r="O9" t="b">
        <v>0</v>
      </c>
      <c r="P9" t="s">
        <v>155</v>
      </c>
      <c r="Q9">
        <v>607300</v>
      </c>
      <c r="R9">
        <v>256800</v>
      </c>
    </row>
    <row r="10" spans="1:18" x14ac:dyDescent="0.25">
      <c r="A10" t="s">
        <v>183</v>
      </c>
      <c r="B10" t="s">
        <v>123</v>
      </c>
      <c r="C10" t="s">
        <v>124</v>
      </c>
      <c r="D10" t="s">
        <v>125</v>
      </c>
      <c r="E10" t="s">
        <v>181</v>
      </c>
      <c r="F10" t="s">
        <v>41</v>
      </c>
      <c r="G10" t="s">
        <v>42</v>
      </c>
      <c r="H10">
        <v>119</v>
      </c>
      <c r="J10">
        <v>9.7000000000000005E-4</v>
      </c>
      <c r="M10" t="s">
        <v>30</v>
      </c>
      <c r="N10" t="s">
        <v>25</v>
      </c>
      <c r="O10" t="b">
        <v>0</v>
      </c>
      <c r="P10" t="s">
        <v>155</v>
      </c>
      <c r="Q10">
        <v>607300</v>
      </c>
      <c r="R10">
        <v>256800</v>
      </c>
    </row>
    <row r="11" spans="1:18" x14ac:dyDescent="0.25">
      <c r="A11" t="s">
        <v>202</v>
      </c>
      <c r="B11" t="s">
        <v>123</v>
      </c>
      <c r="C11" t="s">
        <v>124</v>
      </c>
      <c r="D11" t="s">
        <v>125</v>
      </c>
      <c r="E11" t="s">
        <v>194</v>
      </c>
      <c r="F11" t="s">
        <v>41</v>
      </c>
      <c r="G11" t="s">
        <v>42</v>
      </c>
      <c r="H11">
        <v>119</v>
      </c>
      <c r="J11">
        <v>1.09E-3</v>
      </c>
      <c r="M11" t="s">
        <v>30</v>
      </c>
      <c r="N11" t="s">
        <v>25</v>
      </c>
      <c r="O11" t="b">
        <v>0</v>
      </c>
      <c r="P11" t="s">
        <v>155</v>
      </c>
      <c r="Q11">
        <v>607300</v>
      </c>
      <c r="R11">
        <v>256800</v>
      </c>
    </row>
    <row r="12" spans="1:18" x14ac:dyDescent="0.25">
      <c r="A12" t="s">
        <v>216</v>
      </c>
      <c r="B12" t="s">
        <v>123</v>
      </c>
      <c r="C12" t="s">
        <v>124</v>
      </c>
      <c r="D12" t="s">
        <v>125</v>
      </c>
      <c r="E12" t="s">
        <v>207</v>
      </c>
      <c r="F12" t="s">
        <v>41</v>
      </c>
      <c r="G12" t="s">
        <v>42</v>
      </c>
      <c r="H12">
        <v>119</v>
      </c>
      <c r="J12">
        <v>1.1299999999999999E-3</v>
      </c>
      <c r="M12" t="s">
        <v>30</v>
      </c>
      <c r="N12" t="s">
        <v>25</v>
      </c>
      <c r="O12" t="b">
        <v>0</v>
      </c>
      <c r="P12" t="s">
        <v>155</v>
      </c>
      <c r="Q12">
        <v>607300</v>
      </c>
      <c r="R12">
        <v>256800</v>
      </c>
    </row>
    <row r="14" spans="1:18" x14ac:dyDescent="0.25">
      <c r="A14" t="s">
        <v>159</v>
      </c>
      <c r="B14" t="s">
        <v>123</v>
      </c>
      <c r="C14" t="s">
        <v>124</v>
      </c>
      <c r="D14" t="s">
        <v>125</v>
      </c>
      <c r="E14" t="s">
        <v>154</v>
      </c>
      <c r="F14" t="s">
        <v>57</v>
      </c>
      <c r="G14" t="s">
        <v>58</v>
      </c>
      <c r="H14">
        <v>111</v>
      </c>
      <c r="J14">
        <v>6.7000000000000004E-2</v>
      </c>
      <c r="M14" t="s">
        <v>30</v>
      </c>
      <c r="N14" t="s">
        <v>25</v>
      </c>
      <c r="O14" t="b">
        <v>0</v>
      </c>
      <c r="P14" t="s">
        <v>155</v>
      </c>
      <c r="Q14">
        <v>607300</v>
      </c>
      <c r="R14">
        <v>256800</v>
      </c>
    </row>
    <row r="15" spans="1:18" x14ac:dyDescent="0.25">
      <c r="A15" t="s">
        <v>167</v>
      </c>
      <c r="B15" t="s">
        <v>123</v>
      </c>
      <c r="C15" t="s">
        <v>124</v>
      </c>
      <c r="D15" t="s">
        <v>125</v>
      </c>
      <c r="E15" t="s">
        <v>168</v>
      </c>
      <c r="F15" t="s">
        <v>57</v>
      </c>
      <c r="G15" t="s">
        <v>58</v>
      </c>
      <c r="H15">
        <v>111</v>
      </c>
      <c r="J15">
        <v>3.9E-2</v>
      </c>
      <c r="M15" t="s">
        <v>30</v>
      </c>
      <c r="N15" t="s">
        <v>25</v>
      </c>
      <c r="O15" t="b">
        <v>0</v>
      </c>
      <c r="P15" t="s">
        <v>155</v>
      </c>
      <c r="Q15">
        <v>607300</v>
      </c>
      <c r="R15">
        <v>256800</v>
      </c>
    </row>
    <row r="16" spans="1:18" x14ac:dyDescent="0.25">
      <c r="A16" t="s">
        <v>191</v>
      </c>
      <c r="B16" t="s">
        <v>123</v>
      </c>
      <c r="C16" t="s">
        <v>124</v>
      </c>
      <c r="D16" t="s">
        <v>125</v>
      </c>
      <c r="E16" t="s">
        <v>181</v>
      </c>
      <c r="F16" t="s">
        <v>57</v>
      </c>
      <c r="G16" t="s">
        <v>58</v>
      </c>
      <c r="H16">
        <v>111</v>
      </c>
      <c r="J16">
        <v>3.2000000000000001E-2</v>
      </c>
      <c r="M16" t="s">
        <v>30</v>
      </c>
      <c r="N16" t="s">
        <v>25</v>
      </c>
      <c r="O16" t="b">
        <v>0</v>
      </c>
      <c r="P16" t="s">
        <v>155</v>
      </c>
      <c r="Q16">
        <v>607300</v>
      </c>
      <c r="R16">
        <v>256800</v>
      </c>
    </row>
    <row r="17" spans="1:18" x14ac:dyDescent="0.25">
      <c r="A17" t="s">
        <v>198</v>
      </c>
      <c r="B17" t="s">
        <v>123</v>
      </c>
      <c r="C17" t="s">
        <v>124</v>
      </c>
      <c r="D17" t="s">
        <v>125</v>
      </c>
      <c r="E17" t="s">
        <v>194</v>
      </c>
      <c r="F17" t="s">
        <v>57</v>
      </c>
      <c r="G17" t="s">
        <v>58</v>
      </c>
      <c r="H17">
        <v>111</v>
      </c>
      <c r="J17">
        <v>6.6000000000000003E-2</v>
      </c>
      <c r="M17" t="s">
        <v>30</v>
      </c>
      <c r="N17" t="s">
        <v>25</v>
      </c>
      <c r="O17" t="b">
        <v>0</v>
      </c>
      <c r="P17" t="s">
        <v>155</v>
      </c>
      <c r="Q17">
        <v>607300</v>
      </c>
      <c r="R17">
        <v>256800</v>
      </c>
    </row>
    <row r="18" spans="1:18" x14ac:dyDescent="0.25">
      <c r="A18" t="s">
        <v>215</v>
      </c>
      <c r="B18" t="s">
        <v>123</v>
      </c>
      <c r="C18" t="s">
        <v>124</v>
      </c>
      <c r="D18" t="s">
        <v>125</v>
      </c>
      <c r="E18" t="s">
        <v>207</v>
      </c>
      <c r="F18" t="s">
        <v>57</v>
      </c>
      <c r="G18" t="s">
        <v>58</v>
      </c>
      <c r="H18">
        <v>111</v>
      </c>
      <c r="J18">
        <v>6.6000000000000003E-2</v>
      </c>
      <c r="M18" t="s">
        <v>30</v>
      </c>
      <c r="N18" t="s">
        <v>25</v>
      </c>
      <c r="O18" t="b">
        <v>0</v>
      </c>
      <c r="P18" t="s">
        <v>155</v>
      </c>
      <c r="Q18">
        <v>607300</v>
      </c>
      <c r="R18">
        <v>256800</v>
      </c>
    </row>
    <row r="20" spans="1:18" x14ac:dyDescent="0.25">
      <c r="A20" t="s">
        <v>134</v>
      </c>
      <c r="B20" t="s">
        <v>123</v>
      </c>
      <c r="C20" t="s">
        <v>124</v>
      </c>
      <c r="D20" t="s">
        <v>125</v>
      </c>
      <c r="E20" t="s">
        <v>126</v>
      </c>
      <c r="F20" t="s">
        <v>135</v>
      </c>
      <c r="G20" t="s">
        <v>136</v>
      </c>
      <c r="H20">
        <v>106</v>
      </c>
      <c r="J20">
        <v>1.4999999999999999E-2</v>
      </c>
      <c r="M20" t="s">
        <v>137</v>
      </c>
      <c r="N20" t="s">
        <v>25</v>
      </c>
      <c r="O20" t="b">
        <v>0</v>
      </c>
      <c r="P20" t="s">
        <v>129</v>
      </c>
      <c r="Q20">
        <v>607300</v>
      </c>
      <c r="R20">
        <v>256800</v>
      </c>
    </row>
    <row r="21" spans="1:18" x14ac:dyDescent="0.25">
      <c r="A21" t="s">
        <v>143</v>
      </c>
      <c r="B21" t="s">
        <v>123</v>
      </c>
      <c r="C21" t="s">
        <v>124</v>
      </c>
      <c r="D21" t="s">
        <v>125</v>
      </c>
      <c r="E21" t="s">
        <v>142</v>
      </c>
      <c r="F21" t="s">
        <v>135</v>
      </c>
      <c r="G21" t="s">
        <v>136</v>
      </c>
      <c r="H21">
        <v>106</v>
      </c>
      <c r="J21">
        <v>1.4999999999999999E-2</v>
      </c>
      <c r="M21" t="s">
        <v>137</v>
      </c>
      <c r="N21" t="s">
        <v>25</v>
      </c>
      <c r="O21" t="b">
        <v>0</v>
      </c>
      <c r="P21" t="s">
        <v>129</v>
      </c>
      <c r="Q21">
        <v>607300</v>
      </c>
      <c r="R21">
        <v>256800</v>
      </c>
    </row>
    <row r="22" spans="1:18" x14ac:dyDescent="0.25">
      <c r="A22" t="s">
        <v>147</v>
      </c>
      <c r="B22" t="s">
        <v>123</v>
      </c>
      <c r="C22" t="s">
        <v>124</v>
      </c>
      <c r="D22" t="s">
        <v>125</v>
      </c>
      <c r="E22" t="s">
        <v>148</v>
      </c>
      <c r="F22" t="s">
        <v>135</v>
      </c>
      <c r="G22" t="s">
        <v>136</v>
      </c>
      <c r="H22">
        <v>106</v>
      </c>
      <c r="J22">
        <v>1.7000000000000001E-2</v>
      </c>
      <c r="M22" t="s">
        <v>137</v>
      </c>
      <c r="N22" t="s">
        <v>25</v>
      </c>
      <c r="O22" t="b">
        <v>0</v>
      </c>
      <c r="P22" t="s">
        <v>129</v>
      </c>
      <c r="Q22">
        <v>607300</v>
      </c>
      <c r="R22">
        <v>256800</v>
      </c>
    </row>
    <row r="23" spans="1:18" x14ac:dyDescent="0.25">
      <c r="A23" t="s">
        <v>122</v>
      </c>
      <c r="B23" t="s">
        <v>123</v>
      </c>
      <c r="C23" t="s">
        <v>124</v>
      </c>
      <c r="D23" t="s">
        <v>125</v>
      </c>
      <c r="E23" t="s">
        <v>126</v>
      </c>
      <c r="F23" t="s">
        <v>127</v>
      </c>
      <c r="G23" t="s">
        <v>128</v>
      </c>
      <c r="H23">
        <v>239</v>
      </c>
      <c r="J23">
        <v>160</v>
      </c>
      <c r="M23" t="s">
        <v>30</v>
      </c>
      <c r="N23" t="s">
        <v>25</v>
      </c>
      <c r="O23" t="b">
        <v>0</v>
      </c>
      <c r="P23" t="s">
        <v>129</v>
      </c>
      <c r="Q23">
        <v>607300</v>
      </c>
      <c r="R23">
        <v>256800</v>
      </c>
    </row>
    <row r="24" spans="1:18" x14ac:dyDescent="0.25">
      <c r="A24" t="s">
        <v>146</v>
      </c>
      <c r="B24" t="s">
        <v>123</v>
      </c>
      <c r="C24" t="s">
        <v>124</v>
      </c>
      <c r="D24" t="s">
        <v>125</v>
      </c>
      <c r="E24" t="s">
        <v>142</v>
      </c>
      <c r="F24" t="s">
        <v>127</v>
      </c>
      <c r="G24" t="s">
        <v>128</v>
      </c>
      <c r="H24">
        <v>239</v>
      </c>
      <c r="J24">
        <v>140</v>
      </c>
      <c r="M24" t="s">
        <v>30</v>
      </c>
      <c r="N24" t="s">
        <v>25</v>
      </c>
      <c r="O24" t="b">
        <v>0</v>
      </c>
      <c r="P24" t="s">
        <v>129</v>
      </c>
      <c r="Q24">
        <v>607300</v>
      </c>
      <c r="R24">
        <v>256800</v>
      </c>
    </row>
    <row r="25" spans="1:18" x14ac:dyDescent="0.25">
      <c r="A25" t="s">
        <v>152</v>
      </c>
      <c r="B25" t="s">
        <v>123</v>
      </c>
      <c r="C25" t="s">
        <v>124</v>
      </c>
      <c r="D25" t="s">
        <v>125</v>
      </c>
      <c r="E25" t="s">
        <v>148</v>
      </c>
      <c r="F25" t="s">
        <v>127</v>
      </c>
      <c r="G25" t="s">
        <v>128</v>
      </c>
      <c r="H25">
        <v>239</v>
      </c>
      <c r="J25">
        <v>150</v>
      </c>
      <c r="M25" t="s">
        <v>30</v>
      </c>
      <c r="N25" t="s">
        <v>25</v>
      </c>
      <c r="O25" t="b">
        <v>0</v>
      </c>
      <c r="P25" t="s">
        <v>129</v>
      </c>
      <c r="Q25">
        <v>607300</v>
      </c>
      <c r="R25">
        <v>256800</v>
      </c>
    </row>
    <row r="27" spans="1:18" x14ac:dyDescent="0.25">
      <c r="A27" t="s">
        <v>130</v>
      </c>
      <c r="B27" t="s">
        <v>123</v>
      </c>
      <c r="C27" t="s">
        <v>124</v>
      </c>
      <c r="D27" t="s">
        <v>125</v>
      </c>
      <c r="E27" t="s">
        <v>126</v>
      </c>
      <c r="F27" t="s">
        <v>131</v>
      </c>
      <c r="G27" t="s">
        <v>132</v>
      </c>
      <c r="H27">
        <v>301</v>
      </c>
      <c r="J27">
        <v>6.6</v>
      </c>
      <c r="M27" t="s">
        <v>30</v>
      </c>
      <c r="N27" t="s">
        <v>25</v>
      </c>
      <c r="O27" t="b">
        <v>0</v>
      </c>
      <c r="P27" t="s">
        <v>129</v>
      </c>
      <c r="Q27">
        <v>607300</v>
      </c>
      <c r="R27">
        <v>256800</v>
      </c>
    </row>
    <row r="28" spans="1:18" x14ac:dyDescent="0.25">
      <c r="A28" t="s">
        <v>144</v>
      </c>
      <c r="B28" t="s">
        <v>123</v>
      </c>
      <c r="C28" t="s">
        <v>124</v>
      </c>
      <c r="D28" t="s">
        <v>125</v>
      </c>
      <c r="E28" t="s">
        <v>142</v>
      </c>
      <c r="F28" t="s">
        <v>131</v>
      </c>
      <c r="G28" t="s">
        <v>132</v>
      </c>
      <c r="H28">
        <v>301</v>
      </c>
      <c r="J28">
        <v>6.6</v>
      </c>
      <c r="M28" t="s">
        <v>30</v>
      </c>
      <c r="N28" t="s">
        <v>25</v>
      </c>
      <c r="O28" t="b">
        <v>0</v>
      </c>
      <c r="P28" t="s">
        <v>129</v>
      </c>
      <c r="Q28">
        <v>607300</v>
      </c>
      <c r="R28">
        <v>256800</v>
      </c>
    </row>
    <row r="29" spans="1:18" x14ac:dyDescent="0.25">
      <c r="A29" t="s">
        <v>149</v>
      </c>
      <c r="B29" t="s">
        <v>123</v>
      </c>
      <c r="C29" t="s">
        <v>124</v>
      </c>
      <c r="D29" t="s">
        <v>125</v>
      </c>
      <c r="E29" t="s">
        <v>148</v>
      </c>
      <c r="F29" t="s">
        <v>131</v>
      </c>
      <c r="G29" t="s">
        <v>132</v>
      </c>
      <c r="H29">
        <v>301</v>
      </c>
      <c r="J29">
        <v>6.4</v>
      </c>
      <c r="M29" t="s">
        <v>30</v>
      </c>
      <c r="N29" t="s">
        <v>25</v>
      </c>
      <c r="O29" t="b">
        <v>0</v>
      </c>
      <c r="P29" t="s">
        <v>129</v>
      </c>
      <c r="Q29">
        <v>607300</v>
      </c>
      <c r="R29">
        <v>256800</v>
      </c>
    </row>
    <row r="31" spans="1:18" x14ac:dyDescent="0.25">
      <c r="A31" t="s">
        <v>163</v>
      </c>
      <c r="B31" t="s">
        <v>123</v>
      </c>
      <c r="C31" t="s">
        <v>124</v>
      </c>
      <c r="D31" t="s">
        <v>125</v>
      </c>
      <c r="E31" t="s">
        <v>154</v>
      </c>
      <c r="F31" t="s">
        <v>63</v>
      </c>
      <c r="G31" t="s">
        <v>64</v>
      </c>
      <c r="H31">
        <v>77</v>
      </c>
      <c r="J31">
        <v>1045</v>
      </c>
      <c r="M31" t="s">
        <v>65</v>
      </c>
      <c r="N31" t="s">
        <v>25</v>
      </c>
      <c r="O31" t="b">
        <v>0</v>
      </c>
      <c r="P31" t="s">
        <v>155</v>
      </c>
      <c r="Q31">
        <v>607300</v>
      </c>
      <c r="R31">
        <v>256800</v>
      </c>
    </row>
    <row r="32" spans="1:18" x14ac:dyDescent="0.25">
      <c r="A32" t="s">
        <v>175</v>
      </c>
      <c r="B32" t="s">
        <v>123</v>
      </c>
      <c r="C32" t="s">
        <v>124</v>
      </c>
      <c r="D32" t="s">
        <v>125</v>
      </c>
      <c r="E32" t="s">
        <v>168</v>
      </c>
      <c r="F32" t="s">
        <v>63</v>
      </c>
      <c r="G32" t="s">
        <v>64</v>
      </c>
      <c r="H32">
        <v>77</v>
      </c>
      <c r="J32">
        <v>1383</v>
      </c>
      <c r="M32" t="s">
        <v>65</v>
      </c>
      <c r="N32" t="s">
        <v>25</v>
      </c>
      <c r="O32" t="b">
        <v>0</v>
      </c>
      <c r="P32" t="s">
        <v>155</v>
      </c>
      <c r="Q32">
        <v>607300</v>
      </c>
      <c r="R32">
        <v>256800</v>
      </c>
    </row>
    <row r="33" spans="1:18" x14ac:dyDescent="0.25">
      <c r="A33" t="s">
        <v>185</v>
      </c>
      <c r="B33" t="s">
        <v>123</v>
      </c>
      <c r="C33" t="s">
        <v>124</v>
      </c>
      <c r="D33" t="s">
        <v>125</v>
      </c>
      <c r="E33" t="s">
        <v>181</v>
      </c>
      <c r="F33" t="s">
        <v>63</v>
      </c>
      <c r="G33" t="s">
        <v>64</v>
      </c>
      <c r="H33">
        <v>77</v>
      </c>
      <c r="J33">
        <v>1294</v>
      </c>
      <c r="M33" t="s">
        <v>65</v>
      </c>
      <c r="N33" t="s">
        <v>25</v>
      </c>
      <c r="O33" t="b">
        <v>0</v>
      </c>
      <c r="P33" t="s">
        <v>155</v>
      </c>
      <c r="Q33">
        <v>607300</v>
      </c>
      <c r="R33">
        <v>256800</v>
      </c>
    </row>
    <row r="34" spans="1:18" x14ac:dyDescent="0.25">
      <c r="A34" t="s">
        <v>204</v>
      </c>
      <c r="B34" t="s">
        <v>123</v>
      </c>
      <c r="C34" t="s">
        <v>124</v>
      </c>
      <c r="D34" t="s">
        <v>125</v>
      </c>
      <c r="E34" t="s">
        <v>194</v>
      </c>
      <c r="F34" t="s">
        <v>63</v>
      </c>
      <c r="G34" t="s">
        <v>64</v>
      </c>
      <c r="H34">
        <v>77</v>
      </c>
      <c r="J34">
        <v>1118</v>
      </c>
      <c r="M34" t="s">
        <v>65</v>
      </c>
      <c r="N34" t="s">
        <v>25</v>
      </c>
      <c r="O34" t="b">
        <v>0</v>
      </c>
      <c r="P34" t="s">
        <v>155</v>
      </c>
      <c r="Q34">
        <v>607300</v>
      </c>
      <c r="R34">
        <v>256800</v>
      </c>
    </row>
    <row r="35" spans="1:18" x14ac:dyDescent="0.25">
      <c r="A35" t="s">
        <v>213</v>
      </c>
      <c r="B35" t="s">
        <v>123</v>
      </c>
      <c r="C35" t="s">
        <v>124</v>
      </c>
      <c r="D35" t="s">
        <v>125</v>
      </c>
      <c r="E35" t="s">
        <v>207</v>
      </c>
      <c r="F35" t="s">
        <v>63</v>
      </c>
      <c r="G35" t="s">
        <v>64</v>
      </c>
      <c r="H35">
        <v>77</v>
      </c>
      <c r="J35">
        <v>818</v>
      </c>
      <c r="M35" t="s">
        <v>65</v>
      </c>
      <c r="N35" t="s">
        <v>25</v>
      </c>
      <c r="O35" t="b">
        <v>0</v>
      </c>
      <c r="P35" t="s">
        <v>155</v>
      </c>
      <c r="Q35">
        <v>607300</v>
      </c>
      <c r="R35">
        <v>256800</v>
      </c>
    </row>
    <row r="37" spans="1:18" x14ac:dyDescent="0.25">
      <c r="A37" t="s">
        <v>138</v>
      </c>
      <c r="B37" t="s">
        <v>123</v>
      </c>
      <c r="C37" t="s">
        <v>124</v>
      </c>
      <c r="D37" t="s">
        <v>125</v>
      </c>
      <c r="E37" t="s">
        <v>126</v>
      </c>
      <c r="F37" t="s">
        <v>139</v>
      </c>
      <c r="G37" t="s">
        <v>140</v>
      </c>
      <c r="H37">
        <v>235</v>
      </c>
      <c r="J37">
        <v>7.4</v>
      </c>
      <c r="M37" t="s">
        <v>30</v>
      </c>
      <c r="N37" t="s">
        <v>25</v>
      </c>
      <c r="O37" t="b">
        <v>0</v>
      </c>
      <c r="P37" t="s">
        <v>129</v>
      </c>
      <c r="Q37">
        <v>607300</v>
      </c>
      <c r="R37">
        <v>256800</v>
      </c>
    </row>
    <row r="38" spans="1:18" x14ac:dyDescent="0.25">
      <c r="A38" t="s">
        <v>141</v>
      </c>
      <c r="B38" t="s">
        <v>123</v>
      </c>
      <c r="C38" t="s">
        <v>124</v>
      </c>
      <c r="D38" t="s">
        <v>125</v>
      </c>
      <c r="E38" t="s">
        <v>142</v>
      </c>
      <c r="F38" t="s">
        <v>139</v>
      </c>
      <c r="G38" t="s">
        <v>140</v>
      </c>
      <c r="H38">
        <v>235</v>
      </c>
      <c r="J38">
        <v>4.7</v>
      </c>
      <c r="M38" t="s">
        <v>30</v>
      </c>
      <c r="N38" t="s">
        <v>25</v>
      </c>
      <c r="O38" t="b">
        <v>0</v>
      </c>
      <c r="P38" t="s">
        <v>129</v>
      </c>
      <c r="Q38">
        <v>607300</v>
      </c>
      <c r="R38">
        <v>256800</v>
      </c>
    </row>
    <row r="39" spans="1:18" x14ac:dyDescent="0.25">
      <c r="A39" t="s">
        <v>150</v>
      </c>
      <c r="B39" t="s">
        <v>123</v>
      </c>
      <c r="C39" t="s">
        <v>124</v>
      </c>
      <c r="D39" t="s">
        <v>125</v>
      </c>
      <c r="E39" t="s">
        <v>148</v>
      </c>
      <c r="F39" t="s">
        <v>139</v>
      </c>
      <c r="G39" t="s">
        <v>140</v>
      </c>
      <c r="H39">
        <v>235</v>
      </c>
      <c r="J39">
        <v>5.9</v>
      </c>
      <c r="M39" t="s">
        <v>30</v>
      </c>
      <c r="N39" t="s">
        <v>25</v>
      </c>
      <c r="O39" t="b">
        <v>0</v>
      </c>
      <c r="P39" t="s">
        <v>129</v>
      </c>
      <c r="Q39">
        <v>607300</v>
      </c>
      <c r="R39">
        <v>256800</v>
      </c>
    </row>
    <row r="41" spans="1:18" x14ac:dyDescent="0.25">
      <c r="A41" t="s">
        <v>156</v>
      </c>
      <c r="B41" t="s">
        <v>123</v>
      </c>
      <c r="C41" t="s">
        <v>124</v>
      </c>
      <c r="D41" t="s">
        <v>125</v>
      </c>
      <c r="E41" t="s">
        <v>154</v>
      </c>
      <c r="F41" t="s">
        <v>32</v>
      </c>
      <c r="G41" t="s">
        <v>33</v>
      </c>
      <c r="H41">
        <v>117</v>
      </c>
      <c r="J41">
        <v>6.1</v>
      </c>
      <c r="M41" t="s">
        <v>30</v>
      </c>
      <c r="N41" t="s">
        <v>25</v>
      </c>
      <c r="O41" t="b">
        <v>0</v>
      </c>
      <c r="P41" t="s">
        <v>155</v>
      </c>
      <c r="Q41">
        <v>607300</v>
      </c>
      <c r="R41">
        <v>256800</v>
      </c>
    </row>
    <row r="42" spans="1:18" x14ac:dyDescent="0.25">
      <c r="A42" t="s">
        <v>174</v>
      </c>
      <c r="B42" t="s">
        <v>123</v>
      </c>
      <c r="C42" t="s">
        <v>124</v>
      </c>
      <c r="D42" t="s">
        <v>125</v>
      </c>
      <c r="E42" t="s">
        <v>168</v>
      </c>
      <c r="F42" t="s">
        <v>32</v>
      </c>
      <c r="G42" t="s">
        <v>33</v>
      </c>
      <c r="H42">
        <v>117</v>
      </c>
      <c r="J42">
        <v>10.9</v>
      </c>
      <c r="M42" t="s">
        <v>30</v>
      </c>
      <c r="N42" t="s">
        <v>25</v>
      </c>
      <c r="O42" t="b">
        <v>0</v>
      </c>
      <c r="P42" t="s">
        <v>155</v>
      </c>
      <c r="Q42">
        <v>607300</v>
      </c>
      <c r="R42">
        <v>256800</v>
      </c>
    </row>
    <row r="43" spans="1:18" x14ac:dyDescent="0.25">
      <c r="A43" t="s">
        <v>180</v>
      </c>
      <c r="B43" t="s">
        <v>123</v>
      </c>
      <c r="C43" t="s">
        <v>124</v>
      </c>
      <c r="D43" t="s">
        <v>125</v>
      </c>
      <c r="E43" t="s">
        <v>181</v>
      </c>
      <c r="F43" t="s">
        <v>32</v>
      </c>
      <c r="G43" t="s">
        <v>33</v>
      </c>
      <c r="H43">
        <v>117</v>
      </c>
      <c r="J43">
        <v>11</v>
      </c>
      <c r="M43" t="s">
        <v>30</v>
      </c>
      <c r="N43" t="s">
        <v>25</v>
      </c>
      <c r="O43" t="b">
        <v>0</v>
      </c>
      <c r="P43" t="s">
        <v>155</v>
      </c>
      <c r="Q43">
        <v>607300</v>
      </c>
      <c r="R43">
        <v>256800</v>
      </c>
    </row>
    <row r="44" spans="1:18" x14ac:dyDescent="0.25">
      <c r="A44" t="s">
        <v>195</v>
      </c>
      <c r="B44" t="s">
        <v>123</v>
      </c>
      <c r="C44" t="s">
        <v>124</v>
      </c>
      <c r="D44" t="s">
        <v>125</v>
      </c>
      <c r="E44" t="s">
        <v>194</v>
      </c>
      <c r="F44" t="s">
        <v>32</v>
      </c>
      <c r="G44" t="s">
        <v>33</v>
      </c>
      <c r="H44">
        <v>117</v>
      </c>
      <c r="J44">
        <v>9.89</v>
      </c>
      <c r="M44" t="s">
        <v>30</v>
      </c>
      <c r="N44" t="s">
        <v>25</v>
      </c>
      <c r="O44" t="b">
        <v>0</v>
      </c>
      <c r="P44" t="s">
        <v>155</v>
      </c>
      <c r="Q44">
        <v>607300</v>
      </c>
      <c r="R44">
        <v>256800</v>
      </c>
    </row>
    <row r="45" spans="1:18" x14ac:dyDescent="0.25">
      <c r="A45" t="s">
        <v>206</v>
      </c>
      <c r="B45" t="s">
        <v>123</v>
      </c>
      <c r="C45" t="s">
        <v>124</v>
      </c>
      <c r="D45" t="s">
        <v>125</v>
      </c>
      <c r="E45" t="s">
        <v>207</v>
      </c>
      <c r="F45" t="s">
        <v>32</v>
      </c>
      <c r="G45" t="s">
        <v>33</v>
      </c>
      <c r="H45">
        <v>117</v>
      </c>
      <c r="J45">
        <v>14.9</v>
      </c>
      <c r="M45" t="s">
        <v>30</v>
      </c>
      <c r="N45" t="s">
        <v>25</v>
      </c>
      <c r="O45" t="b">
        <v>0</v>
      </c>
      <c r="P45" t="s">
        <v>155</v>
      </c>
      <c r="Q45">
        <v>607300</v>
      </c>
      <c r="R45">
        <v>256800</v>
      </c>
    </row>
    <row r="46" spans="1:18" x14ac:dyDescent="0.25">
      <c r="A46" t="s">
        <v>157</v>
      </c>
      <c r="B46" t="s">
        <v>123</v>
      </c>
      <c r="C46" t="s">
        <v>124</v>
      </c>
      <c r="D46" t="s">
        <v>125</v>
      </c>
      <c r="E46" t="s">
        <v>154</v>
      </c>
      <c r="F46" t="s">
        <v>38</v>
      </c>
      <c r="G46" t="s">
        <v>39</v>
      </c>
      <c r="H46">
        <v>118</v>
      </c>
      <c r="J46">
        <v>0.1</v>
      </c>
      <c r="M46" t="s">
        <v>30</v>
      </c>
      <c r="N46" t="s">
        <v>25</v>
      </c>
      <c r="O46" t="b">
        <v>0</v>
      </c>
      <c r="P46" t="s">
        <v>155</v>
      </c>
      <c r="Q46">
        <v>607300</v>
      </c>
      <c r="R46">
        <v>256800</v>
      </c>
    </row>
    <row r="47" spans="1:18" x14ac:dyDescent="0.25">
      <c r="A47" t="s">
        <v>171</v>
      </c>
      <c r="B47" t="s">
        <v>123</v>
      </c>
      <c r="C47" t="s">
        <v>124</v>
      </c>
      <c r="D47" t="s">
        <v>125</v>
      </c>
      <c r="E47" t="s">
        <v>168</v>
      </c>
      <c r="F47" t="s">
        <v>38</v>
      </c>
      <c r="G47" t="s">
        <v>39</v>
      </c>
      <c r="H47">
        <v>118</v>
      </c>
      <c r="J47">
        <v>0.1</v>
      </c>
      <c r="M47" t="s">
        <v>30</v>
      </c>
      <c r="N47" t="s">
        <v>25</v>
      </c>
      <c r="O47" t="b">
        <v>0</v>
      </c>
      <c r="P47" t="s">
        <v>155</v>
      </c>
      <c r="Q47">
        <v>607300</v>
      </c>
      <c r="R47">
        <v>256800</v>
      </c>
    </row>
    <row r="48" spans="1:18" x14ac:dyDescent="0.25">
      <c r="A48" t="s">
        <v>182</v>
      </c>
      <c r="B48" t="s">
        <v>123</v>
      </c>
      <c r="C48" t="s">
        <v>124</v>
      </c>
      <c r="D48" t="s">
        <v>125</v>
      </c>
      <c r="E48" t="s">
        <v>181</v>
      </c>
      <c r="F48" t="s">
        <v>38</v>
      </c>
      <c r="G48" t="s">
        <v>39</v>
      </c>
      <c r="H48">
        <v>118</v>
      </c>
      <c r="J48">
        <v>3.7999999999999999E-2</v>
      </c>
      <c r="M48" t="s">
        <v>30</v>
      </c>
      <c r="N48" t="s">
        <v>25</v>
      </c>
      <c r="O48" t="b">
        <v>0</v>
      </c>
      <c r="P48" t="s">
        <v>155</v>
      </c>
      <c r="Q48">
        <v>607300</v>
      </c>
      <c r="R48">
        <v>256800</v>
      </c>
    </row>
    <row r="49" spans="1:18" x14ac:dyDescent="0.25">
      <c r="A49" t="s">
        <v>197</v>
      </c>
      <c r="B49" t="s">
        <v>123</v>
      </c>
      <c r="C49" t="s">
        <v>124</v>
      </c>
      <c r="D49" t="s">
        <v>125</v>
      </c>
      <c r="E49" t="s">
        <v>194</v>
      </c>
      <c r="F49" t="s">
        <v>38</v>
      </c>
      <c r="G49" t="s">
        <v>39</v>
      </c>
      <c r="H49">
        <v>118</v>
      </c>
      <c r="J49">
        <v>0.11</v>
      </c>
      <c r="M49" t="s">
        <v>30</v>
      </c>
      <c r="N49" t="s">
        <v>25</v>
      </c>
      <c r="O49" t="b">
        <v>0</v>
      </c>
      <c r="P49" t="s">
        <v>155</v>
      </c>
      <c r="Q49">
        <v>607300</v>
      </c>
      <c r="R49">
        <v>256800</v>
      </c>
    </row>
    <row r="50" spans="1:18" x14ac:dyDescent="0.25">
      <c r="A50" t="s">
        <v>211</v>
      </c>
      <c r="B50" t="s">
        <v>123</v>
      </c>
      <c r="C50" t="s">
        <v>124</v>
      </c>
      <c r="D50" t="s">
        <v>125</v>
      </c>
      <c r="E50" t="s">
        <v>207</v>
      </c>
      <c r="F50" t="s">
        <v>38</v>
      </c>
      <c r="G50" t="s">
        <v>39</v>
      </c>
      <c r="H50">
        <v>118</v>
      </c>
      <c r="J50">
        <v>0.08</v>
      </c>
      <c r="M50" t="s">
        <v>30</v>
      </c>
      <c r="N50" t="s">
        <v>25</v>
      </c>
      <c r="O50" t="b">
        <v>0</v>
      </c>
      <c r="P50" t="s">
        <v>155</v>
      </c>
      <c r="Q50">
        <v>607300</v>
      </c>
      <c r="R50">
        <v>256800</v>
      </c>
    </row>
    <row r="52" spans="1:18" x14ac:dyDescent="0.25">
      <c r="A52" t="s">
        <v>153</v>
      </c>
      <c r="B52" t="s">
        <v>123</v>
      </c>
      <c r="C52" t="s">
        <v>124</v>
      </c>
      <c r="D52" t="s">
        <v>125</v>
      </c>
      <c r="E52" t="s">
        <v>154</v>
      </c>
      <c r="F52" t="s">
        <v>28</v>
      </c>
      <c r="G52" t="s">
        <v>29</v>
      </c>
      <c r="H52">
        <v>116</v>
      </c>
      <c r="J52">
        <v>6.2</v>
      </c>
      <c r="M52" t="s">
        <v>30</v>
      </c>
      <c r="N52" t="s">
        <v>25</v>
      </c>
      <c r="O52" t="b">
        <v>0</v>
      </c>
      <c r="P52" t="s">
        <v>155</v>
      </c>
      <c r="Q52">
        <v>607300</v>
      </c>
      <c r="R52">
        <v>256800</v>
      </c>
    </row>
    <row r="53" spans="1:18" x14ac:dyDescent="0.25">
      <c r="A53" t="s">
        <v>176</v>
      </c>
      <c r="B53" t="s">
        <v>123</v>
      </c>
      <c r="C53" t="s">
        <v>124</v>
      </c>
      <c r="D53" t="s">
        <v>125</v>
      </c>
      <c r="E53" t="s">
        <v>168</v>
      </c>
      <c r="F53" t="s">
        <v>28</v>
      </c>
      <c r="G53" t="s">
        <v>29</v>
      </c>
      <c r="H53">
        <v>116</v>
      </c>
      <c r="J53">
        <v>11</v>
      </c>
      <c r="M53" t="s">
        <v>30</v>
      </c>
      <c r="N53" t="s">
        <v>25</v>
      </c>
      <c r="O53" t="b">
        <v>0</v>
      </c>
      <c r="P53" t="s">
        <v>155</v>
      </c>
      <c r="Q53">
        <v>607300</v>
      </c>
      <c r="R53">
        <v>256800</v>
      </c>
    </row>
    <row r="54" spans="1:18" x14ac:dyDescent="0.25">
      <c r="A54" t="s">
        <v>187</v>
      </c>
      <c r="B54" t="s">
        <v>123</v>
      </c>
      <c r="C54" t="s">
        <v>124</v>
      </c>
      <c r="D54" t="s">
        <v>125</v>
      </c>
      <c r="E54" t="s">
        <v>181</v>
      </c>
      <c r="F54" t="s">
        <v>28</v>
      </c>
      <c r="G54" t="s">
        <v>29</v>
      </c>
      <c r="H54">
        <v>116</v>
      </c>
      <c r="J54">
        <v>11</v>
      </c>
      <c r="M54" t="s">
        <v>30</v>
      </c>
      <c r="N54" t="s">
        <v>25</v>
      </c>
      <c r="O54" t="b">
        <v>0</v>
      </c>
      <c r="P54" t="s">
        <v>155</v>
      </c>
      <c r="Q54">
        <v>607300</v>
      </c>
      <c r="R54">
        <v>256800</v>
      </c>
    </row>
    <row r="55" spans="1:18" x14ac:dyDescent="0.25">
      <c r="A55" t="s">
        <v>199</v>
      </c>
      <c r="B55" t="s">
        <v>123</v>
      </c>
      <c r="C55" t="s">
        <v>124</v>
      </c>
      <c r="D55" t="s">
        <v>125</v>
      </c>
      <c r="E55" t="s">
        <v>194</v>
      </c>
      <c r="F55" t="s">
        <v>28</v>
      </c>
      <c r="G55" t="s">
        <v>29</v>
      </c>
      <c r="H55">
        <v>116</v>
      </c>
      <c r="J55">
        <v>10</v>
      </c>
      <c r="M55" t="s">
        <v>30</v>
      </c>
      <c r="N55" t="s">
        <v>25</v>
      </c>
      <c r="O55" t="b">
        <v>0</v>
      </c>
      <c r="P55" t="s">
        <v>155</v>
      </c>
      <c r="Q55">
        <v>607300</v>
      </c>
      <c r="R55">
        <v>256800</v>
      </c>
    </row>
    <row r="56" spans="1:18" x14ac:dyDescent="0.25">
      <c r="A56" t="s">
        <v>214</v>
      </c>
      <c r="B56" t="s">
        <v>123</v>
      </c>
      <c r="C56" t="s">
        <v>124</v>
      </c>
      <c r="D56" t="s">
        <v>125</v>
      </c>
      <c r="E56" t="s">
        <v>207</v>
      </c>
      <c r="F56" t="s">
        <v>28</v>
      </c>
      <c r="G56" t="s">
        <v>29</v>
      </c>
      <c r="H56">
        <v>116</v>
      </c>
      <c r="J56">
        <v>15</v>
      </c>
      <c r="M56" t="s">
        <v>30</v>
      </c>
      <c r="N56" t="s">
        <v>25</v>
      </c>
      <c r="O56" t="b">
        <v>0</v>
      </c>
      <c r="P56" t="s">
        <v>155</v>
      </c>
      <c r="Q56">
        <v>607300</v>
      </c>
      <c r="R56">
        <v>256800</v>
      </c>
    </row>
    <row r="58" spans="1:18" x14ac:dyDescent="0.25">
      <c r="A58" t="s">
        <v>162</v>
      </c>
      <c r="B58" t="s">
        <v>123</v>
      </c>
      <c r="C58" t="s">
        <v>124</v>
      </c>
      <c r="D58" t="s">
        <v>125</v>
      </c>
      <c r="E58" t="s">
        <v>154</v>
      </c>
      <c r="F58" t="s">
        <v>47</v>
      </c>
      <c r="G58" t="s">
        <v>48</v>
      </c>
      <c r="H58">
        <v>180</v>
      </c>
      <c r="J58">
        <v>0.22</v>
      </c>
      <c r="M58" t="s">
        <v>30</v>
      </c>
      <c r="N58" t="s">
        <v>25</v>
      </c>
      <c r="O58" t="b">
        <v>0</v>
      </c>
      <c r="P58" t="s">
        <v>155</v>
      </c>
      <c r="Q58">
        <v>607300</v>
      </c>
      <c r="R58">
        <v>256800</v>
      </c>
    </row>
    <row r="59" spans="1:18" x14ac:dyDescent="0.25">
      <c r="A59" t="s">
        <v>177</v>
      </c>
      <c r="B59" t="s">
        <v>123</v>
      </c>
      <c r="C59" t="s">
        <v>124</v>
      </c>
      <c r="D59" t="s">
        <v>125</v>
      </c>
      <c r="E59" t="s">
        <v>168</v>
      </c>
      <c r="F59" t="s">
        <v>47</v>
      </c>
      <c r="G59" t="s">
        <v>48</v>
      </c>
      <c r="H59">
        <v>180</v>
      </c>
      <c r="J59">
        <v>0.4</v>
      </c>
      <c r="M59" t="s">
        <v>30</v>
      </c>
      <c r="N59" t="s">
        <v>25</v>
      </c>
      <c r="O59" t="b">
        <v>0</v>
      </c>
      <c r="P59" t="s">
        <v>155</v>
      </c>
      <c r="Q59">
        <v>607300</v>
      </c>
      <c r="R59">
        <v>256800</v>
      </c>
    </row>
    <row r="60" spans="1:18" x14ac:dyDescent="0.25">
      <c r="A60" t="s">
        <v>190</v>
      </c>
      <c r="B60" t="s">
        <v>123</v>
      </c>
      <c r="C60" t="s">
        <v>124</v>
      </c>
      <c r="D60" t="s">
        <v>125</v>
      </c>
      <c r="E60" t="s">
        <v>181</v>
      </c>
      <c r="F60" t="s">
        <v>47</v>
      </c>
      <c r="G60" t="s">
        <v>48</v>
      </c>
      <c r="H60">
        <v>180</v>
      </c>
      <c r="J60">
        <v>0.59</v>
      </c>
      <c r="M60" t="s">
        <v>30</v>
      </c>
      <c r="N60" t="s">
        <v>25</v>
      </c>
      <c r="O60" t="b">
        <v>0</v>
      </c>
      <c r="P60" t="s">
        <v>155</v>
      </c>
      <c r="Q60">
        <v>607300</v>
      </c>
      <c r="R60">
        <v>256800</v>
      </c>
    </row>
    <row r="61" spans="1:18" x14ac:dyDescent="0.25">
      <c r="A61" t="s">
        <v>203</v>
      </c>
      <c r="B61" t="s">
        <v>123</v>
      </c>
      <c r="C61" t="s">
        <v>124</v>
      </c>
      <c r="D61" t="s">
        <v>125</v>
      </c>
      <c r="E61" t="s">
        <v>194</v>
      </c>
      <c r="F61" t="s">
        <v>47</v>
      </c>
      <c r="G61" t="s">
        <v>48</v>
      </c>
      <c r="H61">
        <v>180</v>
      </c>
      <c r="J61">
        <v>0.49</v>
      </c>
      <c r="M61" t="s">
        <v>30</v>
      </c>
      <c r="N61" t="s">
        <v>25</v>
      </c>
      <c r="O61" t="b">
        <v>0</v>
      </c>
      <c r="P61" t="s">
        <v>155</v>
      </c>
      <c r="Q61">
        <v>607300</v>
      </c>
      <c r="R61">
        <v>256800</v>
      </c>
    </row>
    <row r="62" spans="1:18" x14ac:dyDescent="0.25">
      <c r="A62" t="s">
        <v>210</v>
      </c>
      <c r="B62" t="s">
        <v>123</v>
      </c>
      <c r="C62" t="s">
        <v>124</v>
      </c>
      <c r="D62" t="s">
        <v>125</v>
      </c>
      <c r="E62" t="s">
        <v>207</v>
      </c>
      <c r="F62" t="s">
        <v>47</v>
      </c>
      <c r="G62" t="s">
        <v>48</v>
      </c>
      <c r="H62">
        <v>180</v>
      </c>
      <c r="J62">
        <v>0.2</v>
      </c>
      <c r="M62" t="s">
        <v>30</v>
      </c>
      <c r="N62" t="s">
        <v>25</v>
      </c>
      <c r="O62" t="b">
        <v>0</v>
      </c>
      <c r="P62" t="s">
        <v>155</v>
      </c>
      <c r="Q62">
        <v>607300</v>
      </c>
      <c r="R62">
        <v>256800</v>
      </c>
    </row>
    <row r="64" spans="1:18" x14ac:dyDescent="0.25">
      <c r="A64" t="s">
        <v>160</v>
      </c>
      <c r="B64" t="s">
        <v>123</v>
      </c>
      <c r="C64" t="s">
        <v>124</v>
      </c>
      <c r="D64" t="s">
        <v>125</v>
      </c>
      <c r="E64" t="s">
        <v>154</v>
      </c>
      <c r="F64" t="s">
        <v>44</v>
      </c>
      <c r="G64" t="s">
        <v>45</v>
      </c>
      <c r="H64">
        <v>9924</v>
      </c>
      <c r="J64">
        <v>9.8000000000000007</v>
      </c>
      <c r="M64" t="s">
        <v>30</v>
      </c>
      <c r="N64" t="s">
        <v>25</v>
      </c>
      <c r="O64" t="b">
        <v>0</v>
      </c>
      <c r="P64" t="s">
        <v>155</v>
      </c>
      <c r="Q64">
        <v>607300</v>
      </c>
      <c r="R64">
        <v>256800</v>
      </c>
    </row>
    <row r="65" spans="1:18" x14ac:dyDescent="0.25">
      <c r="A65" t="s">
        <v>179</v>
      </c>
      <c r="B65" t="s">
        <v>123</v>
      </c>
      <c r="C65" t="s">
        <v>124</v>
      </c>
      <c r="D65" t="s">
        <v>125</v>
      </c>
      <c r="E65" t="s">
        <v>168</v>
      </c>
      <c r="F65" t="s">
        <v>44</v>
      </c>
      <c r="G65" t="s">
        <v>45</v>
      </c>
      <c r="H65">
        <v>9924</v>
      </c>
      <c r="J65">
        <v>6.96</v>
      </c>
      <c r="M65" t="s">
        <v>30</v>
      </c>
      <c r="N65" t="s">
        <v>25</v>
      </c>
      <c r="O65" t="b">
        <v>0</v>
      </c>
      <c r="P65" t="s">
        <v>155</v>
      </c>
      <c r="Q65">
        <v>607300</v>
      </c>
      <c r="R65">
        <v>256800</v>
      </c>
    </row>
    <row r="66" spans="1:18" x14ac:dyDescent="0.25">
      <c r="A66" t="s">
        <v>184</v>
      </c>
      <c r="B66" t="s">
        <v>123</v>
      </c>
      <c r="C66" t="s">
        <v>124</v>
      </c>
      <c r="D66" t="s">
        <v>125</v>
      </c>
      <c r="E66" t="s">
        <v>181</v>
      </c>
      <c r="F66" t="s">
        <v>44</v>
      </c>
      <c r="G66" t="s">
        <v>45</v>
      </c>
      <c r="H66">
        <v>9924</v>
      </c>
      <c r="J66">
        <v>8.83</v>
      </c>
      <c r="M66" t="s">
        <v>30</v>
      </c>
      <c r="N66" t="s">
        <v>25</v>
      </c>
      <c r="O66" t="b">
        <v>0</v>
      </c>
      <c r="P66" t="s">
        <v>155</v>
      </c>
      <c r="Q66">
        <v>607300</v>
      </c>
      <c r="R66">
        <v>256800</v>
      </c>
    </row>
    <row r="67" spans="1:18" x14ac:dyDescent="0.25">
      <c r="A67" t="s">
        <v>193</v>
      </c>
      <c r="B67" t="s">
        <v>123</v>
      </c>
      <c r="C67" t="s">
        <v>124</v>
      </c>
      <c r="D67" t="s">
        <v>125</v>
      </c>
      <c r="E67" t="s">
        <v>194</v>
      </c>
      <c r="F67" t="s">
        <v>44</v>
      </c>
      <c r="G67" t="s">
        <v>45</v>
      </c>
      <c r="H67">
        <v>9924</v>
      </c>
      <c r="J67">
        <v>7.61</v>
      </c>
      <c r="M67" t="s">
        <v>30</v>
      </c>
      <c r="N67" t="s">
        <v>25</v>
      </c>
      <c r="O67" t="b">
        <v>0</v>
      </c>
      <c r="P67" t="s">
        <v>155</v>
      </c>
      <c r="Q67">
        <v>607300</v>
      </c>
      <c r="R67">
        <v>256800</v>
      </c>
    </row>
    <row r="68" spans="1:18" x14ac:dyDescent="0.25">
      <c r="A68" t="s">
        <v>217</v>
      </c>
      <c r="B68" t="s">
        <v>123</v>
      </c>
      <c r="C68" t="s">
        <v>124</v>
      </c>
      <c r="D68" t="s">
        <v>125</v>
      </c>
      <c r="E68" t="s">
        <v>207</v>
      </c>
      <c r="F68" t="s">
        <v>44</v>
      </c>
      <c r="G68" t="s">
        <v>45</v>
      </c>
      <c r="H68">
        <v>9924</v>
      </c>
      <c r="J68">
        <v>9.39</v>
      </c>
      <c r="M68" t="s">
        <v>30</v>
      </c>
      <c r="N68" t="s">
        <v>25</v>
      </c>
      <c r="O68" t="b">
        <v>0</v>
      </c>
      <c r="P68" t="s">
        <v>155</v>
      </c>
      <c r="Q68">
        <v>607300</v>
      </c>
      <c r="R68">
        <v>256800</v>
      </c>
    </row>
    <row r="70" spans="1:18" x14ac:dyDescent="0.25">
      <c r="A70" t="s">
        <v>164</v>
      </c>
      <c r="B70" t="s">
        <v>123</v>
      </c>
      <c r="C70" t="s">
        <v>124</v>
      </c>
      <c r="D70" t="s">
        <v>125</v>
      </c>
      <c r="E70" t="s">
        <v>154</v>
      </c>
      <c r="F70" t="s">
        <v>22</v>
      </c>
      <c r="G70" t="s">
        <v>23</v>
      </c>
      <c r="H70">
        <v>9901</v>
      </c>
      <c r="J70">
        <v>95.3</v>
      </c>
      <c r="M70" t="s">
        <v>24</v>
      </c>
      <c r="N70" t="s">
        <v>25</v>
      </c>
      <c r="O70" t="b">
        <v>0</v>
      </c>
      <c r="P70" t="s">
        <v>155</v>
      </c>
      <c r="Q70">
        <v>607300</v>
      </c>
      <c r="R70">
        <v>256800</v>
      </c>
    </row>
    <row r="71" spans="1:18" x14ac:dyDescent="0.25">
      <c r="A71" t="s">
        <v>170</v>
      </c>
      <c r="B71" t="s">
        <v>123</v>
      </c>
      <c r="C71" t="s">
        <v>124</v>
      </c>
      <c r="D71" t="s">
        <v>125</v>
      </c>
      <c r="E71" t="s">
        <v>168</v>
      </c>
      <c r="F71" t="s">
        <v>22</v>
      </c>
      <c r="G71" t="s">
        <v>23</v>
      </c>
      <c r="H71">
        <v>9901</v>
      </c>
      <c r="J71">
        <v>70.3</v>
      </c>
      <c r="M71" t="s">
        <v>24</v>
      </c>
      <c r="N71" t="s">
        <v>25</v>
      </c>
      <c r="O71" t="b">
        <v>0</v>
      </c>
      <c r="P71" t="s">
        <v>155</v>
      </c>
      <c r="Q71">
        <v>607300</v>
      </c>
      <c r="R71">
        <v>256800</v>
      </c>
    </row>
    <row r="72" spans="1:18" x14ac:dyDescent="0.25">
      <c r="A72" t="s">
        <v>192</v>
      </c>
      <c r="B72" t="s">
        <v>123</v>
      </c>
      <c r="C72" t="s">
        <v>124</v>
      </c>
      <c r="D72" t="s">
        <v>125</v>
      </c>
      <c r="E72" t="s">
        <v>181</v>
      </c>
      <c r="F72" t="s">
        <v>22</v>
      </c>
      <c r="G72" t="s">
        <v>23</v>
      </c>
      <c r="H72">
        <v>9901</v>
      </c>
      <c r="J72">
        <v>98.1</v>
      </c>
      <c r="M72" t="s">
        <v>24</v>
      </c>
      <c r="N72" t="s">
        <v>25</v>
      </c>
      <c r="O72" t="b">
        <v>0</v>
      </c>
      <c r="P72" t="s">
        <v>155</v>
      </c>
      <c r="Q72">
        <v>607300</v>
      </c>
      <c r="R72">
        <v>256800</v>
      </c>
    </row>
    <row r="73" spans="1:18" x14ac:dyDescent="0.25">
      <c r="A73" t="s">
        <v>196</v>
      </c>
      <c r="B73" t="s">
        <v>123</v>
      </c>
      <c r="C73" t="s">
        <v>124</v>
      </c>
      <c r="D73" t="s">
        <v>125</v>
      </c>
      <c r="E73" t="s">
        <v>194</v>
      </c>
      <c r="F73" t="s">
        <v>22</v>
      </c>
      <c r="G73" t="s">
        <v>23</v>
      </c>
      <c r="H73">
        <v>9901</v>
      </c>
      <c r="J73">
        <v>72.900000000000006</v>
      </c>
      <c r="M73" t="s">
        <v>24</v>
      </c>
      <c r="N73" t="s">
        <v>25</v>
      </c>
      <c r="O73" t="b">
        <v>0</v>
      </c>
      <c r="P73" t="s">
        <v>155</v>
      </c>
      <c r="Q73">
        <v>607300</v>
      </c>
      <c r="R73">
        <v>256800</v>
      </c>
    </row>
    <row r="74" spans="1:18" x14ac:dyDescent="0.25">
      <c r="A74" t="s">
        <v>209</v>
      </c>
      <c r="B74" t="s">
        <v>123</v>
      </c>
      <c r="C74" t="s">
        <v>124</v>
      </c>
      <c r="D74" t="s">
        <v>125</v>
      </c>
      <c r="E74" t="s">
        <v>207</v>
      </c>
      <c r="F74" t="s">
        <v>22</v>
      </c>
      <c r="G74" t="s">
        <v>23</v>
      </c>
      <c r="H74">
        <v>9901</v>
      </c>
      <c r="J74">
        <v>89.1</v>
      </c>
      <c r="M74" t="s">
        <v>24</v>
      </c>
      <c r="N74" t="s">
        <v>25</v>
      </c>
      <c r="O74" t="b">
        <v>0</v>
      </c>
      <c r="P74" t="s">
        <v>155</v>
      </c>
      <c r="Q74">
        <v>607300</v>
      </c>
      <c r="R74">
        <v>256800</v>
      </c>
    </row>
    <row r="76" spans="1:18" x14ac:dyDescent="0.25">
      <c r="A76" t="s">
        <v>133</v>
      </c>
      <c r="B76" t="s">
        <v>123</v>
      </c>
      <c r="C76" t="s">
        <v>124</v>
      </c>
      <c r="D76" t="s">
        <v>125</v>
      </c>
      <c r="E76" t="s">
        <v>126</v>
      </c>
      <c r="F76" t="s">
        <v>60</v>
      </c>
      <c r="G76" t="s">
        <v>60</v>
      </c>
      <c r="H76">
        <v>61</v>
      </c>
      <c r="J76">
        <v>8.1300000000000008</v>
      </c>
      <c r="M76" t="s">
        <v>61</v>
      </c>
      <c r="N76" t="s">
        <v>25</v>
      </c>
      <c r="O76" t="b">
        <v>0</v>
      </c>
      <c r="P76" t="s">
        <v>129</v>
      </c>
      <c r="Q76">
        <v>607300</v>
      </c>
      <c r="R76">
        <v>256800</v>
      </c>
    </row>
    <row r="77" spans="1:18" x14ac:dyDescent="0.25">
      <c r="A77" t="s">
        <v>145</v>
      </c>
      <c r="B77" t="s">
        <v>123</v>
      </c>
      <c r="C77" t="s">
        <v>124</v>
      </c>
      <c r="D77" t="s">
        <v>125</v>
      </c>
      <c r="E77" t="s">
        <v>142</v>
      </c>
      <c r="F77" t="s">
        <v>60</v>
      </c>
      <c r="G77" t="s">
        <v>60</v>
      </c>
      <c r="H77">
        <v>61</v>
      </c>
      <c r="J77">
        <v>8.1199999999999992</v>
      </c>
      <c r="M77" t="s">
        <v>61</v>
      </c>
      <c r="N77" t="s">
        <v>25</v>
      </c>
      <c r="O77" t="b">
        <v>0</v>
      </c>
      <c r="P77" t="s">
        <v>129</v>
      </c>
      <c r="Q77">
        <v>607300</v>
      </c>
      <c r="R77">
        <v>256800</v>
      </c>
    </row>
    <row r="78" spans="1:18" x14ac:dyDescent="0.25">
      <c r="A78" t="s">
        <v>151</v>
      </c>
      <c r="B78" t="s">
        <v>123</v>
      </c>
      <c r="C78" t="s">
        <v>124</v>
      </c>
      <c r="D78" t="s">
        <v>125</v>
      </c>
      <c r="E78" t="s">
        <v>148</v>
      </c>
      <c r="F78" t="s">
        <v>60</v>
      </c>
      <c r="G78" t="s">
        <v>60</v>
      </c>
      <c r="H78">
        <v>61</v>
      </c>
      <c r="J78">
        <v>8.09</v>
      </c>
      <c r="M78" t="s">
        <v>61</v>
      </c>
      <c r="N78" t="s">
        <v>25</v>
      </c>
      <c r="O78" t="b">
        <v>0</v>
      </c>
      <c r="P78" t="s">
        <v>129</v>
      </c>
      <c r="Q78">
        <v>607300</v>
      </c>
      <c r="R78">
        <v>256800</v>
      </c>
    </row>
    <row r="79" spans="1:18" x14ac:dyDescent="0.25">
      <c r="A79" t="s">
        <v>166</v>
      </c>
      <c r="B79" t="s">
        <v>123</v>
      </c>
      <c r="C79" t="s">
        <v>124</v>
      </c>
      <c r="D79" t="s">
        <v>125</v>
      </c>
      <c r="E79" t="s">
        <v>154</v>
      </c>
      <c r="F79" t="s">
        <v>60</v>
      </c>
      <c r="G79" t="s">
        <v>60</v>
      </c>
      <c r="H79">
        <v>61</v>
      </c>
      <c r="J79">
        <v>7.97</v>
      </c>
      <c r="M79" t="s">
        <v>61</v>
      </c>
      <c r="N79" t="s">
        <v>25</v>
      </c>
      <c r="O79" t="b">
        <v>0</v>
      </c>
      <c r="P79" t="s">
        <v>155</v>
      </c>
      <c r="Q79">
        <v>607300</v>
      </c>
      <c r="R79">
        <v>256800</v>
      </c>
    </row>
    <row r="80" spans="1:18" x14ac:dyDescent="0.25">
      <c r="A80" t="s">
        <v>169</v>
      </c>
      <c r="B80" t="s">
        <v>123</v>
      </c>
      <c r="C80" t="s">
        <v>124</v>
      </c>
      <c r="D80" t="s">
        <v>125</v>
      </c>
      <c r="E80" t="s">
        <v>168</v>
      </c>
      <c r="F80" t="s">
        <v>60</v>
      </c>
      <c r="G80" t="s">
        <v>60</v>
      </c>
      <c r="H80">
        <v>61</v>
      </c>
      <c r="J80">
        <v>7.85</v>
      </c>
      <c r="M80" t="s">
        <v>61</v>
      </c>
      <c r="N80" t="s">
        <v>25</v>
      </c>
      <c r="O80" t="b">
        <v>0</v>
      </c>
      <c r="P80" t="s">
        <v>155</v>
      </c>
      <c r="Q80">
        <v>607300</v>
      </c>
      <c r="R80">
        <v>256800</v>
      </c>
    </row>
    <row r="81" spans="1:18" x14ac:dyDescent="0.25">
      <c r="A81" t="s">
        <v>189</v>
      </c>
      <c r="B81" t="s">
        <v>123</v>
      </c>
      <c r="C81" t="s">
        <v>124</v>
      </c>
      <c r="D81" t="s">
        <v>125</v>
      </c>
      <c r="E81" t="s">
        <v>181</v>
      </c>
      <c r="F81" t="s">
        <v>60</v>
      </c>
      <c r="G81" t="s">
        <v>60</v>
      </c>
      <c r="H81">
        <v>61</v>
      </c>
      <c r="J81">
        <v>7.89</v>
      </c>
      <c r="M81" t="s">
        <v>61</v>
      </c>
      <c r="N81" t="s">
        <v>25</v>
      </c>
      <c r="O81" t="b">
        <v>0</v>
      </c>
      <c r="P81" t="s">
        <v>155</v>
      </c>
      <c r="Q81">
        <v>607300</v>
      </c>
      <c r="R81">
        <v>256800</v>
      </c>
    </row>
    <row r="82" spans="1:18" x14ac:dyDescent="0.25">
      <c r="A82" t="s">
        <v>205</v>
      </c>
      <c r="B82" t="s">
        <v>123</v>
      </c>
      <c r="C82" t="s">
        <v>124</v>
      </c>
      <c r="D82" t="s">
        <v>125</v>
      </c>
      <c r="E82" t="s">
        <v>194</v>
      </c>
      <c r="F82" t="s">
        <v>60</v>
      </c>
      <c r="G82" t="s">
        <v>60</v>
      </c>
      <c r="H82">
        <v>61</v>
      </c>
      <c r="J82">
        <v>7.85</v>
      </c>
      <c r="M82" t="s">
        <v>61</v>
      </c>
      <c r="N82" t="s">
        <v>25</v>
      </c>
      <c r="O82" t="b">
        <v>0</v>
      </c>
      <c r="P82" t="s">
        <v>155</v>
      </c>
      <c r="Q82">
        <v>607300</v>
      </c>
      <c r="R82">
        <v>256800</v>
      </c>
    </row>
    <row r="83" spans="1:18" x14ac:dyDescent="0.25">
      <c r="A83" t="s">
        <v>218</v>
      </c>
      <c r="B83" t="s">
        <v>123</v>
      </c>
      <c r="C83" t="s">
        <v>124</v>
      </c>
      <c r="D83" t="s">
        <v>125</v>
      </c>
      <c r="E83" t="s">
        <v>207</v>
      </c>
      <c r="F83" t="s">
        <v>60</v>
      </c>
      <c r="G83" t="s">
        <v>60</v>
      </c>
      <c r="H83">
        <v>61</v>
      </c>
      <c r="J83">
        <v>7.88</v>
      </c>
      <c r="M83" t="s">
        <v>61</v>
      </c>
      <c r="N83" t="s">
        <v>25</v>
      </c>
      <c r="O83" t="b">
        <v>0</v>
      </c>
      <c r="P83" t="s">
        <v>155</v>
      </c>
      <c r="Q83">
        <v>607300</v>
      </c>
      <c r="R83">
        <v>256800</v>
      </c>
    </row>
    <row r="85" spans="1:18" x14ac:dyDescent="0.25">
      <c r="A85" t="s">
        <v>165</v>
      </c>
      <c r="B85" t="s">
        <v>123</v>
      </c>
      <c r="C85" t="s">
        <v>124</v>
      </c>
      <c r="D85" t="s">
        <v>125</v>
      </c>
      <c r="E85" t="s">
        <v>154</v>
      </c>
      <c r="F85" t="s">
        <v>53</v>
      </c>
      <c r="G85" t="s">
        <v>54</v>
      </c>
      <c r="H85">
        <v>76</v>
      </c>
      <c r="J85">
        <v>14</v>
      </c>
      <c r="M85" t="s">
        <v>55</v>
      </c>
      <c r="N85" t="s">
        <v>25</v>
      </c>
      <c r="O85" t="b">
        <v>0</v>
      </c>
      <c r="P85" t="s">
        <v>155</v>
      </c>
      <c r="Q85">
        <v>607300</v>
      </c>
      <c r="R85">
        <v>256800</v>
      </c>
    </row>
    <row r="86" spans="1:18" x14ac:dyDescent="0.25">
      <c r="A86" t="s">
        <v>178</v>
      </c>
      <c r="B86" t="s">
        <v>123</v>
      </c>
      <c r="C86" t="s">
        <v>124</v>
      </c>
      <c r="D86" t="s">
        <v>125</v>
      </c>
      <c r="E86" t="s">
        <v>168</v>
      </c>
      <c r="F86" t="s">
        <v>53</v>
      </c>
      <c r="G86" t="s">
        <v>54</v>
      </c>
      <c r="H86">
        <v>76</v>
      </c>
      <c r="J86">
        <v>15.7</v>
      </c>
      <c r="M86" t="s">
        <v>55</v>
      </c>
      <c r="N86" t="s">
        <v>25</v>
      </c>
      <c r="O86" t="b">
        <v>0</v>
      </c>
      <c r="P86" t="s">
        <v>155</v>
      </c>
      <c r="Q86">
        <v>607300</v>
      </c>
      <c r="R86">
        <v>256800</v>
      </c>
    </row>
    <row r="87" spans="1:18" x14ac:dyDescent="0.25">
      <c r="A87" t="s">
        <v>188</v>
      </c>
      <c r="B87" t="s">
        <v>123</v>
      </c>
      <c r="C87" t="s">
        <v>124</v>
      </c>
      <c r="D87" t="s">
        <v>125</v>
      </c>
      <c r="E87" t="s">
        <v>181</v>
      </c>
      <c r="F87" t="s">
        <v>53</v>
      </c>
      <c r="G87" t="s">
        <v>54</v>
      </c>
      <c r="H87">
        <v>76</v>
      </c>
      <c r="J87">
        <v>20.399999999999999</v>
      </c>
      <c r="M87" t="s">
        <v>55</v>
      </c>
      <c r="N87" t="s">
        <v>25</v>
      </c>
      <c r="O87" t="b">
        <v>0</v>
      </c>
      <c r="P87" t="s">
        <v>155</v>
      </c>
      <c r="Q87">
        <v>607300</v>
      </c>
      <c r="R87">
        <v>256800</v>
      </c>
    </row>
    <row r="88" spans="1:18" x14ac:dyDescent="0.25">
      <c r="A88" t="s">
        <v>201</v>
      </c>
      <c r="B88" t="s">
        <v>123</v>
      </c>
      <c r="C88" t="s">
        <v>124</v>
      </c>
      <c r="D88" t="s">
        <v>125</v>
      </c>
      <c r="E88" t="s">
        <v>194</v>
      </c>
      <c r="F88" t="s">
        <v>53</v>
      </c>
      <c r="G88" t="s">
        <v>54</v>
      </c>
      <c r="H88">
        <v>76</v>
      </c>
      <c r="J88">
        <v>13.3</v>
      </c>
      <c r="M88" t="s">
        <v>55</v>
      </c>
      <c r="N88" t="s">
        <v>25</v>
      </c>
      <c r="O88" t="b">
        <v>0</v>
      </c>
      <c r="P88" t="s">
        <v>155</v>
      </c>
      <c r="Q88">
        <v>607300</v>
      </c>
      <c r="R88">
        <v>256800</v>
      </c>
    </row>
    <row r="89" spans="1:18" x14ac:dyDescent="0.25">
      <c r="A89" t="s">
        <v>208</v>
      </c>
      <c r="B89" t="s">
        <v>123</v>
      </c>
      <c r="C89" t="s">
        <v>124</v>
      </c>
      <c r="D89" t="s">
        <v>125</v>
      </c>
      <c r="E89" t="s">
        <v>207</v>
      </c>
      <c r="F89" t="s">
        <v>53</v>
      </c>
      <c r="G89" t="s">
        <v>54</v>
      </c>
      <c r="H89">
        <v>76</v>
      </c>
      <c r="J89">
        <v>12.9</v>
      </c>
      <c r="M89" t="s">
        <v>55</v>
      </c>
      <c r="N89" t="s">
        <v>25</v>
      </c>
      <c r="O89" t="b">
        <v>0</v>
      </c>
      <c r="P89" t="s">
        <v>155</v>
      </c>
      <c r="Q89">
        <v>607300</v>
      </c>
      <c r="R89">
        <v>256800</v>
      </c>
    </row>
    <row r="93" spans="1:18" x14ac:dyDescent="0.25">
      <c r="J93" t="s">
        <v>219</v>
      </c>
      <c r="K93" t="s">
        <v>220</v>
      </c>
    </row>
    <row r="94" spans="1:18" x14ac:dyDescent="0.25">
      <c r="F94" t="s">
        <v>50</v>
      </c>
      <c r="G94" t="s">
        <v>51</v>
      </c>
      <c r="J94">
        <f>AVERAGE(J2:J6)</f>
        <v>300</v>
      </c>
      <c r="K94">
        <f>_xlfn.STDEV.P(J2:J6)</f>
        <v>32.863353450309965</v>
      </c>
    </row>
    <row r="95" spans="1:18" x14ac:dyDescent="0.25">
      <c r="F95" t="s">
        <v>41</v>
      </c>
      <c r="G95" t="s">
        <v>42</v>
      </c>
      <c r="J95">
        <f>AVERAGE(J8:J12)</f>
        <v>1.098E-3</v>
      </c>
      <c r="K95">
        <f>_xlfn.STDEV.P(J8:J12)</f>
        <v>2.4967178454923572E-4</v>
      </c>
    </row>
    <row r="96" spans="1:18" x14ac:dyDescent="0.25">
      <c r="F96" t="s">
        <v>57</v>
      </c>
      <c r="G96" t="s">
        <v>58</v>
      </c>
      <c r="J96">
        <f>AVERAGE(J14:J18)</f>
        <v>5.4000000000000006E-2</v>
      </c>
      <c r="K96">
        <f>_xlfn.STDEV.P(J14:J18)</f>
        <v>1.527088733505688E-2</v>
      </c>
    </row>
    <row r="97" spans="6:11" x14ac:dyDescent="0.25">
      <c r="F97" t="s">
        <v>135</v>
      </c>
      <c r="G97" t="s">
        <v>136</v>
      </c>
      <c r="J97">
        <f>AVERAGE(J20:J22)</f>
        <v>1.5666666666666666E-2</v>
      </c>
      <c r="K97">
        <f>_xlfn.STDEV.P(J20:J22)</f>
        <v>9.4280904158206415E-4</v>
      </c>
    </row>
    <row r="98" spans="6:11" x14ac:dyDescent="0.25">
      <c r="F98" t="s">
        <v>127</v>
      </c>
      <c r="G98" t="s">
        <v>128</v>
      </c>
      <c r="J98">
        <f>AVERAGE(J23:J25)</f>
        <v>150</v>
      </c>
      <c r="K98">
        <f>_xlfn.STDEV.P(J23:J25)</f>
        <v>8.1649658092772608</v>
      </c>
    </row>
    <row r="99" spans="6:11" x14ac:dyDescent="0.25">
      <c r="F99" t="s">
        <v>131</v>
      </c>
      <c r="G99" t="s">
        <v>132</v>
      </c>
      <c r="J99">
        <f>AVERAGE(J27:J29)</f>
        <v>6.5333333333333341</v>
      </c>
      <c r="K99">
        <f>_xlfn.STDEV.P(J27:J29)</f>
        <v>9.4280904158206003E-2</v>
      </c>
    </row>
    <row r="100" spans="6:11" x14ac:dyDescent="0.25">
      <c r="F100" t="s">
        <v>63</v>
      </c>
      <c r="G100" t="s">
        <v>64</v>
      </c>
      <c r="J100">
        <f>AVERAGE(J31:J35)</f>
        <v>1131.5999999999999</v>
      </c>
      <c r="K100">
        <f>_xlfn.STDEV.P(J31:J35)</f>
        <v>197.79039410446606</v>
      </c>
    </row>
    <row r="101" spans="6:11" x14ac:dyDescent="0.25">
      <c r="F101" t="s">
        <v>139</v>
      </c>
      <c r="G101" t="s">
        <v>140</v>
      </c>
      <c r="J101">
        <f>AVERAGE(J37:J39)</f>
        <v>6</v>
      </c>
      <c r="K101">
        <f>_xlfn.STDEV.P(J37:J39)</f>
        <v>1.104536101718727</v>
      </c>
    </row>
    <row r="102" spans="6:11" x14ac:dyDescent="0.25">
      <c r="F102" t="s">
        <v>38</v>
      </c>
      <c r="G102" t="s">
        <v>39</v>
      </c>
      <c r="J102">
        <f>AVERAGE(J41:J50)</f>
        <v>5.3217999999999996</v>
      </c>
      <c r="K102">
        <f>_xlfn.STDEV.P(J41:J50)</f>
        <v>5.6005936435345847</v>
      </c>
    </row>
    <row r="103" spans="6:11" x14ac:dyDescent="0.25">
      <c r="F103" t="s">
        <v>28</v>
      </c>
      <c r="G103" t="s">
        <v>29</v>
      </c>
      <c r="J103">
        <f>AVERAGE(J52:J56)</f>
        <v>10.64</v>
      </c>
      <c r="K103">
        <f>_xlfn.STDEV.P(J52:J56)</f>
        <v>2.8068487668558135</v>
      </c>
    </row>
    <row r="104" spans="6:11" x14ac:dyDescent="0.25">
      <c r="F104" t="s">
        <v>47</v>
      </c>
      <c r="G104" t="s">
        <v>48</v>
      </c>
      <c r="J104">
        <f>AVERAGE(J58:J62)</f>
        <v>0.38</v>
      </c>
      <c r="K104">
        <f>_xlfn.STDEV.P(J58:J62)</f>
        <v>0.15139352694220451</v>
      </c>
    </row>
    <row r="105" spans="6:11" x14ac:dyDescent="0.25">
      <c r="F105" t="s">
        <v>44</v>
      </c>
      <c r="G105" t="s">
        <v>45</v>
      </c>
      <c r="J105">
        <f>AVERAGE(J64:J68)</f>
        <v>8.5180000000000007</v>
      </c>
      <c r="K105">
        <f>_xlfn.STDEV.P(J64:J68)</f>
        <v>1.0726677025062328</v>
      </c>
    </row>
    <row r="106" spans="6:11" x14ac:dyDescent="0.25">
      <c r="F106" t="s">
        <v>22</v>
      </c>
      <c r="G106" t="s">
        <v>23</v>
      </c>
      <c r="J106">
        <f>AVERAGE(J70:J74)</f>
        <v>85.140000000000015</v>
      </c>
      <c r="K106">
        <f>_xlfn.STDEV.P(J70:J74)</f>
        <v>11.462216190597642</v>
      </c>
    </row>
    <row r="107" spans="6:11" x14ac:dyDescent="0.25">
      <c r="F107" t="s">
        <v>60</v>
      </c>
      <c r="G107" t="s">
        <v>60</v>
      </c>
      <c r="J107">
        <f>AVERAGE(J76:J83)</f>
        <v>7.972500000000001</v>
      </c>
      <c r="K107">
        <f>_xlfn.STDEV.P(J76:J83)</f>
        <v>0.11497282287566932</v>
      </c>
    </row>
    <row r="108" spans="6:11" x14ac:dyDescent="0.25">
      <c r="F108" t="s">
        <v>53</v>
      </c>
      <c r="G108" t="s">
        <v>54</v>
      </c>
      <c r="J108">
        <f>AVERAGE(J85:J89)</f>
        <v>15.26</v>
      </c>
      <c r="K108">
        <f>_xlfn.STDEV.P(J85:J89)</f>
        <v>2.7426994002259919</v>
      </c>
    </row>
  </sheetData>
  <autoFilter ref="A1:R1" xr:uid="{884B5B19-5141-4C95-9DF7-BD6077111783}"/>
  <sortState xmlns:xlrd2="http://schemas.microsoft.com/office/spreadsheetml/2017/richdata2" ref="A2:R89">
    <sortCondition ref="G2:G89"/>
    <sortCondition ref="E2:E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5F74-4E37-4D23-80B4-E1236993F6A7}">
  <dimension ref="A1:S33"/>
  <sheetViews>
    <sheetView workbookViewId="0">
      <selection sqref="A1:XFD1048576"/>
    </sheetView>
  </sheetViews>
  <sheetFormatPr defaultRowHeight="15" x14ac:dyDescent="0.25"/>
  <cols>
    <col min="1" max="1" width="2.7109375" customWidth="1"/>
    <col min="2" max="2" width="14.5703125" customWidth="1"/>
    <col min="3" max="3" width="31.42578125" customWidth="1"/>
    <col min="4" max="4" width="2.7109375" customWidth="1"/>
    <col min="7" max="7" width="2.7109375" customWidth="1"/>
    <col min="8" max="8" width="10.5703125" customWidth="1"/>
    <col min="9" max="9" width="32.5703125" customWidth="1"/>
    <col min="10" max="10" width="2.7109375" customWidth="1"/>
    <col min="11" max="12" width="14.140625" customWidth="1"/>
    <col min="13" max="13" width="2.7109375" customWidth="1"/>
    <col min="14" max="14" width="15.5703125" customWidth="1"/>
    <col min="15" max="15" width="37.140625" bestFit="1" customWidth="1"/>
    <col min="16" max="16" width="2.7109375" customWidth="1"/>
    <col min="19" max="19" width="2.7109375" customWidth="1"/>
  </cols>
  <sheetData>
    <row r="1" spans="1:19" x14ac:dyDescent="0.25">
      <c r="B1" t="s">
        <v>223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/>
      <c r="B3" s="1" t="s">
        <v>226</v>
      </c>
      <c r="C3" s="1" t="s">
        <v>239</v>
      </c>
      <c r="D3" s="1"/>
      <c r="E3" s="1" t="s">
        <v>224</v>
      </c>
      <c r="F3" s="1"/>
      <c r="G3" s="3"/>
      <c r="H3" s="1"/>
      <c r="I3" s="1" t="s">
        <v>227</v>
      </c>
      <c r="J3" s="1"/>
      <c r="K3" s="1"/>
      <c r="L3" s="1"/>
      <c r="M3" s="3"/>
      <c r="N3" s="1" t="s">
        <v>226</v>
      </c>
      <c r="O3" s="1" t="s">
        <v>240</v>
      </c>
      <c r="P3" s="1"/>
      <c r="Q3" s="1" t="s">
        <v>225</v>
      </c>
      <c r="R3" s="1"/>
      <c r="S3" s="2"/>
    </row>
    <row r="4" spans="1:19" x14ac:dyDescent="0.25">
      <c r="A4" s="2"/>
      <c r="B4" s="1"/>
      <c r="C4" s="1"/>
      <c r="D4" s="1"/>
      <c r="E4" s="1" t="s">
        <v>219</v>
      </c>
      <c r="F4" s="1" t="s">
        <v>220</v>
      </c>
      <c r="G4" s="3"/>
      <c r="H4" s="1"/>
      <c r="I4" s="1"/>
      <c r="J4" s="1"/>
      <c r="K4" s="1" t="s">
        <v>219</v>
      </c>
      <c r="L4" s="1" t="s">
        <v>220</v>
      </c>
      <c r="M4" s="3"/>
      <c r="N4" s="1"/>
      <c r="O4" s="1"/>
      <c r="P4" s="1"/>
      <c r="Q4" s="1" t="s">
        <v>219</v>
      </c>
      <c r="R4" s="1" t="s">
        <v>220</v>
      </c>
      <c r="S4" s="2"/>
    </row>
    <row r="5" spans="1:19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</row>
    <row r="6" spans="1:19" x14ac:dyDescent="0.25">
      <c r="A6" s="2"/>
      <c r="B6" t="s">
        <v>50</v>
      </c>
      <c r="C6" t="s">
        <v>51</v>
      </c>
      <c r="E6">
        <v>296</v>
      </c>
      <c r="F6">
        <v>49.638694583963428</v>
      </c>
      <c r="G6" s="2"/>
      <c r="M6" s="2"/>
      <c r="N6" t="s">
        <v>50</v>
      </c>
      <c r="O6" t="s">
        <v>51</v>
      </c>
      <c r="Q6">
        <v>300</v>
      </c>
      <c r="R6">
        <v>32.863353450309965</v>
      </c>
      <c r="S6" s="2"/>
    </row>
    <row r="7" spans="1:19" x14ac:dyDescent="0.25">
      <c r="A7" s="2"/>
      <c r="B7" t="s">
        <v>41</v>
      </c>
      <c r="C7" t="s">
        <v>42</v>
      </c>
      <c r="E7">
        <v>2.1540000000000001E-3</v>
      </c>
      <c r="F7">
        <v>7.3958366666659165E-4</v>
      </c>
      <c r="G7" s="2"/>
      <c r="M7" s="2"/>
      <c r="N7" t="s">
        <v>41</v>
      </c>
      <c r="O7" t="s">
        <v>42</v>
      </c>
      <c r="Q7">
        <v>1.098E-3</v>
      </c>
      <c r="R7">
        <v>2.4967178454923572E-4</v>
      </c>
      <c r="S7" s="2"/>
    </row>
    <row r="8" spans="1:19" x14ac:dyDescent="0.25">
      <c r="A8" s="2"/>
      <c r="B8" s="6" t="s">
        <v>57</v>
      </c>
      <c r="C8" s="6" t="s">
        <v>58</v>
      </c>
      <c r="D8" s="6"/>
      <c r="E8" s="6">
        <v>0.124</v>
      </c>
      <c r="F8" s="6">
        <v>7.0447143306169607E-2</v>
      </c>
      <c r="G8" s="3"/>
      <c r="H8" s="6"/>
      <c r="I8" s="6" t="s">
        <v>231</v>
      </c>
      <c r="J8" s="6"/>
      <c r="K8" s="6">
        <v>0.32900000000000001</v>
      </c>
      <c r="L8" s="6">
        <v>1.5609999999999999</v>
      </c>
      <c r="M8" s="3"/>
      <c r="N8" s="6" t="s">
        <v>57</v>
      </c>
      <c r="O8" s="6" t="s">
        <v>58</v>
      </c>
      <c r="P8" s="6"/>
      <c r="Q8" s="6">
        <v>5.4000000000000006E-2</v>
      </c>
      <c r="R8" s="6">
        <v>1.527088733505688E-2</v>
      </c>
      <c r="S8" s="2"/>
    </row>
    <row r="9" spans="1:19" x14ac:dyDescent="0.25">
      <c r="A9" s="2"/>
      <c r="B9" s="7" t="s">
        <v>35</v>
      </c>
      <c r="C9" s="7" t="s">
        <v>36</v>
      </c>
      <c r="D9" s="7"/>
      <c r="E9" s="7">
        <v>3.1399999999999997</v>
      </c>
      <c r="F9" s="7">
        <v>2.1721878371816743</v>
      </c>
      <c r="G9" s="3"/>
      <c r="H9" s="7"/>
      <c r="I9" s="7" t="s">
        <v>246</v>
      </c>
      <c r="J9" s="7"/>
      <c r="K9" s="7">
        <v>2.9950000000000001</v>
      </c>
      <c r="L9" s="7">
        <v>0.82</v>
      </c>
      <c r="M9" s="2"/>
      <c r="S9" s="2"/>
    </row>
    <row r="10" spans="1:19" x14ac:dyDescent="0.25">
      <c r="A10" s="2"/>
      <c r="G10" s="2"/>
      <c r="I10" t="s">
        <v>228</v>
      </c>
      <c r="K10">
        <v>115.36799999999999</v>
      </c>
      <c r="L10">
        <v>63.994</v>
      </c>
      <c r="M10" s="2"/>
      <c r="S10" s="2"/>
    </row>
    <row r="11" spans="1:19" x14ac:dyDescent="0.25">
      <c r="A11" s="2"/>
      <c r="G11" s="2"/>
      <c r="I11" t="s">
        <v>229</v>
      </c>
      <c r="K11">
        <v>146.059</v>
      </c>
      <c r="L11">
        <v>80.915000000000006</v>
      </c>
      <c r="M11" s="2"/>
      <c r="S11" s="2"/>
    </row>
    <row r="12" spans="1:19" x14ac:dyDescent="0.25">
      <c r="A12" s="2"/>
      <c r="G12" s="2"/>
      <c r="I12" t="s">
        <v>233</v>
      </c>
      <c r="K12">
        <v>0.84199999999999997</v>
      </c>
      <c r="L12">
        <v>0.58899999999999997</v>
      </c>
      <c r="M12" s="2"/>
      <c r="S12" s="2"/>
    </row>
    <row r="13" spans="1:19" x14ac:dyDescent="0.25">
      <c r="A13" s="2"/>
      <c r="G13" s="2"/>
      <c r="I13" t="s">
        <v>234</v>
      </c>
      <c r="K13">
        <v>0.29399999999999998</v>
      </c>
      <c r="L13">
        <v>0.22500000000000001</v>
      </c>
      <c r="M13" s="2"/>
      <c r="S13" s="2"/>
    </row>
    <row r="14" spans="1:19" x14ac:dyDescent="0.25">
      <c r="A14" s="2"/>
      <c r="G14" s="2"/>
      <c r="M14" s="2"/>
      <c r="N14" t="s">
        <v>135</v>
      </c>
      <c r="O14" t="s">
        <v>136</v>
      </c>
      <c r="Q14">
        <v>1.5666666666666666E-2</v>
      </c>
      <c r="R14">
        <v>9.4280904158206415E-4</v>
      </c>
      <c r="S14" s="2"/>
    </row>
    <row r="15" spans="1:19" x14ac:dyDescent="0.25">
      <c r="A15" s="2"/>
      <c r="G15" s="2"/>
      <c r="M15" s="2"/>
      <c r="N15" t="s">
        <v>127</v>
      </c>
      <c r="O15" t="s">
        <v>128</v>
      </c>
      <c r="Q15">
        <v>150</v>
      </c>
      <c r="R15">
        <v>8.1649658092772608</v>
      </c>
      <c r="S15" s="2"/>
    </row>
    <row r="16" spans="1:19" x14ac:dyDescent="0.25">
      <c r="A16" s="2"/>
      <c r="G16" s="2"/>
      <c r="M16" s="2"/>
      <c r="N16" t="s">
        <v>131</v>
      </c>
      <c r="O16" t="s">
        <v>132</v>
      </c>
      <c r="Q16">
        <v>6.5333333333333341</v>
      </c>
      <c r="R16">
        <v>9.4280904158206003E-2</v>
      </c>
      <c r="S16" s="2"/>
    </row>
    <row r="17" spans="1:19" x14ac:dyDescent="0.25">
      <c r="A17" s="2"/>
      <c r="B17" t="s">
        <v>63</v>
      </c>
      <c r="C17" t="s">
        <v>64</v>
      </c>
      <c r="E17">
        <v>1051.8</v>
      </c>
      <c r="F17">
        <v>149.90983957032307</v>
      </c>
      <c r="G17" s="2"/>
      <c r="M17" s="2"/>
      <c r="N17" t="s">
        <v>63</v>
      </c>
      <c r="O17" t="s">
        <v>64</v>
      </c>
      <c r="Q17">
        <v>1131.5999999999999</v>
      </c>
      <c r="R17">
        <v>197.79039410446606</v>
      </c>
      <c r="S17" s="2"/>
    </row>
    <row r="18" spans="1:19" x14ac:dyDescent="0.25">
      <c r="A18" s="2"/>
      <c r="G18" s="2"/>
      <c r="M18" s="2"/>
      <c r="N18" t="s">
        <v>139</v>
      </c>
      <c r="O18" t="s">
        <v>140</v>
      </c>
      <c r="Q18">
        <v>6</v>
      </c>
      <c r="R18">
        <v>1.104536101718727</v>
      </c>
      <c r="S18" s="2"/>
    </row>
    <row r="19" spans="1:19" x14ac:dyDescent="0.25">
      <c r="A19" s="2"/>
      <c r="B19" s="6" t="s">
        <v>28</v>
      </c>
      <c r="C19" s="6" t="s">
        <v>29</v>
      </c>
      <c r="D19" s="6"/>
      <c r="E19" s="6">
        <v>7.18</v>
      </c>
      <c r="F19" s="6">
        <v>0.59799665550904191</v>
      </c>
      <c r="G19" s="3"/>
      <c r="H19" s="6"/>
      <c r="I19" s="6" t="s">
        <v>232</v>
      </c>
      <c r="J19" s="6"/>
      <c r="K19" s="6">
        <v>9.9960000000000004</v>
      </c>
      <c r="L19" s="6">
        <v>3.585</v>
      </c>
      <c r="M19" s="3"/>
      <c r="N19" s="6" t="s">
        <v>28</v>
      </c>
      <c r="O19" s="6" t="s">
        <v>29</v>
      </c>
      <c r="P19" s="6"/>
      <c r="Q19" s="6">
        <v>10.64</v>
      </c>
      <c r="R19" s="6">
        <v>2.8068487668558135</v>
      </c>
      <c r="S19" s="2"/>
    </row>
    <row r="20" spans="1:19" x14ac:dyDescent="0.25">
      <c r="A20" s="2"/>
      <c r="B20" t="s">
        <v>32</v>
      </c>
      <c r="C20" t="s">
        <v>33</v>
      </c>
      <c r="E20">
        <v>3.5901999999999994</v>
      </c>
      <c r="F20">
        <v>3.486995749925716</v>
      </c>
      <c r="G20" s="2"/>
      <c r="M20" s="2"/>
      <c r="N20" t="s">
        <v>38</v>
      </c>
      <c r="O20" t="s">
        <v>39</v>
      </c>
      <c r="Q20">
        <v>5.3217999999999996</v>
      </c>
      <c r="R20">
        <v>5.6005936435345847</v>
      </c>
      <c r="S20" s="2"/>
    </row>
    <row r="21" spans="1:19" x14ac:dyDescent="0.25">
      <c r="A21" s="2"/>
      <c r="B21" t="s">
        <v>22</v>
      </c>
      <c r="C21" t="s">
        <v>23</v>
      </c>
      <c r="E21">
        <v>73.66</v>
      </c>
      <c r="F21">
        <v>9.5281897546176797</v>
      </c>
      <c r="G21" s="2"/>
      <c r="M21" s="2"/>
      <c r="N21" t="s">
        <v>22</v>
      </c>
      <c r="O21" t="s">
        <v>23</v>
      </c>
      <c r="Q21">
        <v>85.140000000000015</v>
      </c>
      <c r="R21">
        <v>11.462216190597642</v>
      </c>
      <c r="S21" s="2"/>
    </row>
    <row r="22" spans="1:19" x14ac:dyDescent="0.25">
      <c r="A22" s="2"/>
      <c r="B22" t="s">
        <v>47</v>
      </c>
      <c r="C22" t="s">
        <v>48</v>
      </c>
      <c r="E22">
        <v>0.34599999999999997</v>
      </c>
      <c r="F22">
        <v>7.6315136113355636E-2</v>
      </c>
      <c r="G22" s="2"/>
      <c r="M22" s="2"/>
      <c r="N22" t="s">
        <v>47</v>
      </c>
      <c r="O22" t="s">
        <v>48</v>
      </c>
      <c r="Q22">
        <v>0.38</v>
      </c>
      <c r="R22">
        <v>0.15139352694220451</v>
      </c>
      <c r="S22" s="2"/>
    </row>
    <row r="23" spans="1:19" x14ac:dyDescent="0.25">
      <c r="A23" s="2"/>
      <c r="B23" t="s">
        <v>44</v>
      </c>
      <c r="C23" t="s">
        <v>45</v>
      </c>
      <c r="E23">
        <v>7.0619999999999994</v>
      </c>
      <c r="F23">
        <v>0.92202819913493494</v>
      </c>
      <c r="G23" s="2"/>
      <c r="M23" s="2"/>
      <c r="N23" t="s">
        <v>44</v>
      </c>
      <c r="O23" t="s">
        <v>45</v>
      </c>
      <c r="Q23">
        <v>8.5180000000000007</v>
      </c>
      <c r="R23">
        <v>1.0726677025062328</v>
      </c>
      <c r="S23" s="2"/>
    </row>
    <row r="24" spans="1:19" x14ac:dyDescent="0.25">
      <c r="A24" s="2"/>
      <c r="B24" s="6" t="s">
        <v>60</v>
      </c>
      <c r="C24" s="6" t="s">
        <v>60</v>
      </c>
      <c r="D24" s="6"/>
      <c r="E24" s="6">
        <v>7.7900000000000009</v>
      </c>
      <c r="F24" s="6">
        <v>0.16792855623746661</v>
      </c>
      <c r="G24" s="3"/>
      <c r="H24" s="6"/>
      <c r="I24" s="6" t="s">
        <v>60</v>
      </c>
      <c r="J24" s="6"/>
      <c r="K24" s="6">
        <v>7.7450000000000001</v>
      </c>
      <c r="L24" s="6">
        <v>0.17899999999999999</v>
      </c>
      <c r="M24" s="3"/>
      <c r="N24" s="6" t="s">
        <v>60</v>
      </c>
      <c r="O24" s="6" t="s">
        <v>60</v>
      </c>
      <c r="P24" s="6"/>
      <c r="Q24" s="6">
        <v>7.972500000000001</v>
      </c>
      <c r="R24" s="6">
        <v>0.11497282287566932</v>
      </c>
      <c r="S24" s="2"/>
    </row>
    <row r="25" spans="1:19" x14ac:dyDescent="0.25">
      <c r="A25" s="2"/>
      <c r="G25" s="2"/>
      <c r="I25" t="s">
        <v>230</v>
      </c>
      <c r="K25">
        <v>16.818999999999999</v>
      </c>
      <c r="L25">
        <v>28.108000000000001</v>
      </c>
      <c r="M25" s="2"/>
      <c r="S25" s="2"/>
    </row>
    <row r="26" spans="1:19" x14ac:dyDescent="0.25">
      <c r="A26" s="2"/>
      <c r="B26" s="6" t="s">
        <v>53</v>
      </c>
      <c r="C26" s="6" t="s">
        <v>54</v>
      </c>
      <c r="D26" s="6"/>
      <c r="E26" s="6">
        <v>17.3</v>
      </c>
      <c r="F26" s="6">
        <v>1.3461054936371069</v>
      </c>
      <c r="G26" s="3"/>
      <c r="H26" s="6"/>
      <c r="I26" s="6" t="s">
        <v>235</v>
      </c>
      <c r="J26" s="6"/>
      <c r="K26" s="6">
        <v>19.844000000000001</v>
      </c>
      <c r="L26" s="6">
        <v>3.0139999999999998</v>
      </c>
      <c r="M26" s="3"/>
      <c r="N26" s="6" t="s">
        <v>53</v>
      </c>
      <c r="O26" s="6" t="s">
        <v>54</v>
      </c>
      <c r="P26" s="6"/>
      <c r="Q26" s="6">
        <v>15.26</v>
      </c>
      <c r="R26" s="6">
        <v>2.7426994002259919</v>
      </c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9" spans="1:19" x14ac:dyDescent="0.25">
      <c r="B29" s="5"/>
      <c r="C29" s="5"/>
      <c r="D29" s="5"/>
      <c r="E29" s="5"/>
      <c r="F29" s="5"/>
      <c r="I29" s="5"/>
      <c r="J29" s="5"/>
      <c r="K29" s="5" t="s">
        <v>241</v>
      </c>
      <c r="L29" s="5" t="s">
        <v>242</v>
      </c>
    </row>
    <row r="30" spans="1:19" x14ac:dyDescent="0.25">
      <c r="B30" s="4"/>
      <c r="C30" s="4" t="s">
        <v>243</v>
      </c>
      <c r="D30" s="5"/>
      <c r="E30" s="4">
        <v>0.627</v>
      </c>
      <c r="F30" s="4"/>
      <c r="I30" s="4" t="s">
        <v>236</v>
      </c>
      <c r="J30" s="5"/>
      <c r="K30" s="4">
        <v>1500</v>
      </c>
      <c r="L30" s="9">
        <f>K30/24/60/60</f>
        <v>1.7361111111111112E-2</v>
      </c>
    </row>
    <row r="31" spans="1:19" x14ac:dyDescent="0.25">
      <c r="B31" s="4"/>
      <c r="C31" s="4" t="s">
        <v>244</v>
      </c>
      <c r="D31" s="5"/>
      <c r="E31" s="4">
        <v>8.5000000000000006E-2</v>
      </c>
      <c r="F31" s="4"/>
      <c r="I31" s="4" t="s">
        <v>237</v>
      </c>
      <c r="J31" s="5"/>
      <c r="K31" s="4">
        <v>2500</v>
      </c>
      <c r="L31" s="9">
        <f>K31/24/60/60</f>
        <v>2.8935185185185185E-2</v>
      </c>
    </row>
    <row r="33" spans="3:12" x14ac:dyDescent="0.25">
      <c r="C33" s="8" t="s">
        <v>238</v>
      </c>
      <c r="I33" s="4" t="s">
        <v>245</v>
      </c>
      <c r="J33" s="5"/>
      <c r="K33" s="4"/>
      <c r="L33" s="4">
        <v>3.0000000000000001E-3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6BEF-31DE-47D3-9A0B-1BD35F091C8B}">
  <dimension ref="A1:L17"/>
  <sheetViews>
    <sheetView tabSelected="1" workbookViewId="0">
      <selection activeCell="F25" sqref="F25"/>
    </sheetView>
  </sheetViews>
  <sheetFormatPr defaultRowHeight="15" x14ac:dyDescent="0.25"/>
  <cols>
    <col min="1" max="1" width="2.7109375" customWidth="1"/>
    <col min="2" max="2" width="14.5703125" customWidth="1"/>
    <col min="3" max="3" width="27.5703125" bestFit="1" customWidth="1"/>
    <col min="4" max="4" width="2.7109375" customWidth="1"/>
    <col min="5" max="5" width="7.85546875" bestFit="1" customWidth="1"/>
    <col min="6" max="6" width="12.42578125" bestFit="1" customWidth="1"/>
    <col min="7" max="7" width="2.7109375" customWidth="1"/>
    <col min="8" max="8" width="29.85546875" bestFit="1" customWidth="1"/>
    <col min="9" max="9" width="2.7109375" customWidth="1"/>
    <col min="10" max="10" width="9" bestFit="1" customWidth="1"/>
    <col min="11" max="11" width="6.7109375" bestFit="1" customWidth="1"/>
    <col min="12" max="12" width="2.7109375" customWidth="1"/>
  </cols>
  <sheetData>
    <row r="1" spans="1:12" x14ac:dyDescent="0.25">
      <c r="B1" t="s">
        <v>223</v>
      </c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1" t="s">
        <v>226</v>
      </c>
      <c r="C3" s="1" t="s">
        <v>239</v>
      </c>
      <c r="D3" s="3"/>
      <c r="E3" s="1" t="s">
        <v>224</v>
      </c>
      <c r="F3" s="1"/>
      <c r="G3" s="3"/>
      <c r="H3" s="1" t="s">
        <v>227</v>
      </c>
      <c r="I3" s="3"/>
      <c r="J3" s="1"/>
      <c r="K3" s="1"/>
      <c r="L3" s="3"/>
    </row>
    <row r="4" spans="1:12" x14ac:dyDescent="0.25">
      <c r="A4" s="2"/>
      <c r="B4" s="1"/>
      <c r="C4" s="1"/>
      <c r="D4" s="3"/>
      <c r="E4" s="1" t="s">
        <v>219</v>
      </c>
      <c r="F4" s="1" t="s">
        <v>220</v>
      </c>
      <c r="G4" s="3"/>
      <c r="H4" s="1"/>
      <c r="I4" s="3"/>
      <c r="J4" s="1" t="s">
        <v>219</v>
      </c>
      <c r="K4" s="1" t="s">
        <v>220</v>
      </c>
      <c r="L4" s="3"/>
    </row>
    <row r="5" spans="1:12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2"/>
      <c r="B6" s="12" t="s">
        <v>57</v>
      </c>
      <c r="C6" s="12" t="s">
        <v>58</v>
      </c>
      <c r="D6" s="3"/>
      <c r="E6" s="13">
        <v>0.124</v>
      </c>
      <c r="F6" s="13">
        <v>7.0447143306169607E-2</v>
      </c>
      <c r="G6" s="3"/>
      <c r="H6" s="12" t="s">
        <v>231</v>
      </c>
      <c r="I6" s="3"/>
      <c r="J6" s="12">
        <v>0.32900000000000001</v>
      </c>
      <c r="K6" s="13">
        <v>1.5609999999999999</v>
      </c>
      <c r="L6" s="3"/>
    </row>
    <row r="7" spans="1:12" x14ac:dyDescent="0.25">
      <c r="A7" s="2"/>
      <c r="B7" s="12" t="s">
        <v>35</v>
      </c>
      <c r="C7" s="12" t="s">
        <v>36</v>
      </c>
      <c r="D7" s="3"/>
      <c r="E7" s="13">
        <v>3.1399999999999997</v>
      </c>
      <c r="F7" s="13">
        <v>2.1721878371816743</v>
      </c>
      <c r="G7" s="3"/>
      <c r="H7" s="12" t="s">
        <v>246</v>
      </c>
      <c r="I7" s="3"/>
      <c r="J7" s="12">
        <v>2.9950000000000001</v>
      </c>
      <c r="K7" s="13">
        <v>0.82</v>
      </c>
      <c r="L7" s="2"/>
    </row>
    <row r="8" spans="1:12" x14ac:dyDescent="0.25">
      <c r="A8" s="2"/>
      <c r="B8" s="12" t="s">
        <v>28</v>
      </c>
      <c r="C8" s="12" t="s">
        <v>29</v>
      </c>
      <c r="D8" s="3"/>
      <c r="E8" s="13">
        <v>7.18</v>
      </c>
      <c r="F8" s="13">
        <v>0.59799665550904191</v>
      </c>
      <c r="G8" s="3"/>
      <c r="H8" s="12" t="s">
        <v>232</v>
      </c>
      <c r="I8" s="3"/>
      <c r="J8" s="12">
        <v>9.9960000000000004</v>
      </c>
      <c r="K8" s="13">
        <v>3.585</v>
      </c>
      <c r="L8" s="3"/>
    </row>
    <row r="9" spans="1:12" x14ac:dyDescent="0.25">
      <c r="A9" s="2"/>
      <c r="B9" s="12" t="s">
        <v>60</v>
      </c>
      <c r="C9" s="12" t="s">
        <v>60</v>
      </c>
      <c r="D9" s="3"/>
      <c r="E9" s="13">
        <v>7.7900000000000009</v>
      </c>
      <c r="F9" s="13">
        <v>0.16792855623746661</v>
      </c>
      <c r="G9" s="3"/>
      <c r="H9" s="12" t="s">
        <v>60</v>
      </c>
      <c r="I9" s="3"/>
      <c r="J9" s="12">
        <v>7.7450000000000001</v>
      </c>
      <c r="K9" s="13">
        <v>0.17899999999999999</v>
      </c>
      <c r="L9" s="3"/>
    </row>
    <row r="10" spans="1:12" x14ac:dyDescent="0.25">
      <c r="A10" s="2"/>
      <c r="B10" s="12" t="s">
        <v>53</v>
      </c>
      <c r="C10" s="12" t="s">
        <v>54</v>
      </c>
      <c r="D10" s="3"/>
      <c r="E10" s="13">
        <v>17.3</v>
      </c>
      <c r="F10" s="13">
        <v>1.3461054936371069</v>
      </c>
      <c r="G10" s="3"/>
      <c r="H10" s="12" t="s">
        <v>235</v>
      </c>
      <c r="I10" s="3"/>
      <c r="J10" s="12">
        <v>19.844000000000001</v>
      </c>
      <c r="K10" s="13">
        <v>3.0139999999999998</v>
      </c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3" spans="1:12" x14ac:dyDescent="0.25">
      <c r="B13" s="5"/>
      <c r="C13" s="5"/>
      <c r="D13" s="5"/>
      <c r="E13" s="5"/>
      <c r="F13" s="5"/>
      <c r="H13" s="5"/>
      <c r="I13" s="5"/>
      <c r="J13" s="5" t="s">
        <v>241</v>
      </c>
      <c r="K13" s="5" t="s">
        <v>242</v>
      </c>
      <c r="L13" s="5"/>
    </row>
    <row r="14" spans="1:12" x14ac:dyDescent="0.25">
      <c r="B14" s="4"/>
      <c r="C14" s="4" t="s">
        <v>243</v>
      </c>
      <c r="D14" s="5"/>
      <c r="E14" s="4">
        <v>0.627</v>
      </c>
      <c r="F14" s="4"/>
      <c r="H14" s="4" t="s">
        <v>247</v>
      </c>
      <c r="I14" s="5"/>
      <c r="J14" s="4">
        <v>1274</v>
      </c>
      <c r="K14" s="4">
        <v>1.4999999999999999E-2</v>
      </c>
      <c r="L14" s="5"/>
    </row>
    <row r="15" spans="1:12" x14ac:dyDescent="0.25">
      <c r="B15" s="4"/>
      <c r="C15" s="4" t="s">
        <v>244</v>
      </c>
      <c r="D15" s="5"/>
      <c r="E15" s="4">
        <v>8.5000000000000006E-2</v>
      </c>
      <c r="F15" s="4"/>
      <c r="H15" s="4" t="s">
        <v>248</v>
      </c>
      <c r="I15" s="5"/>
      <c r="J15" s="4">
        <v>1500</v>
      </c>
      <c r="K15" s="9">
        <f>J15/24/60/60</f>
        <v>1.7361111111111112E-2</v>
      </c>
      <c r="L15" s="5"/>
    </row>
    <row r="16" spans="1:12" x14ac:dyDescent="0.25">
      <c r="H16" s="4" t="s">
        <v>249</v>
      </c>
      <c r="I16" s="5"/>
      <c r="J16" s="4">
        <v>2500</v>
      </c>
      <c r="K16" s="9">
        <f>J16/24/60/60</f>
        <v>2.8935185185185185E-2</v>
      </c>
      <c r="L16" s="5"/>
    </row>
    <row r="17" spans="3:12" x14ac:dyDescent="0.25">
      <c r="C17" s="12"/>
      <c r="H17" s="4" t="s">
        <v>245</v>
      </c>
      <c r="I17" s="5"/>
      <c r="J17" s="4"/>
      <c r="K17" s="4">
        <v>3.0000000000000001E-3</v>
      </c>
      <c r="L1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6166f242b60acedb9b347ca2f7eb299a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4d4ff7a7626ba3a1fb4aa6e543c52b5b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c3dd66-95f8-469c-aefa-160cfe61df31">
      <Terms xmlns="http://schemas.microsoft.com/office/infopath/2007/PartnerControls"/>
    </lcf76f155ced4ddcb4097134ff3c332f>
    <TaxCatchAll xmlns="662745e8-e224-48e8-a2e3-254862b8c2f5">
      <Value>181</Value>
      <Value>12</Value>
      <Value>10</Value>
      <Value>9</Value>
      <Value>38</Value>
    </TaxCatchAll>
    <EAReceivedDate xmlns="eebef177-55b5-4448-a5fb-28ea454417ee">2024-11-28T00:00:00+00:00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epr-fp3132ph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Muntons PLC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2024-11-28T00:00:00+00:00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EPR/FP3132PH/V007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IP14 2AG</FacilityAddressPostcode>
    <ExternalAuthor xmlns="eebef177-55b5-4448-a5fb-28ea454417ee">Operator</ExternalAuthor>
    <SiteName xmlns="eebef177-55b5-4448-a5fb-28ea454417ee">Cedars Maltings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Cedars Maltings Needham Road Stowmarket Suffolk IP14 2AG</FacilityAddress>
  </documentManagement>
</p:properties>
</file>

<file path=customXml/itemProps1.xml><?xml version="1.0" encoding="utf-8"?>
<ds:datastoreItem xmlns:ds="http://schemas.openxmlformats.org/officeDocument/2006/customXml" ds:itemID="{67D95CA8-3D51-4754-8137-A18990D90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0189D-316A-4518-9392-4E043BDAEC9A}"/>
</file>

<file path=customXml/itemProps3.xml><?xml version="1.0" encoding="utf-8"?>
<ds:datastoreItem xmlns:ds="http://schemas.openxmlformats.org/officeDocument/2006/customXml" ds:itemID="{1529369D-7CD7-46C7-ACB6-7FAC24491CE5}">
  <ds:schemaRefs>
    <ds:schemaRef ds:uri="http://schemas.microsoft.com/office/2006/metadata/properties"/>
    <ds:schemaRef ds:uri="http://schemas.microsoft.com/office/infopath/2007/PartnerControls"/>
    <ds:schemaRef ds:uri="e54e92f4-bcfd-4720-a444-4320c349d90a"/>
    <ds:schemaRef ds:uri="37fcde1d-4f0d-48cb-9333-7d5171257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River Quality - M&amp;F</vt:lpstr>
      <vt:lpstr>River Quality - Badley Mill</vt:lpstr>
      <vt:lpstr>All data</vt:lpstr>
      <vt:lpstr>Comparative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Wells</dc:creator>
  <cp:lastModifiedBy>Kit Wells</cp:lastModifiedBy>
  <dcterms:created xsi:type="dcterms:W3CDTF">2024-10-29T08:27:20Z</dcterms:created>
  <dcterms:modified xsi:type="dcterms:W3CDTF">2024-11-28T15:16:16Z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