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autoCompressPictures="0"/>
  <mc:AlternateContent xmlns:mc="http://schemas.openxmlformats.org/markup-compatibility/2006">
    <mc:Choice Requires="x15">
      <x15ac:absPath xmlns:x15ac="http://schemas.microsoft.com/office/spreadsheetml/2010/11/ac" url="https://integratedskills.sharepoint.com/Clients and Projects/0. Move/Alison/Jac Skips/Permit Variation/"/>
    </mc:Choice>
  </mc:AlternateContent>
  <xr:revisionPtr revIDLastSave="1" documentId="13_ncr:1_{4FB2AD88-0B8D-4519-85D8-EC106E3220F0}" xr6:coauthVersionLast="47" xr6:coauthVersionMax="47" xr10:uidLastSave="{544026FB-7E60-4F25-9A5A-80708A83C1DF}"/>
  <bookViews>
    <workbookView xWindow="22932" yWindow="-108" windowWidth="23256" windowHeight="12456" activeTab="2" xr2:uid="{00000000-000D-0000-FFFF-FFFF00000000}"/>
  </bookViews>
  <sheets>
    <sheet name="Source" sheetId="6" r:id="rId1"/>
    <sheet name="Wind Rose" sheetId="4" r:id="rId2"/>
    <sheet name="Receptors" sheetId="2" r:id="rId3"/>
    <sheet name="Risk Assessment" sheetId="1" r:id="rId4"/>
    <sheet name="Accident Management Plan" sheetId="3" r:id="rId5"/>
    <sheet name="Climate Change Risk Assessment" sheetId="5" r:id="rId6"/>
  </sheets>
  <definedNames>
    <definedName name="_Hlk508980701" localSheetId="2">Receptors!$B$3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63" i="1" l="1"/>
  <c r="J63" i="1" s="1"/>
  <c r="K63" i="1" s="1"/>
  <c r="I63" i="1"/>
  <c r="H62" i="1"/>
  <c r="I62" i="1"/>
  <c r="H61" i="1"/>
  <c r="I61" i="1"/>
  <c r="H60" i="1"/>
  <c r="I60" i="1"/>
  <c r="H59" i="1"/>
  <c r="J59" i="1" s="1"/>
  <c r="K59" i="1" s="1"/>
  <c r="I59" i="1"/>
  <c r="H58" i="1"/>
  <c r="I58" i="1"/>
  <c r="H57" i="1"/>
  <c r="I57" i="1"/>
  <c r="J57" i="1" s="1"/>
  <c r="K57" i="1" s="1"/>
  <c r="H56" i="1"/>
  <c r="J56" i="1" s="1"/>
  <c r="K56" i="1" s="1"/>
  <c r="I56" i="1"/>
  <c r="H55" i="1"/>
  <c r="J55" i="1" s="1"/>
  <c r="K55" i="1" s="1"/>
  <c r="I55" i="1"/>
  <c r="H54" i="1"/>
  <c r="I54" i="1"/>
  <c r="H53" i="1"/>
  <c r="I53" i="1"/>
  <c r="H52" i="1"/>
  <c r="I52" i="1"/>
  <c r="J52" i="1" s="1"/>
  <c r="K52" i="1" s="1"/>
  <c r="H51" i="1"/>
  <c r="I51" i="1"/>
  <c r="H50" i="1"/>
  <c r="I50" i="1"/>
  <c r="H49" i="1"/>
  <c r="I49" i="1"/>
  <c r="H48" i="1"/>
  <c r="I48" i="1"/>
  <c r="I47" i="1"/>
  <c r="J47" i="1" s="1"/>
  <c r="K47" i="1" s="1"/>
  <c r="H47" i="1"/>
  <c r="I46" i="1"/>
  <c r="H46" i="1"/>
  <c r="J46" i="1"/>
  <c r="K46" i="1" s="1"/>
  <c r="H45" i="1"/>
  <c r="J45" i="1" s="1"/>
  <c r="K45" i="1" s="1"/>
  <c r="I45" i="1"/>
  <c r="H44" i="1"/>
  <c r="I44" i="1"/>
  <c r="J44" i="1" s="1"/>
  <c r="K44" i="1" s="1"/>
  <c r="J58" i="1" l="1"/>
  <c r="K58" i="1" s="1"/>
  <c r="J48" i="1"/>
  <c r="K48" i="1" s="1"/>
  <c r="J49" i="1"/>
  <c r="K49" i="1" s="1"/>
  <c r="J51" i="1"/>
  <c r="K51" i="1" s="1"/>
  <c r="J60" i="1"/>
  <c r="K60" i="1" s="1"/>
  <c r="J53" i="1"/>
  <c r="K53" i="1" s="1"/>
  <c r="J61" i="1"/>
  <c r="K61" i="1" s="1"/>
  <c r="J62" i="1"/>
  <c r="K62" i="1" s="1"/>
  <c r="J54" i="1"/>
  <c r="K54" i="1" s="1"/>
  <c r="J50" i="1"/>
  <c r="K5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18"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family val="2"/>
          </rPr>
          <t xml:space="preserve">
</t>
        </r>
      </text>
    </comment>
    <comment ref="C18"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18"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18"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family val="2"/>
          </rPr>
          <t xml:space="preserve">
</t>
        </r>
      </text>
    </comment>
    <comment ref="F18"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family val="2"/>
          </rPr>
          <t xml:space="preserve">
</t>
        </r>
      </text>
    </comment>
    <comment ref="G18"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family val="2"/>
          </rPr>
          <t xml:space="preserve">
</t>
        </r>
      </text>
    </comment>
    <comment ref="H18"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family val="2"/>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18"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family val="2"/>
          </rPr>
          <t xml:space="preserve">
</t>
        </r>
      </text>
    </comment>
  </commentList>
</comments>
</file>

<file path=xl/sharedStrings.xml><?xml version="1.0" encoding="utf-8"?>
<sst xmlns="http://schemas.openxmlformats.org/spreadsheetml/2006/main" count="569" uniqueCount="381">
  <si>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</si>
  <si>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</si>
  <si>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</si>
  <si>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</si>
  <si>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</si>
  <si>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</si>
  <si>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</si>
  <si>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</si>
  <si>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</si>
  <si>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</si>
  <si>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</si>
  <si>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</si>
  <si>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</si>
  <si>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</si>
  <si>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</si>
  <si>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</si>
  <si>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</si>
  <si>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</si>
  <si>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</si>
  <si>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</si>
  <si>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</si>
  <si>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</si>
  <si>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</si>
  <si>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</si>
  <si>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</si>
  <si>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</si>
  <si>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</si>
  <si>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</si>
  <si>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What is the magnitude of the risk after management? (This residual risk will be controlled by Compliance Assessment).</t>
  </si>
  <si>
    <t>Location of environmentally sensitive sites (km / m):</t>
  </si>
  <si>
    <t>Local human population</t>
  </si>
  <si>
    <t>Nuisance - dust on cars, clothing etc.</t>
  </si>
  <si>
    <t>Nuisance, loss of amenity</t>
  </si>
  <si>
    <t>Odour</t>
  </si>
  <si>
    <t>Harm to human health, nuisance, loss of amenity</t>
  </si>
  <si>
    <t>Air transport and over land</t>
  </si>
  <si>
    <t>Pests (e.g. flies)</t>
  </si>
  <si>
    <t>Groundwater</t>
  </si>
  <si>
    <t>Any</t>
  </si>
  <si>
    <t>Nuisance, loss of amenity and harm to animal health</t>
  </si>
  <si>
    <t>Air transport then deposition</t>
  </si>
  <si>
    <t>Releases of particulate matter (dusts) and micro-organisms (bioaerosols).</t>
  </si>
  <si>
    <t>Air transport then inhalation.</t>
  </si>
  <si>
    <t>Local human population, livestock and wildlife.</t>
  </si>
  <si>
    <t>Vehicles entering and leaving site.</t>
  </si>
  <si>
    <t>Scavenging animals and scavenging birds</t>
  </si>
  <si>
    <t>Transport through soil/groundwater then extraction at borehole.</t>
  </si>
  <si>
    <t>Nuisance, loss of amenity, loss of sleep.</t>
  </si>
  <si>
    <t xml:space="preserve">Noise through the air and vibration through the ground. </t>
  </si>
  <si>
    <t xml:space="preserve">Protected sites -  European sites and SSSIs  </t>
  </si>
  <si>
    <t>Harm to human health - respiratory irritation and illness.</t>
  </si>
  <si>
    <t>Nuisance, loss of amenity, road traffic accidents.</t>
  </si>
  <si>
    <t>Chronic effects: contamination of groundwater, requiring treatment of water or closure of borehole.</t>
  </si>
  <si>
    <t>Noise and vibration</t>
  </si>
  <si>
    <t xml:space="preserve">Litter </t>
  </si>
  <si>
    <t>Harm to human health - from waste carried off site and faeces.  Nuisance and  loss of amenity.</t>
  </si>
  <si>
    <t>As above.</t>
  </si>
  <si>
    <t>Harm to protected site through toxic contamination, nutrient enrichment, smothering, disturbance, predation etc.</t>
  </si>
  <si>
    <t>Spillage of liquids, leachate from waste, contaminated rainwater run-off from waste e.g. containing suspended solids.</t>
  </si>
  <si>
    <t>Action (by operator)</t>
  </si>
  <si>
    <t xml:space="preserve">Site specific environmental risk assessment </t>
  </si>
  <si>
    <t>Alison Crooks, Integrated Skills Limited</t>
  </si>
  <si>
    <t>Nature of Facility</t>
  </si>
  <si>
    <t>See Receptors Tab</t>
  </si>
  <si>
    <t>Document Reference</t>
  </si>
  <si>
    <t>Type</t>
  </si>
  <si>
    <t xml:space="preserve">Distance and Direction from Permitted site </t>
  </si>
  <si>
    <t>Residential</t>
  </si>
  <si>
    <t xml:space="preserve">Permitted wastes could attract scavenging animals and birds. No food waste accepted. </t>
  </si>
  <si>
    <t>Low - Medium</t>
  </si>
  <si>
    <t>Legend</t>
  </si>
  <si>
    <t>H</t>
  </si>
  <si>
    <t>Accident  Management Plan</t>
  </si>
  <si>
    <t>Event</t>
  </si>
  <si>
    <t>Likelihood of Occurrence</t>
  </si>
  <si>
    <t>Consequence of Occurrence</t>
  </si>
  <si>
    <t>Actions Taken or Proposed to Minimise the Likelihood or Consequences of Occurrence</t>
  </si>
  <si>
    <t>Actions Planned if the Event Does Occur</t>
  </si>
  <si>
    <t>Flooding based on Environment Agency indicative floodplain maps</t>
  </si>
  <si>
    <t xml:space="preserve">Localised flooding </t>
  </si>
  <si>
    <t xml:space="preserve">Minor fires associated with machinery </t>
  </si>
  <si>
    <t>Damage or injury from minor fires would be minimal with long term effect unlikely</t>
  </si>
  <si>
    <t>Regular maintenance of plant and machinery.</t>
  </si>
  <si>
    <t>Implement Emergency Procedures relating to Fire</t>
  </si>
  <si>
    <t>Fires associated with storage of fuel</t>
  </si>
  <si>
    <t>Damage or injury could be significant based on nature of material.</t>
  </si>
  <si>
    <t>Fires caused by arson and/or vandalism</t>
  </si>
  <si>
    <t>Unlikely and infrequent</t>
  </si>
  <si>
    <t xml:space="preserve">Implement Emergency Procedures relating to Fire </t>
  </si>
  <si>
    <t>Minor spillage caused by machinery and fuel/oil leaks from vehicles</t>
  </si>
  <si>
    <t>No pathway to surface water or groundwater. Localised spillage would be minimal with long term effect unlikely</t>
  </si>
  <si>
    <t>Regular maintenance of plant and machinery</t>
  </si>
  <si>
    <t>Major spillage, for example the fuel tank</t>
  </si>
  <si>
    <t>Explosions</t>
  </si>
  <si>
    <t>Very Unlikely</t>
  </si>
  <si>
    <t>Damage to People, atmosphere, buildings</t>
  </si>
  <si>
    <t>In the event of an explosion Emergency Services to be called.</t>
  </si>
  <si>
    <t>Call Emergency Services</t>
  </si>
  <si>
    <t>Prepared</t>
  </si>
  <si>
    <t>Review Date</t>
  </si>
  <si>
    <t xml:space="preserve">Any fuel tank to be bunded and relocated away from the site activities and vehicle manoeuvring. </t>
  </si>
  <si>
    <t>Accidents associated with waste types</t>
  </si>
  <si>
    <t>Incompatible waste or incorrect wastes leading to harm</t>
  </si>
  <si>
    <t>Implement quarantine procedures and informing customers of incorrect waste disposal.</t>
  </si>
  <si>
    <t>Staff Responsible</t>
  </si>
  <si>
    <t>TCM to train all staff.All staff responsible for checking incoming waste</t>
  </si>
  <si>
    <t>TCM/Site Manager through daily checks</t>
  </si>
  <si>
    <t>TCM to train all staff.All staff responsible for fire prevention</t>
  </si>
  <si>
    <t>As above</t>
  </si>
  <si>
    <t>TCM to train all staff.All staff responsible for spillage prevention and clean up</t>
  </si>
  <si>
    <t>All staff</t>
  </si>
  <si>
    <t>Release of particulate matter (dusts) and micro-organisms (bioaerosols)</t>
  </si>
  <si>
    <t>Local Air Quality</t>
  </si>
  <si>
    <t>Harm to Local Air Quality</t>
  </si>
  <si>
    <t>Same as above</t>
  </si>
  <si>
    <t>Atmosphere</t>
  </si>
  <si>
    <t xml:space="preserve">Residents will be sensitive to odour, however, odour is not typically associated with the waste. No food waste to be accepted at the site. </t>
  </si>
  <si>
    <t>Mud on local roads</t>
  </si>
  <si>
    <t>Spillages of liquids, contaminated rainwater runoff</t>
  </si>
  <si>
    <t>Surface water runoff</t>
  </si>
  <si>
    <t>Sedimentation surface water, harm to water quality</t>
  </si>
  <si>
    <t>Low Medium</t>
  </si>
  <si>
    <t xml:space="preserve">Permitted waste types do not include dusts, powders or loose fibres and have a low potential to produce bioaerosols   </t>
  </si>
  <si>
    <t>A</t>
  </si>
  <si>
    <t>B</t>
  </si>
  <si>
    <t>C</t>
  </si>
  <si>
    <t>D</t>
  </si>
  <si>
    <t>E</t>
  </si>
  <si>
    <t>F</t>
  </si>
  <si>
    <t>G</t>
  </si>
  <si>
    <t>I</t>
  </si>
  <si>
    <t>J</t>
  </si>
  <si>
    <t>K</t>
  </si>
  <si>
    <t xml:space="preserve">Site is not in a groundwater source protection zone. </t>
  </si>
  <si>
    <t xml:space="preserve">All of the above. </t>
  </si>
  <si>
    <t>Very Low</t>
  </si>
  <si>
    <t xml:space="preserve">Permitted wastes unlikely to attract scavenging animals and birds. No food waste accepted. </t>
  </si>
  <si>
    <t>Climate Change</t>
  </si>
  <si>
    <t>Likely</t>
  </si>
  <si>
    <t>Climate Change Risk Assessment</t>
  </si>
  <si>
    <t>L</t>
  </si>
  <si>
    <t>Source:</t>
  </si>
  <si>
    <t>Waste Acceptance Procedures. No Hazardous waste accepted.  Operator only handles specific waste stream.</t>
  </si>
  <si>
    <t>Sensitivity</t>
  </si>
  <si>
    <t>M</t>
  </si>
  <si>
    <t>Summer Daily Maximum Temperature / Drier Summers</t>
  </si>
  <si>
    <t xml:space="preserve"> </t>
  </si>
  <si>
    <r>
      <t>The summer average temperature may be 7</t>
    </r>
    <r>
      <rPr>
        <vertAlign val="superscript"/>
        <sz val="11"/>
        <rFont val="Arial"/>
        <family val="2"/>
      </rPr>
      <t>o</t>
    </r>
    <r>
      <rPr>
        <sz val="11"/>
        <rFont val="Arial"/>
        <family val="2"/>
      </rPr>
      <t>C higher, with the potential for extreme temperatures as high as 40</t>
    </r>
    <r>
      <rPr>
        <vertAlign val="superscript"/>
        <sz val="11"/>
        <rFont val="Arial"/>
        <family val="2"/>
      </rPr>
      <t>o</t>
    </r>
    <r>
      <rPr>
        <sz val="11"/>
        <rFont val="Arial"/>
        <family val="2"/>
      </rPr>
      <t xml:space="preserve">C.  Summers could also have less rainfall than now. </t>
    </r>
  </si>
  <si>
    <t>Impact 1 - Increased risk of fire</t>
  </si>
  <si>
    <t xml:space="preserve">The plant and machinery will be subject to daily checks, this includes checking the fire extinguishers. </t>
  </si>
  <si>
    <t xml:space="preserve">Impact 2 - Increased risk of fire caused by electrical components </t>
  </si>
  <si>
    <t>Impact 3 - Increased risk of damage to plastic pipes and hoses</t>
  </si>
  <si>
    <t>Impact 4 - Increased risk of Dust</t>
  </si>
  <si>
    <t>Increased frequency of daily checks to ensure stockpiles are within storage limits.</t>
  </si>
  <si>
    <t xml:space="preserve">Additional training to be provided to help staff understand the increased risks associated with this type of weather event. </t>
  </si>
  <si>
    <t>Impact 5 - Increased risk of drought</t>
  </si>
  <si>
    <t xml:space="preserve">The site operator will monitor the water use during the dry season. This will enable improved planning for the following years. </t>
  </si>
  <si>
    <t xml:space="preserve">The operator will plan ahead and use IBCs to store additional water supplies. </t>
  </si>
  <si>
    <t>If drought conditions persist that result in a water ban, the operator will look at alternative dust suppressions systems.</t>
  </si>
  <si>
    <t>Impact 6 - Increased risk of pests and scavengers</t>
  </si>
  <si>
    <t xml:space="preserve">Increase the frequency of attendance of pest contractor. </t>
  </si>
  <si>
    <t>Winter Daily Maximum Temperature</t>
  </si>
  <si>
    <r>
      <t>The winter average temperature may be 4</t>
    </r>
    <r>
      <rPr>
        <vertAlign val="superscript"/>
        <sz val="11"/>
        <rFont val="Arial"/>
        <family val="2"/>
      </rPr>
      <t>o</t>
    </r>
    <r>
      <rPr>
        <sz val="11"/>
        <rFont val="Arial"/>
        <family val="2"/>
      </rPr>
      <t>C higher.</t>
    </r>
  </si>
  <si>
    <t>Impact 1 – Odour Complaints</t>
  </si>
  <si>
    <t xml:space="preserve">Odour complaints are not likely, as the waste is not typically odorous. </t>
  </si>
  <si>
    <t xml:space="preserve">For any waste that is excessive odorous, it will be isolated and placed into a covered 1100 litre waste bin. </t>
  </si>
  <si>
    <t>Impact 2 – Burst Pipes</t>
  </si>
  <si>
    <t>Daily Extreme Rainfall</t>
  </si>
  <si>
    <t xml:space="preserve">Rainfall intensity could increase by up to 20% on today’s values. </t>
  </si>
  <si>
    <t>Impact 1 – Site Surface Water and Flooding</t>
  </si>
  <si>
    <t xml:space="preserve">Flood warning plan is in place for the site. </t>
  </si>
  <si>
    <t>Impact 2 – Site Surface Water and Flooding</t>
  </si>
  <si>
    <t>Average Winter Rainfall</t>
  </si>
  <si>
    <t xml:space="preserve">Rainfall intensity could increase by up to 40% on today’s values. </t>
  </si>
  <si>
    <t>Drier Summers</t>
  </si>
  <si>
    <t xml:space="preserve">Summers could see potential up to 40% less rain than now. </t>
  </si>
  <si>
    <t>Impact 1 – Long period of hot and dry weather could lead to a drought and impact water supplies.</t>
  </si>
  <si>
    <t xml:space="preserve">If drought conditions persist that result in a water ban, the operator will look at alternative dust suppressions systems. </t>
  </si>
  <si>
    <t>Sea Level Rise</t>
  </si>
  <si>
    <t>Impact 1 –Flooding</t>
  </si>
  <si>
    <t>Flood defences have been installed for this area.</t>
  </si>
  <si>
    <t>River flow</t>
  </si>
  <si>
    <t xml:space="preserve">The flow in watercourses could be 50% more than now at its peak and 80% less than now at its lowest. </t>
  </si>
  <si>
    <t>Impact 1 – On site Drainage systems</t>
  </si>
  <si>
    <t xml:space="preserve">The site operations do not rely on river water for supplies. </t>
  </si>
  <si>
    <t xml:space="preserve">The site drainage does not rely on river water for discharges. </t>
  </si>
  <si>
    <t>Storms</t>
  </si>
  <si>
    <r>
      <t>Storms could see a change in frequency and intensity. The unique combination of increased wind speeds, increased rainfall, and lightning during these events provides the potential for more extreme storm impacts</t>
    </r>
    <r>
      <rPr>
        <sz val="11"/>
        <rFont val="Arial"/>
        <family val="2"/>
      </rPr>
      <t>.</t>
    </r>
  </si>
  <si>
    <t>Impact 1 – Wind Damage</t>
  </si>
  <si>
    <t xml:space="preserve">The site infrastructure will also be checked. </t>
  </si>
  <si>
    <t xml:space="preserve">The site will be cleaned in the days before, to minimise the risk associated with dust and litter emissions being generated. </t>
  </si>
  <si>
    <t xml:space="preserve">Following any storm, the site manager will carry out additional checks on infrastructure to assess any damage and programme any necessary repairs. </t>
  </si>
  <si>
    <t>Impact 2 – Wind damage to above ground tanks</t>
  </si>
  <si>
    <t xml:space="preserve">As above, the site management will review weather forecasts at the start of each working week. In the event that the Met Office issue a weather warning for storms (high winds and / or rainfall), the operator will carry out additional site checks. </t>
  </si>
  <si>
    <t>Impact 3 – Lighting Strikes</t>
  </si>
  <si>
    <t>In the event of a lightning strike on any of the buildings or infrastructure, the site manager will carry out an assessment of damage and implement repairs as necessary.</t>
  </si>
  <si>
    <t xml:space="preserve">The site manager will increase the frequency of daily checks. This will include checking the stockpiles and damping down. </t>
  </si>
  <si>
    <t>The site manager will consider using a road sweeper to clean the yard and access road.</t>
  </si>
  <si>
    <t>Increased checks and commission pest control contractor.</t>
  </si>
  <si>
    <t xml:space="preserve">No water pipes at the site. </t>
  </si>
  <si>
    <t xml:space="preserve">Increased frequency of checking / emptying sealed drainage. </t>
  </si>
  <si>
    <t xml:space="preserve">Following any storm, the site manager will carry out additional checks on infrastructure to assess any damage and programme any necessary repairs. Carry out any litter picking. </t>
  </si>
  <si>
    <t>27.05.2025</t>
  </si>
  <si>
    <t xml:space="preserve">The site is in an Air Quality Management Area. Nature of waste has a low liklihood of generating dust.  </t>
  </si>
  <si>
    <t xml:space="preserve">Electrical components to be checked by certified eletrician </t>
  </si>
  <si>
    <t>The operator will plan ahead and use IBCs to store additional water supplies. Consider capturing roof water.</t>
  </si>
  <si>
    <t>The Site Manager will monitor the forecast at the start of each week.</t>
  </si>
  <si>
    <t xml:space="preserve">The site management will review weather forecasts at the start of each working week. In the event that the Met Office issue a weather warning for storms (high winds and / or rainfall), the operator will carry out additional site checks. This will include checking the building integrity. </t>
  </si>
  <si>
    <t>https://www.meteoblue.com/en/weather/historyclimate/climatemodelled/barking_united-kingdom_2656333</t>
  </si>
  <si>
    <t>Twin Tumps and Thamsmere</t>
  </si>
  <si>
    <t>Surface Water / LWS</t>
  </si>
  <si>
    <t>River Roding / River Thames and Tidal Tributaries</t>
  </si>
  <si>
    <t>River Thames</t>
  </si>
  <si>
    <t xml:space="preserve">Surface Water </t>
  </si>
  <si>
    <t>Industry</t>
  </si>
  <si>
    <t>Sewage Treatment Works</t>
  </si>
  <si>
    <t>Buzzard's-mouth Creek and Thames View Ditch</t>
  </si>
  <si>
    <t>Container Storage</t>
  </si>
  <si>
    <t>Sackett Road</t>
  </si>
  <si>
    <t>Chilworth Place</t>
  </si>
  <si>
    <t>Greenhaven Drive</t>
  </si>
  <si>
    <t>Warehouse</t>
  </si>
  <si>
    <t>Aggregates</t>
  </si>
  <si>
    <t>70m North</t>
  </si>
  <si>
    <t>40m West</t>
  </si>
  <si>
    <t>100m South West</t>
  </si>
  <si>
    <t>120m South East</t>
  </si>
  <si>
    <t>280m North West</t>
  </si>
  <si>
    <t>285m North East</t>
  </si>
  <si>
    <t>540m North</t>
  </si>
  <si>
    <t>&lt;10m East</t>
  </si>
  <si>
    <t>260m South</t>
  </si>
  <si>
    <t>880m South East</t>
  </si>
  <si>
    <t>700m West</t>
  </si>
  <si>
    <t>845m South</t>
  </si>
  <si>
    <t xml:space="preserve">There are no SSSI, SPAs, SACs or Ramsar Sites within 500m. </t>
  </si>
  <si>
    <t>Receptors within 1km (blue line represents 1km from site centre)</t>
  </si>
  <si>
    <t>Code</t>
  </si>
  <si>
    <t>Description</t>
  </si>
  <si>
    <t>Routinely Accepted</t>
  </si>
  <si>
    <t>15 01 01</t>
  </si>
  <si>
    <t>paper and cardboard packaging</t>
  </si>
  <si>
    <t>No</t>
  </si>
  <si>
    <t>15 01 02</t>
  </si>
  <si>
    <t>plastic packaging</t>
  </si>
  <si>
    <t>15 01 03</t>
  </si>
  <si>
    <t>wooden packaging</t>
  </si>
  <si>
    <t>15 01 04</t>
  </si>
  <si>
    <t>metallic packaging</t>
  </si>
  <si>
    <t>15 01 05</t>
  </si>
  <si>
    <t>Composite packaging</t>
  </si>
  <si>
    <t>15 01 06</t>
  </si>
  <si>
    <t>mixed packaging</t>
  </si>
  <si>
    <t>15 01 07</t>
  </si>
  <si>
    <t>Glass packaging</t>
  </si>
  <si>
    <t>15 01 09</t>
  </si>
  <si>
    <t>Textile packaging</t>
  </si>
  <si>
    <t>15 02 03</t>
  </si>
  <si>
    <t>absorbents, filter materials, wiping cloths and protective clothing other than those mentioned in 15 02 02</t>
  </si>
  <si>
    <t>16 01 03</t>
  </si>
  <si>
    <t>end of life tyres</t>
  </si>
  <si>
    <t>17 01 01</t>
  </si>
  <si>
    <t>Concrete</t>
  </si>
  <si>
    <t>Yes</t>
  </si>
  <si>
    <t>17 01 02</t>
  </si>
  <si>
    <t>Bricks</t>
  </si>
  <si>
    <t>17 01 03</t>
  </si>
  <si>
    <t>Tiles and ceramics</t>
  </si>
  <si>
    <t>17 01 07</t>
  </si>
  <si>
    <t>mixtures of concrete, bricks, tiles and ceramics other than those mentioned in 17 01 06</t>
  </si>
  <si>
    <t>17 02 01</t>
  </si>
  <si>
    <t>Wood</t>
  </si>
  <si>
    <t>17 02 02</t>
  </si>
  <si>
    <t>Glass</t>
  </si>
  <si>
    <t>17 02 03</t>
  </si>
  <si>
    <t>Plastic</t>
  </si>
  <si>
    <t>17 03 02</t>
  </si>
  <si>
    <t>bituminous mixtures other than those mentioned in 17 03 01</t>
  </si>
  <si>
    <t>17 04 01</t>
  </si>
  <si>
    <t>Copper, brass, bronze</t>
  </si>
  <si>
    <t>17 04 02</t>
  </si>
  <si>
    <t>Aluminium</t>
  </si>
  <si>
    <t>17 04 03</t>
  </si>
  <si>
    <t>Lead</t>
  </si>
  <si>
    <t>17 04 04</t>
  </si>
  <si>
    <t>Zinc</t>
  </si>
  <si>
    <t>17 04 05</t>
  </si>
  <si>
    <t>Iron and Steel</t>
  </si>
  <si>
    <t>17 04 06</t>
  </si>
  <si>
    <t>Tin</t>
  </si>
  <si>
    <t>17 04 07</t>
  </si>
  <si>
    <t>Mixed metals</t>
  </si>
  <si>
    <t>17 04 11</t>
  </si>
  <si>
    <t>Cables</t>
  </si>
  <si>
    <t>17 05 04</t>
  </si>
  <si>
    <t>Soil and stones other than those mentioned in 17 05 03</t>
  </si>
  <si>
    <t xml:space="preserve"> 17 08 02</t>
  </si>
  <si>
    <t>Gypsum based construction materials</t>
  </si>
  <si>
    <t>17 09 04</t>
  </si>
  <si>
    <t>Mixed construction and demolition wastes other than those mentioned in 17 09 01, 17 09 02 and 17 09 03</t>
  </si>
  <si>
    <t>19 12 01</t>
  </si>
  <si>
    <t>Paper and cardboard</t>
  </si>
  <si>
    <t>19 12 02</t>
  </si>
  <si>
    <t>Ferrous Metal</t>
  </si>
  <si>
    <t>19 12 03</t>
  </si>
  <si>
    <t>Non-Ferrous Metal</t>
  </si>
  <si>
    <t>19 12 04</t>
  </si>
  <si>
    <t>Plastic and rubber</t>
  </si>
  <si>
    <t>19 12 05</t>
  </si>
  <si>
    <t>19 12 07</t>
  </si>
  <si>
    <t>19 12 08</t>
  </si>
  <si>
    <t>Textiles</t>
  </si>
  <si>
    <t>19 12 09</t>
  </si>
  <si>
    <t>Minerals</t>
  </si>
  <si>
    <t>19 12 10</t>
  </si>
  <si>
    <t>Combustible waste (refuse derived fuel)</t>
  </si>
  <si>
    <t>20 01 01</t>
  </si>
  <si>
    <t>20 01 02</t>
  </si>
  <si>
    <t>20 01 10</t>
  </si>
  <si>
    <t>Clothes</t>
  </si>
  <si>
    <t>20 01 11</t>
  </si>
  <si>
    <t>20 01 38</t>
  </si>
  <si>
    <t>20 01 39</t>
  </si>
  <si>
    <t>Plastics</t>
  </si>
  <si>
    <t>20 01 40</t>
  </si>
  <si>
    <t>Metals</t>
  </si>
  <si>
    <t>20 02 01</t>
  </si>
  <si>
    <t>Biodegradable waste</t>
  </si>
  <si>
    <t>20 02 02</t>
  </si>
  <si>
    <t>Soils and stones</t>
  </si>
  <si>
    <t>02 02 03</t>
  </si>
  <si>
    <t>Other non-biodegradable waste</t>
  </si>
  <si>
    <t>20 03 01</t>
  </si>
  <si>
    <t>Mixed municipal waste</t>
  </si>
  <si>
    <t>20 03 07</t>
  </si>
  <si>
    <t xml:space="preserve">Bulky waste </t>
  </si>
  <si>
    <t xml:space="preserve">The majority of the waste accepted will be mixed construction waste delivered in skip vehicles. </t>
  </si>
  <si>
    <t>17 04 10*</t>
  </si>
  <si>
    <t>Non Hazardous Transfer and Treatment</t>
  </si>
  <si>
    <t>11 Atcost Road Barking IG11 0EQ</t>
  </si>
  <si>
    <t>14.05.2026</t>
  </si>
  <si>
    <t>JAC-AR-ERA-V1</t>
  </si>
  <si>
    <t xml:space="preserve">Speed restrictions on site
Visual inspection of dust levels daily
The site has been designed to prevent dust emissions. Waste to be received and stored inside a covered area. The site is within enclosed boundaries which helps prevent wind whip. Low volumes of waste managed at the site. See Dust Management Plan. </t>
  </si>
  <si>
    <t>Local residents often sensitive to dust. Nearest residents over 285 from the site, separated by other industrial estates, including large industrial building</t>
  </si>
  <si>
    <t xml:space="preserve">Local residents often sensitive to litter. </t>
  </si>
  <si>
    <t xml:space="preserve">Road safety, local residents often sensitive to mud on roads. </t>
  </si>
  <si>
    <t xml:space="preserve"> Regular cleaning and daily checks.  Any odorous waste will be placed in a lidded container and removed from site. </t>
  </si>
  <si>
    <t>Speed limits for vehicles
Regular maintenance of hardstanding to prevent uneven surfaces
All plant and machinery to be maintained in accordance with manufacturers specifications
Site is located on a busy industrial estate.</t>
  </si>
  <si>
    <t xml:space="preserve"> Low volumes of soil stored on site. Use of banksman to oversee vehicle manouvring. Clean vehicle wheels and site yard </t>
  </si>
  <si>
    <t xml:space="preserve"> Pest control contractor will be commissioned if pests become a problem.  </t>
  </si>
  <si>
    <t xml:space="preserve">Low volumes of non hazardous waste managed. </t>
  </si>
  <si>
    <t xml:space="preserve">runoff </t>
  </si>
  <si>
    <t>Waste acceptance 
Waste received in covered area. Entire site is concreted. Sealed drainage</t>
  </si>
  <si>
    <t xml:space="preserve">Waste acceptance 
Waste received in covered area. Entire site is concreted. Sealed drainage. </t>
  </si>
  <si>
    <t xml:space="preserve">Waste operations may cause harm to and deterioration of nature conservation sites.  No designated sites within 500m. </t>
  </si>
  <si>
    <t xml:space="preserve">Local Wildlife Sites  </t>
  </si>
  <si>
    <t>Waste operations may cause harm to and deterioration Local Widlife Site.  Nearest designation is within 10m behind the site.</t>
  </si>
  <si>
    <t>All of the above.  Site is fully contained along this boundary with concrete wall topped with steel cladding with no gaps.</t>
  </si>
  <si>
    <t>Visual inspection of litter levels weekly
Implement litter picking duties as necessary
Waste will be delivered/removed in sheeted lorries.
Waste to be received and stored inside a covered area. The site is within enclosed boundaries which helps prevent wind whip. The northern boundary is topped with litter fencing.Low volumes of waste managed at the site.</t>
  </si>
  <si>
    <t>Site lies within defended flood zone. Has between 01% and 1% chance of flooding</t>
  </si>
  <si>
    <t xml:space="preserve">The site will register with the EA’s flood warning advisory service. </t>
  </si>
  <si>
    <t>Emergency Procedures EMS-OP-02</t>
  </si>
  <si>
    <t>Unlikely and infrequent given waste types handled</t>
  </si>
  <si>
    <t>Fire fighting equipment to be stored on site and implement fire action plan</t>
  </si>
  <si>
    <t>Fire Prevention Plan EMS-OP-03</t>
  </si>
  <si>
    <t>Unlikely and infrequent given quantities stored</t>
  </si>
  <si>
    <t xml:space="preserve">Fire fighting equipment to be stored on site </t>
  </si>
  <si>
    <t xml:space="preserve">The site is secured when closed and there is CCTV linked to an alarm system. </t>
  </si>
  <si>
    <t>Spill kits maintained in site office.</t>
  </si>
  <si>
    <t>Vehicle manoeuvring will be controlled.</t>
  </si>
  <si>
    <t>Implement Emergency Procedures relating to Spillages</t>
  </si>
  <si>
    <t xml:space="preserve">During periods of higher temperatures, there is a higher risk of waste self heating. </t>
  </si>
  <si>
    <t xml:space="preserve">During periods of higher temperatures, there is a higher risk of degradation of pipework. Pipework for suppression to be checked more frequently and tested daily. </t>
  </si>
  <si>
    <t xml:space="preserve">During prolonged dry weather periods, there is an increase risk of dust emissions from stockpiles and site roads. Site reception is undercover. Site benefits from being enclosed with other buildings and site boundary fencing. </t>
  </si>
  <si>
    <t xml:space="preserve">Implement Dust Suppression. Monitor conditions each summer to plan for following year and consider additional supplies such as IBCs </t>
  </si>
  <si>
    <t>Groundwater vulnerability is Medium - High</t>
  </si>
  <si>
    <t>The superficial deposits are Alluvium-Clay, silt, sand and peat.  Secondary A aquifer</t>
  </si>
  <si>
    <t>No groundwater source protection zones .</t>
  </si>
  <si>
    <t xml:space="preserve">The Bedrock Geology comprises of the Thanet Formation-Sand. A Secondary A aquifer. </t>
  </si>
  <si>
    <t>Buzzard's Creek Industrial Estate</t>
  </si>
  <si>
    <t>525m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</si>
</sst>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0"/>
      <name val="Arial"/>
    </font>
    <font>
      <b/>
      <sz val="10"/>
      <name val="Arial"/>
      <family val="2"/>
    </font>
    <font>
      <b/>
      <sz val="12"/>
      <name val="Arial"/>
      <family val="2"/>
    </font>
    <font>
      <sz val="12"/>
      <name val="Arial"/>
      <family val="2"/>
    </font>
    <font>
      <b/>
      <sz val="12"/>
      <name val="Arial"/>
      <family val="2"/>
    </font>
    <font>
      <b/>
      <sz val="14"/>
      <name val="Arial"/>
      <family val="2"/>
    </font>
    <font>
      <sz val="8"/>
      <color indexed="81"/>
      <name val="Tahoma"/>
      <family val="2"/>
    </font>
    <font>
      <sz val="10"/>
      <color indexed="81"/>
      <name val="Arial"/>
      <family val="2"/>
    </font>
    <font>
      <b/>
      <sz val="10"/>
      <color indexed="81"/>
      <name val="Arial"/>
      <family val="2"/>
    </font>
    <font>
      <b/>
      <sz val="10"/>
      <name val="Arial"/>
      <family val="2"/>
    </font>
    <font>
      <sz val="10"/>
      <name val="Arial"/>
      <family val="2"/>
    </font>
    <font>
      <u/>
      <sz val="10"/>
      <color theme="10"/>
      <name val="Arial"/>
    </font>
    <font>
      <u/>
      <sz val="10"/>
      <color theme="11"/>
      <name val="Arial"/>
    </font>
    <font>
      <b/>
      <sz val="11"/>
      <name val="Arial"/>
      <family val="2"/>
    </font>
    <font>
      <sz val="11"/>
      <name val="Arial"/>
      <family val="2"/>
    </font>
    <font>
      <b/>
      <sz val="11"/>
      <color rgb="FF000000"/>
      <name val="Arial"/>
      <family val="2"/>
    </font>
    <font>
      <sz val="11"/>
      <color rgb="FF000000"/>
      <name val="Arial"/>
      <family val="2"/>
    </font>
    <font>
      <u/>
      <sz val="10"/>
      <color theme="10"/>
      <name val="Arial"/>
      <family val="2"/>
    </font>
    <font>
      <vertAlign val="superscript"/>
      <sz val="11"/>
      <name val="Arial"/>
      <family val="2"/>
    </font>
    <font>
      <u/>
      <sz val="11"/>
      <name val="Arial"/>
      <family val="2"/>
    </font>
    <font>
      <sz val="11"/>
      <color rgb="FF0B0C0C"/>
      <name val="Arial"/>
      <family val="2"/>
    </font>
    <font>
      <sz val="11"/>
      <color rgb="FF202020"/>
      <name val="Arial  "/>
    </font>
  </fonts>
  <fills count="11">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9"/>
        <bgColor indexed="64"/>
      </patternFill>
    </fill>
    <fill>
      <patternFill patternType="solid">
        <fgColor rgb="FFFBD4B4"/>
        <bgColor indexed="64"/>
      </patternFill>
    </fill>
    <fill>
      <patternFill patternType="solid">
        <fgColor rgb="FFFFFF00"/>
        <bgColor indexed="64"/>
      </patternFill>
    </fill>
  </fills>
  <borders count="20">
    <border>
      <left/>
      <right/>
      <top/>
      <bottom/>
      <diagonal/>
    </border>
    <border>
      <left style="thin">
        <color auto="1"/>
      </left>
      <right style="thin">
        <color auto="1"/>
      </right>
      <top style="thin">
        <color auto="1"/>
      </top>
      <bottom style="thin">
        <color auto="1"/>
      </bottom>
      <diagonal/>
    </border>
    <border>
      <left style="double">
        <color indexed="64"/>
      </left>
      <right style="medium">
        <color indexed="64"/>
      </right>
      <top style="double">
        <color indexed="64"/>
      </top>
      <bottom style="double">
        <color indexed="64"/>
      </bottom>
      <diagonal/>
    </border>
    <border>
      <left/>
      <right style="medium">
        <color indexed="64"/>
      </right>
      <top style="double">
        <color indexed="64"/>
      </top>
      <bottom style="double">
        <color indexed="64"/>
      </bottom>
      <diagonal/>
    </border>
    <border>
      <left style="double">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double">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s>
  <cellStyleXfs count="20">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7" fillId="0" borderId="0" applyNumberFormat="0" applyFill="0" applyBorder="0" applyAlignment="0" applyProtection="0"/>
  </cellStyleXfs>
  <cellXfs count="99">
    <xf numFmtId="0" fontId="0" fillId="0" borderId="0" xfId="0"/>
    <xf numFmtId="0" fontId="13" fillId="0" borderId="2" xfId="0" applyFont="1" applyBorder="1" applyAlignment="1">
      <alignment horizontal="left" vertical="center" wrapText="1"/>
    </xf>
    <xf numFmtId="0" fontId="14" fillId="0" borderId="5" xfId="0" applyFont="1" applyBorder="1" applyAlignment="1">
      <alignment horizontal="left" vertical="center" wrapText="1"/>
    </xf>
    <xf numFmtId="0" fontId="14" fillId="0" borderId="0" xfId="0" applyFont="1" applyAlignment="1">
      <alignment horizontal="justify" vertical="center"/>
    </xf>
    <xf numFmtId="0" fontId="13" fillId="0" borderId="0" xfId="0" applyFont="1" applyAlignment="1">
      <alignment horizontal="center" vertical="center"/>
    </xf>
    <xf numFmtId="0" fontId="13" fillId="0" borderId="0" xfId="0" applyFont="1" applyAlignment="1">
      <alignment horizontal="left" vertical="center"/>
    </xf>
    <xf numFmtId="0" fontId="15" fillId="9" borderId="6" xfId="0" applyFont="1" applyFill="1" applyBorder="1" applyAlignment="1">
      <alignment horizontal="center" vertical="center" wrapText="1"/>
    </xf>
    <xf numFmtId="0" fontId="15" fillId="9" borderId="7" xfId="0" applyFont="1" applyFill="1" applyBorder="1" applyAlignment="1">
      <alignment horizontal="center" vertical="center" wrapText="1"/>
    </xf>
    <xf numFmtId="0" fontId="14" fillId="0" borderId="8" xfId="0" applyFont="1" applyBorder="1" applyAlignment="1">
      <alignment horizontal="center" vertical="center" wrapText="1"/>
    </xf>
    <xf numFmtId="0" fontId="14" fillId="0" borderId="5" xfId="0" applyFont="1" applyBorder="1" applyAlignment="1">
      <alignment horizontal="center" vertical="center" wrapText="1"/>
    </xf>
    <xf numFmtId="0" fontId="10" fillId="0" borderId="1" xfId="0" applyFont="1" applyBorder="1"/>
    <xf numFmtId="0" fontId="10" fillId="0" borderId="1" xfId="0" applyFont="1" applyBorder="1" applyAlignment="1">
      <alignment horizontal="left"/>
    </xf>
    <xf numFmtId="17" fontId="10" fillId="0" borderId="1" xfId="0" applyNumberFormat="1" applyFont="1" applyBorder="1" applyAlignment="1">
      <alignment horizontal="left"/>
    </xf>
    <xf numFmtId="0" fontId="16" fillId="0" borderId="8" xfId="0" applyFont="1" applyBorder="1" applyAlignment="1">
      <alignment horizontal="center" vertical="center" wrapText="1"/>
    </xf>
    <xf numFmtId="0" fontId="16" fillId="0" borderId="5" xfId="0" applyFont="1" applyBorder="1" applyAlignment="1">
      <alignment horizontal="center" vertical="center" wrapText="1"/>
    </xf>
    <xf numFmtId="0" fontId="15" fillId="9" borderId="12" xfId="0" applyFont="1" applyFill="1" applyBorder="1" applyAlignment="1">
      <alignment horizontal="center" vertical="center" wrapText="1"/>
    </xf>
    <xf numFmtId="0" fontId="16" fillId="0" borderId="10"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6"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 fillId="0" borderId="7" xfId="0" applyFont="1" applyBorder="1" applyAlignment="1">
      <alignment horizontal="center" vertical="center" wrapText="1"/>
    </xf>
    <xf numFmtId="0" fontId="0" fillId="0" borderId="0" xfId="0" applyAlignment="1">
      <alignment horizontal="center" vertical="center"/>
    </xf>
    <xf numFmtId="0" fontId="2" fillId="7" borderId="0" xfId="0" applyFont="1" applyFill="1" applyAlignment="1">
      <alignment horizontal="center" vertical="center"/>
    </xf>
    <xf numFmtId="0" fontId="3" fillId="7" borderId="0" xfId="0" applyFont="1" applyFill="1" applyAlignment="1">
      <alignment horizontal="center" vertical="center"/>
    </xf>
    <xf numFmtId="0" fontId="0" fillId="7" borderId="0" xfId="0" applyFill="1" applyAlignment="1">
      <alignment horizontal="center" vertical="center"/>
    </xf>
    <xf numFmtId="0" fontId="10" fillId="0" borderId="0" xfId="0" applyFont="1"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xf>
    <xf numFmtId="0" fontId="9" fillId="0" borderId="0" xfId="0" applyFont="1" applyAlignment="1">
      <alignment horizontal="center" vertical="center"/>
    </xf>
    <xf numFmtId="0" fontId="0" fillId="6" borderId="0" xfId="0" applyFill="1" applyAlignment="1">
      <alignment horizontal="center" vertical="center"/>
    </xf>
    <xf numFmtId="0" fontId="0" fillId="5" borderId="0" xfId="0" applyFill="1" applyAlignment="1">
      <alignment horizontal="center" vertical="center"/>
    </xf>
    <xf numFmtId="0" fontId="0" fillId="4" borderId="0" xfId="0" applyFill="1" applyAlignment="1">
      <alignment horizontal="center" vertical="center"/>
    </xf>
    <xf numFmtId="0" fontId="0" fillId="3" borderId="0" xfId="0" applyFill="1" applyAlignment="1">
      <alignment horizontal="center" vertical="center"/>
    </xf>
    <xf numFmtId="2" fontId="0" fillId="0" borderId="0" xfId="0" applyNumberFormat="1" applyAlignment="1">
      <alignment horizontal="center" vertical="center"/>
    </xf>
    <xf numFmtId="0" fontId="0" fillId="0" borderId="6" xfId="0" applyBorder="1" applyAlignment="1">
      <alignment horizontal="center" vertical="center"/>
    </xf>
    <xf numFmtId="0" fontId="1" fillId="2" borderId="6"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0" fillId="0" borderId="6" xfId="0" applyBorder="1" applyAlignment="1" applyProtection="1">
      <alignment horizontal="center" vertical="center" wrapText="1"/>
      <protection locked="0"/>
    </xf>
    <xf numFmtId="0" fontId="1" fillId="0" borderId="6" xfId="0" applyFont="1" applyBorder="1" applyAlignment="1">
      <alignment horizontal="center" vertical="center" wrapText="1"/>
    </xf>
    <xf numFmtId="0" fontId="10" fillId="0" borderId="6"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0" fillId="0" borderId="14" xfId="0" applyBorder="1" applyAlignment="1">
      <alignment horizontal="center" vertical="center"/>
    </xf>
    <xf numFmtId="0" fontId="0" fillId="0" borderId="8" xfId="0" applyBorder="1" applyAlignment="1">
      <alignment horizontal="center" vertical="center"/>
    </xf>
    <xf numFmtId="0" fontId="2" fillId="2" borderId="8" xfId="0" applyFont="1" applyFill="1" applyBorder="1" applyAlignment="1">
      <alignment horizontal="center" vertical="center"/>
    </xf>
    <xf numFmtId="0" fontId="0" fillId="2" borderId="8" xfId="0" applyFill="1" applyBorder="1" applyAlignment="1">
      <alignment horizontal="center" vertical="center"/>
    </xf>
    <xf numFmtId="0" fontId="4" fillId="2" borderId="8" xfId="0" applyFont="1" applyFill="1" applyBorder="1" applyAlignment="1">
      <alignment horizontal="center" vertical="center"/>
    </xf>
    <xf numFmtId="0" fontId="2" fillId="7" borderId="0" xfId="0" applyFont="1" applyFill="1" applyAlignment="1">
      <alignment horizontal="right" vertical="center"/>
    </xf>
    <xf numFmtId="0" fontId="5" fillId="7" borderId="0" xfId="0" applyFont="1" applyFill="1" applyAlignment="1">
      <alignment horizontal="right" vertical="center"/>
    </xf>
    <xf numFmtId="0" fontId="0" fillId="7" borderId="0" xfId="0" applyFill="1" applyAlignment="1">
      <alignment horizontal="right" vertical="center"/>
    </xf>
    <xf numFmtId="0" fontId="4" fillId="7" borderId="0" xfId="0" applyFont="1" applyFill="1" applyAlignment="1">
      <alignment horizontal="right" vertical="center"/>
    </xf>
    <xf numFmtId="0" fontId="3" fillId="7" borderId="0" xfId="0" applyFont="1" applyFill="1" applyAlignment="1">
      <alignment horizontal="right" vertical="center"/>
    </xf>
    <xf numFmtId="0" fontId="0" fillId="0" borderId="16" xfId="0" applyBorder="1" applyAlignment="1">
      <alignment horizontal="center" vertical="center"/>
    </xf>
    <xf numFmtId="0" fontId="14" fillId="0" borderId="17" xfId="0" applyFont="1" applyBorder="1" applyAlignment="1">
      <alignment horizontal="justify" vertical="center" wrapText="1"/>
    </xf>
    <xf numFmtId="0" fontId="14" fillId="0" borderId="4" xfId="0" applyFont="1" applyBorder="1" applyAlignment="1">
      <alignment horizontal="justify" vertical="center" wrapText="1"/>
    </xf>
    <xf numFmtId="0" fontId="16" fillId="0" borderId="18" xfId="0" applyFont="1" applyBorder="1" applyAlignment="1">
      <alignment horizontal="center" vertical="center" wrapText="1"/>
    </xf>
    <xf numFmtId="0" fontId="13" fillId="0" borderId="3" xfId="0" applyFont="1" applyBorder="1" applyAlignment="1">
      <alignment horizontal="center" vertical="center" wrapText="1"/>
    </xf>
    <xf numFmtId="0" fontId="14" fillId="0" borderId="7" xfId="0" applyFont="1" applyBorder="1" applyAlignment="1">
      <alignment horizontal="center" vertical="center" wrapText="1"/>
    </xf>
    <xf numFmtId="0" fontId="10" fillId="0" borderId="0" xfId="0" applyFont="1"/>
    <xf numFmtId="0" fontId="17" fillId="0" borderId="0" xfId="19"/>
    <xf numFmtId="0" fontId="13" fillId="0" borderId="6"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0" xfId="0" applyFont="1" applyAlignment="1">
      <alignment horizontal="justify" vertical="center"/>
    </xf>
    <xf numFmtId="0" fontId="19" fillId="0" borderId="0" xfId="0" applyFont="1" applyAlignment="1">
      <alignment horizontal="justify" vertical="center"/>
    </xf>
    <xf numFmtId="0" fontId="20" fillId="0" borderId="0" xfId="0" applyFont="1" applyAlignment="1">
      <alignment horizontal="justify" vertical="center"/>
    </xf>
    <xf numFmtId="0" fontId="14" fillId="0" borderId="0" xfId="0" applyFont="1" applyAlignment="1">
      <alignment vertical="center"/>
    </xf>
    <xf numFmtId="0" fontId="14" fillId="0" borderId="16" xfId="0" applyFont="1" applyBorder="1" applyAlignment="1">
      <alignment horizontal="center" vertical="center" wrapText="1"/>
    </xf>
    <xf numFmtId="0" fontId="21" fillId="0" borderId="6" xfId="0" applyFont="1" applyBorder="1" applyAlignment="1">
      <alignment wrapText="1"/>
    </xf>
    <xf numFmtId="0" fontId="13" fillId="0" borderId="0" xfId="0" applyFont="1"/>
    <xf numFmtId="0" fontId="0" fillId="10" borderId="0" xfId="0" applyFill="1"/>
    <xf numFmtId="0" fontId="14" fillId="0" borderId="19" xfId="0" applyFont="1" applyBorder="1" applyAlignment="1">
      <alignment vertical="center" wrapText="1"/>
    </xf>
    <xf numFmtId="0" fontId="14" fillId="0" borderId="10" xfId="0" applyFont="1" applyBorder="1" applyAlignment="1">
      <alignment vertical="center" wrapText="1"/>
    </xf>
    <xf numFmtId="0" fontId="14" fillId="0" borderId="5" xfId="0" applyFont="1" applyBorder="1" applyAlignment="1">
      <alignment vertical="center" wrapText="1"/>
    </xf>
    <xf numFmtId="0" fontId="10" fillId="0" borderId="0" xfId="0" applyFont="1" applyAlignment="1">
      <alignment horizontal="left" vertical="center" wrapText="1"/>
    </xf>
    <xf numFmtId="0" fontId="14" fillId="0" borderId="0" xfId="0" applyFont="1" applyAlignment="1">
      <alignment horizontal="left" vertical="top" wrapText="1"/>
    </xf>
    <xf numFmtId="0" fontId="10" fillId="0" borderId="0" xfId="0" applyFont="1" applyAlignment="1">
      <alignment horizontal="left" vertical="center"/>
    </xf>
    <xf numFmtId="0" fontId="10" fillId="0" borderId="0" xfId="0" applyFont="1" applyAlignment="1">
      <alignment horizontal="left"/>
    </xf>
    <xf numFmtId="0" fontId="5" fillId="0" borderId="13" xfId="0" applyFont="1" applyBorder="1" applyAlignment="1">
      <alignment horizontal="center" vertical="center"/>
    </xf>
    <xf numFmtId="0" fontId="5" fillId="0" borderId="0" xfId="0" applyFont="1" applyAlignment="1">
      <alignment horizontal="center" vertical="center"/>
    </xf>
    <xf numFmtId="0" fontId="2" fillId="2" borderId="15" xfId="0" applyFont="1" applyFill="1" applyBorder="1" applyAlignment="1">
      <alignment horizontal="center" vertical="center"/>
    </xf>
    <xf numFmtId="0" fontId="2" fillId="2" borderId="5" xfId="0" applyFont="1" applyFill="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center" vertical="center"/>
    </xf>
    <xf numFmtId="0" fontId="0" fillId="0" borderId="6" xfId="0" applyBorder="1" applyAlignment="1">
      <alignment horizontal="center" vertical="center"/>
    </xf>
    <xf numFmtId="0" fontId="10" fillId="0" borderId="11" xfId="0" applyFont="1" applyBorder="1" applyAlignment="1">
      <alignment horizontal="center" vertical="center" wrapText="1"/>
    </xf>
    <xf numFmtId="0" fontId="10" fillId="0" borderId="8" xfId="0" applyFont="1" applyBorder="1" applyAlignment="1">
      <alignment horizontal="center" vertical="center" wrapText="1"/>
    </xf>
    <xf numFmtId="0" fontId="2" fillId="7" borderId="0" xfId="0" applyFont="1" applyFill="1" applyAlignment="1">
      <alignment horizontal="right" vertical="center"/>
    </xf>
    <xf numFmtId="0" fontId="4" fillId="7" borderId="0" xfId="0" applyFont="1" applyFill="1" applyAlignment="1">
      <alignment horizontal="right" vertical="center"/>
    </xf>
    <xf numFmtId="0" fontId="1" fillId="0" borderId="6" xfId="0" applyFont="1" applyBorder="1" applyAlignment="1">
      <alignment horizontal="center" vertical="center" wrapText="1"/>
    </xf>
    <xf numFmtId="15" fontId="10" fillId="8" borderId="0" xfId="0" applyNumberFormat="1" applyFont="1" applyFill="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10" fillId="8" borderId="0" xfId="0" applyFont="1" applyFill="1" applyAlignment="1" applyProtection="1">
      <alignment horizontal="center" vertical="center" wrapText="1"/>
      <protection locked="0"/>
    </xf>
    <xf numFmtId="0" fontId="0" fillId="8" borderId="0" xfId="0" applyFill="1" applyAlignment="1" applyProtection="1">
      <alignment horizontal="center" vertical="center" wrapText="1"/>
      <protection locked="0"/>
    </xf>
    <xf numFmtId="0" fontId="14" fillId="0" borderId="11" xfId="0" applyFont="1" applyBorder="1" applyAlignment="1">
      <alignment horizontal="center"/>
    </xf>
    <xf numFmtId="0" fontId="14" fillId="0" borderId="9" xfId="0" applyFont="1" applyBorder="1" applyAlignment="1">
      <alignment horizontal="center"/>
    </xf>
    <xf numFmtId="0" fontId="14" fillId="0" borderId="8" xfId="0" applyFont="1" applyBorder="1" applyAlignment="1">
      <alignment horizontal="center"/>
    </xf>
    <xf numFmtId="0" fontId="14" fillId="0" borderId="11"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8" xfId="0" applyFont="1" applyBorder="1" applyAlignment="1">
      <alignment horizontal="center" vertical="center" wrapText="1"/>
    </xf>
  </cellXfs>
  <cellStyles count="2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361950</xdr:colOff>
      <xdr:row>8</xdr:row>
      <xdr:rowOff>76200</xdr:rowOff>
    </xdr:from>
    <xdr:to>
      <xdr:col>8</xdr:col>
      <xdr:colOff>66675</xdr:colOff>
      <xdr:row>29</xdr:row>
      <xdr:rowOff>36894</xdr:rowOff>
    </xdr:to>
    <xdr:pic>
      <xdr:nvPicPr>
        <xdr:cNvPr id="3" name="Picture 2">
          <a:extLst>
            <a:ext uri="{FF2B5EF4-FFF2-40B4-BE49-F238E27FC236}">
              <a16:creationId xmlns:a16="http://schemas.microsoft.com/office/drawing/2014/main" id="{CE32C4FC-A8D1-CA5F-71B1-51667CF4BC31}"/>
            </a:ext>
          </a:extLst>
        </xdr:cNvPr>
        <xdr:cNvPicPr>
          <a:picLocks noChangeAspect="1"/>
        </xdr:cNvPicPr>
      </xdr:nvPicPr>
      <xdr:blipFill>
        <a:blip xmlns:r="http://schemas.openxmlformats.org/officeDocument/2006/relationships" r:embed="rId1"/>
        <a:stretch>
          <a:fillRect/>
        </a:stretch>
      </xdr:blipFill>
      <xdr:spPr>
        <a:xfrm>
          <a:off x="361950" y="1371600"/>
          <a:ext cx="4581525" cy="33611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20</xdr:col>
      <xdr:colOff>0</xdr:colOff>
      <xdr:row>2</xdr:row>
      <xdr:rowOff>0</xdr:rowOff>
    </xdr:from>
    <xdr:to>
      <xdr:col>20</xdr:col>
      <xdr:colOff>390525</xdr:colOff>
      <xdr:row>3</xdr:row>
      <xdr:rowOff>28575</xdr:rowOff>
    </xdr:to>
    <xdr:sp macro="" textlink="">
      <xdr:nvSpPr>
        <xdr:cNvPr id="4" name="AutoShape 12">
          <a:extLst>
            <a:ext uri="{FF2B5EF4-FFF2-40B4-BE49-F238E27FC236}">
              <a16:creationId xmlns:a16="http://schemas.microsoft.com/office/drawing/2014/main" id="{9F1C2B40-AAFD-BBE3-6545-F70BF6018F9B}"/>
            </a:ext>
          </a:extLst>
        </xdr:cNvPr>
        <xdr:cNvSpPr>
          <a:spLocks noChangeArrowheads="1"/>
        </xdr:cNvSpPr>
      </xdr:nvSpPr>
      <xdr:spPr bwMode="auto">
        <a:xfrm>
          <a:off x="17783175" y="361950"/>
          <a:ext cx="390525" cy="619125"/>
        </a:xfrm>
        <a:prstGeom prst="upArrow">
          <a:avLst>
            <a:gd name="adj1" fmla="val 50000"/>
            <a:gd name="adj2" fmla="val 39634"/>
          </a:avLst>
        </a:prstGeom>
        <a:solidFill>
          <a:srgbClr val="FFFFFF"/>
        </a:solidFill>
        <a:ln w="9525">
          <a:solidFill>
            <a:srgbClr val="000000"/>
          </a:solidFill>
          <a:miter lim="800000"/>
          <a:headEnd/>
          <a:tailEnd/>
        </a:ln>
      </xdr:spPr>
      <xdr:txBody>
        <a:bodyPr rot="0" vert="eaVert" wrap="square" lIns="91440" tIns="45720" rIns="91440" bIns="45720" anchor="t" anchorCtr="0" upright="1">
          <a:noAutofit/>
        </a:bodyPr>
        <a:lstStyle/>
        <a:p>
          <a:endParaRPr lang="en-GB"/>
        </a:p>
      </xdr:txBody>
    </xdr:sp>
    <xdr:clientData/>
  </xdr:twoCellAnchor>
  <xdr:twoCellAnchor>
    <xdr:from>
      <xdr:col>20</xdr:col>
      <xdr:colOff>19050</xdr:colOff>
      <xdr:row>4</xdr:row>
      <xdr:rowOff>115570</xdr:rowOff>
    </xdr:from>
    <xdr:to>
      <xdr:col>22</xdr:col>
      <xdr:colOff>12700</xdr:colOff>
      <xdr:row>6</xdr:row>
      <xdr:rowOff>48895</xdr:rowOff>
    </xdr:to>
    <xdr:sp macro="" textlink="">
      <xdr:nvSpPr>
        <xdr:cNvPr id="5" name="Text Box 16">
          <a:extLst>
            <a:ext uri="{FF2B5EF4-FFF2-40B4-BE49-F238E27FC236}">
              <a16:creationId xmlns:a16="http://schemas.microsoft.com/office/drawing/2014/main" id="{A2B35FB4-B7F3-2EF1-1340-B5946D52B823}"/>
            </a:ext>
          </a:extLst>
        </xdr:cNvPr>
        <xdr:cNvSpPr txBox="1">
          <a:spLocks noChangeArrowheads="1"/>
        </xdr:cNvSpPr>
      </xdr:nvSpPr>
      <xdr:spPr bwMode="auto">
        <a:xfrm>
          <a:off x="17802225" y="1268095"/>
          <a:ext cx="1212850" cy="49530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r>
            <a:rPr lang="en-GB" sz="1000">
              <a:effectLst/>
              <a:latin typeface="Arial" panose="020B0604020202020204" pitchFamily="34" charset="0"/>
              <a:ea typeface="Times New Roman" panose="02020603050405020304" pitchFamily="18" charset="0"/>
            </a:rPr>
            <a:t>South Westerly Wind Direction</a:t>
          </a:r>
          <a:endParaRPr lang="en-GB" sz="12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8</xdr:col>
      <xdr:colOff>0</xdr:colOff>
      <xdr:row>2</xdr:row>
      <xdr:rowOff>0</xdr:rowOff>
    </xdr:from>
    <xdr:to>
      <xdr:col>19</xdr:col>
      <xdr:colOff>553463</xdr:colOff>
      <xdr:row>32</xdr:row>
      <xdr:rowOff>2853</xdr:rowOff>
    </xdr:to>
    <xdr:pic>
      <xdr:nvPicPr>
        <xdr:cNvPr id="2" name="Picture 1">
          <a:extLst>
            <a:ext uri="{FF2B5EF4-FFF2-40B4-BE49-F238E27FC236}">
              <a16:creationId xmlns:a16="http://schemas.microsoft.com/office/drawing/2014/main" id="{8CA38F90-664D-24BD-D764-206CCD51B5ED}"/>
            </a:ext>
          </a:extLst>
        </xdr:cNvPr>
        <xdr:cNvPicPr>
          <a:picLocks noChangeAspect="1"/>
        </xdr:cNvPicPr>
      </xdr:nvPicPr>
      <xdr:blipFill>
        <a:blip xmlns:r="http://schemas.openxmlformats.org/officeDocument/2006/relationships" r:embed="rId1"/>
        <a:stretch>
          <a:fillRect/>
        </a:stretch>
      </xdr:blipFill>
      <xdr:spPr>
        <a:xfrm>
          <a:off x="10648950" y="361950"/>
          <a:ext cx="7259063" cy="679227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eteoblue.com/en/weather/historyclimate/climatemodelled/barking_united-kingdom_2656333"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32FE0-717F-4B1E-82BE-299D4584008D}">
  <dimension ref="A1:C56"/>
  <sheetViews>
    <sheetView topLeftCell="A19" workbookViewId="0">
      <selection activeCell="A51" sqref="A51:XFD51"/>
    </sheetView>
  </sheetViews>
  <sheetFormatPr defaultRowHeight="12.75"/>
  <cols>
    <col min="1" max="1" width="9.28515625" bestFit="1" customWidth="1"/>
    <col min="2" max="2" width="104.85546875" bestFit="1" customWidth="1"/>
    <col min="3" max="3" width="24.7109375" bestFit="1" customWidth="1"/>
  </cols>
  <sheetData>
    <row r="1" spans="1:3">
      <c r="A1" t="s">
        <v>237</v>
      </c>
      <c r="B1" t="s">
        <v>238</v>
      </c>
      <c r="C1" t="s">
        <v>239</v>
      </c>
    </row>
    <row r="2" spans="1:3">
      <c r="A2" t="s">
        <v>240</v>
      </c>
      <c r="B2" t="s">
        <v>241</v>
      </c>
      <c r="C2" t="s">
        <v>242</v>
      </c>
    </row>
    <row r="3" spans="1:3">
      <c r="A3" t="s">
        <v>243</v>
      </c>
      <c r="B3" t="s">
        <v>244</v>
      </c>
      <c r="C3" t="s">
        <v>242</v>
      </c>
    </row>
    <row r="4" spans="1:3">
      <c r="A4" t="s">
        <v>245</v>
      </c>
      <c r="B4" t="s">
        <v>246</v>
      </c>
      <c r="C4" t="s">
        <v>242</v>
      </c>
    </row>
    <row r="5" spans="1:3">
      <c r="A5" t="s">
        <v>247</v>
      </c>
      <c r="B5" t="s">
        <v>248</v>
      </c>
      <c r="C5" t="s">
        <v>242</v>
      </c>
    </row>
    <row r="6" spans="1:3">
      <c r="A6" t="s">
        <v>249</v>
      </c>
      <c r="B6" t="s">
        <v>250</v>
      </c>
      <c r="C6" t="s">
        <v>242</v>
      </c>
    </row>
    <row r="7" spans="1:3">
      <c r="A7" t="s">
        <v>251</v>
      </c>
      <c r="B7" t="s">
        <v>252</v>
      </c>
      <c r="C7" t="s">
        <v>242</v>
      </c>
    </row>
    <row r="8" spans="1:3">
      <c r="A8" t="s">
        <v>253</v>
      </c>
      <c r="B8" t="s">
        <v>254</v>
      </c>
      <c r="C8" t="s">
        <v>242</v>
      </c>
    </row>
    <row r="9" spans="1:3">
      <c r="A9" t="s">
        <v>255</v>
      </c>
      <c r="B9" t="s">
        <v>256</v>
      </c>
      <c r="C9" t="s">
        <v>242</v>
      </c>
    </row>
    <row r="10" spans="1:3">
      <c r="A10" t="s">
        <v>257</v>
      </c>
      <c r="B10" t="s">
        <v>258</v>
      </c>
      <c r="C10" t="s">
        <v>242</v>
      </c>
    </row>
    <row r="11" spans="1:3">
      <c r="A11" t="s">
        <v>259</v>
      </c>
      <c r="B11" t="s">
        <v>260</v>
      </c>
      <c r="C11" t="s">
        <v>242</v>
      </c>
    </row>
    <row r="12" spans="1:3">
      <c r="A12" t="s">
        <v>261</v>
      </c>
      <c r="B12" t="s">
        <v>262</v>
      </c>
      <c r="C12" t="s">
        <v>263</v>
      </c>
    </row>
    <row r="13" spans="1:3">
      <c r="A13" t="s">
        <v>264</v>
      </c>
      <c r="B13" t="s">
        <v>265</v>
      </c>
      <c r="C13" t="s">
        <v>263</v>
      </c>
    </row>
    <row r="14" spans="1:3">
      <c r="A14" t="s">
        <v>266</v>
      </c>
      <c r="B14" t="s">
        <v>267</v>
      </c>
      <c r="C14" t="s">
        <v>263</v>
      </c>
    </row>
    <row r="15" spans="1:3">
      <c r="A15" t="s">
        <v>268</v>
      </c>
      <c r="B15" t="s">
        <v>269</v>
      </c>
      <c r="C15" t="s">
        <v>263</v>
      </c>
    </row>
    <row r="16" spans="1:3">
      <c r="A16" t="s">
        <v>270</v>
      </c>
      <c r="B16" t="s">
        <v>271</v>
      </c>
      <c r="C16" t="s">
        <v>263</v>
      </c>
    </row>
    <row r="17" spans="1:3">
      <c r="A17" t="s">
        <v>272</v>
      </c>
      <c r="B17" t="s">
        <v>273</v>
      </c>
      <c r="C17" t="s">
        <v>242</v>
      </c>
    </row>
    <row r="18" spans="1:3">
      <c r="A18" t="s">
        <v>274</v>
      </c>
      <c r="B18" t="s">
        <v>275</v>
      </c>
      <c r="C18" t="s">
        <v>242</v>
      </c>
    </row>
    <row r="19" spans="1:3">
      <c r="A19" t="s">
        <v>276</v>
      </c>
      <c r="B19" t="s">
        <v>277</v>
      </c>
      <c r="C19" t="s">
        <v>242</v>
      </c>
    </row>
    <row r="20" spans="1:3">
      <c r="A20" t="s">
        <v>278</v>
      </c>
      <c r="B20" t="s">
        <v>279</v>
      </c>
      <c r="C20" s="58" t="s">
        <v>242</v>
      </c>
    </row>
    <row r="21" spans="1:3">
      <c r="A21" t="s">
        <v>280</v>
      </c>
      <c r="B21" t="s">
        <v>281</v>
      </c>
      <c r="C21" s="58" t="s">
        <v>242</v>
      </c>
    </row>
    <row r="22" spans="1:3">
      <c r="A22" t="s">
        <v>282</v>
      </c>
      <c r="B22" t="s">
        <v>283</v>
      </c>
      <c r="C22" s="58" t="s">
        <v>242</v>
      </c>
    </row>
    <row r="23" spans="1:3">
      <c r="A23" t="s">
        <v>284</v>
      </c>
      <c r="B23" t="s">
        <v>285</v>
      </c>
      <c r="C23" s="58" t="s">
        <v>242</v>
      </c>
    </row>
    <row r="24" spans="1:3">
      <c r="A24" t="s">
        <v>286</v>
      </c>
      <c r="B24" t="s">
        <v>287</v>
      </c>
      <c r="C24" s="58" t="s">
        <v>263</v>
      </c>
    </row>
    <row r="25" spans="1:3">
      <c r="A25" t="s">
        <v>288</v>
      </c>
      <c r="B25" t="s">
        <v>289</v>
      </c>
      <c r="C25" s="58" t="s">
        <v>242</v>
      </c>
    </row>
    <row r="26" spans="1:3">
      <c r="A26" t="s">
        <v>290</v>
      </c>
      <c r="B26" t="s">
        <v>291</v>
      </c>
      <c r="C26" s="58" t="s">
        <v>242</v>
      </c>
    </row>
    <row r="27" spans="1:3">
      <c r="A27" s="58" t="s">
        <v>337</v>
      </c>
      <c r="B27" t="s">
        <v>293</v>
      </c>
      <c r="C27" s="58" t="s">
        <v>242</v>
      </c>
    </row>
    <row r="28" spans="1:3">
      <c r="A28" t="s">
        <v>292</v>
      </c>
      <c r="B28" t="s">
        <v>293</v>
      </c>
      <c r="C28" s="58" t="s">
        <v>242</v>
      </c>
    </row>
    <row r="29" spans="1:3">
      <c r="A29" t="s">
        <v>294</v>
      </c>
      <c r="B29" t="s">
        <v>295</v>
      </c>
      <c r="C29" t="s">
        <v>263</v>
      </c>
    </row>
    <row r="30" spans="1:3">
      <c r="A30" t="s">
        <v>296</v>
      </c>
      <c r="B30" t="s">
        <v>297</v>
      </c>
      <c r="C30" t="s">
        <v>242</v>
      </c>
    </row>
    <row r="31" spans="1:3" s="69" customFormat="1">
      <c r="A31" s="69" t="s">
        <v>298</v>
      </c>
      <c r="B31" s="69" t="s">
        <v>299</v>
      </c>
      <c r="C31" s="69" t="s">
        <v>263</v>
      </c>
    </row>
    <row r="32" spans="1:3">
      <c r="A32" t="s">
        <v>300</v>
      </c>
      <c r="B32" t="s">
        <v>301</v>
      </c>
      <c r="C32" t="s">
        <v>242</v>
      </c>
    </row>
    <row r="33" spans="1:3">
      <c r="A33" t="s">
        <v>302</v>
      </c>
      <c r="B33" t="s">
        <v>303</v>
      </c>
      <c r="C33" t="s">
        <v>242</v>
      </c>
    </row>
    <row r="34" spans="1:3">
      <c r="A34" t="s">
        <v>304</v>
      </c>
      <c r="B34" t="s">
        <v>305</v>
      </c>
      <c r="C34" t="s">
        <v>242</v>
      </c>
    </row>
    <row r="35" spans="1:3">
      <c r="A35" t="s">
        <v>306</v>
      </c>
      <c r="B35" t="s">
        <v>307</v>
      </c>
      <c r="C35" t="s">
        <v>242</v>
      </c>
    </row>
    <row r="36" spans="1:3">
      <c r="A36" t="s">
        <v>308</v>
      </c>
      <c r="B36" t="s">
        <v>273</v>
      </c>
      <c r="C36" t="s">
        <v>242</v>
      </c>
    </row>
    <row r="37" spans="1:3">
      <c r="A37" t="s">
        <v>309</v>
      </c>
      <c r="B37" t="s">
        <v>271</v>
      </c>
      <c r="C37" t="s">
        <v>242</v>
      </c>
    </row>
    <row r="38" spans="1:3">
      <c r="A38" t="s">
        <v>310</v>
      </c>
      <c r="B38" t="s">
        <v>311</v>
      </c>
      <c r="C38" t="s">
        <v>242</v>
      </c>
    </row>
    <row r="39" spans="1:3">
      <c r="A39" t="s">
        <v>312</v>
      </c>
      <c r="B39" t="s">
        <v>313</v>
      </c>
      <c r="C39" t="s">
        <v>242</v>
      </c>
    </row>
    <row r="40" spans="1:3">
      <c r="A40" t="s">
        <v>314</v>
      </c>
      <c r="B40" t="s">
        <v>315</v>
      </c>
      <c r="C40" t="s">
        <v>242</v>
      </c>
    </row>
    <row r="41" spans="1:3">
      <c r="A41" t="s">
        <v>316</v>
      </c>
      <c r="B41" t="s">
        <v>301</v>
      </c>
      <c r="C41" t="s">
        <v>242</v>
      </c>
    </row>
    <row r="42" spans="1:3">
      <c r="A42" t="s">
        <v>317</v>
      </c>
      <c r="B42" t="s">
        <v>273</v>
      </c>
      <c r="C42" t="s">
        <v>242</v>
      </c>
    </row>
    <row r="43" spans="1:3">
      <c r="A43" t="s">
        <v>318</v>
      </c>
      <c r="B43" t="s">
        <v>319</v>
      </c>
      <c r="C43" t="s">
        <v>242</v>
      </c>
    </row>
    <row r="44" spans="1:3">
      <c r="A44" t="s">
        <v>320</v>
      </c>
      <c r="B44" t="s">
        <v>311</v>
      </c>
      <c r="C44" t="s">
        <v>242</v>
      </c>
    </row>
    <row r="45" spans="1:3">
      <c r="A45" t="s">
        <v>321</v>
      </c>
      <c r="B45" t="s">
        <v>271</v>
      </c>
      <c r="C45" t="s">
        <v>242</v>
      </c>
    </row>
    <row r="46" spans="1:3">
      <c r="A46" t="s">
        <v>322</v>
      </c>
      <c r="B46" t="s">
        <v>323</v>
      </c>
      <c r="C46" t="s">
        <v>242</v>
      </c>
    </row>
    <row r="47" spans="1:3">
      <c r="A47" t="s">
        <v>324</v>
      </c>
      <c r="B47" t="s">
        <v>325</v>
      </c>
      <c r="C47" t="s">
        <v>242</v>
      </c>
    </row>
    <row r="48" spans="1:3">
      <c r="A48" t="s">
        <v>326</v>
      </c>
      <c r="B48" t="s">
        <v>327</v>
      </c>
      <c r="C48" t="s">
        <v>242</v>
      </c>
    </row>
    <row r="49" spans="1:3">
      <c r="A49" t="s">
        <v>328</v>
      </c>
      <c r="B49" t="s">
        <v>329</v>
      </c>
      <c r="C49" t="s">
        <v>242</v>
      </c>
    </row>
    <row r="50" spans="1:3">
      <c r="A50" t="s">
        <v>330</v>
      </c>
      <c r="B50" t="s">
        <v>331</v>
      </c>
      <c r="C50" t="s">
        <v>242</v>
      </c>
    </row>
    <row r="51" spans="1:3">
      <c r="A51" t="s">
        <v>332</v>
      </c>
      <c r="B51" t="s">
        <v>333</v>
      </c>
      <c r="C51" t="s">
        <v>242</v>
      </c>
    </row>
    <row r="52" spans="1:3">
      <c r="A52" t="s">
        <v>334</v>
      </c>
      <c r="B52" t="s">
        <v>335</v>
      </c>
      <c r="C52" s="58" t="s">
        <v>242</v>
      </c>
    </row>
    <row r="56" spans="1:3">
      <c r="A56" s="69"/>
      <c r="B56" t="s">
        <v>336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6BBA5-C611-4B25-A13F-1F0258795D96}">
  <dimension ref="A32:A33"/>
  <sheetViews>
    <sheetView topLeftCell="A19" workbookViewId="0">
      <selection activeCell="A33" sqref="A33"/>
    </sheetView>
  </sheetViews>
  <sheetFormatPr defaultRowHeight="12.75"/>
  <sheetData>
    <row r="32" spans="1:1">
      <c r="A32" s="58" t="s">
        <v>141</v>
      </c>
    </row>
    <row r="33" spans="1:1">
      <c r="A33" s="59" t="s">
        <v>208</v>
      </c>
    </row>
  </sheetData>
  <hyperlinks>
    <hyperlink ref="A33" r:id="rId1" xr:uid="{AD83886E-D45F-4737-BFA6-BE12D72DF867}"/>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6081F-AEF2-45CB-84C9-A6482929651C}">
  <dimension ref="B1:J32"/>
  <sheetViews>
    <sheetView tabSelected="1" workbookViewId="0">
      <selection activeCell="B14" sqref="B14"/>
    </sheetView>
  </sheetViews>
  <sheetFormatPr defaultRowHeight="12.75"/>
  <cols>
    <col min="2" max="2" width="27.140625" customWidth="1"/>
    <col min="3" max="3" width="26" customWidth="1"/>
    <col min="4" max="4" width="30" bestFit="1" customWidth="1"/>
    <col min="5" max="5" width="30" customWidth="1"/>
    <col min="6" max="6" width="19.140625" bestFit="1" customWidth="1"/>
  </cols>
  <sheetData>
    <row r="1" spans="2:10" ht="15">
      <c r="B1" s="4"/>
      <c r="J1" s="68" t="s">
        <v>236</v>
      </c>
    </row>
    <row r="2" spans="2:10" ht="13.5" thickBot="1"/>
    <row r="3" spans="2:10" ht="46.5" thickTop="1" thickBot="1">
      <c r="B3" s="1" t="s">
        <v>5</v>
      </c>
      <c r="C3" s="56" t="s">
        <v>70</v>
      </c>
      <c r="D3" s="56" t="s">
        <v>65</v>
      </c>
      <c r="E3" s="60" t="s">
        <v>143</v>
      </c>
      <c r="F3" s="61" t="s">
        <v>66</v>
      </c>
    </row>
    <row r="4" spans="2:10" ht="15.75" thickTop="1" thickBot="1">
      <c r="B4" s="53" t="s">
        <v>221</v>
      </c>
      <c r="C4" s="57" t="s">
        <v>123</v>
      </c>
      <c r="D4" s="57" t="s">
        <v>214</v>
      </c>
      <c r="E4" s="66" t="s">
        <v>25</v>
      </c>
      <c r="F4" s="18" t="s">
        <v>223</v>
      </c>
    </row>
    <row r="5" spans="2:10" ht="29.25" thickBot="1">
      <c r="B5" s="54" t="s">
        <v>379</v>
      </c>
      <c r="C5" s="9" t="s">
        <v>124</v>
      </c>
      <c r="D5" s="9" t="s">
        <v>214</v>
      </c>
      <c r="E5" s="66" t="s">
        <v>25</v>
      </c>
      <c r="F5" s="8" t="s">
        <v>224</v>
      </c>
    </row>
    <row r="6" spans="2:10" ht="15" thickBot="1">
      <c r="B6" s="54" t="s">
        <v>222</v>
      </c>
      <c r="C6" s="9" t="s">
        <v>125</v>
      </c>
      <c r="D6" s="9" t="s">
        <v>214</v>
      </c>
      <c r="E6" s="66" t="s">
        <v>25</v>
      </c>
      <c r="F6" s="8" t="s">
        <v>225</v>
      </c>
    </row>
    <row r="7" spans="2:10" ht="15" thickBot="1">
      <c r="B7" s="54" t="s">
        <v>217</v>
      </c>
      <c r="C7" s="9" t="s">
        <v>126</v>
      </c>
      <c r="D7" s="9" t="s">
        <v>214</v>
      </c>
      <c r="E7" s="66" t="s">
        <v>25</v>
      </c>
      <c r="F7" s="8" t="s">
        <v>226</v>
      </c>
    </row>
    <row r="8" spans="2:10" ht="15" thickBot="1">
      <c r="B8" s="54" t="s">
        <v>221</v>
      </c>
      <c r="C8" s="9" t="s">
        <v>127</v>
      </c>
      <c r="D8" s="9" t="s">
        <v>214</v>
      </c>
      <c r="E8" s="66" t="s">
        <v>25</v>
      </c>
      <c r="F8" s="8" t="s">
        <v>227</v>
      </c>
    </row>
    <row r="9" spans="2:10" ht="15" thickBot="1">
      <c r="B9" s="54" t="s">
        <v>218</v>
      </c>
      <c r="C9" s="9" t="s">
        <v>128</v>
      </c>
      <c r="D9" s="9" t="s">
        <v>67</v>
      </c>
      <c r="E9" s="66" t="s">
        <v>27</v>
      </c>
      <c r="F9" s="8" t="s">
        <v>228</v>
      </c>
    </row>
    <row r="10" spans="2:10" ht="15" thickBot="1">
      <c r="B10" s="54" t="s">
        <v>220</v>
      </c>
      <c r="C10" s="9" t="s">
        <v>129</v>
      </c>
      <c r="D10" s="9" t="s">
        <v>67</v>
      </c>
      <c r="E10" s="66" t="s">
        <v>27</v>
      </c>
      <c r="F10" s="8" t="s">
        <v>232</v>
      </c>
    </row>
    <row r="11" spans="2:10" ht="15" thickBot="1">
      <c r="B11" s="54" t="s">
        <v>212</v>
      </c>
      <c r="C11" s="9" t="s">
        <v>71</v>
      </c>
      <c r="D11" s="9" t="s">
        <v>213</v>
      </c>
      <c r="E11" s="66" t="s">
        <v>26</v>
      </c>
      <c r="F11" s="8" t="s">
        <v>231</v>
      </c>
    </row>
    <row r="12" spans="2:10" ht="15" thickBot="1">
      <c r="B12" s="54" t="s">
        <v>215</v>
      </c>
      <c r="C12" s="9" t="s">
        <v>130</v>
      </c>
      <c r="D12" s="9" t="s">
        <v>214</v>
      </c>
      <c r="E12" s="66" t="s">
        <v>25</v>
      </c>
      <c r="F12" s="8" t="s">
        <v>233</v>
      </c>
    </row>
    <row r="13" spans="2:10" ht="15" thickBot="1">
      <c r="B13" s="54" t="s">
        <v>219</v>
      </c>
      <c r="C13" s="9" t="s">
        <v>131</v>
      </c>
      <c r="D13" s="9" t="s">
        <v>67</v>
      </c>
      <c r="E13" s="66" t="s">
        <v>27</v>
      </c>
      <c r="F13" s="8" t="s">
        <v>229</v>
      </c>
    </row>
    <row r="14" spans="2:10" ht="33" customHeight="1" thickBot="1">
      <c r="B14" s="67" t="s">
        <v>216</v>
      </c>
      <c r="C14" s="9" t="s">
        <v>132</v>
      </c>
      <c r="D14" s="9" t="s">
        <v>210</v>
      </c>
      <c r="E14" s="66" t="s">
        <v>26</v>
      </c>
      <c r="F14" s="8" t="s">
        <v>230</v>
      </c>
    </row>
    <row r="15" spans="2:10" ht="47.25" customHeight="1" thickBot="1">
      <c r="B15" s="54" t="s">
        <v>211</v>
      </c>
      <c r="C15" s="9" t="s">
        <v>140</v>
      </c>
      <c r="D15" s="9" t="s">
        <v>210</v>
      </c>
      <c r="E15" s="66" t="s">
        <v>26</v>
      </c>
      <c r="F15" s="8" t="s">
        <v>380</v>
      </c>
    </row>
    <row r="16" spans="2:10" ht="36.75" customHeight="1" thickBot="1">
      <c r="B16" s="54" t="s">
        <v>209</v>
      </c>
      <c r="C16" s="9" t="s">
        <v>144</v>
      </c>
      <c r="D16" s="9" t="s">
        <v>210</v>
      </c>
      <c r="E16" s="66" t="s">
        <v>26</v>
      </c>
      <c r="F16" s="8" t="s">
        <v>234</v>
      </c>
    </row>
    <row r="17" spans="2:8" ht="14.25" customHeight="1">
      <c r="B17" s="73"/>
      <c r="C17" s="73"/>
      <c r="D17" s="73"/>
      <c r="E17" s="73"/>
      <c r="F17" s="73"/>
    </row>
    <row r="18" spans="2:8" ht="14.25" customHeight="1">
      <c r="B18" s="74"/>
      <c r="C18" s="74"/>
      <c r="D18" s="74"/>
      <c r="E18" s="74"/>
      <c r="F18" s="74"/>
    </row>
    <row r="19" spans="2:8">
      <c r="B19" s="74"/>
      <c r="C19" s="74"/>
      <c r="D19" s="74"/>
      <c r="E19" s="74"/>
      <c r="F19" s="74"/>
    </row>
    <row r="20" spans="2:8">
      <c r="B20" s="58" t="s">
        <v>235</v>
      </c>
    </row>
    <row r="22" spans="2:8">
      <c r="B22" s="75" t="s">
        <v>378</v>
      </c>
      <c r="C22" s="75"/>
      <c r="D22" s="75"/>
    </row>
    <row r="23" spans="2:8">
      <c r="B23" s="76" t="s">
        <v>376</v>
      </c>
      <c r="C23" s="76"/>
      <c r="D23" s="76"/>
    </row>
    <row r="24" spans="2:8">
      <c r="B24" s="58" t="s">
        <v>377</v>
      </c>
    </row>
    <row r="25" spans="2:8">
      <c r="B25" s="58" t="s">
        <v>375</v>
      </c>
    </row>
    <row r="31" spans="2:8">
      <c r="H31" s="58"/>
    </row>
    <row r="32" spans="2:8">
      <c r="H32" s="58"/>
    </row>
  </sheetData>
  <mergeCells count="4">
    <mergeCell ref="B17:F17"/>
    <mergeCell ref="B18:F19"/>
    <mergeCell ref="B22:D22"/>
    <mergeCell ref="B23:D2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Y106"/>
  <sheetViews>
    <sheetView topLeftCell="B19" zoomScaleNormal="100" zoomScalePageLayoutView="150" workbookViewId="0">
      <selection activeCell="R24" sqref="R24"/>
    </sheetView>
  </sheetViews>
  <sheetFormatPr defaultColWidth="8.85546875" defaultRowHeight="13.5" thickBottom="1"/>
  <cols>
    <col min="1" max="1" width="0" style="35" hidden="1" customWidth="1"/>
    <col min="2" max="2" width="16.7109375" style="35" customWidth="1"/>
    <col min="3" max="3" width="16.85546875" style="35" customWidth="1"/>
    <col min="4" max="5" width="16.7109375" style="35" customWidth="1"/>
    <col min="6" max="6" width="11.85546875" style="35" customWidth="1"/>
    <col min="7" max="7" width="9.7109375" style="35" customWidth="1"/>
    <col min="8" max="8" width="11.28515625" style="35" customWidth="1"/>
    <col min="9" max="9" width="42.7109375" style="35" customWidth="1"/>
    <col min="10" max="10" width="40.7109375" style="35" customWidth="1"/>
    <col min="11" max="11" width="16.7109375" style="35" customWidth="1"/>
    <col min="12" max="233" width="8.85546875" style="22"/>
    <col min="234" max="16384" width="8.85546875" style="35"/>
  </cols>
  <sheetData>
    <row r="1" spans="1:11" thickBot="1">
      <c r="A1" s="22"/>
      <c r="B1" s="22"/>
      <c r="C1" s="22"/>
      <c r="D1" s="22"/>
      <c r="E1" s="22"/>
      <c r="F1" s="22"/>
      <c r="G1" s="22"/>
      <c r="H1" s="22"/>
      <c r="I1" s="22"/>
      <c r="J1" s="22"/>
      <c r="K1" s="22"/>
    </row>
    <row r="2" spans="1:11" ht="18.75" thickBot="1">
      <c r="A2" s="22"/>
      <c r="B2" s="77" t="s">
        <v>60</v>
      </c>
      <c r="C2" s="78"/>
      <c r="D2" s="78"/>
      <c r="E2" s="78"/>
      <c r="F2" s="22"/>
      <c r="G2" s="22"/>
      <c r="H2" s="22"/>
      <c r="I2" s="22"/>
      <c r="J2" s="22"/>
      <c r="K2" s="22"/>
    </row>
    <row r="3" spans="1:11" ht="12.75" customHeight="1" thickBot="1">
      <c r="A3" s="22"/>
      <c r="B3" s="23"/>
      <c r="C3" s="23"/>
      <c r="D3" s="23"/>
      <c r="E3" s="24"/>
      <c r="F3" s="25"/>
      <c r="G3" s="25"/>
      <c r="H3" s="25"/>
      <c r="I3" s="25"/>
      <c r="J3" s="25"/>
      <c r="K3" s="25"/>
    </row>
    <row r="4" spans="1:11" ht="16.5" thickBot="1">
      <c r="A4" s="22"/>
      <c r="B4" s="86" t="s">
        <v>62</v>
      </c>
      <c r="C4" s="86"/>
      <c r="D4" s="86"/>
      <c r="E4" s="86"/>
      <c r="F4" s="91" t="s">
        <v>338</v>
      </c>
      <c r="G4" s="92"/>
      <c r="H4" s="92"/>
      <c r="I4" s="92"/>
      <c r="J4" s="92"/>
      <c r="K4" s="25"/>
    </row>
    <row r="5" spans="1:11" ht="9.75" customHeight="1" thickBot="1">
      <c r="A5" s="22"/>
      <c r="B5" s="47"/>
      <c r="C5" s="47"/>
      <c r="D5" s="47"/>
      <c r="E5" s="51"/>
      <c r="F5" s="25"/>
      <c r="G5" s="25"/>
      <c r="H5" s="25"/>
      <c r="I5" s="25"/>
      <c r="J5" s="25"/>
      <c r="K5" s="25"/>
    </row>
    <row r="6" spans="1:11" ht="16.5" thickBot="1">
      <c r="A6" s="22"/>
      <c r="B6" s="86" t="s">
        <v>0</v>
      </c>
      <c r="C6" s="86"/>
      <c r="D6" s="86"/>
      <c r="E6" s="86"/>
      <c r="F6" s="91" t="s">
        <v>339</v>
      </c>
      <c r="G6" s="92"/>
      <c r="H6" s="92"/>
      <c r="I6" s="92"/>
      <c r="J6" s="92"/>
      <c r="K6" s="25"/>
    </row>
    <row r="7" spans="1:11" ht="9.75" customHeight="1" thickBot="1">
      <c r="A7" s="22"/>
      <c r="B7" s="48"/>
      <c r="C7" s="49"/>
      <c r="D7" s="49"/>
      <c r="E7" s="49"/>
      <c r="F7" s="25"/>
      <c r="G7" s="25"/>
      <c r="H7" s="25"/>
      <c r="I7" s="25"/>
      <c r="J7" s="25"/>
      <c r="K7" s="25"/>
    </row>
    <row r="8" spans="1:11" ht="15.75" customHeight="1" thickBot="1">
      <c r="A8" s="22"/>
      <c r="B8" s="86" t="s">
        <v>29</v>
      </c>
      <c r="C8" s="86"/>
      <c r="D8" s="86"/>
      <c r="E8" s="86"/>
      <c r="F8" s="91" t="s">
        <v>63</v>
      </c>
      <c r="G8" s="90"/>
      <c r="H8" s="90"/>
      <c r="I8" s="90"/>
      <c r="J8" s="90"/>
      <c r="K8" s="25"/>
    </row>
    <row r="9" spans="1:11" ht="10.5" customHeight="1" thickBot="1">
      <c r="A9" s="22"/>
      <c r="B9" s="49"/>
      <c r="C9" s="49"/>
      <c r="D9" s="49"/>
      <c r="E9" s="49"/>
      <c r="F9" s="25"/>
      <c r="G9" s="25"/>
      <c r="H9" s="25"/>
      <c r="I9" s="25"/>
      <c r="J9" s="25"/>
      <c r="K9" s="25"/>
    </row>
    <row r="10" spans="1:11" ht="16.5" thickBot="1">
      <c r="A10" s="22"/>
      <c r="B10" s="87" t="s">
        <v>1</v>
      </c>
      <c r="C10" s="87"/>
      <c r="D10" s="87"/>
      <c r="E10" s="87"/>
      <c r="F10" s="92" t="s">
        <v>61</v>
      </c>
      <c r="G10" s="92"/>
      <c r="H10" s="92"/>
      <c r="I10" s="92"/>
      <c r="J10" s="92"/>
      <c r="K10" s="25"/>
    </row>
    <row r="11" spans="1:11" ht="11.25" customHeight="1" thickBot="1">
      <c r="A11" s="22"/>
      <c r="B11" s="50"/>
      <c r="C11" s="49"/>
      <c r="D11" s="49"/>
      <c r="E11" s="49"/>
      <c r="F11" s="25"/>
      <c r="G11" s="25"/>
      <c r="H11" s="23"/>
      <c r="I11" s="25"/>
      <c r="J11" s="25"/>
      <c r="K11" s="25"/>
    </row>
    <row r="12" spans="1:11" ht="16.5" thickBot="1">
      <c r="A12" s="22"/>
      <c r="B12" s="86" t="s">
        <v>2</v>
      </c>
      <c r="C12" s="86"/>
      <c r="D12" s="86"/>
      <c r="E12" s="86"/>
      <c r="F12" s="89" t="s">
        <v>340</v>
      </c>
      <c r="G12" s="90"/>
      <c r="H12" s="90"/>
      <c r="I12" s="90"/>
      <c r="J12" s="90"/>
      <c r="K12" s="25"/>
    </row>
    <row r="13" spans="1:11" ht="16.5" thickBot="1">
      <c r="A13" s="22"/>
      <c r="B13" s="47"/>
      <c r="C13" s="49"/>
      <c r="D13" s="49"/>
      <c r="E13" s="49"/>
      <c r="F13" s="25"/>
      <c r="G13" s="25"/>
      <c r="H13" s="23"/>
      <c r="I13" s="25"/>
      <c r="J13" s="25"/>
      <c r="K13" s="25"/>
    </row>
    <row r="14" spans="1:11" ht="16.5" thickBot="1">
      <c r="A14" s="22"/>
      <c r="B14" s="86" t="s">
        <v>64</v>
      </c>
      <c r="C14" s="86"/>
      <c r="D14" s="86"/>
      <c r="E14" s="86"/>
      <c r="F14" s="89" t="s">
        <v>341</v>
      </c>
      <c r="G14" s="90"/>
      <c r="H14" s="90"/>
      <c r="I14" s="90"/>
      <c r="J14" s="90"/>
      <c r="K14" s="22"/>
    </row>
    <row r="15" spans="1:11" thickBot="1">
      <c r="A15" s="22"/>
      <c r="B15" s="22"/>
      <c r="C15" s="22"/>
      <c r="D15" s="26"/>
      <c r="E15" s="27"/>
      <c r="F15" s="27"/>
      <c r="G15" s="27"/>
      <c r="H15" s="27"/>
      <c r="I15" s="27"/>
      <c r="J15" s="27"/>
      <c r="K15" s="22"/>
    </row>
    <row r="16" spans="1:11" thickBot="1">
      <c r="A16" s="22"/>
      <c r="B16" s="52"/>
      <c r="C16" s="52"/>
      <c r="D16" s="52"/>
      <c r="E16" s="52"/>
      <c r="F16" s="52"/>
      <c r="G16" s="52"/>
      <c r="H16" s="52"/>
      <c r="I16" s="52"/>
      <c r="J16" s="52"/>
      <c r="K16" s="52"/>
    </row>
    <row r="17" spans="1:11" ht="28.5" customHeight="1" thickBot="1">
      <c r="A17" s="43"/>
      <c r="B17" s="79" t="s">
        <v>3</v>
      </c>
      <c r="C17" s="80"/>
      <c r="D17" s="45"/>
      <c r="E17" s="45"/>
      <c r="F17" s="46"/>
      <c r="G17" s="46" t="s">
        <v>4</v>
      </c>
      <c r="H17" s="46"/>
      <c r="I17" s="46"/>
      <c r="J17" s="44" t="s">
        <v>59</v>
      </c>
      <c r="K17" s="45"/>
    </row>
    <row r="18" spans="1:11" ht="26.25" thickBot="1">
      <c r="B18" s="36" t="s">
        <v>5</v>
      </c>
      <c r="C18" s="36" t="s">
        <v>6</v>
      </c>
      <c r="D18" s="36" t="s">
        <v>7</v>
      </c>
      <c r="E18" s="36" t="s">
        <v>8</v>
      </c>
      <c r="F18" s="36" t="s">
        <v>9</v>
      </c>
      <c r="G18" s="36" t="s">
        <v>10</v>
      </c>
      <c r="H18" s="36" t="s">
        <v>11</v>
      </c>
      <c r="I18" s="36" t="s">
        <v>12</v>
      </c>
      <c r="J18" s="36" t="s">
        <v>13</v>
      </c>
      <c r="K18" s="36" t="s">
        <v>14</v>
      </c>
    </row>
    <row r="19" spans="1:11" ht="121.5" customHeight="1" thickBot="1">
      <c r="B19" s="37" t="s">
        <v>15</v>
      </c>
      <c r="C19" s="37" t="s">
        <v>16</v>
      </c>
      <c r="D19" s="37" t="s">
        <v>17</v>
      </c>
      <c r="E19" s="37" t="s">
        <v>18</v>
      </c>
      <c r="F19" s="37" t="s">
        <v>19</v>
      </c>
      <c r="G19" s="37" t="s">
        <v>20</v>
      </c>
      <c r="H19" s="37" t="s">
        <v>21</v>
      </c>
      <c r="I19" s="37" t="s">
        <v>22</v>
      </c>
      <c r="J19" s="37" t="s">
        <v>23</v>
      </c>
      <c r="K19" s="37" t="s">
        <v>28</v>
      </c>
    </row>
    <row r="20" spans="1:11" ht="177" customHeight="1" thickBot="1">
      <c r="B20" s="38" t="s">
        <v>30</v>
      </c>
      <c r="C20" s="38" t="s">
        <v>41</v>
      </c>
      <c r="D20" s="38" t="s">
        <v>50</v>
      </c>
      <c r="E20" s="38" t="s">
        <v>42</v>
      </c>
      <c r="F20" s="19" t="s">
        <v>25</v>
      </c>
      <c r="G20" s="19" t="s">
        <v>25</v>
      </c>
      <c r="H20" s="39" t="s">
        <v>25</v>
      </c>
      <c r="I20" s="40" t="s">
        <v>122</v>
      </c>
      <c r="J20" s="40" t="s">
        <v>342</v>
      </c>
      <c r="K20" s="38" t="s">
        <v>25</v>
      </c>
    </row>
    <row r="21" spans="1:11" ht="64.5" thickBot="1">
      <c r="B21" s="38" t="s">
        <v>30</v>
      </c>
      <c r="C21" s="38" t="s">
        <v>41</v>
      </c>
      <c r="D21" s="38" t="s">
        <v>31</v>
      </c>
      <c r="E21" s="38" t="s">
        <v>40</v>
      </c>
      <c r="F21" s="19" t="s">
        <v>25</v>
      </c>
      <c r="G21" s="19" t="s">
        <v>25</v>
      </c>
      <c r="H21" s="39" t="s">
        <v>25</v>
      </c>
      <c r="I21" s="40" t="s">
        <v>343</v>
      </c>
      <c r="J21" s="38" t="s">
        <v>56</v>
      </c>
      <c r="K21" s="38" t="s">
        <v>25</v>
      </c>
    </row>
    <row r="22" spans="1:11" ht="64.5" thickBot="1">
      <c r="B22" s="19" t="s">
        <v>111</v>
      </c>
      <c r="C22" s="19" t="s">
        <v>112</v>
      </c>
      <c r="D22" s="19" t="s">
        <v>113</v>
      </c>
      <c r="E22" s="19" t="s">
        <v>115</v>
      </c>
      <c r="F22" s="19" t="s">
        <v>26</v>
      </c>
      <c r="G22" s="19" t="s">
        <v>26</v>
      </c>
      <c r="H22" s="39" t="s">
        <v>26</v>
      </c>
      <c r="I22" s="19" t="s">
        <v>203</v>
      </c>
      <c r="J22" s="19" t="s">
        <v>114</v>
      </c>
      <c r="K22" s="19" t="s">
        <v>25</v>
      </c>
    </row>
    <row r="23" spans="1:11" ht="128.25" thickBot="1">
      <c r="B23" s="38" t="s">
        <v>43</v>
      </c>
      <c r="C23" s="38" t="s">
        <v>54</v>
      </c>
      <c r="D23" s="38" t="s">
        <v>39</v>
      </c>
      <c r="E23" s="38" t="s">
        <v>40</v>
      </c>
      <c r="F23" s="38" t="s">
        <v>25</v>
      </c>
      <c r="G23" s="40" t="s">
        <v>26</v>
      </c>
      <c r="H23" s="41" t="s">
        <v>69</v>
      </c>
      <c r="I23" s="40" t="s">
        <v>344</v>
      </c>
      <c r="J23" s="40" t="s">
        <v>358</v>
      </c>
      <c r="K23" s="38" t="s">
        <v>25</v>
      </c>
    </row>
    <row r="24" spans="1:11" ht="133.15" customHeight="1" thickBot="1">
      <c r="B24" s="40" t="s">
        <v>30</v>
      </c>
      <c r="C24" s="40" t="s">
        <v>117</v>
      </c>
      <c r="D24" s="38" t="s">
        <v>51</v>
      </c>
      <c r="E24" s="38" t="s">
        <v>44</v>
      </c>
      <c r="F24" s="38" t="s">
        <v>24</v>
      </c>
      <c r="G24" s="40" t="s">
        <v>25</v>
      </c>
      <c r="H24" s="41" t="s">
        <v>25</v>
      </c>
      <c r="I24" s="40" t="s">
        <v>345</v>
      </c>
      <c r="J24" s="40" t="s">
        <v>348</v>
      </c>
      <c r="K24" s="40" t="s">
        <v>135</v>
      </c>
    </row>
    <row r="25" spans="1:11" ht="39" thickBot="1">
      <c r="B25" s="38" t="s">
        <v>30</v>
      </c>
      <c r="C25" s="38" t="s">
        <v>33</v>
      </c>
      <c r="D25" s="38" t="s">
        <v>32</v>
      </c>
      <c r="E25" s="38" t="s">
        <v>42</v>
      </c>
      <c r="F25" s="40" t="s">
        <v>24</v>
      </c>
      <c r="G25" s="40" t="s">
        <v>25</v>
      </c>
      <c r="H25" s="41" t="s">
        <v>25</v>
      </c>
      <c r="I25" s="40" t="s">
        <v>116</v>
      </c>
      <c r="J25" s="40" t="s">
        <v>346</v>
      </c>
      <c r="K25" s="40" t="s">
        <v>135</v>
      </c>
    </row>
    <row r="26" spans="1:11" ht="77.25" thickBot="1">
      <c r="B26" s="38" t="s">
        <v>30</v>
      </c>
      <c r="C26" s="38" t="s">
        <v>53</v>
      </c>
      <c r="D26" s="38" t="s">
        <v>47</v>
      </c>
      <c r="E26" s="38" t="s">
        <v>48</v>
      </c>
      <c r="F26" s="38" t="s">
        <v>24</v>
      </c>
      <c r="G26" s="38" t="s">
        <v>25</v>
      </c>
      <c r="H26" s="41" t="s">
        <v>25</v>
      </c>
      <c r="I26" s="40" t="s">
        <v>343</v>
      </c>
      <c r="J26" s="40" t="s">
        <v>347</v>
      </c>
      <c r="K26" s="40" t="s">
        <v>135</v>
      </c>
    </row>
    <row r="27" spans="1:11" ht="77.25" thickBot="1">
      <c r="B27" s="38" t="s">
        <v>30</v>
      </c>
      <c r="C27" s="38" t="s">
        <v>45</v>
      </c>
      <c r="D27" s="38" t="s">
        <v>55</v>
      </c>
      <c r="E27" s="38" t="s">
        <v>35</v>
      </c>
      <c r="F27" s="40" t="s">
        <v>25</v>
      </c>
      <c r="G27" s="40" t="s">
        <v>25</v>
      </c>
      <c r="H27" s="41" t="s">
        <v>25</v>
      </c>
      <c r="I27" s="40" t="s">
        <v>136</v>
      </c>
      <c r="J27" s="40" t="s">
        <v>349</v>
      </c>
      <c r="K27" s="40" t="s">
        <v>25</v>
      </c>
    </row>
    <row r="28" spans="1:11" ht="39" thickBot="1">
      <c r="B28" s="38" t="s">
        <v>30</v>
      </c>
      <c r="C28" s="38" t="s">
        <v>36</v>
      </c>
      <c r="D28" s="38" t="s">
        <v>34</v>
      </c>
      <c r="E28" s="38" t="s">
        <v>35</v>
      </c>
      <c r="F28" s="40" t="s">
        <v>24</v>
      </c>
      <c r="G28" s="40" t="s">
        <v>25</v>
      </c>
      <c r="H28" s="41" t="s">
        <v>25</v>
      </c>
      <c r="I28" s="40" t="s">
        <v>68</v>
      </c>
      <c r="J28" s="40" t="s">
        <v>56</v>
      </c>
      <c r="K28" s="40" t="s">
        <v>25</v>
      </c>
    </row>
    <row r="29" spans="1:11" ht="12.75" customHeight="1" thickBot="1">
      <c r="B29" s="81" t="s">
        <v>118</v>
      </c>
      <c r="C29" s="81" t="s">
        <v>119</v>
      </c>
      <c r="D29" s="81" t="s">
        <v>120</v>
      </c>
      <c r="E29" s="82" t="s">
        <v>351</v>
      </c>
      <c r="F29" s="81" t="s">
        <v>26</v>
      </c>
      <c r="G29" s="81" t="s">
        <v>26</v>
      </c>
      <c r="H29" s="88" t="s">
        <v>26</v>
      </c>
      <c r="I29" s="81" t="s">
        <v>350</v>
      </c>
      <c r="J29" s="81" t="s">
        <v>352</v>
      </c>
      <c r="K29" s="84" t="s">
        <v>25</v>
      </c>
    </row>
    <row r="30" spans="1:11" ht="47.25" customHeight="1" thickBot="1">
      <c r="B30" s="81"/>
      <c r="C30" s="81"/>
      <c r="D30" s="81"/>
      <c r="E30" s="83"/>
      <c r="F30" s="81"/>
      <c r="G30" s="81"/>
      <c r="H30" s="88"/>
      <c r="I30" s="81"/>
      <c r="J30" s="81"/>
      <c r="K30" s="85"/>
    </row>
    <row r="31" spans="1:11" ht="102.75" thickBot="1">
      <c r="B31" s="38" t="s">
        <v>37</v>
      </c>
      <c r="C31" s="38" t="s">
        <v>58</v>
      </c>
      <c r="D31" s="38" t="s">
        <v>52</v>
      </c>
      <c r="E31" s="38" t="s">
        <v>46</v>
      </c>
      <c r="F31" s="19" t="s">
        <v>25</v>
      </c>
      <c r="G31" s="20" t="s">
        <v>26</v>
      </c>
      <c r="H31" s="21" t="s">
        <v>121</v>
      </c>
      <c r="I31" s="40" t="s">
        <v>133</v>
      </c>
      <c r="J31" s="40" t="s">
        <v>353</v>
      </c>
      <c r="K31" s="38" t="s">
        <v>25</v>
      </c>
    </row>
    <row r="32" spans="1:11" ht="102.75" thickBot="1">
      <c r="B32" s="38" t="s">
        <v>49</v>
      </c>
      <c r="C32" s="38" t="s">
        <v>38</v>
      </c>
      <c r="D32" s="38" t="s">
        <v>57</v>
      </c>
      <c r="E32" s="38" t="s">
        <v>38</v>
      </c>
      <c r="F32" s="38" t="s">
        <v>25</v>
      </c>
      <c r="G32" s="38" t="s">
        <v>26</v>
      </c>
      <c r="H32" s="41" t="s">
        <v>26</v>
      </c>
      <c r="I32" s="40" t="s">
        <v>354</v>
      </c>
      <c r="J32" s="40" t="s">
        <v>134</v>
      </c>
      <c r="K32" s="38" t="s">
        <v>25</v>
      </c>
    </row>
    <row r="33" spans="1:11" ht="102.75" thickBot="1">
      <c r="A33" s="42"/>
      <c r="B33" s="40" t="s">
        <v>355</v>
      </c>
      <c r="C33" s="38" t="s">
        <v>38</v>
      </c>
      <c r="D33" s="38" t="s">
        <v>57</v>
      </c>
      <c r="E33" s="38" t="s">
        <v>38</v>
      </c>
      <c r="F33" s="38" t="s">
        <v>26</v>
      </c>
      <c r="G33" s="38" t="s">
        <v>26</v>
      </c>
      <c r="H33" s="41" t="s">
        <v>26</v>
      </c>
      <c r="I33" s="40" t="s">
        <v>356</v>
      </c>
      <c r="J33" s="40" t="s">
        <v>357</v>
      </c>
      <c r="K33" s="38" t="s">
        <v>25</v>
      </c>
    </row>
    <row r="34" spans="1:11" ht="16.5" hidden="1" thickBot="1">
      <c r="A34" s="42"/>
      <c r="B34" s="29"/>
      <c r="C34" s="22"/>
      <c r="D34" s="22"/>
      <c r="E34" s="22"/>
      <c r="F34" s="22"/>
      <c r="G34" s="22"/>
      <c r="H34" s="28"/>
      <c r="I34" s="22"/>
      <c r="J34" s="22"/>
      <c r="K34" s="22"/>
    </row>
    <row r="35" spans="1:11" hidden="1" thickBot="1">
      <c r="A35" s="42"/>
      <c r="B35" s="22"/>
      <c r="C35" s="22"/>
      <c r="D35" s="22"/>
      <c r="E35" s="22"/>
      <c r="F35" s="22"/>
      <c r="G35" s="22"/>
      <c r="H35" s="22"/>
      <c r="I35" s="22"/>
      <c r="J35" s="22"/>
      <c r="K35" s="22"/>
    </row>
    <row r="36" spans="1:11" hidden="1" thickBot="1">
      <c r="A36" s="42"/>
      <c r="B36" s="22"/>
      <c r="C36" s="29" t="s">
        <v>24</v>
      </c>
      <c r="D36" s="29" t="s">
        <v>25</v>
      </c>
      <c r="E36" s="29" t="s">
        <v>26</v>
      </c>
      <c r="F36" s="29" t="s">
        <v>27</v>
      </c>
      <c r="G36" s="22"/>
      <c r="H36" s="22"/>
      <c r="I36" s="22"/>
      <c r="J36" s="22"/>
      <c r="K36" s="22"/>
    </row>
    <row r="37" spans="1:11" hidden="1" thickBot="1">
      <c r="A37" s="42"/>
      <c r="B37" s="29" t="s">
        <v>27</v>
      </c>
      <c r="C37" s="30">
        <v>4</v>
      </c>
      <c r="D37" s="31">
        <v>8</v>
      </c>
      <c r="E37" s="32">
        <v>12</v>
      </c>
      <c r="F37" s="32">
        <v>16</v>
      </c>
      <c r="G37" s="22"/>
      <c r="H37" s="22"/>
      <c r="I37" s="22"/>
      <c r="J37" s="22"/>
      <c r="K37" s="22"/>
    </row>
    <row r="38" spans="1:11" hidden="1" thickBot="1">
      <c r="A38" s="42"/>
      <c r="B38" s="29" t="s">
        <v>26</v>
      </c>
      <c r="C38" s="30">
        <v>3</v>
      </c>
      <c r="D38" s="31">
        <v>6</v>
      </c>
      <c r="E38" s="31">
        <v>9</v>
      </c>
      <c r="F38" s="32">
        <v>12</v>
      </c>
      <c r="G38" s="22"/>
      <c r="H38" s="22"/>
      <c r="I38" s="22"/>
      <c r="J38" s="22"/>
      <c r="K38" s="22"/>
    </row>
    <row r="39" spans="1:11" hidden="1" thickBot="1">
      <c r="A39" s="42"/>
      <c r="B39" s="29" t="s">
        <v>25</v>
      </c>
      <c r="C39" s="30">
        <v>2</v>
      </c>
      <c r="D39" s="30">
        <v>4</v>
      </c>
      <c r="E39" s="31">
        <v>6</v>
      </c>
      <c r="F39" s="31">
        <v>8</v>
      </c>
      <c r="G39" s="22"/>
      <c r="H39" s="22"/>
      <c r="I39" s="22"/>
      <c r="J39" s="22"/>
      <c r="K39" s="22"/>
    </row>
    <row r="40" spans="1:11" hidden="1" thickBot="1">
      <c r="A40" s="42"/>
      <c r="B40" s="29" t="s">
        <v>24</v>
      </c>
      <c r="C40" s="30">
        <v>1</v>
      </c>
      <c r="D40" s="30">
        <v>2</v>
      </c>
      <c r="E40" s="30">
        <v>3</v>
      </c>
      <c r="F40" s="30">
        <v>4</v>
      </c>
      <c r="G40" s="22"/>
      <c r="H40" s="22"/>
      <c r="I40" s="22"/>
      <c r="J40" s="22"/>
      <c r="K40" s="22"/>
    </row>
    <row r="41" spans="1:11" hidden="1" thickBot="1">
      <c r="A41" s="42"/>
      <c r="B41" s="22"/>
      <c r="C41" s="22"/>
      <c r="D41" s="22"/>
      <c r="E41" s="22"/>
      <c r="F41" s="22"/>
      <c r="G41" s="22"/>
      <c r="H41" s="22"/>
      <c r="I41" s="22"/>
      <c r="J41" s="22"/>
      <c r="K41" s="22"/>
    </row>
    <row r="42" spans="1:11" hidden="1" thickBot="1">
      <c r="A42" s="42"/>
      <c r="B42" s="22"/>
      <c r="C42" s="22"/>
      <c r="D42" s="22"/>
      <c r="E42" s="22"/>
      <c r="F42" s="22"/>
      <c r="G42" s="22"/>
      <c r="H42" s="22"/>
      <c r="I42" s="22"/>
      <c r="J42" s="22"/>
      <c r="K42" s="22"/>
    </row>
    <row r="43" spans="1:11" hidden="1" thickBot="1">
      <c r="A43" s="42"/>
      <c r="B43" s="22"/>
      <c r="C43" s="22"/>
      <c r="D43" s="22"/>
      <c r="E43" s="22"/>
      <c r="F43" s="22"/>
      <c r="G43" s="22"/>
      <c r="H43" s="22"/>
      <c r="I43" s="22"/>
      <c r="J43" s="22"/>
      <c r="K43" s="22"/>
    </row>
    <row r="44" spans="1:11" hidden="1" thickBot="1">
      <c r="A44" s="42"/>
      <c r="B44" s="22"/>
      <c r="C44" s="22"/>
      <c r="D44" s="22"/>
      <c r="E44" s="22"/>
      <c r="F44" s="22" t="s">
        <v>24</v>
      </c>
      <c r="G44" s="22"/>
      <c r="H44" s="33" t="e">
        <f>IF(#REF!="",0,IF(#REF!="Very low",1,IF(#REF!="Low",2,IF(#REF!="Medium",3,IF(#REF!="High",4,#REF!)))))</f>
        <v>#REF!</v>
      </c>
      <c r="I44" s="33" t="e">
        <f>IF(#REF!="",0,IF(#REF!="Very low",1,IF(#REF!="Low",2,IF(#REF!="Medium",3,IF(#REF!="High",4,#REF!)))))</f>
        <v>#REF!</v>
      </c>
      <c r="J44" s="34" t="e">
        <f>IF(H44*I44=0,"",IF(H44*I44&gt;0.5,H44*I44))</f>
        <v>#REF!</v>
      </c>
      <c r="K44" s="22" t="e">
        <f>IF(J44="","",IF(J44&lt;5, "Low",IF(J44&lt;11,"Medium",IF(J44&gt;11,"High"))))</f>
        <v>#REF!</v>
      </c>
    </row>
    <row r="45" spans="1:11" hidden="1" thickBot="1">
      <c r="A45" s="42"/>
      <c r="B45" s="22"/>
      <c r="C45" s="22"/>
      <c r="D45" s="22"/>
      <c r="E45" s="22"/>
      <c r="F45" s="22" t="s">
        <v>25</v>
      </c>
      <c r="G45" s="22"/>
      <c r="H45" s="33" t="e">
        <f>IF(#REF!="",0,IF(#REF!="Very low",1,IF(#REF!="Low",2,IF(#REF!="Medium",3,IF(#REF!="High",4,#REF!)))))</f>
        <v>#REF!</v>
      </c>
      <c r="I45" s="33" t="e">
        <f>IF(#REF!="",0,IF(#REF!="Very low",1,IF(#REF!="Low",2,IF(#REF!="Medium",3,IF(#REF!="High",4,#REF!)))))</f>
        <v>#REF!</v>
      </c>
      <c r="J45" s="34" t="e">
        <f t="shared" ref="J45:J63" si="0">IF(H45*I45=0,"",IF(H45*I45&gt;0.5,H45*I45))</f>
        <v>#REF!</v>
      </c>
      <c r="K45" s="22" t="e">
        <f t="shared" ref="K45:K63" si="1">IF(J45="","",IF(J45&lt;5, "Low",IF(J45&lt;11,"Medium",IF(J45&gt;11,"High"))))</f>
        <v>#REF!</v>
      </c>
    </row>
    <row r="46" spans="1:11" hidden="1" thickBot="1">
      <c r="A46" s="42"/>
      <c r="B46" s="22"/>
      <c r="C46" s="22"/>
      <c r="D46" s="22"/>
      <c r="E46" s="22"/>
      <c r="F46" s="22" t="s">
        <v>26</v>
      </c>
      <c r="G46" s="22"/>
      <c r="H46" s="33" t="e">
        <f>IF(#REF!="",0,IF(#REF!="Very low",1,IF(#REF!="Low",2,IF(#REF!="Medium",3,IF(#REF!="High",4,F20)))))</f>
        <v>#REF!</v>
      </c>
      <c r="I46" s="33" t="e">
        <f>IF(#REF!="",0,IF(#REF!="Very low",1,IF(#REF!="Low",2,IF(#REF!="Medium",3,IF(#REF!="High",4,G20)))))</f>
        <v>#REF!</v>
      </c>
      <c r="J46" s="34" t="e">
        <f t="shared" si="0"/>
        <v>#REF!</v>
      </c>
      <c r="K46" s="22" t="e">
        <f t="shared" si="1"/>
        <v>#REF!</v>
      </c>
    </row>
    <row r="47" spans="1:11" hidden="1" thickBot="1">
      <c r="A47" s="42"/>
      <c r="B47" s="22"/>
      <c r="C47" s="22"/>
      <c r="D47" s="22"/>
      <c r="E47" s="22"/>
      <c r="F47" s="22" t="s">
        <v>27</v>
      </c>
      <c r="G47" s="22"/>
      <c r="H47" s="33">
        <f>IF(F20="",0,IF(F20="Very low",1,IF(F20="Low",2,IF(F20="Medium",3,IF(F20="High",4,F21)))))</f>
        <v>2</v>
      </c>
      <c r="I47" s="33">
        <f>IF(G20="",0,IF(G20="Very low",1,IF(G20="Low",2,IF(G20="Medium",3,IF(G20="High",4,G21)))))</f>
        <v>2</v>
      </c>
      <c r="J47" s="34">
        <f t="shared" si="0"/>
        <v>4</v>
      </c>
      <c r="K47" s="22" t="str">
        <f t="shared" si="1"/>
        <v>Low</v>
      </c>
    </row>
    <row r="48" spans="1:11" hidden="1" thickBot="1">
      <c r="A48" s="42"/>
      <c r="B48" s="22"/>
      <c r="C48" s="22"/>
      <c r="D48" s="22"/>
      <c r="E48" s="22"/>
      <c r="F48" s="22"/>
      <c r="G48" s="22"/>
      <c r="H48" s="33">
        <f>IF(F21="",0,IF(F21="Very low",1,IF(F21="Low",2,IF(F21="Medium",3,IF(F21="High",4,#REF!)))))</f>
        <v>2</v>
      </c>
      <c r="I48" s="33">
        <f>IF(G21="",0,IF(G21="Very low",1,IF(G21="Low",2,IF(G21="Medium",3,IF(G21="High",4,#REF!)))))</f>
        <v>2</v>
      </c>
      <c r="J48" s="34">
        <f t="shared" si="0"/>
        <v>4</v>
      </c>
      <c r="K48" s="22" t="str">
        <f t="shared" si="1"/>
        <v>Low</v>
      </c>
    </row>
    <row r="49" spans="1:11" hidden="1" thickBot="1">
      <c r="A49" s="42"/>
      <c r="B49" s="22"/>
      <c r="C49" s="22"/>
      <c r="D49" s="22"/>
      <c r="E49" s="22"/>
      <c r="F49" s="22"/>
      <c r="G49" s="22"/>
      <c r="H49" s="33" t="e">
        <f>IF(#REF!="",0,IF(#REF!="Very low",1,IF(#REF!="Low",2,IF(#REF!="Medium",3,IF(#REF!="High",4,F24)))))</f>
        <v>#REF!</v>
      </c>
      <c r="I49" s="33" t="e">
        <f>IF(#REF!="",0,IF(#REF!="Very low",1,IF(#REF!="Low",2,IF(#REF!="Medium",3,IF(#REF!="High",4,G24)))))</f>
        <v>#REF!</v>
      </c>
      <c r="J49" s="34" t="e">
        <f t="shared" si="0"/>
        <v>#REF!</v>
      </c>
      <c r="K49" s="22" t="e">
        <f t="shared" si="1"/>
        <v>#REF!</v>
      </c>
    </row>
    <row r="50" spans="1:11" hidden="1" thickBot="1">
      <c r="A50" s="42"/>
      <c r="B50" s="22"/>
      <c r="C50" s="22"/>
      <c r="D50" s="22"/>
      <c r="E50" s="22"/>
      <c r="F50" s="22"/>
      <c r="G50" s="22"/>
      <c r="H50" s="33">
        <f>IF(F24="",0,IF(F24="Very low",1,IF(F24="Low",2,IF(F24="Medium",3,IF(F24="High",4,F25)))))</f>
        <v>1</v>
      </c>
      <c r="I50" s="33">
        <f>IF(G24="",0,IF(G24="Very low",1,IF(G24="Low",2,IF(G24="Medium",3,IF(G24="High",4,G25)))))</f>
        <v>2</v>
      </c>
      <c r="J50" s="34">
        <f t="shared" si="0"/>
        <v>2</v>
      </c>
      <c r="K50" s="22" t="str">
        <f t="shared" si="1"/>
        <v>Low</v>
      </c>
    </row>
    <row r="51" spans="1:11" hidden="1" thickBot="1">
      <c r="A51" s="42"/>
      <c r="B51" s="22"/>
      <c r="C51" s="22"/>
      <c r="D51" s="22"/>
      <c r="E51" s="22"/>
      <c r="F51" s="22"/>
      <c r="G51" s="22"/>
      <c r="H51" s="33">
        <f>IF(F25="",0,IF(F25="Very low",1,IF(F25="Low",2,IF(F25="Medium",3,IF(F25="High",4,#REF!)))))</f>
        <v>1</v>
      </c>
      <c r="I51" s="33">
        <f>IF(G25="",0,IF(G25="Very low",1,IF(G25="Low",2,IF(G25="Medium",3,IF(G25="High",4,#REF!)))))</f>
        <v>2</v>
      </c>
      <c r="J51" s="34">
        <f t="shared" si="0"/>
        <v>2</v>
      </c>
      <c r="K51" s="22" t="str">
        <f t="shared" si="1"/>
        <v>Low</v>
      </c>
    </row>
    <row r="52" spans="1:11" hidden="1" thickBot="1">
      <c r="A52" s="42"/>
      <c r="B52" s="22"/>
      <c r="C52" s="22" t="s">
        <v>24</v>
      </c>
      <c r="D52" s="22" t="s">
        <v>25</v>
      </c>
      <c r="E52" s="22" t="s">
        <v>26</v>
      </c>
      <c r="F52" s="22" t="s">
        <v>27</v>
      </c>
      <c r="G52" s="22"/>
      <c r="H52" s="33" t="e">
        <f>IF(#REF!="",0,IF(#REF!="Very low",1,IF(#REF!="Low",2,IF(#REF!="Medium",3,IF(#REF!="High",4,#REF!)))))</f>
        <v>#REF!</v>
      </c>
      <c r="I52" s="33" t="e">
        <f>IF(#REF!="",0,IF(#REF!="Very low",1,IF(#REF!="Low",2,IF(#REF!="Medium",3,IF(#REF!="High",4,#REF!)))))</f>
        <v>#REF!</v>
      </c>
      <c r="J52" s="34" t="e">
        <f t="shared" si="0"/>
        <v>#REF!</v>
      </c>
      <c r="K52" s="22" t="e">
        <f t="shared" si="1"/>
        <v>#REF!</v>
      </c>
    </row>
    <row r="53" spans="1:11" hidden="1" thickBot="1">
      <c r="A53" s="42"/>
      <c r="B53" s="22" t="s">
        <v>24</v>
      </c>
      <c r="C53" s="30">
        <v>1</v>
      </c>
      <c r="D53" s="30">
        <v>2</v>
      </c>
      <c r="E53" s="30">
        <v>3</v>
      </c>
      <c r="F53" s="30">
        <v>4</v>
      </c>
      <c r="G53" s="22"/>
      <c r="H53" s="33" t="e">
        <f>IF(#REF!="",0,IF(#REF!="Very low",1,IF(#REF!="Low",2,IF(#REF!="Medium",3,IF(#REF!="High",4,F27)))))</f>
        <v>#REF!</v>
      </c>
      <c r="I53" s="33" t="e">
        <f>IF(#REF!="",0,IF(#REF!="Very low",1,IF(#REF!="Low",2,IF(#REF!="Medium",3,IF(#REF!="High",4,G27)))))</f>
        <v>#REF!</v>
      </c>
      <c r="J53" s="34" t="e">
        <f t="shared" si="0"/>
        <v>#REF!</v>
      </c>
      <c r="K53" s="22" t="e">
        <f t="shared" si="1"/>
        <v>#REF!</v>
      </c>
    </row>
    <row r="54" spans="1:11" hidden="1" thickBot="1">
      <c r="A54" s="42"/>
      <c r="B54" s="22" t="s">
        <v>25</v>
      </c>
      <c r="C54" s="30">
        <v>2</v>
      </c>
      <c r="D54" s="30">
        <v>4</v>
      </c>
      <c r="E54" s="31">
        <v>6</v>
      </c>
      <c r="F54" s="31">
        <v>8</v>
      </c>
      <c r="G54" s="22"/>
      <c r="H54" s="33">
        <f>IF(F27="",0,IF(F27="Very low",1,IF(F27="Low",2,IF(F27="Medium",3,IF(F27="High",4,#REF!)))))</f>
        <v>2</v>
      </c>
      <c r="I54" s="33">
        <f>IF(G27="",0,IF(G27="Very low",1,IF(G27="Low",2,IF(G27="Medium",3,IF(G27="High",4,#REF!)))))</f>
        <v>2</v>
      </c>
      <c r="J54" s="34">
        <f t="shared" si="0"/>
        <v>4</v>
      </c>
      <c r="K54" s="22" t="str">
        <f t="shared" si="1"/>
        <v>Low</v>
      </c>
    </row>
    <row r="55" spans="1:11" hidden="1" thickBot="1">
      <c r="A55" s="42"/>
      <c r="B55" s="22" t="s">
        <v>26</v>
      </c>
      <c r="C55" s="30">
        <v>3</v>
      </c>
      <c r="D55" s="31">
        <v>6</v>
      </c>
      <c r="E55" s="31">
        <v>9</v>
      </c>
      <c r="F55" s="32">
        <v>12</v>
      </c>
      <c r="G55" s="22"/>
      <c r="H55" s="33" t="e">
        <f>IF(#REF!="",0,IF(#REF!="Very low",1,IF(#REF!="Low",2,IF(#REF!="Medium",3,IF(#REF!="High",4,#REF!)))))</f>
        <v>#REF!</v>
      </c>
      <c r="I55" s="33" t="e">
        <f>IF(#REF!="",0,IF(#REF!="Very low",1,IF(#REF!="Low",2,IF(#REF!="Medium",3,IF(#REF!="High",4,#REF!)))))</f>
        <v>#REF!</v>
      </c>
      <c r="J55" s="34" t="e">
        <f t="shared" si="0"/>
        <v>#REF!</v>
      </c>
      <c r="K55" s="22" t="e">
        <f t="shared" si="1"/>
        <v>#REF!</v>
      </c>
    </row>
    <row r="56" spans="1:11" hidden="1" thickBot="1">
      <c r="A56" s="42"/>
      <c r="B56" s="22" t="s">
        <v>27</v>
      </c>
      <c r="C56" s="30">
        <v>4</v>
      </c>
      <c r="D56" s="31">
        <v>8</v>
      </c>
      <c r="E56" s="32">
        <v>12</v>
      </c>
      <c r="F56" s="32">
        <v>16</v>
      </c>
      <c r="G56" s="22"/>
      <c r="H56" s="33" t="e">
        <f>IF(#REF!="",0,IF(#REF!="Very low",1,IF(#REF!="Low",2,IF(#REF!="Medium",3,IF(#REF!="High",4,#REF!)))))</f>
        <v>#REF!</v>
      </c>
      <c r="I56" s="33" t="e">
        <f>IF(#REF!="",0,IF(#REF!="Very low",1,IF(#REF!="Low",2,IF(#REF!="Medium",3,IF(#REF!="High",4,#REF!)))))</f>
        <v>#REF!</v>
      </c>
      <c r="J56" s="34" t="e">
        <f t="shared" si="0"/>
        <v>#REF!</v>
      </c>
      <c r="K56" s="22" t="e">
        <f t="shared" si="1"/>
        <v>#REF!</v>
      </c>
    </row>
    <row r="57" spans="1:11" hidden="1" thickBot="1">
      <c r="A57" s="42"/>
      <c r="B57" s="22"/>
      <c r="C57" s="22"/>
      <c r="D57" s="22"/>
      <c r="E57" s="22"/>
      <c r="F57" s="22"/>
      <c r="G57" s="22"/>
      <c r="H57" s="33" t="e">
        <f>IF(#REF!="",0,IF(#REF!="Very low",1,IF(#REF!="Low",2,IF(#REF!="Medium",3,IF(#REF!="High",4,#REF!)))))</f>
        <v>#REF!</v>
      </c>
      <c r="I57" s="33" t="e">
        <f>IF(#REF!="",0,IF(#REF!="Very low",1,IF(#REF!="Low",2,IF(#REF!="Medium",3,IF(#REF!="High",4,#REF!)))))</f>
        <v>#REF!</v>
      </c>
      <c r="J57" s="34" t="e">
        <f t="shared" si="0"/>
        <v>#REF!</v>
      </c>
      <c r="K57" s="22" t="e">
        <f t="shared" si="1"/>
        <v>#REF!</v>
      </c>
    </row>
    <row r="58" spans="1:11" hidden="1" thickBot="1">
      <c r="A58" s="42"/>
      <c r="B58" s="22"/>
      <c r="C58" s="22"/>
      <c r="D58" s="22"/>
      <c r="E58" s="22"/>
      <c r="F58" s="22"/>
      <c r="G58" s="22"/>
      <c r="H58" s="33" t="e">
        <f>IF(#REF!="",0,IF(#REF!="Very low",1,IF(#REF!="Low",2,IF(#REF!="Medium",3,IF(#REF!="High",4,#REF!)))))</f>
        <v>#REF!</v>
      </c>
      <c r="I58" s="33" t="e">
        <f>IF(#REF!="",0,IF(#REF!="Very low",1,IF(#REF!="Low",2,IF(#REF!="Medium",3,IF(#REF!="High",4,#REF!)))))</f>
        <v>#REF!</v>
      </c>
      <c r="J58" s="34" t="e">
        <f t="shared" si="0"/>
        <v>#REF!</v>
      </c>
      <c r="K58" s="22" t="e">
        <f t="shared" si="1"/>
        <v>#REF!</v>
      </c>
    </row>
    <row r="59" spans="1:11" hidden="1" thickBot="1">
      <c r="A59" s="42"/>
      <c r="B59" s="22"/>
      <c r="C59" s="22"/>
      <c r="D59" s="22"/>
      <c r="E59" s="22"/>
      <c r="F59" s="22"/>
      <c r="G59" s="22"/>
      <c r="H59" s="33" t="e">
        <f>IF(#REF!="",0,IF(#REF!="Very low",1,IF(#REF!="Low",2,IF(#REF!="Medium",3,IF(#REF!="High",4,#REF!)))))</f>
        <v>#REF!</v>
      </c>
      <c r="I59" s="33" t="e">
        <f>IF(#REF!="",0,IF(#REF!="Very low",1,IF(#REF!="Low",2,IF(#REF!="Medium",3,IF(#REF!="High",4,#REF!)))))</f>
        <v>#REF!</v>
      </c>
      <c r="J59" s="34" t="e">
        <f t="shared" si="0"/>
        <v>#REF!</v>
      </c>
      <c r="K59" s="22" t="e">
        <f t="shared" si="1"/>
        <v>#REF!</v>
      </c>
    </row>
    <row r="60" spans="1:11" hidden="1" thickBot="1">
      <c r="A60" s="42"/>
      <c r="B60" s="22"/>
      <c r="C60" s="22"/>
      <c r="D60" s="22"/>
      <c r="E60" s="22"/>
      <c r="F60" s="22"/>
      <c r="G60" s="22"/>
      <c r="H60" s="33" t="e">
        <f>IF(#REF!="",0,IF(#REF!="Very low",1,IF(#REF!="Low",2,IF(#REF!="Medium",3,IF(#REF!="High",4,#REF!)))))</f>
        <v>#REF!</v>
      </c>
      <c r="I60" s="33" t="e">
        <f>IF(#REF!="",0,IF(#REF!="Very low",1,IF(#REF!="Low",2,IF(#REF!="Medium",3,IF(#REF!="High",4,#REF!)))))</f>
        <v>#REF!</v>
      </c>
      <c r="J60" s="34" t="e">
        <f t="shared" si="0"/>
        <v>#REF!</v>
      </c>
      <c r="K60" s="22" t="e">
        <f t="shared" si="1"/>
        <v>#REF!</v>
      </c>
    </row>
    <row r="61" spans="1:11" hidden="1" thickBot="1">
      <c r="A61" s="42"/>
      <c r="B61" s="22"/>
      <c r="C61" s="22"/>
      <c r="D61" s="22"/>
      <c r="E61" s="22"/>
      <c r="F61" s="22"/>
      <c r="G61" s="22"/>
      <c r="H61" s="33" t="e">
        <f>IF(#REF!="",0,IF(#REF!="Very low",1,IF(#REF!="Low",2,IF(#REF!="Medium",3,IF(#REF!="High",4,#REF!)))))</f>
        <v>#REF!</v>
      </c>
      <c r="I61" s="33" t="e">
        <f>IF(#REF!="",0,IF(#REF!="Very low",1,IF(#REF!="Low",2,IF(#REF!="Medium",3,IF(#REF!="High",4,#REF!)))))</f>
        <v>#REF!</v>
      </c>
      <c r="J61" s="34" t="e">
        <f t="shared" si="0"/>
        <v>#REF!</v>
      </c>
      <c r="K61" s="22" t="e">
        <f t="shared" si="1"/>
        <v>#REF!</v>
      </c>
    </row>
    <row r="62" spans="1:11" hidden="1" thickBot="1">
      <c r="A62" s="42"/>
      <c r="B62" s="22"/>
      <c r="C62" s="22"/>
      <c r="D62" s="22"/>
      <c r="E62" s="22"/>
      <c r="F62" s="22"/>
      <c r="G62" s="22"/>
      <c r="H62" s="33" t="e">
        <f>IF(#REF!="",0,IF(#REF!="Very low",1,IF(#REF!="Low",2,IF(#REF!="Medium",3,IF(#REF!="High",4,#REF!)))))</f>
        <v>#REF!</v>
      </c>
      <c r="I62" s="33" t="e">
        <f>IF(#REF!="",0,IF(#REF!="Very low",1,IF(#REF!="Low",2,IF(#REF!="Medium",3,IF(#REF!="High",4,#REF!)))))</f>
        <v>#REF!</v>
      </c>
      <c r="J62" s="34" t="e">
        <f t="shared" si="0"/>
        <v>#REF!</v>
      </c>
      <c r="K62" s="22" t="e">
        <f t="shared" si="1"/>
        <v>#REF!</v>
      </c>
    </row>
    <row r="63" spans="1:11" hidden="1" thickBot="1">
      <c r="A63" s="42"/>
      <c r="B63" s="22"/>
      <c r="C63" s="22"/>
      <c r="D63" s="22"/>
      <c r="E63" s="22"/>
      <c r="F63" s="22"/>
      <c r="G63" s="22"/>
      <c r="H63" s="33" t="e">
        <f>IF(#REF!="",0,IF(#REF!="Very low",1,IF(#REF!="Low",2,IF(#REF!="Medium",3,IF(#REF!="High",4,#REF!)))))</f>
        <v>#REF!</v>
      </c>
      <c r="I63" s="33" t="e">
        <f>IF(#REF!="",0,IF(#REF!="Very low",1,IF(#REF!="Low",2,IF(#REF!="Medium",3,IF(#REF!="High",4,#REF!)))))</f>
        <v>#REF!</v>
      </c>
      <c r="J63" s="34" t="e">
        <f t="shared" si="0"/>
        <v>#REF!</v>
      </c>
      <c r="K63" s="22" t="e">
        <f t="shared" si="1"/>
        <v>#REF!</v>
      </c>
    </row>
    <row r="64" spans="1:11" hidden="1" thickBot="1">
      <c r="A64" s="42"/>
      <c r="B64" s="22"/>
      <c r="C64" s="22"/>
      <c r="D64" s="22"/>
      <c r="E64" s="22"/>
      <c r="F64" s="22"/>
      <c r="G64" s="22"/>
      <c r="H64" s="22"/>
      <c r="I64" s="22"/>
      <c r="J64" s="22"/>
      <c r="K64" s="22"/>
    </row>
    <row r="65" spans="1:11" hidden="1" thickBot="1">
      <c r="A65" s="42"/>
      <c r="B65" s="22"/>
      <c r="C65" s="22"/>
      <c r="D65" s="22"/>
      <c r="E65" s="22"/>
      <c r="F65" s="22"/>
      <c r="G65" s="22"/>
      <c r="H65" s="22"/>
      <c r="I65" s="22"/>
      <c r="J65" s="22"/>
      <c r="K65" s="22"/>
    </row>
    <row r="66" spans="1:11" hidden="1" thickBot="1">
      <c r="A66" s="42"/>
      <c r="B66" s="22"/>
      <c r="C66" s="22"/>
      <c r="D66" s="22"/>
      <c r="E66" s="22"/>
      <c r="F66" s="22"/>
      <c r="G66" s="22"/>
      <c r="H66" s="22"/>
      <c r="I66" s="22"/>
      <c r="J66" s="22"/>
      <c r="K66" s="22"/>
    </row>
    <row r="67" spans="1:11" hidden="1" thickBot="1">
      <c r="A67" s="42"/>
      <c r="B67" s="22"/>
      <c r="C67" s="22"/>
      <c r="D67" s="22"/>
      <c r="E67" s="22"/>
      <c r="F67" s="22"/>
      <c r="G67" s="22"/>
      <c r="H67" s="22"/>
      <c r="I67" s="22"/>
      <c r="J67" s="22"/>
      <c r="K67" s="22"/>
    </row>
    <row r="68" spans="1:11" thickBot="1">
      <c r="A68" s="42"/>
      <c r="B68" s="22"/>
      <c r="C68" s="22"/>
      <c r="D68" s="22"/>
      <c r="E68" s="22"/>
      <c r="F68" s="22"/>
      <c r="G68" s="22"/>
      <c r="H68" s="22"/>
      <c r="I68" s="22"/>
      <c r="J68" s="22"/>
      <c r="K68" s="22"/>
    </row>
    <row r="69" spans="1:11" thickBot="1">
      <c r="A69" s="42"/>
      <c r="B69" s="22"/>
      <c r="C69" s="22"/>
      <c r="D69" s="22"/>
      <c r="E69" s="22"/>
      <c r="F69" s="22"/>
      <c r="G69" s="22"/>
      <c r="H69" s="22"/>
      <c r="I69" s="22"/>
      <c r="J69" s="22"/>
      <c r="K69" s="22"/>
    </row>
    <row r="70" spans="1:11" thickBot="1">
      <c r="A70" s="42"/>
      <c r="B70" s="22"/>
      <c r="C70" s="22"/>
      <c r="D70" s="22"/>
      <c r="E70" s="22"/>
      <c r="F70" s="22"/>
      <c r="G70" s="22"/>
      <c r="H70" s="22"/>
      <c r="I70" s="22"/>
      <c r="J70" s="22"/>
      <c r="K70" s="22"/>
    </row>
    <row r="71" spans="1:11" thickBot="1">
      <c r="A71" s="42"/>
      <c r="B71" s="22"/>
      <c r="C71" s="22"/>
      <c r="D71" s="22"/>
      <c r="E71" s="22"/>
      <c r="F71" s="22"/>
      <c r="G71" s="22"/>
      <c r="H71" s="22"/>
      <c r="I71" s="22"/>
      <c r="J71" s="22"/>
      <c r="K71" s="22"/>
    </row>
    <row r="72" spans="1:11" thickBot="1">
      <c r="A72" s="42"/>
      <c r="B72" s="22"/>
      <c r="C72" s="22"/>
      <c r="D72" s="22"/>
      <c r="E72" s="22"/>
      <c r="F72" s="22"/>
      <c r="G72" s="22"/>
      <c r="H72" s="22"/>
      <c r="I72" s="22"/>
      <c r="J72" s="22"/>
      <c r="K72" s="22"/>
    </row>
    <row r="73" spans="1:11" thickBot="1">
      <c r="A73" s="42"/>
      <c r="B73" s="22"/>
      <c r="C73" s="22"/>
      <c r="D73" s="22"/>
      <c r="E73" s="22"/>
      <c r="F73" s="22"/>
      <c r="G73" s="22"/>
      <c r="H73" s="22"/>
      <c r="I73" s="22"/>
      <c r="J73" s="22"/>
      <c r="K73" s="22"/>
    </row>
    <row r="74" spans="1:11" thickBot="1">
      <c r="A74" s="42"/>
      <c r="B74" s="22"/>
      <c r="C74" s="22"/>
      <c r="D74" s="22"/>
      <c r="E74" s="22"/>
      <c r="F74" s="22"/>
      <c r="G74" s="22"/>
      <c r="H74" s="22"/>
      <c r="I74" s="22"/>
      <c r="J74" s="22"/>
      <c r="K74" s="22"/>
    </row>
    <row r="75" spans="1:11" thickBot="1">
      <c r="A75" s="42"/>
      <c r="B75" s="22"/>
      <c r="C75" s="22"/>
      <c r="D75" s="22"/>
      <c r="E75" s="22"/>
      <c r="F75" s="22"/>
      <c r="G75" s="22"/>
      <c r="H75" s="22"/>
      <c r="I75" s="22"/>
      <c r="J75" s="22"/>
      <c r="K75" s="22"/>
    </row>
    <row r="76" spans="1:11" thickBot="1">
      <c r="A76" s="42"/>
      <c r="B76" s="22"/>
      <c r="C76" s="22"/>
      <c r="D76" s="22"/>
      <c r="E76" s="22"/>
      <c r="F76" s="22"/>
      <c r="G76" s="22"/>
      <c r="H76" s="22"/>
      <c r="I76" s="22"/>
      <c r="J76" s="22"/>
      <c r="K76" s="22"/>
    </row>
    <row r="77" spans="1:11" thickBot="1">
      <c r="A77" s="42"/>
      <c r="B77" s="22"/>
      <c r="C77" s="22"/>
      <c r="D77" s="22"/>
      <c r="E77" s="22"/>
      <c r="F77" s="22"/>
      <c r="G77" s="22"/>
      <c r="H77" s="22"/>
      <c r="I77" s="22"/>
      <c r="J77" s="22"/>
      <c r="K77" s="22"/>
    </row>
    <row r="78" spans="1:11" thickBot="1">
      <c r="A78" s="42"/>
      <c r="B78" s="22"/>
      <c r="C78" s="22"/>
      <c r="D78" s="22"/>
      <c r="E78" s="22"/>
      <c r="F78" s="22"/>
      <c r="G78" s="22"/>
      <c r="H78" s="22"/>
      <c r="I78" s="22"/>
      <c r="J78" s="22"/>
      <c r="K78" s="22"/>
    </row>
    <row r="79" spans="1:11" thickBot="1">
      <c r="A79" s="42"/>
      <c r="B79" s="22"/>
      <c r="C79" s="22"/>
      <c r="D79" s="22"/>
      <c r="E79" s="22"/>
      <c r="F79" s="22"/>
      <c r="G79" s="22"/>
      <c r="H79" s="22"/>
      <c r="I79" s="22"/>
      <c r="J79" s="22"/>
      <c r="K79" s="22"/>
    </row>
    <row r="80" spans="1:11" thickBot="1">
      <c r="A80" s="42"/>
      <c r="B80" s="22"/>
      <c r="C80" s="22"/>
      <c r="D80" s="22"/>
      <c r="E80" s="22"/>
      <c r="F80" s="22"/>
      <c r="G80" s="22"/>
      <c r="H80" s="22"/>
      <c r="I80" s="22"/>
      <c r="J80" s="22"/>
      <c r="K80" s="22"/>
    </row>
    <row r="81" spans="1:11" thickBot="1">
      <c r="A81" s="42"/>
      <c r="B81" s="22"/>
      <c r="C81" s="22"/>
      <c r="D81" s="22"/>
      <c r="E81" s="22"/>
      <c r="F81" s="22"/>
      <c r="G81" s="22"/>
      <c r="H81" s="22"/>
      <c r="I81" s="22"/>
      <c r="J81" s="22"/>
      <c r="K81" s="22"/>
    </row>
    <row r="82" spans="1:11" thickBot="1">
      <c r="A82" s="42"/>
      <c r="B82" s="22"/>
      <c r="C82" s="22"/>
      <c r="D82" s="22"/>
      <c r="E82" s="22"/>
      <c r="F82" s="22"/>
      <c r="G82" s="22"/>
      <c r="H82" s="22"/>
      <c r="I82" s="22"/>
      <c r="J82" s="22"/>
      <c r="K82" s="22"/>
    </row>
    <row r="83" spans="1:11" thickBot="1">
      <c r="A83" s="42"/>
      <c r="B83" s="22"/>
      <c r="C83" s="22"/>
      <c r="D83" s="22"/>
      <c r="E83" s="22"/>
      <c r="F83" s="22"/>
      <c r="G83" s="22"/>
      <c r="H83" s="22"/>
      <c r="I83" s="22"/>
      <c r="J83" s="22"/>
      <c r="K83" s="22"/>
    </row>
    <row r="84" spans="1:11" thickBot="1">
      <c r="A84" s="42"/>
      <c r="B84" s="22"/>
      <c r="C84" s="22"/>
      <c r="D84" s="22"/>
      <c r="E84" s="22"/>
      <c r="F84" s="22"/>
      <c r="G84" s="22"/>
      <c r="H84" s="22"/>
      <c r="I84" s="22"/>
      <c r="J84" s="22"/>
      <c r="K84" s="22"/>
    </row>
    <row r="85" spans="1:11" thickBot="1">
      <c r="A85" s="42"/>
      <c r="B85" s="22"/>
      <c r="C85" s="22"/>
      <c r="D85" s="22"/>
      <c r="E85" s="22"/>
      <c r="F85" s="22"/>
      <c r="G85" s="22"/>
      <c r="H85" s="22"/>
      <c r="I85" s="22"/>
      <c r="J85" s="22"/>
      <c r="K85" s="22"/>
    </row>
    <row r="86" spans="1:11" thickBot="1">
      <c r="A86" s="42"/>
      <c r="B86" s="22"/>
      <c r="C86" s="22"/>
      <c r="D86" s="22"/>
      <c r="E86" s="22"/>
      <c r="F86" s="22"/>
      <c r="G86" s="22"/>
      <c r="H86" s="22"/>
      <c r="I86" s="22"/>
      <c r="J86" s="22"/>
      <c r="K86" s="22"/>
    </row>
    <row r="87" spans="1:11" thickBot="1">
      <c r="A87" s="42"/>
      <c r="B87" s="22"/>
      <c r="C87" s="22"/>
      <c r="D87" s="22"/>
      <c r="E87" s="22"/>
      <c r="F87" s="22"/>
      <c r="G87" s="22"/>
      <c r="H87" s="22"/>
      <c r="I87" s="22"/>
      <c r="J87" s="22"/>
      <c r="K87" s="22"/>
    </row>
    <row r="88" spans="1:11" thickBot="1">
      <c r="A88" s="42"/>
      <c r="B88" s="22"/>
      <c r="C88" s="22"/>
      <c r="D88" s="22"/>
      <c r="E88" s="22"/>
      <c r="F88" s="22"/>
      <c r="G88" s="22"/>
      <c r="H88" s="22"/>
      <c r="I88" s="22"/>
      <c r="J88" s="22"/>
      <c r="K88" s="22"/>
    </row>
    <row r="89" spans="1:11" thickBot="1">
      <c r="A89" s="42"/>
      <c r="B89" s="22"/>
      <c r="C89" s="22"/>
      <c r="D89" s="22"/>
      <c r="E89" s="22"/>
      <c r="F89" s="22"/>
      <c r="G89" s="22"/>
      <c r="H89" s="22"/>
      <c r="I89" s="22"/>
      <c r="J89" s="22"/>
      <c r="K89" s="22"/>
    </row>
    <row r="90" spans="1:11" thickBot="1">
      <c r="A90" s="42"/>
      <c r="B90" s="22"/>
      <c r="C90" s="22"/>
      <c r="D90" s="22"/>
      <c r="E90" s="22"/>
      <c r="F90" s="22"/>
      <c r="G90" s="22"/>
      <c r="H90" s="22"/>
      <c r="I90" s="22"/>
      <c r="J90" s="22"/>
      <c r="K90" s="22"/>
    </row>
    <row r="91" spans="1:11" thickBot="1">
      <c r="A91" s="42"/>
      <c r="B91" s="22"/>
      <c r="C91" s="22"/>
      <c r="D91" s="22"/>
      <c r="E91" s="22"/>
      <c r="F91" s="22"/>
      <c r="G91" s="22"/>
      <c r="H91" s="22"/>
      <c r="I91" s="22"/>
      <c r="J91" s="22"/>
      <c r="K91" s="22"/>
    </row>
    <row r="92" spans="1:11" thickBot="1">
      <c r="A92" s="42"/>
      <c r="B92" s="22"/>
      <c r="C92" s="22"/>
      <c r="D92" s="22"/>
      <c r="E92" s="22"/>
      <c r="F92" s="22"/>
      <c r="G92" s="22"/>
      <c r="H92" s="22"/>
      <c r="I92" s="22"/>
      <c r="J92" s="22"/>
      <c r="K92" s="22"/>
    </row>
    <row r="93" spans="1:11" thickBot="1">
      <c r="A93" s="42"/>
      <c r="B93" s="22"/>
      <c r="C93" s="22"/>
      <c r="D93" s="22"/>
      <c r="E93" s="22"/>
      <c r="F93" s="22"/>
      <c r="G93" s="22"/>
      <c r="H93" s="22"/>
      <c r="I93" s="22"/>
      <c r="J93" s="22"/>
      <c r="K93" s="22"/>
    </row>
    <row r="94" spans="1:11" thickBot="1">
      <c r="A94" s="42"/>
      <c r="B94" s="22"/>
      <c r="C94" s="22"/>
      <c r="D94" s="22"/>
      <c r="E94" s="22"/>
      <c r="F94" s="22"/>
      <c r="G94" s="22"/>
      <c r="H94" s="22"/>
      <c r="I94" s="22"/>
      <c r="J94" s="22"/>
      <c r="K94" s="22"/>
    </row>
    <row r="95" spans="1:11" thickBot="1">
      <c r="A95" s="42"/>
      <c r="B95" s="22"/>
      <c r="C95" s="22"/>
      <c r="D95" s="22"/>
      <c r="E95" s="22"/>
      <c r="F95" s="22"/>
      <c r="G95" s="22"/>
      <c r="H95" s="22"/>
      <c r="I95" s="22"/>
      <c r="J95" s="22"/>
      <c r="K95" s="22"/>
    </row>
    <row r="96" spans="1:11" thickBot="1">
      <c r="A96" s="42"/>
      <c r="B96" s="22"/>
      <c r="C96" s="22"/>
      <c r="D96" s="22"/>
      <c r="E96" s="22"/>
      <c r="F96" s="22"/>
      <c r="G96" s="22"/>
      <c r="H96" s="22"/>
      <c r="I96" s="22"/>
      <c r="J96" s="22"/>
      <c r="K96" s="22"/>
    </row>
    <row r="97" spans="1:11" thickBot="1">
      <c r="A97" s="42"/>
      <c r="B97" s="22"/>
      <c r="C97" s="22"/>
      <c r="D97" s="22"/>
      <c r="E97" s="22"/>
      <c r="F97" s="22"/>
      <c r="G97" s="22"/>
      <c r="H97" s="22"/>
      <c r="I97" s="22"/>
      <c r="J97" s="22"/>
      <c r="K97" s="22"/>
    </row>
    <row r="98" spans="1:11" thickBot="1">
      <c r="A98" s="42"/>
      <c r="B98" s="22"/>
      <c r="C98" s="22"/>
      <c r="D98" s="22"/>
      <c r="E98" s="22"/>
      <c r="F98" s="22"/>
      <c r="G98" s="22"/>
      <c r="H98" s="22"/>
      <c r="I98" s="22"/>
      <c r="J98" s="22"/>
      <c r="K98" s="22"/>
    </row>
    <row r="99" spans="1:11" thickBot="1">
      <c r="A99" s="42"/>
      <c r="B99" s="22"/>
      <c r="C99" s="22"/>
      <c r="D99" s="22"/>
      <c r="E99" s="22"/>
      <c r="F99" s="22"/>
      <c r="G99" s="22"/>
      <c r="H99" s="22"/>
      <c r="I99" s="22"/>
      <c r="J99" s="22"/>
      <c r="K99" s="22"/>
    </row>
    <row r="100" spans="1:11" thickBot="1">
      <c r="A100" s="42"/>
      <c r="B100" s="22"/>
      <c r="C100" s="22"/>
      <c r="D100" s="22"/>
      <c r="E100" s="22"/>
      <c r="F100" s="22"/>
      <c r="G100" s="22"/>
      <c r="H100" s="22"/>
      <c r="I100" s="22"/>
      <c r="J100" s="22"/>
      <c r="K100" s="22"/>
    </row>
    <row r="101" spans="1:11" ht="13.5" customHeight="1" thickBot="1">
      <c r="A101" s="42"/>
      <c r="B101" s="22"/>
      <c r="C101" s="22"/>
      <c r="D101" s="22"/>
      <c r="E101" s="22"/>
      <c r="F101" s="22"/>
      <c r="G101" s="22"/>
      <c r="H101" s="22"/>
      <c r="I101" s="22"/>
      <c r="J101" s="22"/>
      <c r="K101" s="22"/>
    </row>
    <row r="102" spans="1:11" thickBot="1">
      <c r="A102" s="42"/>
      <c r="B102" s="22"/>
      <c r="C102" s="22"/>
      <c r="D102" s="22"/>
      <c r="E102" s="22"/>
      <c r="F102" s="22"/>
      <c r="G102" s="22"/>
      <c r="H102" s="22"/>
      <c r="I102" s="22"/>
      <c r="J102" s="22"/>
      <c r="K102" s="22"/>
    </row>
    <row r="103" spans="1:11" thickBot="1">
      <c r="A103" s="42"/>
      <c r="B103" s="22"/>
      <c r="C103" s="22"/>
      <c r="D103" s="22"/>
      <c r="E103" s="22"/>
      <c r="F103" s="22"/>
      <c r="G103" s="22"/>
      <c r="H103" s="22"/>
      <c r="I103" s="22"/>
      <c r="J103" s="22"/>
      <c r="K103" s="22"/>
    </row>
    <row r="104" spans="1:11" thickBot="1">
      <c r="A104" s="42"/>
      <c r="B104" s="22"/>
      <c r="C104" s="22"/>
      <c r="D104" s="22"/>
      <c r="E104" s="22"/>
      <c r="F104" s="22"/>
      <c r="G104" s="22"/>
      <c r="H104" s="22"/>
      <c r="I104" s="22"/>
      <c r="J104" s="22"/>
      <c r="K104" s="22"/>
    </row>
    <row r="105" spans="1:11" thickBot="1">
      <c r="A105" s="42"/>
      <c r="B105" s="22"/>
      <c r="C105" s="22"/>
      <c r="D105" s="22"/>
      <c r="E105" s="22"/>
      <c r="F105" s="22"/>
      <c r="G105" s="22"/>
      <c r="H105" s="22"/>
      <c r="I105" s="22"/>
      <c r="J105" s="22"/>
      <c r="K105" s="22"/>
    </row>
    <row r="106" spans="1:11" thickBot="1">
      <c r="B106" s="43"/>
      <c r="C106" s="43"/>
      <c r="D106" s="43"/>
      <c r="E106" s="43"/>
      <c r="F106" s="43"/>
      <c r="G106" s="43"/>
      <c r="H106" s="43"/>
      <c r="I106" s="43"/>
      <c r="J106" s="43"/>
      <c r="K106" s="43"/>
    </row>
  </sheetData>
  <sheetProtection selectLockedCells="1"/>
  <mergeCells count="24">
    <mergeCell ref="I29:I30"/>
    <mergeCell ref="H29:H30"/>
    <mergeCell ref="F14:J14"/>
    <mergeCell ref="F12:J12"/>
    <mergeCell ref="F4:J4"/>
    <mergeCell ref="F6:J6"/>
    <mergeCell ref="F8:J8"/>
    <mergeCell ref="F10:J10"/>
    <mergeCell ref="B2:E2"/>
    <mergeCell ref="B17:C17"/>
    <mergeCell ref="J29:J30"/>
    <mergeCell ref="E29:E30"/>
    <mergeCell ref="K29:K30"/>
    <mergeCell ref="B4:E4"/>
    <mergeCell ref="B6:E6"/>
    <mergeCell ref="B8:E8"/>
    <mergeCell ref="B10:E10"/>
    <mergeCell ref="B12:E12"/>
    <mergeCell ref="B14:E14"/>
    <mergeCell ref="B29:B30"/>
    <mergeCell ref="C29:C30"/>
    <mergeCell ref="D29:D30"/>
    <mergeCell ref="F29:F30"/>
    <mergeCell ref="G29:G30"/>
  </mergeCells>
  <phoneticPr fontId="0" type="noConversion"/>
  <dataValidations count="1">
    <dataValidation type="list" allowBlank="1" showInputMessage="1" showErrorMessage="1" sqref="H25 F32:G33 F23:G28 H27:H28" xr:uid="{00000000-0002-0000-0000-000000000000}">
      <formula1>$F$44:$F$48</formula1>
    </dataValidation>
  </dataValidations>
  <pageMargins left="0.74803149606299213" right="0.74803149606299213" top="0.98425196850393704" bottom="0.98425196850393704" header="0.51181102362204722" footer="0.51181102362204722"/>
  <pageSetup paperSize="8" orientation="landscape" r:id="rId1"/>
  <headerFooter alignWithMargins="0">
    <oddHeader>&amp;CGeneric Risk Assessment SR2008No4GRA</oddHeader>
    <oddFooter>Page &amp;P</oddFooter>
  </headerFooter>
  <legacy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495CA-F442-4AA9-BD4B-9D39DDC9BE66}">
  <dimension ref="C2:H26"/>
  <sheetViews>
    <sheetView workbookViewId="0">
      <selection activeCell="H11" sqref="H11:H12"/>
    </sheetView>
  </sheetViews>
  <sheetFormatPr defaultRowHeight="12.75"/>
  <cols>
    <col min="3" max="3" width="29.42578125" bestFit="1" customWidth="1"/>
    <col min="4" max="4" width="27.28515625" customWidth="1"/>
    <col min="5" max="5" width="19.5703125" customWidth="1"/>
    <col min="6" max="6" width="35.28515625" customWidth="1"/>
    <col min="7" max="7" width="35.42578125" customWidth="1"/>
    <col min="8" max="8" width="15.42578125" customWidth="1"/>
  </cols>
  <sheetData>
    <row r="2" spans="3:8" ht="15">
      <c r="C2" s="4" t="s">
        <v>72</v>
      </c>
    </row>
    <row r="3" spans="3:8" ht="15">
      <c r="C3" s="5"/>
    </row>
    <row r="4" spans="3:8" ht="13.5" thickBot="1"/>
    <row r="5" spans="3:8" ht="45.75" thickBot="1">
      <c r="C5" s="6" t="s">
        <v>73</v>
      </c>
      <c r="D5" s="7" t="s">
        <v>74</v>
      </c>
      <c r="E5" s="7" t="s">
        <v>75</v>
      </c>
      <c r="F5" s="7" t="s">
        <v>76</v>
      </c>
      <c r="G5" s="15" t="s">
        <v>77</v>
      </c>
      <c r="H5" s="6" t="s">
        <v>104</v>
      </c>
    </row>
    <row r="6" spans="3:8" ht="86.25" thickBot="1">
      <c r="C6" s="13" t="s">
        <v>101</v>
      </c>
      <c r="D6" s="16" t="s">
        <v>25</v>
      </c>
      <c r="E6" s="14" t="s">
        <v>102</v>
      </c>
      <c r="F6" s="14" t="s">
        <v>142</v>
      </c>
      <c r="G6" s="14" t="s">
        <v>103</v>
      </c>
      <c r="H6" s="55" t="s">
        <v>105</v>
      </c>
    </row>
    <row r="7" spans="3:8" ht="57.75" thickBot="1">
      <c r="C7" s="18" t="s">
        <v>78</v>
      </c>
      <c r="D7" s="57" t="s">
        <v>359</v>
      </c>
      <c r="E7" s="57" t="s">
        <v>79</v>
      </c>
      <c r="F7" s="57" t="s">
        <v>360</v>
      </c>
      <c r="G7" s="57" t="s">
        <v>361</v>
      </c>
      <c r="H7" s="17" t="s">
        <v>106</v>
      </c>
    </row>
    <row r="8" spans="3:8" ht="28.5" customHeight="1">
      <c r="C8" s="96" t="s">
        <v>80</v>
      </c>
      <c r="D8" s="96" t="s">
        <v>362</v>
      </c>
      <c r="E8" s="96" t="s">
        <v>81</v>
      </c>
      <c r="F8" s="70" t="s">
        <v>363</v>
      </c>
      <c r="G8" s="96" t="s">
        <v>364</v>
      </c>
      <c r="H8" s="96" t="s">
        <v>107</v>
      </c>
    </row>
    <row r="9" spans="3:8" ht="28.5">
      <c r="C9" s="97"/>
      <c r="D9" s="97"/>
      <c r="E9" s="97"/>
      <c r="F9" s="71" t="s">
        <v>82</v>
      </c>
      <c r="G9" s="97"/>
      <c r="H9" s="97"/>
    </row>
    <row r="10" spans="3:8" ht="29.25" thickBot="1">
      <c r="C10" s="98"/>
      <c r="D10" s="98"/>
      <c r="E10" s="98"/>
      <c r="F10" s="72" t="s">
        <v>83</v>
      </c>
      <c r="G10" s="98"/>
      <c r="H10" s="98"/>
    </row>
    <row r="11" spans="3:8" ht="28.5">
      <c r="C11" s="96" t="s">
        <v>84</v>
      </c>
      <c r="D11" s="96" t="s">
        <v>365</v>
      </c>
      <c r="E11" s="96" t="s">
        <v>85</v>
      </c>
      <c r="F11" s="71" t="s">
        <v>366</v>
      </c>
      <c r="G11" s="96" t="s">
        <v>364</v>
      </c>
      <c r="H11" s="93" t="s">
        <v>108</v>
      </c>
    </row>
    <row r="12" spans="3:8" ht="29.25" thickBot="1">
      <c r="C12" s="98"/>
      <c r="D12" s="98"/>
      <c r="E12" s="98"/>
      <c r="F12" s="72" t="s">
        <v>83</v>
      </c>
      <c r="G12" s="98"/>
      <c r="H12" s="95"/>
    </row>
    <row r="13" spans="3:8" ht="28.5" customHeight="1">
      <c r="C13" s="96" t="s">
        <v>86</v>
      </c>
      <c r="D13" s="96" t="s">
        <v>87</v>
      </c>
      <c r="E13" s="96" t="s">
        <v>81</v>
      </c>
      <c r="F13" s="71" t="s">
        <v>366</v>
      </c>
      <c r="G13" s="96" t="s">
        <v>364</v>
      </c>
      <c r="H13" s="93" t="s">
        <v>108</v>
      </c>
    </row>
    <row r="14" spans="3:8" ht="28.5">
      <c r="C14" s="97"/>
      <c r="D14" s="97"/>
      <c r="E14" s="97"/>
      <c r="F14" s="71" t="s">
        <v>88</v>
      </c>
      <c r="G14" s="97"/>
      <c r="H14" s="94"/>
    </row>
    <row r="15" spans="3:8" ht="13.5" customHeight="1" thickBot="1">
      <c r="C15" s="98"/>
      <c r="D15" s="98"/>
      <c r="E15" s="98"/>
      <c r="F15" s="72" t="s">
        <v>367</v>
      </c>
      <c r="G15" s="98"/>
      <c r="H15" s="95"/>
    </row>
    <row r="16" spans="3:8" ht="14.25" customHeight="1">
      <c r="C16" s="96" t="s">
        <v>89</v>
      </c>
      <c r="D16" s="96" t="s">
        <v>87</v>
      </c>
      <c r="E16" s="96" t="s">
        <v>90</v>
      </c>
      <c r="F16" s="71" t="s">
        <v>368</v>
      </c>
      <c r="G16" s="96" t="s">
        <v>361</v>
      </c>
      <c r="H16" s="96" t="s">
        <v>109</v>
      </c>
    </row>
    <row r="17" spans="3:8" ht="28.5" customHeight="1">
      <c r="C17" s="97"/>
      <c r="D17" s="97"/>
      <c r="E17" s="97"/>
      <c r="F17" s="71" t="s">
        <v>369</v>
      </c>
      <c r="G17" s="97"/>
      <c r="H17" s="97"/>
    </row>
    <row r="18" spans="3:8" ht="28.5">
      <c r="C18" s="97"/>
      <c r="D18" s="97"/>
      <c r="E18" s="97"/>
      <c r="F18" s="71" t="s">
        <v>91</v>
      </c>
      <c r="G18" s="97"/>
      <c r="H18" s="97"/>
    </row>
    <row r="19" spans="3:8" ht="29.25" thickBot="1">
      <c r="C19" s="98"/>
      <c r="D19" s="98"/>
      <c r="E19" s="98"/>
      <c r="F19" s="72" t="s">
        <v>370</v>
      </c>
      <c r="G19" s="98"/>
      <c r="H19" s="98"/>
    </row>
    <row r="20" spans="3:8" ht="100.5" thickBot="1">
      <c r="C20" s="8" t="s">
        <v>92</v>
      </c>
      <c r="D20" s="9" t="s">
        <v>87</v>
      </c>
      <c r="E20" s="9" t="s">
        <v>90</v>
      </c>
      <c r="F20" s="2" t="s">
        <v>100</v>
      </c>
      <c r="G20" s="9" t="s">
        <v>361</v>
      </c>
      <c r="H20" s="18" t="s">
        <v>108</v>
      </c>
    </row>
    <row r="21" spans="3:8" ht="43.5" thickBot="1">
      <c r="C21" s="8" t="s">
        <v>93</v>
      </c>
      <c r="D21" s="9" t="s">
        <v>94</v>
      </c>
      <c r="E21" s="9" t="s">
        <v>95</v>
      </c>
      <c r="F21" s="2" t="s">
        <v>96</v>
      </c>
      <c r="G21" s="9" t="s">
        <v>97</v>
      </c>
      <c r="H21" s="18" t="s">
        <v>110</v>
      </c>
    </row>
    <row r="22" spans="3:8" ht="43.5" thickBot="1">
      <c r="C22" s="8" t="s">
        <v>137</v>
      </c>
      <c r="D22" s="9" t="s">
        <v>138</v>
      </c>
      <c r="E22" s="9" t="s">
        <v>95</v>
      </c>
      <c r="F22" s="2" t="s">
        <v>139</v>
      </c>
      <c r="G22" s="2" t="s">
        <v>139</v>
      </c>
      <c r="H22" s="18" t="s">
        <v>110</v>
      </c>
    </row>
    <row r="23" spans="3:8" ht="14.25">
      <c r="C23" s="3"/>
    </row>
    <row r="25" spans="3:8">
      <c r="C25" s="10" t="s">
        <v>98</v>
      </c>
      <c r="D25" s="11" t="s">
        <v>202</v>
      </c>
    </row>
    <row r="26" spans="3:8">
      <c r="C26" s="10" t="s">
        <v>99</v>
      </c>
      <c r="D26" s="12">
        <v>47239</v>
      </c>
    </row>
  </sheetData>
  <mergeCells count="20">
    <mergeCell ref="C11:C12"/>
    <mergeCell ref="D11:D12"/>
    <mergeCell ref="E11:E12"/>
    <mergeCell ref="G11:G12"/>
    <mergeCell ref="H8:H10"/>
    <mergeCell ref="H11:H12"/>
    <mergeCell ref="C8:C10"/>
    <mergeCell ref="D8:D10"/>
    <mergeCell ref="E8:E10"/>
    <mergeCell ref="G8:G10"/>
    <mergeCell ref="H13:H15"/>
    <mergeCell ref="H16:H19"/>
    <mergeCell ref="C13:C15"/>
    <mergeCell ref="D13:D15"/>
    <mergeCell ref="E13:E15"/>
    <mergeCell ref="G13:G15"/>
    <mergeCell ref="C16:C19"/>
    <mergeCell ref="D16:D19"/>
    <mergeCell ref="E16:E19"/>
    <mergeCell ref="G16:G1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E04C3-4D9C-4734-90E4-022C7019D607}">
  <dimension ref="A1:A141"/>
  <sheetViews>
    <sheetView topLeftCell="A113" workbookViewId="0">
      <selection activeCell="A62" sqref="A62"/>
    </sheetView>
  </sheetViews>
  <sheetFormatPr defaultRowHeight="12.75"/>
  <cols>
    <col min="1" max="1" width="155.7109375" bestFit="1" customWidth="1"/>
  </cols>
  <sheetData>
    <row r="1" spans="1:1" ht="15">
      <c r="A1" s="62" t="s">
        <v>145</v>
      </c>
    </row>
    <row r="2" spans="1:1" ht="15">
      <c r="A2" s="62" t="s">
        <v>146</v>
      </c>
    </row>
    <row r="3" spans="1:1" ht="30.75">
      <c r="A3" s="3" t="s">
        <v>147</v>
      </c>
    </row>
    <row r="4" spans="1:1" ht="14.25">
      <c r="A4" s="3"/>
    </row>
    <row r="5" spans="1:1" ht="14.25">
      <c r="A5" s="63" t="s">
        <v>148</v>
      </c>
    </row>
    <row r="6" spans="1:1" ht="14.25">
      <c r="A6" s="3"/>
    </row>
    <row r="7" spans="1:1" ht="14.25">
      <c r="A7" s="3" t="s">
        <v>371</v>
      </c>
    </row>
    <row r="8" spans="1:1" ht="14.25">
      <c r="A8" s="3"/>
    </row>
    <row r="9" spans="1:1" ht="14.25">
      <c r="A9" s="3" t="s">
        <v>196</v>
      </c>
    </row>
    <row r="10" spans="1:1" ht="14.25">
      <c r="A10" s="3"/>
    </row>
    <row r="11" spans="1:1" ht="14.25">
      <c r="A11" s="3" t="s">
        <v>149</v>
      </c>
    </row>
    <row r="12" spans="1:1" ht="14.25">
      <c r="A12" s="3"/>
    </row>
    <row r="13" spans="1:1" ht="14.25">
      <c r="A13" s="3"/>
    </row>
    <row r="14" spans="1:1" ht="14.25">
      <c r="A14" s="3"/>
    </row>
    <row r="15" spans="1:1" ht="14.25">
      <c r="A15" s="63" t="s">
        <v>150</v>
      </c>
    </row>
    <row r="16" spans="1:1" ht="14.25">
      <c r="A16" s="3"/>
    </row>
    <row r="17" spans="1:1" ht="14.25">
      <c r="A17" s="3" t="s">
        <v>204</v>
      </c>
    </row>
    <row r="18" spans="1:1" ht="14.25">
      <c r="A18" s="3"/>
    </row>
    <row r="19" spans="1:1" ht="14.25">
      <c r="A19" s="63" t="s">
        <v>151</v>
      </c>
    </row>
    <row r="20" spans="1:1" ht="14.25">
      <c r="A20" s="3"/>
    </row>
    <row r="21" spans="1:1" ht="14.25">
      <c r="A21" s="3" t="s">
        <v>372</v>
      </c>
    </row>
    <row r="22" spans="1:1" ht="14.25">
      <c r="A22" s="3"/>
    </row>
    <row r="23" spans="1:1" ht="14.25">
      <c r="A23" s="63" t="s">
        <v>152</v>
      </c>
    </row>
    <row r="24" spans="1:1" ht="14.25">
      <c r="A24" s="3"/>
    </row>
    <row r="25" spans="1:1" ht="28.5">
      <c r="A25" s="3" t="s">
        <v>373</v>
      </c>
    </row>
    <row r="26" spans="1:1" ht="14.25">
      <c r="A26" s="3" t="s">
        <v>197</v>
      </c>
    </row>
    <row r="27" spans="1:1" ht="14.25">
      <c r="A27" s="3"/>
    </row>
    <row r="28" spans="1:1" ht="14.25">
      <c r="A28" s="3" t="s">
        <v>153</v>
      </c>
    </row>
    <row r="29" spans="1:1" ht="14.25">
      <c r="A29" s="3"/>
    </row>
    <row r="30" spans="1:1" ht="14.25">
      <c r="A30" s="3" t="s">
        <v>374</v>
      </c>
    </row>
    <row r="31" spans="1:1" ht="14.25">
      <c r="A31" s="3"/>
    </row>
    <row r="32" spans="1:1" ht="14.25">
      <c r="A32" s="3" t="s">
        <v>154</v>
      </c>
    </row>
    <row r="33" spans="1:1" ht="14.25">
      <c r="A33" s="3"/>
    </row>
    <row r="34" spans="1:1" ht="14.25">
      <c r="A34" s="63" t="s">
        <v>155</v>
      </c>
    </row>
    <row r="35" spans="1:1" ht="14.25">
      <c r="A35" s="3"/>
    </row>
    <row r="36" spans="1:1" ht="14.25">
      <c r="A36" s="3" t="s">
        <v>156</v>
      </c>
    </row>
    <row r="37" spans="1:1" ht="14.25">
      <c r="A37" s="3"/>
    </row>
    <row r="38" spans="1:1" ht="14.25">
      <c r="A38" s="3" t="s">
        <v>205</v>
      </c>
    </row>
    <row r="39" spans="1:1" ht="14.25">
      <c r="A39" s="3"/>
    </row>
    <row r="40" spans="1:1" ht="14.25">
      <c r="A40" s="3" t="s">
        <v>158</v>
      </c>
    </row>
    <row r="41" spans="1:1" ht="14.25">
      <c r="A41" s="3"/>
    </row>
    <row r="42" spans="1:1" ht="14.25">
      <c r="A42" s="63" t="s">
        <v>159</v>
      </c>
    </row>
    <row r="43" spans="1:1" ht="14.25">
      <c r="A43" s="3"/>
    </row>
    <row r="44" spans="1:1" ht="14.25">
      <c r="A44" s="3" t="s">
        <v>198</v>
      </c>
    </row>
    <row r="45" spans="1:1" ht="14.25">
      <c r="A45" s="3"/>
    </row>
    <row r="46" spans="1:1" ht="14.25">
      <c r="A46" s="3" t="s">
        <v>160</v>
      </c>
    </row>
    <row r="47" spans="1:1" ht="14.25">
      <c r="A47" s="3"/>
    </row>
    <row r="48" spans="1:1" ht="15">
      <c r="A48" s="62" t="s">
        <v>161</v>
      </c>
    </row>
    <row r="49" spans="1:1" ht="15">
      <c r="A49" s="62" t="s">
        <v>146</v>
      </c>
    </row>
    <row r="50" spans="1:1" ht="16.5">
      <c r="A50" s="3" t="s">
        <v>162</v>
      </c>
    </row>
    <row r="51" spans="1:1" ht="14.25">
      <c r="A51" s="3"/>
    </row>
    <row r="52" spans="1:1" ht="14.25">
      <c r="A52" s="63" t="s">
        <v>163</v>
      </c>
    </row>
    <row r="53" spans="1:1" ht="14.25">
      <c r="A53" s="3"/>
    </row>
    <row r="54" spans="1:1" ht="14.25">
      <c r="A54" s="3" t="s">
        <v>164</v>
      </c>
    </row>
    <row r="55" spans="1:1" ht="14.25">
      <c r="A55" s="3"/>
    </row>
    <row r="56" spans="1:1" ht="14.25">
      <c r="A56" s="3" t="s">
        <v>165</v>
      </c>
    </row>
    <row r="57" spans="1:1" ht="14.25">
      <c r="A57" s="3"/>
    </row>
    <row r="58" spans="1:1" ht="14.25">
      <c r="A58" s="63" t="s">
        <v>166</v>
      </c>
    </row>
    <row r="59" spans="1:1" ht="14.25">
      <c r="A59" s="3"/>
    </row>
    <row r="60" spans="1:1" ht="14.25">
      <c r="A60" s="3" t="s">
        <v>199</v>
      </c>
    </row>
    <row r="61" spans="1:1" ht="14.25">
      <c r="A61" s="3"/>
    </row>
    <row r="62" spans="1:1" ht="15">
      <c r="A62" s="62"/>
    </row>
    <row r="63" spans="1:1" ht="15">
      <c r="A63" s="62" t="s">
        <v>167</v>
      </c>
    </row>
    <row r="64" spans="1:1" ht="15">
      <c r="A64" s="62" t="s">
        <v>146</v>
      </c>
    </row>
    <row r="65" spans="1:1" ht="14.25">
      <c r="A65" s="3" t="s">
        <v>168</v>
      </c>
    </row>
    <row r="66" spans="1:1" ht="14.25">
      <c r="A66" s="3"/>
    </row>
    <row r="67" spans="1:1" ht="14.25">
      <c r="A67" s="63" t="s">
        <v>169</v>
      </c>
    </row>
    <row r="68" spans="1:1" ht="14.25">
      <c r="A68" s="3"/>
    </row>
    <row r="69" spans="1:1" ht="14.25">
      <c r="A69" s="3" t="s">
        <v>170</v>
      </c>
    </row>
    <row r="70" spans="1:1" ht="14.25">
      <c r="A70" s="3"/>
    </row>
    <row r="71" spans="1:1" ht="14.25">
      <c r="A71" s="3" t="s">
        <v>200</v>
      </c>
    </row>
    <row r="72" spans="1:1" ht="14.25">
      <c r="A72" s="3"/>
    </row>
    <row r="73" spans="1:1" ht="14.25">
      <c r="A73" s="63" t="s">
        <v>171</v>
      </c>
    </row>
    <row r="74" spans="1:1" ht="14.25">
      <c r="A74" s="3"/>
    </row>
    <row r="75" spans="1:1" ht="14.25">
      <c r="A75" s="3" t="s">
        <v>206</v>
      </c>
    </row>
    <row r="76" spans="1:1" ht="14.25">
      <c r="A76" s="3"/>
    </row>
    <row r="77" spans="1:1" ht="15">
      <c r="A77" s="62" t="s">
        <v>172</v>
      </c>
    </row>
    <row r="78" spans="1:1" ht="15">
      <c r="A78" s="62" t="s">
        <v>146</v>
      </c>
    </row>
    <row r="79" spans="1:1" ht="14.25">
      <c r="A79" s="3" t="s">
        <v>173</v>
      </c>
    </row>
    <row r="80" spans="1:1" ht="14.25">
      <c r="A80" s="3"/>
    </row>
    <row r="81" spans="1:1" ht="14.25">
      <c r="A81" s="63" t="s">
        <v>169</v>
      </c>
    </row>
    <row r="82" spans="1:1" ht="14.25">
      <c r="A82" s="3"/>
    </row>
    <row r="83" spans="1:1" ht="14.25">
      <c r="A83" s="3" t="s">
        <v>170</v>
      </c>
    </row>
    <row r="84" spans="1:1" ht="14.25">
      <c r="A84" s="3"/>
    </row>
    <row r="85" spans="1:1" ht="14.25">
      <c r="A85" s="63" t="s">
        <v>171</v>
      </c>
    </row>
    <row r="86" spans="1:1" ht="14.25">
      <c r="A86" s="3"/>
    </row>
    <row r="87" spans="1:1" ht="14.25">
      <c r="A87" s="3" t="s">
        <v>206</v>
      </c>
    </row>
    <row r="88" spans="1:1" ht="14.25">
      <c r="A88" s="3"/>
    </row>
    <row r="89" spans="1:1" ht="15">
      <c r="A89" s="62" t="s">
        <v>174</v>
      </c>
    </row>
    <row r="90" spans="1:1" ht="15">
      <c r="A90" s="62" t="s">
        <v>146</v>
      </c>
    </row>
    <row r="91" spans="1:1" ht="14.25">
      <c r="A91" s="3" t="s">
        <v>175</v>
      </c>
    </row>
    <row r="92" spans="1:1" ht="14.25">
      <c r="A92" s="3"/>
    </row>
    <row r="93" spans="1:1" ht="14.25">
      <c r="A93" s="63" t="s">
        <v>176</v>
      </c>
    </row>
    <row r="94" spans="1:1" ht="14.25">
      <c r="A94" s="3"/>
    </row>
    <row r="95" spans="1:1" ht="14.25">
      <c r="A95" s="3" t="s">
        <v>156</v>
      </c>
    </row>
    <row r="96" spans="1:1" ht="14.25">
      <c r="A96" s="3"/>
    </row>
    <row r="97" spans="1:1" ht="14.25">
      <c r="A97" s="3" t="s">
        <v>157</v>
      </c>
    </row>
    <row r="98" spans="1:1" ht="14.25">
      <c r="A98" s="3"/>
    </row>
    <row r="99" spans="1:1" ht="14.25">
      <c r="A99" s="3" t="s">
        <v>177</v>
      </c>
    </row>
    <row r="100" spans="1:1" ht="14.25">
      <c r="A100" s="3"/>
    </row>
    <row r="101" spans="1:1" ht="15">
      <c r="A101" s="62" t="s">
        <v>178</v>
      </c>
    </row>
    <row r="102" spans="1:1" ht="15">
      <c r="A102" s="62"/>
    </row>
    <row r="103" spans="1:1" ht="14.25">
      <c r="A103" s="63" t="s">
        <v>179</v>
      </c>
    </row>
    <row r="104" spans="1:1" ht="14.25">
      <c r="A104" s="3"/>
    </row>
    <row r="105" spans="1:1" ht="14.25">
      <c r="A105" s="3" t="s">
        <v>180</v>
      </c>
    </row>
    <row r="106" spans="1:1" ht="14.25">
      <c r="A106" s="3"/>
    </row>
    <row r="107" spans="1:1" ht="15">
      <c r="A107" s="62" t="s">
        <v>181</v>
      </c>
    </row>
    <row r="108" spans="1:1" ht="15">
      <c r="A108" s="62"/>
    </row>
    <row r="109" spans="1:1" ht="14.25">
      <c r="A109" s="3" t="s">
        <v>182</v>
      </c>
    </row>
    <row r="110" spans="1:1" ht="14.25">
      <c r="A110" s="3" t="s">
        <v>146</v>
      </c>
    </row>
    <row r="111" spans="1:1" ht="14.25">
      <c r="A111" s="63" t="s">
        <v>183</v>
      </c>
    </row>
    <row r="112" spans="1:1" ht="14.25">
      <c r="A112" s="3"/>
    </row>
    <row r="113" spans="1:1" ht="14.25">
      <c r="A113" s="3" t="s">
        <v>184</v>
      </c>
    </row>
    <row r="114" spans="1:1" ht="14.25">
      <c r="A114" s="3"/>
    </row>
    <row r="115" spans="1:1" ht="14.25">
      <c r="A115" s="3" t="s">
        <v>185</v>
      </c>
    </row>
    <row r="116" spans="1:1" ht="14.25">
      <c r="A116" s="3"/>
    </row>
    <row r="117" spans="1:1" ht="15">
      <c r="A117" s="62" t="s">
        <v>186</v>
      </c>
    </row>
    <row r="118" spans="1:1" ht="15">
      <c r="A118" s="62"/>
    </row>
    <row r="119" spans="1:1" ht="28.5">
      <c r="A119" s="64" t="s">
        <v>187</v>
      </c>
    </row>
    <row r="120" spans="1:1" ht="14.25">
      <c r="A120" s="3"/>
    </row>
    <row r="121" spans="1:1" ht="14.25">
      <c r="A121" s="63" t="s">
        <v>188</v>
      </c>
    </row>
    <row r="122" spans="1:1" ht="14.25">
      <c r="A122" s="3"/>
    </row>
    <row r="123" spans="1:1" ht="28.5">
      <c r="A123" s="3" t="s">
        <v>207</v>
      </c>
    </row>
    <row r="124" spans="1:1" ht="14.25">
      <c r="A124" s="3"/>
    </row>
    <row r="125" spans="1:1" ht="14.25">
      <c r="A125" s="3" t="s">
        <v>189</v>
      </c>
    </row>
    <row r="126" spans="1:1" ht="14.25">
      <c r="A126" s="3"/>
    </row>
    <row r="127" spans="1:1" ht="14.25">
      <c r="A127" s="3" t="s">
        <v>190</v>
      </c>
    </row>
    <row r="128" spans="1:1" ht="14.25">
      <c r="A128" s="3"/>
    </row>
    <row r="129" spans="1:1" ht="14.25">
      <c r="A129" s="65" t="s">
        <v>201</v>
      </c>
    </row>
    <row r="130" spans="1:1" ht="14.25">
      <c r="A130" s="65"/>
    </row>
    <row r="131" spans="1:1" ht="14.25">
      <c r="A131" s="63" t="s">
        <v>192</v>
      </c>
    </row>
    <row r="132" spans="1:1" ht="14.25">
      <c r="A132" s="3"/>
    </row>
    <row r="133" spans="1:1" ht="28.5">
      <c r="A133" s="3" t="s">
        <v>193</v>
      </c>
    </row>
    <row r="134" spans="1:1" ht="14.25">
      <c r="A134" s="3"/>
    </row>
    <row r="135" spans="1:1" ht="14.25">
      <c r="A135" s="3" t="s">
        <v>189</v>
      </c>
    </row>
    <row r="136" spans="1:1" ht="14.25">
      <c r="A136" s="3"/>
    </row>
    <row r="137" spans="1:1" ht="14.25">
      <c r="A137" s="65" t="s">
        <v>191</v>
      </c>
    </row>
    <row r="138" spans="1:1" ht="14.25">
      <c r="A138" s="65"/>
    </row>
    <row r="139" spans="1:1" ht="14.25">
      <c r="A139" s="63" t="s">
        <v>194</v>
      </c>
    </row>
    <row r="140" spans="1:1" ht="14.25">
      <c r="A140" s="3"/>
    </row>
    <row r="141" spans="1:1" ht="14.25">
      <c r="A141" s="65" t="s">
        <v>195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5BF8485E4A37574F8007FDCDCB90BD6D" ma:contentTypeVersion="47" ma:contentTypeDescription="Create a new document." ma:contentTypeScope="" ma:versionID="2a5198a68916a559ac6eed5df523a362">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1b34b288-a1a9-4157-9b0e-ab19e6edbd51" targetNamespace="http://schemas.microsoft.com/office/2006/metadata/properties" ma:root="true" ma:fieldsID="dbfd2b6f35e7d52cfc976703be98f9b9" ns2:_="" ns3:_="" ns4:_="" ns5:_="" ns6:_="">
    <xsd:import namespace="8595a0ec-c146-4eeb-925a-270f4bc4be63"/>
    <xsd:import namespace="662745e8-e224-48e8-a2e3-254862b8c2f5"/>
    <xsd:import namespace="eebef177-55b5-4448-a5fb-28ea454417ee"/>
    <xsd:import namespace="5ffd8e36-f429-4edc-ab50-c5be84842779"/>
    <xsd:import namespace="1b34b288-a1a9-4157-9b0e-ab19e6edbd51"/>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KeyPoints" minOccurs="0"/>
                <xsd:element ref="ns6:MediaServiceKeyPoints" minOccurs="0"/>
                <xsd:element ref="ns6:MediaServiceDateTaken" minOccurs="0"/>
                <xsd:element ref="ns6:MediaServiceAutoTags" minOccurs="0"/>
                <xsd:element ref="ns6:MediaServiceLocation" minOccurs="0"/>
                <xsd:element ref="ns6:MediaServiceOCR" minOccurs="0"/>
                <xsd:element ref="ns6:MediaServiceGenerationTime" minOccurs="0"/>
                <xsd:element ref="ns6:MediaServiceEventHashCode" minOccurs="0"/>
                <xsd:element ref="ns6:lcf76f155ced4ddcb4097134ff3c332f" minOccurs="0"/>
                <xsd:element ref="ns2:SharedWithUsers" minOccurs="0"/>
                <xsd:element ref="ns2:SharedWithDetails" minOccurs="0"/>
                <xsd:element ref="ns6:MediaServiceObjectDetectorVersions" minOccurs="0"/>
                <xsd:element ref="ns6:MediaServiceSearchProperties"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24;#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14;#To be confirmed|848d856d-b418-408d-977a-0b756acaad6b"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6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686acb92-712c-431f-9ed6-9eba693c6711}"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86acb92-712c-431f-9ed6-9eba693c6711}"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b34b288-a1a9-4157-9b0e-ab19e6edbd51"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KeyPoints" ma:index="50" nillable="true" ma:displayName="MediaServiceAutoKeyPoints" ma:hidden="true" ma:internalName="MediaServiceAutoKeyPoints" ma:readOnly="true">
      <xsd:simpleType>
        <xsd:restriction base="dms:Note"/>
      </xsd:simpleType>
    </xsd:element>
    <xsd:element name="MediaServiceKeyPoints" ma:index="51" nillable="true" ma:displayName="KeyPoints" ma:internalName="MediaServiceKeyPoints" ma:readOnly="true">
      <xsd:simpleType>
        <xsd:restriction base="dms:Note">
          <xsd:maxLength value="255"/>
        </xsd:restriction>
      </xsd:simpleType>
    </xsd:element>
    <xsd:element name="MediaServiceDateTaken" ma:index="52" nillable="true" ma:displayName="MediaServiceDateTaken" ma:hidden="true" ma:internalName="MediaServiceDateTaken" ma:readOnly="true">
      <xsd:simpleType>
        <xsd:restriction base="dms:Text"/>
      </xsd:simpleType>
    </xsd:element>
    <xsd:element name="MediaServiceAutoTags" ma:index="53" nillable="true" ma:displayName="Tags" ma:internalName="MediaServiceAutoTags" ma:readOnly="true">
      <xsd:simpleType>
        <xsd:restriction base="dms:Text"/>
      </xsd:simpleType>
    </xsd:element>
    <xsd:element name="MediaServiceLocation" ma:index="54" nillable="true" ma:displayName="Location" ma:internalName="MediaServiceLocation" ma:readOnly="true">
      <xsd:simpleType>
        <xsd:restriction base="dms:Text"/>
      </xsd:simpleType>
    </xsd:element>
    <xsd:element name="MediaServiceOCR" ma:index="55" nillable="true" ma:displayName="Extracted Text" ma:internalName="MediaServiceOCR" ma:readOnly="true">
      <xsd:simpleType>
        <xsd:restriction base="dms:Note">
          <xsd:maxLength value="255"/>
        </xsd:restriction>
      </xsd:simpleType>
    </xsd:element>
    <xsd:element name="MediaServiceGenerationTime" ma:index="56" nillable="true" ma:displayName="MediaServiceGenerationTime" ma:hidden="true" ma:internalName="MediaServiceGenerationTime" ma:readOnly="true">
      <xsd:simpleType>
        <xsd:restriction base="dms:Text"/>
      </xsd:simpleType>
    </xsd:element>
    <xsd:element name="MediaServiceEventHashCode" ma:index="57" nillable="true" ma:displayName="MediaServiceEventHashCode" ma:hidden="true" ma:internalName="MediaServiceEventHashCode" ma:readOnly="true">
      <xsd:simpleType>
        <xsd:restriction base="dms:Text"/>
      </xsd:simpleType>
    </xsd:element>
    <xsd:element name="lcf76f155ced4ddcb4097134ff3c332f" ma:index="59"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3" nillable="true" ma:displayName="MediaServiceSearchProperties" ma:hidden="true" ma:internalName="MediaServiceSearchProperties" ma:readOnly="true">
      <xsd:simpleType>
        <xsd:restriction base="dms:Note"/>
      </xsd:simpleType>
    </xsd:element>
    <xsd:element name="MediaLengthInSeconds" ma:index="6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425</Value>
      <Value>438</Value>
      <Value>25</Value>
      <Value>884</Value>
      <Value>8</Value>
    </TaxCatchAll>
    <lcf76f155ced4ddcb4097134ff3c332f xmlns="1b34b288-a1a9-4157-9b0e-ab19e6edbd51">
      <Terms xmlns="http://schemas.microsoft.com/office/infopath/2007/PartnerControls"/>
    </lcf76f155ced4ddcb4097134ff3c332f>
    <EAReceivedDate xmlns="eebef177-55b5-4448-a5fb-28ea454417ee">2026-05-27T23:00:00+00:00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Internal Only</TermName>
          <TermId xmlns="http://schemas.microsoft.com/office/infopath/2007/PartnerControls">8ea715af-5874-4d14-8309-f46c5fa3b3b6</TermId>
        </TermInfo>
      </Terms>
    </c52c737aaa794145b5e1ab0b33580095>
    <PermitNumber xmlns="eebef177-55b5-4448-a5fb-28ea454417ee">eawml 404048</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Type Of Permit</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Jac Skip Hire Limited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2026-05-27T23:00:00+00:00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EPR/FB3109HT/A001</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IG11 0EQ</FacilityAddressPostcode>
    <ExternalAuthor xmlns="eebef177-55b5-4448-a5fb-28ea454417ee">JAC SKIP HIRE LIMITED</ExternalAuthor>
    <SiteName xmlns="eebef177-55b5-4448-a5fb-28ea454417ee">Jac Skip Hire</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Waste Operations</TermName>
          <TermId xmlns="http://schemas.microsoft.com/office/infopath/2007/PartnerControls">dc63c9b7-da6e-463c-b2cf-265b08d49156</TermId>
        </TermInfo>
      </Terms>
    </p517ccc45a7e4674ae144f9410147bb3>
    <ga477587807b4e8dbd9d142e03c014fa xmlns="8595a0ec-c146-4eeb-925a-270f4bc4be63">
      <Terms xmlns="http://schemas.microsoft.com/office/infopath/2007/PartnerControls"/>
    </ga477587807b4e8dbd9d142e03c014fa>
    <FacilityAddress xmlns="eebef177-55b5-4448-a5fb-28ea454417ee">11 Atcost Road Barking Essex IG11 0EQ</FacilityAddres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9CA8A2-3A24-4AF0-A136-CC55055CC46D}"/>
</file>

<file path=customXml/itemProps2.xml><?xml version="1.0" encoding="utf-8"?>
<ds:datastoreItem xmlns:ds="http://schemas.openxmlformats.org/officeDocument/2006/customXml" ds:itemID="{67177CD4-9ACA-4CB7-984B-917AEB62E64F}">
  <ds:schemaRefs>
    <ds:schemaRef ds:uri="http://schemas.microsoft.com/office/2006/metadata/properties"/>
    <ds:schemaRef ds:uri="http://schemas.microsoft.com/office/infopath/2007/PartnerControls"/>
    <ds:schemaRef ds:uri="ec99d023-f0d8-4ed0-9d69-a274875b96af"/>
    <ds:schemaRef ds:uri="426ee33c-7d7f-4b93-83fa-ae6a7145a3c4"/>
  </ds:schemaRefs>
</ds:datastoreItem>
</file>

<file path=customXml/itemProps3.xml><?xml version="1.0" encoding="utf-8"?>
<ds:datastoreItem xmlns:ds="http://schemas.openxmlformats.org/officeDocument/2006/customXml" ds:itemID="{26D66913-4956-48CE-90A1-E9C4E9E7E6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Source</vt:lpstr>
      <vt:lpstr>Wind Rose</vt:lpstr>
      <vt:lpstr>Receptors</vt:lpstr>
      <vt:lpstr>Risk Assessment</vt:lpstr>
      <vt:lpstr>Accident Management Plan</vt:lpstr>
      <vt:lpstr>Climate Change Risk Assessment</vt:lpstr>
      <vt:lpstr>Receptors!_Hlk508980701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LIT 10258 Generic risk assessment for standard rules set number SR2015 No7</dc:title>
  <dc:creator>MD</dc:creator>
  <cp:keywords>LIT 10258</cp:keywords>
  <dc:description>version 1, issued 01/12/2015</dc:description>
  <cp:lastModifiedBy>Alison Crooks</cp:lastModifiedBy>
  <cp:lastPrinted>2012-06-18T13:36:30Z</cp:lastPrinted>
  <dcterms:created xsi:type="dcterms:W3CDTF">2005-05-04T08:30:35Z</dcterms:created>
  <dcterms:modified xsi:type="dcterms:W3CDTF">2026-05-21T07:40:44Z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8" name="ContentTypeId">
    <vt:lpwstr>0x0101000E9AD557692E154F9D2697C8C6432F76005BF8485E4A37574F8007FDCDCB90BD6D</vt:lpwstr>
  </property>
  <property fmtid="{D5CDD505-2E9C-101B-9397-08002B2CF9AE}" pid="9" name="MediaServiceImageTags">
    <vt:lpwstr/>
  </property>
  <property fmtid="{D5CDD505-2E9C-101B-9397-08002B2CF9AE}" pid="10" name="PermitDocumentType">
    <vt:lpwstr/>
  </property>
  <property fmtid="{D5CDD505-2E9C-101B-9397-08002B2CF9AE}" pid="11" name="TypeofPermit">
    <vt:lpwstr>25;#Type Of Permit|0430e4c2-ee0a-4b2d-9af6-df735aafbcb2</vt:lpwstr>
  </property>
  <property fmtid="{D5CDD505-2E9C-101B-9397-08002B2CF9AE}" pid="12" name="DisclosureStatus">
    <vt:lpwstr>884;#Internal Only|8ea715af-5874-4d14-8309-f46c5fa3b3b6</vt:lpwstr>
  </property>
  <property fmtid="{D5CDD505-2E9C-101B-9397-08002B2CF9AE}" pid="13" name="ActivityGrouping">
    <vt:lpwstr>8;#Application ＆ Associated Docs|5eadfd3c-6deb-44e1-b7e1-16accd427bec</vt:lpwstr>
  </property>
  <property fmtid="{D5CDD505-2E9C-101B-9397-08002B2CF9AE}" pid="14" name="RegulatedActivityClass">
    <vt:lpwstr>438;#Waste Operations|dc63c9b7-da6e-463c-b2cf-265b08d49156</vt:lpwstr>
  </property>
  <property fmtid="{D5CDD505-2E9C-101B-9397-08002B2CF9AE}" pid="15" name="Catchment">
    <vt:lpwstr/>
  </property>
  <property fmtid="{D5CDD505-2E9C-101B-9397-08002B2CF9AE}" pid="16" name="MajorProjectID">
    <vt:lpwstr/>
  </property>
  <property fmtid="{D5CDD505-2E9C-101B-9397-08002B2CF9AE}" pid="17" name="StandardRulesID">
    <vt:lpwstr/>
  </property>
  <property fmtid="{D5CDD505-2E9C-101B-9397-08002B2CF9AE}" pid="18" name="CessationStatus">
    <vt:lpwstr/>
  </property>
  <property fmtid="{D5CDD505-2E9C-101B-9397-08002B2CF9AE}" pid="19" name="Regime">
    <vt:lpwstr>425;#EPR|0e5af97d-1a8c-4d8f-a20b-528a11cab1f6</vt:lpwstr>
  </property>
  <property fmtid="{D5CDD505-2E9C-101B-9397-08002B2CF9AE}" pid="20" name="RegulatedActivitySub_x002d_Class">
    <vt:lpwstr/>
  </property>
  <property fmtid="{D5CDD505-2E9C-101B-9397-08002B2CF9AE}" pid="21" name="RegulatedActivitySub-Class">
    <vt:lpwstr/>
  </property>
  <property fmtid="{D5CDD505-2E9C-101B-9397-08002B2CF9AE}" pid="22" name="EventType1">
    <vt:lpwstr/>
  </property>
</Properties>
</file>