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integratedskills.sharepoint.com/Clients and Projects/0 --Move/Alison/G&amp;s Tyres/Bespoke Permit application/Application Documents/"/>
    </mc:Choice>
  </mc:AlternateContent>
  <xr:revisionPtr revIDLastSave="455" documentId="8_{B87E6F20-64E2-4DBD-8434-2BB0F249E1DA}" xr6:coauthVersionLast="47" xr6:coauthVersionMax="47" xr10:uidLastSave="{0574A62F-625E-4880-BE81-5731B7B93F39}"/>
  <bookViews>
    <workbookView xWindow="-120" yWindow="-120" windowWidth="29040" windowHeight="15720" activeTab="4" xr2:uid="{00000000-000D-0000-FFFF-FFFF00000000}"/>
  </bookViews>
  <sheets>
    <sheet name="Receptors" sheetId="2" r:id="rId1"/>
    <sheet name="Risk Assessment" sheetId="1" r:id="rId2"/>
    <sheet name="Accident Management Plan" sheetId="3" r:id="rId3"/>
    <sheet name="Climate Change Risk Assessment" sheetId="5" r:id="rId4"/>
    <sheet name="Wind Rose" sheetId="4" r:id="rId5"/>
  </sheets>
  <definedNames>
    <definedName name="_Hlk508980701" localSheetId="0">Receptors!$B$3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64" i="1" l="1"/>
  <c r="I64" i="1"/>
  <c r="H63" i="1"/>
  <c r="I63" i="1"/>
  <c r="H62" i="1"/>
  <c r="I62" i="1"/>
  <c r="H61" i="1"/>
  <c r="I61" i="1"/>
  <c r="H60" i="1"/>
  <c r="J60" i="1" s="1"/>
  <c r="K60" i="1" s="1"/>
  <c r="I60" i="1"/>
  <c r="H59" i="1"/>
  <c r="I59" i="1"/>
  <c r="H58" i="1"/>
  <c r="I58" i="1"/>
  <c r="H57" i="1"/>
  <c r="I57" i="1"/>
  <c r="H56" i="1"/>
  <c r="I56" i="1"/>
  <c r="H55" i="1"/>
  <c r="I55" i="1"/>
  <c r="H54" i="1"/>
  <c r="I54" i="1"/>
  <c r="H53" i="1"/>
  <c r="I53" i="1"/>
  <c r="J53" i="1" s="1"/>
  <c r="K53" i="1" s="1"/>
  <c r="H52" i="1"/>
  <c r="I52" i="1"/>
  <c r="H51" i="1"/>
  <c r="I51" i="1"/>
  <c r="H50" i="1"/>
  <c r="I50" i="1"/>
  <c r="H49" i="1"/>
  <c r="I49" i="1"/>
  <c r="I48" i="1"/>
  <c r="H48" i="1"/>
  <c r="I47" i="1"/>
  <c r="H47" i="1"/>
  <c r="J47" i="1"/>
  <c r="K47" i="1" s="1"/>
  <c r="H46" i="1"/>
  <c r="I46" i="1"/>
  <c r="H45" i="1"/>
  <c r="I45" i="1"/>
  <c r="J45" i="1" s="1"/>
  <c r="K45" i="1" s="1"/>
  <c r="J46" i="1" l="1"/>
  <c r="K46" i="1" s="1"/>
  <c r="J58" i="1"/>
  <c r="K58" i="1" s="1"/>
  <c r="J57" i="1"/>
  <c r="K57" i="1" s="1"/>
  <c r="J48" i="1"/>
  <c r="K48" i="1" s="1"/>
  <c r="J56" i="1"/>
  <c r="K56" i="1" s="1"/>
  <c r="J64" i="1"/>
  <c r="K64" i="1" s="1"/>
  <c r="J59" i="1"/>
  <c r="K59" i="1" s="1"/>
  <c r="J49" i="1"/>
  <c r="K49" i="1" s="1"/>
  <c r="J50" i="1"/>
  <c r="K50" i="1" s="1"/>
  <c r="J52" i="1"/>
  <c r="K52" i="1" s="1"/>
  <c r="J61" i="1"/>
  <c r="K61" i="1" s="1"/>
  <c r="J54" i="1"/>
  <c r="K54" i="1" s="1"/>
  <c r="J62" i="1"/>
  <c r="K62" i="1" s="1"/>
  <c r="J63" i="1"/>
  <c r="K63" i="1" s="1"/>
  <c r="J55" i="1"/>
  <c r="K55" i="1" s="1"/>
  <c r="J51" i="1"/>
  <c r="K51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Roger Yearsley</author>
  </authors>
  <commentList>
    <comment ref="B18" authorId="0" shapeId="0" xr:uid="{00000000-0006-0000-0000-000001000000}">
      <text>
        <r>
          <rPr>
            <b/>
            <sz val="10"/>
            <color indexed="81"/>
            <rFont val="Arial"/>
            <family val="2"/>
          </rPr>
          <t xml:space="preserve">Receptors </t>
        </r>
        <r>
          <rPr>
            <sz val="10"/>
            <color indexed="81"/>
            <rFont val="Arial"/>
            <family val="2"/>
          </rPr>
          <t>to consider should include: atmosphere, land, surface waters, groundwater, humans, wildlife and their habitats. A single receptor may be at risk from several different sources and all must be addressed.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C18" authorId="0" shapeId="0" xr:uid="{00000000-0006-0000-0000-000002000000}">
      <text>
        <r>
          <rPr>
            <sz val="10"/>
            <color indexed="81"/>
            <rFont val="Arial"/>
            <family val="2"/>
          </rPr>
          <t xml:space="preserve">The </t>
        </r>
        <r>
          <rPr>
            <b/>
            <sz val="10"/>
            <color indexed="81"/>
            <rFont val="Arial"/>
            <family val="2"/>
          </rPr>
          <t>Source</t>
        </r>
        <r>
          <rPr>
            <sz val="10"/>
            <color indexed="81"/>
            <rFont val="Arial"/>
            <family val="2"/>
          </rPr>
          <t xml:space="preserve"> of hazard will be the activity or operation taking place for which a particular hazard may arise.</t>
        </r>
      </text>
    </comment>
    <comment ref="D18" authorId="0" shapeId="0" xr:uid="{00000000-0006-0000-0000-000003000000}">
      <text>
        <r>
          <rPr>
            <b/>
            <sz val="10"/>
            <color indexed="81"/>
            <rFont val="Arial"/>
            <family val="2"/>
          </rPr>
          <t xml:space="preserve">Harm </t>
        </r>
        <r>
          <rPr>
            <sz val="10"/>
            <color indexed="81"/>
            <rFont val="Arial"/>
            <family val="2"/>
          </rPr>
          <t>may arise when a specific hazard is realised.</t>
        </r>
      </text>
    </comment>
    <comment ref="E18" authorId="0" shapeId="0" xr:uid="{00000000-0006-0000-0000-000004000000}">
      <text>
        <r>
          <rPr>
            <b/>
            <sz val="10"/>
            <color indexed="81"/>
            <rFont val="Arial"/>
            <family val="2"/>
          </rPr>
          <t>Pathways</t>
        </r>
        <r>
          <rPr>
            <sz val="10"/>
            <color indexed="81"/>
            <rFont val="Arial"/>
            <family val="2"/>
          </rPr>
          <t xml:space="preserve"> are the routes or means by which defined hazards may potentially realise their consequences at the receptors.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F18" authorId="0" shapeId="0" xr:uid="{00000000-0006-0000-0000-000005000000}">
      <text>
        <r>
          <rPr>
            <b/>
            <sz val="10"/>
            <color indexed="81"/>
            <rFont val="Arial"/>
            <family val="2"/>
          </rPr>
          <t>Probability of  exposure</t>
        </r>
        <r>
          <rPr>
            <sz val="10"/>
            <color indexed="81"/>
            <rFont val="Arial"/>
            <family val="2"/>
          </rPr>
          <t xml:space="preserve"> is the likelihood of the receptors being exposed to the hazard.  Example definitions:
</t>
        </r>
        <r>
          <rPr>
            <b/>
            <sz val="10"/>
            <color indexed="81"/>
            <rFont val="Arial"/>
            <family val="2"/>
          </rPr>
          <t xml:space="preserve">High </t>
        </r>
        <r>
          <rPr>
            <sz val="10"/>
            <color indexed="81"/>
            <rFont val="Arial"/>
            <family val="2"/>
          </rPr>
          <t xml:space="preserve">– exposure is probable: direct exposure likely with no / few barriers between hazard source and receptor;
</t>
        </r>
        <r>
          <rPr>
            <b/>
            <sz val="10"/>
            <color indexed="81"/>
            <rFont val="Arial"/>
            <family val="2"/>
          </rPr>
          <t>Medium</t>
        </r>
        <r>
          <rPr>
            <sz val="10"/>
            <color indexed="81"/>
            <rFont val="Arial"/>
            <family val="2"/>
          </rPr>
          <t xml:space="preserve">  – exposure is fairly probable: feasible exposure possible - barriers to exposure less controllable;
</t>
        </r>
        <r>
          <rPr>
            <b/>
            <sz val="10"/>
            <color indexed="81"/>
            <rFont val="Arial"/>
            <family val="2"/>
          </rPr>
          <t>Low</t>
        </r>
        <r>
          <rPr>
            <sz val="10"/>
            <color indexed="81"/>
            <rFont val="Arial"/>
            <family val="2"/>
          </rPr>
          <t xml:space="preserve"> – exposure is unlikely: several barriers exist between hazards source and receptors to mitigate against exposure:
</t>
        </r>
        <r>
          <rPr>
            <b/>
            <sz val="10"/>
            <color indexed="81"/>
            <rFont val="Arial"/>
            <family val="2"/>
          </rPr>
          <t xml:space="preserve">Very Low </t>
        </r>
        <r>
          <rPr>
            <sz val="10"/>
            <color indexed="81"/>
            <rFont val="Arial"/>
            <family val="2"/>
          </rPr>
          <t>– exposure is very unlikely: effective, multiple barriers in place to mitigate against exposure.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G18" authorId="0" shapeId="0" xr:uid="{00000000-0006-0000-0000-000006000000}">
      <text>
        <r>
          <rPr>
            <sz val="10"/>
            <color indexed="81"/>
            <rFont val="Arial"/>
            <family val="2"/>
          </rPr>
          <t xml:space="preserve">The </t>
        </r>
        <r>
          <rPr>
            <b/>
            <sz val="10"/>
            <color indexed="81"/>
            <rFont val="Arial"/>
            <family val="2"/>
          </rPr>
          <t xml:space="preserve">consequences </t>
        </r>
        <r>
          <rPr>
            <sz val="10"/>
            <color indexed="81"/>
            <rFont val="Arial"/>
            <family val="2"/>
          </rPr>
          <t>of a hazard being realised may be actual or potential harm.  
This will include be on a high/medium/low/very low score using attributes and scaling to consider 'harm'.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H18" authorId="0" shapeId="0" xr:uid="{00000000-0006-0000-0000-000007000000}">
      <text>
        <r>
          <rPr>
            <b/>
            <sz val="10"/>
            <color indexed="81"/>
            <rFont val="Arial"/>
            <family val="2"/>
          </rPr>
          <t>Magnitude of the risk</t>
        </r>
        <r>
          <rPr>
            <sz val="10"/>
            <color indexed="81"/>
            <rFont val="Arial"/>
            <family val="2"/>
          </rPr>
          <t xml:space="preserve"> is determined by combining the probability with the magnitude of the potential consequences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b/>
            <sz val="10"/>
            <color indexed="81"/>
            <rFont val="Arial"/>
            <family val="2"/>
          </rPr>
          <t>High risks</t>
        </r>
        <r>
          <rPr>
            <sz val="10"/>
            <color indexed="81"/>
            <rFont val="Arial"/>
            <family val="2"/>
          </rPr>
          <t xml:space="preserve"> require additional assessment and active management
</t>
        </r>
        <r>
          <rPr>
            <b/>
            <sz val="10"/>
            <color indexed="81"/>
            <rFont val="Arial"/>
            <family val="2"/>
          </rPr>
          <t>Medium risks</t>
        </r>
        <r>
          <rPr>
            <sz val="10"/>
            <color indexed="81"/>
            <rFont val="Arial"/>
            <family val="2"/>
          </rPr>
          <t xml:space="preserve"> require additional assessment and may require active management/monitoring 
</t>
        </r>
        <r>
          <rPr>
            <b/>
            <sz val="10"/>
            <color indexed="81"/>
            <rFont val="Arial"/>
            <family val="2"/>
          </rPr>
          <t>Low and very low risks</t>
        </r>
        <r>
          <rPr>
            <sz val="10"/>
            <color indexed="81"/>
            <rFont val="Arial"/>
            <family val="2"/>
          </rPr>
          <t xml:space="preserve"> require periodic review.</t>
        </r>
      </text>
    </comment>
    <comment ref="J18" authorId="0" shapeId="0" xr:uid="{00000000-0006-0000-0000-000008000000}">
      <text>
        <r>
          <rPr>
            <b/>
            <sz val="10"/>
            <color indexed="81"/>
            <rFont val="Arial"/>
            <family val="2"/>
          </rPr>
          <t xml:space="preserve">Risk management </t>
        </r>
        <r>
          <rPr>
            <sz val="10"/>
            <color indexed="81"/>
            <rFont val="Arial"/>
            <family val="2"/>
          </rPr>
          <t xml:space="preserve">involves breaking or limiting the source-pathway-receptor linkage to reduce risk.  
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<sst xmlns="http://schemas.openxmlformats.org/spreadsheetml/2006/main" count="434" uniqueCount="303">
  <si>
    <t>Location:</t>
  </si>
  <si>
    <t>Risk assessment carried out by:</t>
  </si>
  <si>
    <t>Date:</t>
  </si>
  <si>
    <t>Data and information</t>
  </si>
  <si>
    <t>Judgement</t>
  </si>
  <si>
    <t>Receptor</t>
  </si>
  <si>
    <t>Source</t>
  </si>
  <si>
    <t>Harm</t>
  </si>
  <si>
    <t>Pathway</t>
  </si>
  <si>
    <t>Probability of exposure</t>
  </si>
  <si>
    <t>Consequence</t>
  </si>
  <si>
    <t>Magnitude of risk</t>
  </si>
  <si>
    <t>Justification for magnitude</t>
  </si>
  <si>
    <t>Risk management</t>
  </si>
  <si>
    <t>Residual risk</t>
  </si>
  <si>
    <t>What is at risk?           What do I wish to protect?</t>
  </si>
  <si>
    <t>What is the agent or process with potential to cause harm?</t>
  </si>
  <si>
    <t>What are the harmful consequences if things go wrong?</t>
  </si>
  <si>
    <t>How  might the receptor come into contact with the source?</t>
  </si>
  <si>
    <t>How likely is this contact?</t>
  </si>
  <si>
    <t>How severe will the consequences be if this occurs?</t>
  </si>
  <si>
    <t>What is the overall magnitude of the risk?</t>
  </si>
  <si>
    <t>On what did I base my judgement?</t>
  </si>
  <si>
    <t>How can I best manage the risk to reduce the magnitude?</t>
  </si>
  <si>
    <t>Very low</t>
  </si>
  <si>
    <t>Low</t>
  </si>
  <si>
    <t>Medium</t>
  </si>
  <si>
    <t>High</t>
  </si>
  <si>
    <t>What is the magnitude of the risk after management? (This residual risk will be controlled by Compliance Assessment).</t>
  </si>
  <si>
    <t>Location of environmentally sensitive sites (km / m):</t>
  </si>
  <si>
    <t>Local human population</t>
  </si>
  <si>
    <t>Nuisance - dust on cars, clothing etc.</t>
  </si>
  <si>
    <t>Nuisance, loss of amenity</t>
  </si>
  <si>
    <t>Odour</t>
  </si>
  <si>
    <t>Harm to human health, nuisance, loss of amenity</t>
  </si>
  <si>
    <t>Air transport and over land</t>
  </si>
  <si>
    <t>Pests (e.g. flies)</t>
  </si>
  <si>
    <t>Groundwater</t>
  </si>
  <si>
    <t>Any</t>
  </si>
  <si>
    <t>Nuisance, loss of amenity and harm to animal health</t>
  </si>
  <si>
    <t>Air transport then deposition</t>
  </si>
  <si>
    <t>Releases of particulate matter (dusts) and micro-organisms (bioaerosols).</t>
  </si>
  <si>
    <t>Air transport then inhalation.</t>
  </si>
  <si>
    <t>Local human population, livestock and wildlife.</t>
  </si>
  <si>
    <t>Vehicles entering and leaving site.</t>
  </si>
  <si>
    <t>Scavenging animals and scavenging birds</t>
  </si>
  <si>
    <t>Transport through soil/groundwater then extraction at borehole.</t>
  </si>
  <si>
    <t>Nuisance, loss of amenity, loss of sleep.</t>
  </si>
  <si>
    <t xml:space="preserve">Noise through the air and vibration through the ground. </t>
  </si>
  <si>
    <t xml:space="preserve">Protected sites -  European sites and SSSIs  </t>
  </si>
  <si>
    <t>Harm to human health - respiratory irritation and illness.</t>
  </si>
  <si>
    <t>Nuisance, loss of amenity, road traffic accidents.</t>
  </si>
  <si>
    <t>Chronic effects: contamination of groundwater, requiring treatment of water or closure of borehole.</t>
  </si>
  <si>
    <t>Noise and vibration</t>
  </si>
  <si>
    <t xml:space="preserve">Litter </t>
  </si>
  <si>
    <t>Harm to human health - from waste carried off site and faeces.  Nuisance and  loss of amenity.</t>
  </si>
  <si>
    <t>As above.</t>
  </si>
  <si>
    <t>Harm to protected site through toxic contamination, nutrient enrichment, smothering, disturbance, predation etc.</t>
  </si>
  <si>
    <t>Spillage of liquids, leachate from waste, contaminated rainwater run-off from waste e.g. containing suspended solids.</t>
  </si>
  <si>
    <t>Action (by operator)</t>
  </si>
  <si>
    <t xml:space="preserve">Site specific environmental risk assessment </t>
  </si>
  <si>
    <t>Alison Crooks, Integrated Skills Limited</t>
  </si>
  <si>
    <t>Nature of Facility</t>
  </si>
  <si>
    <t>See Receptors Tab</t>
  </si>
  <si>
    <t>Document Reference</t>
  </si>
  <si>
    <t>Type</t>
  </si>
  <si>
    <t xml:space="preserve">Distance and Direction from Permitted site </t>
  </si>
  <si>
    <t>Residential</t>
  </si>
  <si>
    <t xml:space="preserve">Permitted wastes could attract scavenging animals and birds. No food waste accepted. </t>
  </si>
  <si>
    <t>Low - Medium</t>
  </si>
  <si>
    <t>Legend</t>
  </si>
  <si>
    <t>H</t>
  </si>
  <si>
    <t>Receptors within 1km</t>
  </si>
  <si>
    <t>Accident  Management Plan</t>
  </si>
  <si>
    <t>Event</t>
  </si>
  <si>
    <t>Likelihood of Occurrence</t>
  </si>
  <si>
    <t>Consequence of Occurrence</t>
  </si>
  <si>
    <t>Actions Taken or Proposed to Minimise the Likelihood or Consequences of Occurrence</t>
  </si>
  <si>
    <t>Actions Planned if the Event Does Occur</t>
  </si>
  <si>
    <t>Flooding based on Environment Agency indicative floodplain maps</t>
  </si>
  <si>
    <t xml:space="preserve">Localised flooding </t>
  </si>
  <si>
    <t xml:space="preserve">Minor fires associated with machinery </t>
  </si>
  <si>
    <t>Damage or injury from minor fires would be minimal with long term effect unlikely</t>
  </si>
  <si>
    <t>Fires associated with storage of fuel</t>
  </si>
  <si>
    <t>Damage or injury could be significant based on nature of material.</t>
  </si>
  <si>
    <t>Fires caused by arson and/or vandalism</t>
  </si>
  <si>
    <t>Unlikely and infrequent</t>
  </si>
  <si>
    <t>Minor spillage caused by machinery and fuel/oil leaks from vehicles</t>
  </si>
  <si>
    <t>No pathway to surface water or groundwater. Localised spillage would be minimal with long term effect unlikely</t>
  </si>
  <si>
    <t>Regular maintenance of plant and machinery</t>
  </si>
  <si>
    <t>Major spillage, for example the fuel tank</t>
  </si>
  <si>
    <t>Explosions</t>
  </si>
  <si>
    <t>Very Unlikely</t>
  </si>
  <si>
    <t>Damage to People, atmosphere, buildings</t>
  </si>
  <si>
    <t>In the event of an explosion Emergency Services to be called.</t>
  </si>
  <si>
    <t>Call Emergency Services</t>
  </si>
  <si>
    <t>Prepared</t>
  </si>
  <si>
    <t>Review Date</t>
  </si>
  <si>
    <t>Daily checks of drainage and concrete surface to prevent pooling and localised flooding.</t>
  </si>
  <si>
    <t>Implement Spillage Procedure</t>
  </si>
  <si>
    <t xml:space="preserve">Any fuel tank to be bunded and relocated away from the site activities and vehicle manoeuvring. </t>
  </si>
  <si>
    <t>Accidents associated with waste types</t>
  </si>
  <si>
    <t>Incompatible waste or incorrect wastes leading to harm</t>
  </si>
  <si>
    <t>Implement quarantine procedures and informing customers of incorrect waste disposal.</t>
  </si>
  <si>
    <t>Staff Responsible</t>
  </si>
  <si>
    <t>TCM to train all staff.All staff responsible for checking incoming waste</t>
  </si>
  <si>
    <t>TCM/Site Manager through daily checks</t>
  </si>
  <si>
    <t>TCM to train all staff.All staff responsible for fire prevention</t>
  </si>
  <si>
    <t>As above</t>
  </si>
  <si>
    <t>TCM to train all staff.All staff responsible for spillage prevention and clean up</t>
  </si>
  <si>
    <t>All staff</t>
  </si>
  <si>
    <t>Release of particulate matter (dusts) and micro-organisms (bioaerosols)</t>
  </si>
  <si>
    <t>Local Air Quality</t>
  </si>
  <si>
    <t>Harm to Local Air Quality</t>
  </si>
  <si>
    <t>Same as above</t>
  </si>
  <si>
    <t>Atmosphere</t>
  </si>
  <si>
    <t>Mud on local roads</t>
  </si>
  <si>
    <t>Spillages of liquids, contaminated rainwater runoff</t>
  </si>
  <si>
    <t>Surface water runoff</t>
  </si>
  <si>
    <t>Sedimentation surface water, harm to water quality</t>
  </si>
  <si>
    <t xml:space="preserve">Permitted waste types do not include dusts, powders or loose fibres and have a low potential to produce bioaerosols   </t>
  </si>
  <si>
    <t>A</t>
  </si>
  <si>
    <t>B</t>
  </si>
  <si>
    <t>C</t>
  </si>
  <si>
    <t>D</t>
  </si>
  <si>
    <t>E</t>
  </si>
  <si>
    <t>F</t>
  </si>
  <si>
    <t>G</t>
  </si>
  <si>
    <t>I</t>
  </si>
  <si>
    <t>J</t>
  </si>
  <si>
    <t>K</t>
  </si>
  <si>
    <t xml:space="preserve">All of the above. </t>
  </si>
  <si>
    <t xml:space="preserve">Road safety, local residents often sensitive to mud on roads. Mud is not associated with the  type of waste. </t>
  </si>
  <si>
    <t xml:space="preserve"> Regular cleaning and daily checks. </t>
  </si>
  <si>
    <t>Very Low</t>
  </si>
  <si>
    <t xml:space="preserve">Pest control contractor will be commissioned if pests become a problem.  </t>
  </si>
  <si>
    <t>Climate Change</t>
  </si>
  <si>
    <t>Likely</t>
  </si>
  <si>
    <t>Climate Change Risk Assessment</t>
  </si>
  <si>
    <t>L</t>
  </si>
  <si>
    <t>Source:</t>
  </si>
  <si>
    <t>Waste Acceptance Procedures. No Hazardous waste accepted.  Operator only handles specific waste stream.</t>
  </si>
  <si>
    <t>Unlikely and infrequent given waste types. Security provided by Shoreham Port</t>
  </si>
  <si>
    <t>Unlikely. No fuel storage at the site.</t>
  </si>
  <si>
    <t>Vehicle manoeuvring will be controlled. Low level of use</t>
  </si>
  <si>
    <t xml:space="preserve">Site has sealed drainage to capture any surface water. </t>
  </si>
  <si>
    <t>Sensitivity</t>
  </si>
  <si>
    <t>Railway</t>
  </si>
  <si>
    <t>Surface Water</t>
  </si>
  <si>
    <t>Industrial</t>
  </si>
  <si>
    <t>M</t>
  </si>
  <si>
    <t xml:space="preserve">Entire site is concreted with sealed drainage.  Daily checks on infrastracture  </t>
  </si>
  <si>
    <t xml:space="preserve">Waste operations may cause harm to and deterioration of nature conservation sites.  No designated sites within 2km. </t>
  </si>
  <si>
    <t>Summer Daily Maximum Temperature / Drier Summers</t>
  </si>
  <si>
    <t xml:space="preserve"> </t>
  </si>
  <si>
    <r>
      <t>The summer average temperature may be 7</t>
    </r>
    <r>
      <rPr>
        <vertAlign val="superscript"/>
        <sz val="11"/>
        <rFont val="Arial"/>
        <family val="2"/>
      </rPr>
      <t>o</t>
    </r>
    <r>
      <rPr>
        <sz val="11"/>
        <rFont val="Arial"/>
        <family val="2"/>
      </rPr>
      <t>C higher, with the potential for extreme temperatures as high as 40</t>
    </r>
    <r>
      <rPr>
        <vertAlign val="superscript"/>
        <sz val="11"/>
        <rFont val="Arial"/>
        <family val="2"/>
      </rPr>
      <t>o</t>
    </r>
    <r>
      <rPr>
        <sz val="11"/>
        <rFont val="Arial"/>
        <family val="2"/>
      </rPr>
      <t xml:space="preserve">C.  Summers could also have less rainfall than now. </t>
    </r>
  </si>
  <si>
    <t>Impact 1 - Increased risk of fire</t>
  </si>
  <si>
    <t xml:space="preserve">The plant and machinery will be subject to daily checks, this includes checking the fire extinguishers. </t>
  </si>
  <si>
    <t xml:space="preserve">Impact 2 - Increased risk of fire caused by electrical components </t>
  </si>
  <si>
    <t>Impact 3 - Increased risk of damage to plastic pipes and hoses</t>
  </si>
  <si>
    <t>Impact 4 - Increased risk of Dust</t>
  </si>
  <si>
    <t xml:space="preserve">Additional training to be provided to help staff understand the increased risks associated with this type of weather event. </t>
  </si>
  <si>
    <t>Impact 5 - Increased risk of drought</t>
  </si>
  <si>
    <t xml:space="preserve">The site operator will monitor the water use during the dry season. This will enable improved planning for the following years. </t>
  </si>
  <si>
    <t>Impact 6 - Increased risk of pests and scavengers</t>
  </si>
  <si>
    <t>Winter Daily Maximum Temperature</t>
  </si>
  <si>
    <r>
      <t>The winter average temperature may be 4</t>
    </r>
    <r>
      <rPr>
        <vertAlign val="superscript"/>
        <sz val="11"/>
        <rFont val="Arial"/>
        <family val="2"/>
      </rPr>
      <t>o</t>
    </r>
    <r>
      <rPr>
        <sz val="11"/>
        <rFont val="Arial"/>
        <family val="2"/>
      </rPr>
      <t>C higher.</t>
    </r>
  </si>
  <si>
    <t>Impact 1 – Odour Complaints</t>
  </si>
  <si>
    <t xml:space="preserve">Odour complaints are not likely, as the waste is not typically odorous. </t>
  </si>
  <si>
    <t>Impact 2 – Burst Pipes</t>
  </si>
  <si>
    <t>Daily Extreme Rainfall</t>
  </si>
  <si>
    <t xml:space="preserve">Rainfall intensity could increase by up to 20% on today’s values. </t>
  </si>
  <si>
    <t>Impact 1 – Site Surface Water and Flooding</t>
  </si>
  <si>
    <t xml:space="preserve">Flood warning plan is in place for the site. </t>
  </si>
  <si>
    <t>Impact 2 – Site Surface Water and Flooding</t>
  </si>
  <si>
    <t>There is also the potential for drainage systems to be overwhelmed.</t>
  </si>
  <si>
    <t>Average Winter Rainfall</t>
  </si>
  <si>
    <t xml:space="preserve">Rainfall intensity could increase by up to 40% on today’s values. </t>
  </si>
  <si>
    <t>Drier Summers</t>
  </si>
  <si>
    <t xml:space="preserve">Summers could see potential up to 40% less rain than now. </t>
  </si>
  <si>
    <t>Impact 1 – Long period of hot and dry weather could lead to a drought and impact water supplies.</t>
  </si>
  <si>
    <t>Sea Level Rise</t>
  </si>
  <si>
    <t>Impact 1 –Flooding</t>
  </si>
  <si>
    <t>Flood defences have been installed for this area.</t>
  </si>
  <si>
    <t>River flow</t>
  </si>
  <si>
    <t xml:space="preserve">The flow in watercourses could be 50% more than now at its peak and 80% less than now at its lowest. </t>
  </si>
  <si>
    <t>Impact 1 – On site Drainage systems</t>
  </si>
  <si>
    <t xml:space="preserve">The site operations do not rely on river water for supplies. </t>
  </si>
  <si>
    <t xml:space="preserve">The site drainage does not rely on river water for discharges. </t>
  </si>
  <si>
    <t>Storms</t>
  </si>
  <si>
    <r>
      <t>Storms could see a change in frequency and intensity. The unique combination of increased wind speeds, increased rainfall, and lightning during these events provides the potential for more extreme storm impacts</t>
    </r>
    <r>
      <rPr>
        <sz val="11"/>
        <rFont val="Arial"/>
        <family val="2"/>
      </rPr>
      <t>.</t>
    </r>
  </si>
  <si>
    <t>Impact 1 – Wind Damage</t>
  </si>
  <si>
    <t xml:space="preserve">The site infrastructure will also be checked. </t>
  </si>
  <si>
    <t xml:space="preserve">The site will be cleaned in the days before, to minimise the risk associated with dust and litter emissions being generated. </t>
  </si>
  <si>
    <t xml:space="preserve">Following any storm, the site manager will carry out additional checks on infrastructure to assess any damage and programme any necessary repairs. </t>
  </si>
  <si>
    <t>Impact 2 – Wind damage to above ground tanks</t>
  </si>
  <si>
    <t xml:space="preserve">As above, the site management will review weather forecasts at the start of each working week. In the event that the Met Office issue a weather warning for storms (high winds and / or rainfall), the operator will carry out additional site checks. </t>
  </si>
  <si>
    <t>Impact 3 – Lighting Strikes</t>
  </si>
  <si>
    <t>In the event of a lightning strike on any of the buildings or infrastructure, the site manager will carry out an assessment of damage and implement repairs as necessary.</t>
  </si>
  <si>
    <t>The site manager will consider using a road sweeper to clean the yard and access road.</t>
  </si>
  <si>
    <t>Increased checks and commission pest control contractor.</t>
  </si>
  <si>
    <t xml:space="preserve">No water pipes at the site. </t>
  </si>
  <si>
    <t xml:space="preserve">The Site Manager will monitor the forecast at the start of each week. In the event of a weather warning from the Met Office, the drainage system will be checked and if necessary arrangements made to empty the system. </t>
  </si>
  <si>
    <t xml:space="preserve">Following any storm, the site manager will carry out additional checks on infrastructure to assess any damage and programme any necessary repairs. Carry out any litter picking. </t>
  </si>
  <si>
    <t>2.5.2024</t>
  </si>
  <si>
    <t>Physical Treatment of Non Hazardous Waste - Tyres Only</t>
  </si>
  <si>
    <t>G&amp;S Tyre Services Limited, Kingsbridge Road, Barking, IG11 0BD</t>
  </si>
  <si>
    <t>G&amp;S-KR-ERA-V1</t>
  </si>
  <si>
    <t xml:space="preserve">There are no SSSI, SPAs, SACs or Ramsar Sites within 6km. </t>
  </si>
  <si>
    <t>O</t>
  </si>
  <si>
    <t>35m East</t>
  </si>
  <si>
    <t>75m North</t>
  </si>
  <si>
    <t>King Edwards Road</t>
  </si>
  <si>
    <t>Westminster Gardens</t>
  </si>
  <si>
    <t>Barking Fire Station</t>
  </si>
  <si>
    <t>95m North East</t>
  </si>
  <si>
    <t>Fire Station</t>
  </si>
  <si>
    <t>110 North West</t>
  </si>
  <si>
    <t>Commerical/Retail</t>
  </si>
  <si>
    <t>Gascoigne Road</t>
  </si>
  <si>
    <t>Ecological</t>
  </si>
  <si>
    <t>Adjoining South</t>
  </si>
  <si>
    <t>Beckton Creekside Nature Reserve</t>
  </si>
  <si>
    <t>230m South</t>
  </si>
  <si>
    <t>Beckton Sewage Treatment Works</t>
  </si>
  <si>
    <t>260m South West</t>
  </si>
  <si>
    <t>River Roding</t>
  </si>
  <si>
    <t>140m South</t>
  </si>
  <si>
    <t>A13</t>
  </si>
  <si>
    <t>Main Road</t>
  </si>
  <si>
    <t>25m North</t>
  </si>
  <si>
    <t>300m South East</t>
  </si>
  <si>
    <t>River Road Industrial Estate</t>
  </si>
  <si>
    <t>510m East</t>
  </si>
  <si>
    <t>Charlton Crescent</t>
  </si>
  <si>
    <t>135m North East</t>
  </si>
  <si>
    <t>Recreational</t>
  </si>
  <si>
    <t>Greatfields Park</t>
  </si>
  <si>
    <t>4 Schools</t>
  </si>
  <si>
    <t>Educational</t>
  </si>
  <si>
    <t>470m North West</t>
  </si>
  <si>
    <t>N</t>
  </si>
  <si>
    <t>Jenkins Lane Depot</t>
  </si>
  <si>
    <t>Waste Management</t>
  </si>
  <si>
    <t>890m South West</t>
  </si>
  <si>
    <t>660m North West</t>
  </si>
  <si>
    <t>https://www.meteoblue.com/en/weather/historyclimate/climatemodelled/beckton_united-kingdom_2656052</t>
  </si>
  <si>
    <t xml:space="preserve">Ripple Local Nature Reserve is 1.7km east of the site. </t>
  </si>
  <si>
    <t>Mayes Brook Local Wildlife Site</t>
  </si>
  <si>
    <t xml:space="preserve">Speed restrictions on site. Site is used to receive, store, sort and treat tyres and waste tyres.  No shredding takes place. Selected tyres are re-treaded within a building.
Visual inspection of dust levels daily
 </t>
  </si>
  <si>
    <t xml:space="preserve">No shredding takes place. Tyres and waste tyres are received as whole units. </t>
  </si>
  <si>
    <t xml:space="preserve">The site is an Air Quality Management Area. Nature of waste has a low liklihood of generating dust.  </t>
  </si>
  <si>
    <t>Local residents often sensitive to litter. Litter is not associated with the waste stream.</t>
  </si>
  <si>
    <t xml:space="preserve">Visual inspection of litter levels weekly
Implement litter picking duties as necessary
Waste tyres stored as whole units. </t>
  </si>
  <si>
    <t>Very  Low</t>
  </si>
  <si>
    <t xml:space="preserve">Mud is not associated with this waste stream.  The entire site is concreted.  </t>
  </si>
  <si>
    <t>Residents will be sensitive to odour, however, odour is not typically associated with the waste. Long established business in this location.</t>
  </si>
  <si>
    <t xml:space="preserve">Local residents often sensitive to noise and vibration. This is a long established business in this location. Close to A13 main road. </t>
  </si>
  <si>
    <t xml:space="preserve">Permitted wastes will not attract scavenging animals and birds. </t>
  </si>
  <si>
    <t>Low-Medium</t>
  </si>
  <si>
    <t xml:space="preserve">Concrete surface with drainage. </t>
  </si>
  <si>
    <t>Only tyres and waste tyres accepted at this site.  
Concrete surface with drainage.</t>
  </si>
  <si>
    <t>Bedrock Geology</t>
  </si>
  <si>
    <t>Unproductive</t>
  </si>
  <si>
    <t>Superficial</t>
  </si>
  <si>
    <t>Secondary (undifferentiated)</t>
  </si>
  <si>
    <t>Source Protection Zones</t>
  </si>
  <si>
    <t>None</t>
  </si>
  <si>
    <t>Medium-Low</t>
  </si>
  <si>
    <t>Status</t>
  </si>
  <si>
    <t>Overall Sensitivity</t>
  </si>
  <si>
    <t>Site is not in a groundwater source protection zone. Low sensitivity of groundwater</t>
  </si>
  <si>
    <t>Local Wildlife site (Mayes Brook)</t>
  </si>
  <si>
    <t>Sedimentation surface water, harm to water quality, nutrient enrichments, smothering vegetation</t>
  </si>
  <si>
    <t>Runoff, air transport</t>
  </si>
  <si>
    <t xml:space="preserve">The site will only manage waste tyres. </t>
  </si>
  <si>
    <t xml:space="preserve">Re-treading takes place inside buidling. Storage areas outside on concrete surface with drainage. No shredding takes place. Established business without any previous effects on the receptor. </t>
  </si>
  <si>
    <t xml:space="preserve">Speed limits for vehicles.
Regular maintenance of hardstanding to prevent uneven surfaces
All plant and machinery to be maintained in accordance with manufacturers specifications
Daytime hours of operation. Re-treading takes place inside a building and is no different to a general industrial operation.Established business without any previous effects on the nearest neightbours. </t>
  </si>
  <si>
    <t>Site has a low risk from surface water flooding.</t>
  </si>
  <si>
    <t>Operator will sign up for Flood Warnings.</t>
  </si>
  <si>
    <t xml:space="preserve">Operator will sign up for Flood Warnings. </t>
  </si>
  <si>
    <t>Groundwater Vulnerability</t>
  </si>
  <si>
    <t>Site is Flood Zone three which benefits from flood defences.</t>
  </si>
  <si>
    <t>Implement Fire Prevention Plan</t>
  </si>
  <si>
    <t>Fire fighting equipment available throughout site</t>
  </si>
  <si>
    <t>External certification of extinguishers</t>
  </si>
  <si>
    <t>Appropriate storage</t>
  </si>
  <si>
    <t>Site is secured out of hours.</t>
  </si>
  <si>
    <t>CCTC provided throughout</t>
  </si>
  <si>
    <t>Buidlings locked out of hours</t>
  </si>
  <si>
    <t>Spill kits provided</t>
  </si>
  <si>
    <t>10.7.2024</t>
  </si>
  <si>
    <t xml:space="preserve">During periods of higher temperatures, there is a higher risk of waste self heating.  Tyre is continously managed. Tyres are imported for re-treading, re-fitting or transfer. Arrangements made to continally move the tyres. </t>
  </si>
  <si>
    <t xml:space="preserve">The site manager will increase the frequency of daily checks. Tyre storage areas to be dampened down. </t>
  </si>
  <si>
    <t>Electrical components checked annual by third party.</t>
  </si>
  <si>
    <t>During periods of higher temperatures, there is a higher risk of degradation of pipework. No external pipework</t>
  </si>
  <si>
    <t xml:space="preserve">During prolonged dry weather periods, there is an increase risk of dust emissions from stockpiles and site roads. The operation has a low liklihood of generating dust. </t>
  </si>
  <si>
    <t xml:space="preserve">Daily checks will observe if dust is present and trigger cleaning requirements. </t>
  </si>
  <si>
    <t xml:space="preserve">The operation has a low water use. </t>
  </si>
  <si>
    <t>If drought conditions persist that result in a water ban, the operator will consider installing tanks to collect roof water for future use.</t>
  </si>
  <si>
    <t xml:space="preserve">Low likelihood of pests, not associated with the waste types. </t>
  </si>
  <si>
    <t xml:space="preserve">Increased frequency of checking / cleaning drainage. </t>
  </si>
  <si>
    <t>The site management will review weather forecasts at the start of each working week. In the event that the Met Office issue a weather warning for storms (high winds and / or rainfall), the operator will carry out additional site checks. This will include checking stock levels.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</si>
</sst>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8"/>
      <color indexed="81"/>
      <name val="Tahoma"/>
      <family val="2"/>
    </font>
    <font>
      <sz val="10"/>
      <color indexed="81"/>
      <name val="Arial"/>
      <family val="2"/>
    </font>
    <font>
      <b/>
      <sz val="10"/>
      <color indexed="8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b/>
      <sz val="11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u/>
      <sz val="10"/>
      <color theme="10"/>
      <name val="Arial"/>
      <family val="2"/>
    </font>
    <font>
      <vertAlign val="superscript"/>
      <sz val="11"/>
      <name val="Arial"/>
      <family val="2"/>
    </font>
    <font>
      <u/>
      <sz val="11"/>
      <name val="Arial"/>
      <family val="2"/>
    </font>
    <font>
      <sz val="11"/>
      <color rgb="FF0B0C0C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BD4B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7" fillId="0" borderId="0" applyNumberFormat="0" applyFill="0" applyBorder="0" applyAlignment="0" applyProtection="0"/>
  </cellStyleXfs>
  <cellXfs count="102">
    <xf numFmtId="0" fontId="0" fillId="0" borderId="0" xfId="0"/>
    <xf numFmtId="0" fontId="13" fillId="0" borderId="2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0" xfId="0" applyFont="1" applyAlignment="1">
      <alignment horizontal="justify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5" fillId="9" borderId="6" xfId="0" applyFont="1" applyFill="1" applyBorder="1" applyAlignment="1">
      <alignment horizontal="center" vertical="center" wrapText="1"/>
    </xf>
    <xf numFmtId="0" fontId="15" fillId="9" borderId="7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left" vertical="center" wrapText="1"/>
    </xf>
    <xf numFmtId="0" fontId="10" fillId="0" borderId="1" xfId="0" applyFont="1" applyBorder="1"/>
    <xf numFmtId="0" fontId="10" fillId="0" borderId="1" xfId="0" applyFont="1" applyBorder="1" applyAlignment="1">
      <alignment horizontal="left"/>
    </xf>
    <xf numFmtId="17" fontId="10" fillId="0" borderId="1" xfId="0" applyNumberFormat="1" applyFont="1" applyBorder="1" applyAlignment="1">
      <alignment horizontal="left"/>
    </xf>
    <xf numFmtId="0" fontId="16" fillId="0" borderId="8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5" fillId="9" borderId="12" xfId="0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0" fillId="0" borderId="6" xfId="0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center" vertical="center" wrapText="1"/>
    </xf>
    <xf numFmtId="0" fontId="10" fillId="0" borderId="6" xfId="0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0" fillId="0" borderId="1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right" vertical="center"/>
    </xf>
    <xf numFmtId="0" fontId="5" fillId="7" borderId="0" xfId="0" applyFont="1" applyFill="1" applyAlignment="1">
      <alignment horizontal="right" vertical="center"/>
    </xf>
    <xf numFmtId="0" fontId="0" fillId="7" borderId="0" xfId="0" applyFill="1" applyAlignment="1">
      <alignment horizontal="right" vertical="center"/>
    </xf>
    <xf numFmtId="0" fontId="4" fillId="7" borderId="0" xfId="0" applyFont="1" applyFill="1" applyAlignment="1">
      <alignment horizontal="right" vertical="center"/>
    </xf>
    <xf numFmtId="0" fontId="3" fillId="7" borderId="0" xfId="0" applyFont="1" applyFill="1" applyAlignment="1">
      <alignment horizontal="right" vertical="center"/>
    </xf>
    <xf numFmtId="0" fontId="0" fillId="0" borderId="16" xfId="0" applyBorder="1" applyAlignment="1">
      <alignment horizontal="center" vertical="center"/>
    </xf>
    <xf numFmtId="0" fontId="14" fillId="0" borderId="17" xfId="0" applyFont="1" applyBorder="1" applyAlignment="1">
      <alignment horizontal="justify" vertical="center" wrapText="1"/>
    </xf>
    <xf numFmtId="0" fontId="14" fillId="0" borderId="4" xfId="0" applyFont="1" applyBorder="1" applyAlignment="1">
      <alignment horizontal="justify" vertical="center" wrapText="1"/>
    </xf>
    <xf numFmtId="0" fontId="16" fillId="0" borderId="18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6" xfId="0" applyFont="1" applyBorder="1" applyAlignment="1">
      <alignment wrapText="1"/>
    </xf>
    <xf numFmtId="0" fontId="14" fillId="0" borderId="6" xfId="0" applyFont="1" applyBorder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0" fillId="0" borderId="0" xfId="0" applyFont="1"/>
    <xf numFmtId="0" fontId="17" fillId="0" borderId="0" xfId="19"/>
    <xf numFmtId="0" fontId="13" fillId="0" borderId="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justify" vertical="center" wrapText="1"/>
    </xf>
    <xf numFmtId="0" fontId="13" fillId="0" borderId="1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justify" vertical="center" wrapText="1"/>
    </xf>
    <xf numFmtId="0" fontId="13" fillId="0" borderId="0" xfId="0" applyFont="1" applyAlignment="1">
      <alignment horizontal="justify"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horizontal="justify" vertical="center"/>
    </xf>
    <xf numFmtId="0" fontId="14" fillId="0" borderId="0" xfId="0" applyFont="1" applyAlignment="1">
      <alignment vertical="center"/>
    </xf>
    <xf numFmtId="0" fontId="14" fillId="0" borderId="6" xfId="0" applyFont="1" applyBorder="1" applyAlignment="1">
      <alignment horizontal="left"/>
    </xf>
    <xf numFmtId="0" fontId="0" fillId="0" borderId="1" xfId="0" applyBorder="1"/>
    <xf numFmtId="0" fontId="1" fillId="0" borderId="1" xfId="0" applyFont="1" applyBorder="1"/>
    <xf numFmtId="0" fontId="14" fillId="0" borderId="6" xfId="0" applyFont="1" applyBorder="1" applyAlignment="1">
      <alignment horizontal="left" wrapText="1"/>
    </xf>
    <xf numFmtId="0" fontId="14" fillId="0" borderId="0" xfId="0" applyFont="1" applyAlignment="1">
      <alignment horizontal="left" vertical="top" wrapText="1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2" fillId="7" borderId="0" xfId="0" applyFont="1" applyFill="1" applyAlignment="1">
      <alignment horizontal="right" vertical="center"/>
    </xf>
    <xf numFmtId="0" fontId="4" fillId="7" borderId="0" xfId="0" applyFont="1" applyFill="1" applyAlignment="1">
      <alignment horizontal="right" vertical="center"/>
    </xf>
    <xf numFmtId="0" fontId="1" fillId="0" borderId="6" xfId="0" applyFont="1" applyBorder="1" applyAlignment="1">
      <alignment horizontal="center" vertical="center" wrapText="1"/>
    </xf>
    <xf numFmtId="15" fontId="10" fillId="8" borderId="0" xfId="0" applyNumberFormat="1" applyFont="1" applyFill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10" fillId="8" borderId="0" xfId="0" applyFont="1" applyFill="1" applyAlignment="1" applyProtection="1">
      <alignment horizontal="center" vertical="center" wrapText="1"/>
      <protection locked="0"/>
    </xf>
    <xf numFmtId="0" fontId="0" fillId="8" borderId="0" xfId="0" applyFill="1" applyAlignment="1" applyProtection="1">
      <alignment horizontal="center" vertical="center" wrapText="1"/>
      <protection locked="0"/>
    </xf>
    <xf numFmtId="0" fontId="14" fillId="0" borderId="11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11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left" vertical="center" wrapText="1"/>
    </xf>
    <xf numFmtId="0" fontId="0" fillId="0" borderId="9" xfId="0" applyBorder="1"/>
    <xf numFmtId="0" fontId="14" fillId="0" borderId="9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</cellXfs>
  <cellStyles count="20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0</xdr:row>
      <xdr:rowOff>133350</xdr:rowOff>
    </xdr:from>
    <xdr:to>
      <xdr:col>23</xdr:col>
      <xdr:colOff>277177</xdr:colOff>
      <xdr:row>29</xdr:row>
      <xdr:rowOff>84578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4AB9D3A-D8C3-54BE-2F96-F037376EA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15475" y="133350"/>
          <a:ext cx="10373677" cy="63710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190499</xdr:colOff>
      <xdr:row>1</xdr:row>
      <xdr:rowOff>133350</xdr:rowOff>
    </xdr:from>
    <xdr:to>
      <xdr:col>10</xdr:col>
      <xdr:colOff>91226</xdr:colOff>
      <xdr:row>29</xdr:row>
      <xdr:rowOff>57150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B864705-7E21-0761-B971-A4AE1383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099" y="295275"/>
          <a:ext cx="5387127" cy="445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meteoblue.com/en/weather/historyclimate/climatemodelled/beckton_united-kingdom_26560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6081F-AEF2-45CB-84C9-A6482929651C}">
  <dimension ref="B1:F29"/>
  <sheetViews>
    <sheetView workbookViewId="0">
      <selection activeCell="F22" sqref="F22"/>
    </sheetView>
  </sheetViews>
  <sheetFormatPr defaultRowHeight="12.75" x14ac:dyDescent="0.2"/>
  <cols>
    <col min="2" max="2" width="24.42578125" bestFit="1" customWidth="1"/>
    <col min="3" max="3" width="26" customWidth="1"/>
    <col min="4" max="4" width="30" bestFit="1" customWidth="1"/>
    <col min="5" max="5" width="30" customWidth="1"/>
    <col min="6" max="6" width="19.140625" bestFit="1" customWidth="1"/>
  </cols>
  <sheetData>
    <row r="1" spans="2:6" ht="15" x14ac:dyDescent="0.2">
      <c r="B1" s="4" t="s">
        <v>72</v>
      </c>
    </row>
    <row r="2" spans="2:6" ht="13.5" thickBot="1" x14ac:dyDescent="0.25"/>
    <row r="3" spans="2:6" ht="46.5" thickTop="1" thickBot="1" x14ac:dyDescent="0.25">
      <c r="B3" s="1" t="s">
        <v>5</v>
      </c>
      <c r="C3" s="60" t="s">
        <v>70</v>
      </c>
      <c r="D3" s="60" t="s">
        <v>65</v>
      </c>
      <c r="E3" s="64" t="s">
        <v>146</v>
      </c>
      <c r="F3" s="66" t="s">
        <v>66</v>
      </c>
    </row>
    <row r="4" spans="2:6" ht="15.75" thickTop="1" thickBot="1" x14ac:dyDescent="0.25">
      <c r="B4" s="54" t="s">
        <v>213</v>
      </c>
      <c r="C4" s="61" t="s">
        <v>121</v>
      </c>
      <c r="D4" s="19" t="s">
        <v>67</v>
      </c>
      <c r="E4" s="57" t="s">
        <v>27</v>
      </c>
      <c r="F4" s="19" t="s">
        <v>210</v>
      </c>
    </row>
    <row r="5" spans="2:6" ht="15" thickBot="1" x14ac:dyDescent="0.25">
      <c r="B5" s="55" t="s">
        <v>212</v>
      </c>
      <c r="C5" s="9" t="s">
        <v>122</v>
      </c>
      <c r="D5" s="8" t="s">
        <v>67</v>
      </c>
      <c r="E5" s="57" t="s">
        <v>27</v>
      </c>
      <c r="F5" s="8" t="s">
        <v>211</v>
      </c>
    </row>
    <row r="6" spans="2:6" ht="15" thickBot="1" x14ac:dyDescent="0.25">
      <c r="B6" s="55" t="s">
        <v>214</v>
      </c>
      <c r="C6" s="9" t="s">
        <v>123</v>
      </c>
      <c r="D6" s="8" t="s">
        <v>216</v>
      </c>
      <c r="E6" s="57" t="s">
        <v>25</v>
      </c>
      <c r="F6" s="8" t="s">
        <v>215</v>
      </c>
    </row>
    <row r="7" spans="2:6" ht="15" thickBot="1" x14ac:dyDescent="0.25">
      <c r="B7" s="55" t="s">
        <v>219</v>
      </c>
      <c r="C7" s="9" t="s">
        <v>124</v>
      </c>
      <c r="D7" s="8" t="s">
        <v>218</v>
      </c>
      <c r="E7" s="57" t="s">
        <v>26</v>
      </c>
      <c r="F7" s="8" t="s">
        <v>217</v>
      </c>
    </row>
    <row r="8" spans="2:6" ht="29.25" thickBot="1" x14ac:dyDescent="0.25">
      <c r="B8" s="55" t="s">
        <v>248</v>
      </c>
      <c r="C8" s="9" t="s">
        <v>125</v>
      </c>
      <c r="D8" s="8" t="s">
        <v>220</v>
      </c>
      <c r="E8" s="57" t="s">
        <v>26</v>
      </c>
      <c r="F8" s="8" t="s">
        <v>221</v>
      </c>
    </row>
    <row r="9" spans="2:6" ht="29.25" thickBot="1" x14ac:dyDescent="0.25">
      <c r="B9" s="55" t="s">
        <v>222</v>
      </c>
      <c r="C9" s="9" t="s">
        <v>126</v>
      </c>
      <c r="D9" s="8" t="s">
        <v>220</v>
      </c>
      <c r="E9" s="57" t="s">
        <v>26</v>
      </c>
      <c r="F9" s="8" t="s">
        <v>223</v>
      </c>
    </row>
    <row r="10" spans="2:6" ht="29.25" thickBot="1" x14ac:dyDescent="0.25">
      <c r="B10" s="55" t="s">
        <v>224</v>
      </c>
      <c r="C10" s="9" t="s">
        <v>127</v>
      </c>
      <c r="D10" s="8" t="s">
        <v>149</v>
      </c>
      <c r="E10" s="57" t="s">
        <v>25</v>
      </c>
      <c r="F10" s="8" t="s">
        <v>225</v>
      </c>
    </row>
    <row r="11" spans="2:6" ht="15" thickBot="1" x14ac:dyDescent="0.25">
      <c r="B11" s="55" t="s">
        <v>226</v>
      </c>
      <c r="C11" s="9" t="s">
        <v>71</v>
      </c>
      <c r="D11" s="8" t="s">
        <v>148</v>
      </c>
      <c r="E11" s="57" t="s">
        <v>27</v>
      </c>
      <c r="F11" s="65" t="s">
        <v>227</v>
      </c>
    </row>
    <row r="12" spans="2:6" ht="15" thickBot="1" x14ac:dyDescent="0.25">
      <c r="B12" s="55" t="s">
        <v>228</v>
      </c>
      <c r="C12" s="9" t="s">
        <v>128</v>
      </c>
      <c r="D12" s="8" t="s">
        <v>229</v>
      </c>
      <c r="E12" s="57" t="s">
        <v>25</v>
      </c>
      <c r="F12" s="8" t="s">
        <v>230</v>
      </c>
    </row>
    <row r="13" spans="2:6" ht="29.25" thickBot="1" x14ac:dyDescent="0.25">
      <c r="B13" s="55" t="s">
        <v>232</v>
      </c>
      <c r="C13" s="9" t="s">
        <v>129</v>
      </c>
      <c r="D13" s="8" t="s">
        <v>149</v>
      </c>
      <c r="E13" s="57" t="s">
        <v>25</v>
      </c>
      <c r="F13" s="8" t="s">
        <v>231</v>
      </c>
    </row>
    <row r="14" spans="2:6" ht="15" thickBot="1" x14ac:dyDescent="0.25">
      <c r="B14" s="55" t="s">
        <v>234</v>
      </c>
      <c r="C14" s="9" t="s">
        <v>130</v>
      </c>
      <c r="D14" s="8" t="s">
        <v>67</v>
      </c>
      <c r="E14" s="57" t="s">
        <v>27</v>
      </c>
      <c r="F14" s="8" t="s">
        <v>233</v>
      </c>
    </row>
    <row r="15" spans="2:6" ht="15" thickBot="1" x14ac:dyDescent="0.25">
      <c r="B15" s="72" t="s">
        <v>237</v>
      </c>
      <c r="C15" s="18" t="s">
        <v>139</v>
      </c>
      <c r="D15" s="59" t="s">
        <v>236</v>
      </c>
      <c r="E15" s="59" t="s">
        <v>26</v>
      </c>
      <c r="F15" s="8" t="s">
        <v>235</v>
      </c>
    </row>
    <row r="16" spans="2:6" ht="15" thickBot="1" x14ac:dyDescent="0.25">
      <c r="B16" s="72" t="s">
        <v>238</v>
      </c>
      <c r="C16" s="18" t="s">
        <v>150</v>
      </c>
      <c r="D16" s="59" t="s">
        <v>239</v>
      </c>
      <c r="E16" s="59" t="s">
        <v>27</v>
      </c>
      <c r="F16" s="8" t="s">
        <v>240</v>
      </c>
    </row>
    <row r="17" spans="2:6" ht="15" thickBot="1" x14ac:dyDescent="0.25">
      <c r="B17" s="67" t="s">
        <v>242</v>
      </c>
      <c r="C17" s="19" t="s">
        <v>241</v>
      </c>
      <c r="D17" s="59" t="s">
        <v>243</v>
      </c>
      <c r="E17" s="59" t="s">
        <v>25</v>
      </c>
      <c r="F17" s="59" t="s">
        <v>244</v>
      </c>
    </row>
    <row r="18" spans="2:6" ht="15" thickBot="1" x14ac:dyDescent="0.25">
      <c r="B18" s="67" t="s">
        <v>147</v>
      </c>
      <c r="C18" s="19" t="s">
        <v>209</v>
      </c>
      <c r="D18" s="59" t="s">
        <v>147</v>
      </c>
      <c r="E18" s="59" t="s">
        <v>25</v>
      </c>
      <c r="F18" s="59" t="s">
        <v>245</v>
      </c>
    </row>
    <row r="19" spans="2:6" ht="17.25" customHeight="1" x14ac:dyDescent="0.2">
      <c r="B19" s="76"/>
      <c r="C19" s="76"/>
      <c r="D19" s="76"/>
      <c r="E19" s="76"/>
      <c r="F19" s="76"/>
    </row>
    <row r="20" spans="2:6" ht="14.25" customHeight="1" x14ac:dyDescent="0.2">
      <c r="B20" s="76"/>
      <c r="C20" s="76"/>
      <c r="D20" s="76"/>
      <c r="E20" s="76"/>
      <c r="F20" s="76"/>
    </row>
    <row r="21" spans="2:6" ht="14.25" customHeight="1" x14ac:dyDescent="0.2">
      <c r="B21" t="s">
        <v>208</v>
      </c>
    </row>
    <row r="22" spans="2:6" x14ac:dyDescent="0.2">
      <c r="B22" t="s">
        <v>247</v>
      </c>
    </row>
    <row r="24" spans="2:6" x14ac:dyDescent="0.2">
      <c r="B24" s="74" t="s">
        <v>37</v>
      </c>
      <c r="C24" s="11" t="s">
        <v>269</v>
      </c>
    </row>
    <row r="25" spans="2:6" x14ac:dyDescent="0.2">
      <c r="B25" s="73" t="s">
        <v>262</v>
      </c>
      <c r="C25" s="73" t="s">
        <v>263</v>
      </c>
    </row>
    <row r="26" spans="2:6" x14ac:dyDescent="0.2">
      <c r="B26" s="73" t="s">
        <v>264</v>
      </c>
      <c r="C26" s="73" t="s">
        <v>265</v>
      </c>
    </row>
    <row r="27" spans="2:6" x14ac:dyDescent="0.2">
      <c r="B27" s="73" t="s">
        <v>266</v>
      </c>
      <c r="C27" s="73" t="s">
        <v>267</v>
      </c>
    </row>
    <row r="28" spans="2:6" x14ac:dyDescent="0.2">
      <c r="B28" s="73" t="s">
        <v>281</v>
      </c>
      <c r="C28" s="73" t="s">
        <v>268</v>
      </c>
    </row>
    <row r="29" spans="2:6" x14ac:dyDescent="0.2">
      <c r="B29" s="73" t="s">
        <v>270</v>
      </c>
      <c r="C29" s="73" t="s">
        <v>25</v>
      </c>
    </row>
  </sheetData>
  <mergeCells count="1">
    <mergeCell ref="B19:F2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Y107"/>
  <sheetViews>
    <sheetView topLeftCell="B1" zoomScaleNormal="100" zoomScalePageLayoutView="150" workbookViewId="0">
      <selection activeCell="F6" sqref="F6:J6"/>
    </sheetView>
  </sheetViews>
  <sheetFormatPr defaultColWidth="8.85546875" defaultRowHeight="13.5" thickBottom="1" x14ac:dyDescent="0.25"/>
  <cols>
    <col min="1" max="1" width="0" style="36" hidden="1" customWidth="1"/>
    <col min="2" max="2" width="16.7109375" style="36" customWidth="1"/>
    <col min="3" max="3" width="16.85546875" style="36" customWidth="1"/>
    <col min="4" max="5" width="16.7109375" style="36" customWidth="1"/>
    <col min="6" max="6" width="11.85546875" style="36" customWidth="1"/>
    <col min="7" max="7" width="9.7109375" style="36" customWidth="1"/>
    <col min="8" max="8" width="11.28515625" style="36" customWidth="1"/>
    <col min="9" max="9" width="19" style="36" customWidth="1"/>
    <col min="10" max="10" width="40.7109375" style="36" customWidth="1"/>
    <col min="11" max="11" width="16.7109375" style="36" customWidth="1"/>
    <col min="12" max="233" width="8.85546875" style="23"/>
    <col min="234" max="16384" width="8.85546875" style="36"/>
  </cols>
  <sheetData>
    <row r="1" spans="1:11" thickBot="1" x14ac:dyDescent="0.2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ht="18.75" thickBot="1" x14ac:dyDescent="0.25">
      <c r="A2" s="23"/>
      <c r="B2" s="77" t="s">
        <v>60</v>
      </c>
      <c r="C2" s="78"/>
      <c r="D2" s="78"/>
      <c r="E2" s="78"/>
      <c r="F2" s="23"/>
      <c r="G2" s="23"/>
      <c r="H2" s="23"/>
      <c r="I2" s="23"/>
      <c r="J2" s="23"/>
      <c r="K2" s="23"/>
    </row>
    <row r="3" spans="1:11" ht="12.75" customHeight="1" thickBot="1" x14ac:dyDescent="0.25">
      <c r="A3" s="23"/>
      <c r="B3" s="24"/>
      <c r="C3" s="24"/>
      <c r="D3" s="24"/>
      <c r="E3" s="25"/>
      <c r="F3" s="26"/>
      <c r="G3" s="26"/>
      <c r="H3" s="26"/>
      <c r="I3" s="26"/>
      <c r="J3" s="26"/>
      <c r="K3" s="26"/>
    </row>
    <row r="4" spans="1:11" ht="16.5" thickBot="1" x14ac:dyDescent="0.25">
      <c r="A4" s="23"/>
      <c r="B4" s="85" t="s">
        <v>62</v>
      </c>
      <c r="C4" s="85"/>
      <c r="D4" s="85"/>
      <c r="E4" s="85"/>
      <c r="F4" s="90" t="s">
        <v>205</v>
      </c>
      <c r="G4" s="91"/>
      <c r="H4" s="91"/>
      <c r="I4" s="91"/>
      <c r="J4" s="91"/>
      <c r="K4" s="26"/>
    </row>
    <row r="5" spans="1:11" ht="9.75" customHeight="1" thickBot="1" x14ac:dyDescent="0.25">
      <c r="A5" s="23"/>
      <c r="B5" s="48"/>
      <c r="C5" s="48"/>
      <c r="D5" s="48"/>
      <c r="E5" s="52"/>
      <c r="F5" s="26"/>
      <c r="G5" s="26"/>
      <c r="H5" s="26"/>
      <c r="I5" s="26"/>
      <c r="J5" s="26"/>
      <c r="K5" s="26"/>
    </row>
    <row r="6" spans="1:11" ht="16.5" thickBot="1" x14ac:dyDescent="0.25">
      <c r="A6" s="23"/>
      <c r="B6" s="85" t="s">
        <v>0</v>
      </c>
      <c r="C6" s="85"/>
      <c r="D6" s="85"/>
      <c r="E6" s="85"/>
      <c r="F6" s="90" t="s">
        <v>206</v>
      </c>
      <c r="G6" s="91"/>
      <c r="H6" s="91"/>
      <c r="I6" s="91"/>
      <c r="J6" s="91"/>
      <c r="K6" s="26"/>
    </row>
    <row r="7" spans="1:11" ht="9.75" customHeight="1" thickBot="1" x14ac:dyDescent="0.25">
      <c r="A7" s="23"/>
      <c r="B7" s="49"/>
      <c r="C7" s="50"/>
      <c r="D7" s="50"/>
      <c r="E7" s="50"/>
      <c r="F7" s="26"/>
      <c r="G7" s="26"/>
      <c r="H7" s="26"/>
      <c r="I7" s="26"/>
      <c r="J7" s="26"/>
      <c r="K7" s="26"/>
    </row>
    <row r="8" spans="1:11" ht="15.75" customHeight="1" thickBot="1" x14ac:dyDescent="0.25">
      <c r="A8" s="23"/>
      <c r="B8" s="85" t="s">
        <v>29</v>
      </c>
      <c r="C8" s="85"/>
      <c r="D8" s="85"/>
      <c r="E8" s="85"/>
      <c r="F8" s="90" t="s">
        <v>63</v>
      </c>
      <c r="G8" s="89"/>
      <c r="H8" s="89"/>
      <c r="I8" s="89"/>
      <c r="J8" s="89"/>
      <c r="K8" s="26"/>
    </row>
    <row r="9" spans="1:11" ht="10.5" customHeight="1" thickBot="1" x14ac:dyDescent="0.25">
      <c r="A9" s="23"/>
      <c r="B9" s="50"/>
      <c r="C9" s="50"/>
      <c r="D9" s="50"/>
      <c r="E9" s="50"/>
      <c r="F9" s="26"/>
      <c r="G9" s="26"/>
      <c r="H9" s="26"/>
      <c r="I9" s="26"/>
      <c r="J9" s="26"/>
      <c r="K9" s="26"/>
    </row>
    <row r="10" spans="1:11" ht="16.5" thickBot="1" x14ac:dyDescent="0.25">
      <c r="A10" s="23"/>
      <c r="B10" s="86" t="s">
        <v>1</v>
      </c>
      <c r="C10" s="86"/>
      <c r="D10" s="86"/>
      <c r="E10" s="86"/>
      <c r="F10" s="91" t="s">
        <v>61</v>
      </c>
      <c r="G10" s="91"/>
      <c r="H10" s="91"/>
      <c r="I10" s="91"/>
      <c r="J10" s="91"/>
      <c r="K10" s="26"/>
    </row>
    <row r="11" spans="1:11" ht="11.25" customHeight="1" thickBot="1" x14ac:dyDescent="0.25">
      <c r="A11" s="23"/>
      <c r="B11" s="51"/>
      <c r="C11" s="50"/>
      <c r="D11" s="50"/>
      <c r="E11" s="50"/>
      <c r="F11" s="26"/>
      <c r="G11" s="26"/>
      <c r="H11" s="24"/>
      <c r="I11" s="26"/>
      <c r="J11" s="26"/>
      <c r="K11" s="26"/>
    </row>
    <row r="12" spans="1:11" ht="16.5" thickBot="1" x14ac:dyDescent="0.25">
      <c r="A12" s="23"/>
      <c r="B12" s="85" t="s">
        <v>2</v>
      </c>
      <c r="C12" s="85"/>
      <c r="D12" s="85"/>
      <c r="E12" s="85"/>
      <c r="F12" s="88" t="s">
        <v>204</v>
      </c>
      <c r="G12" s="89"/>
      <c r="H12" s="89"/>
      <c r="I12" s="89"/>
      <c r="J12" s="89"/>
      <c r="K12" s="26"/>
    </row>
    <row r="13" spans="1:11" ht="16.5" thickBot="1" x14ac:dyDescent="0.25">
      <c r="A13" s="23"/>
      <c r="B13" s="48"/>
      <c r="C13" s="50"/>
      <c r="D13" s="50"/>
      <c r="E13" s="50"/>
      <c r="F13" s="26"/>
      <c r="G13" s="26"/>
      <c r="H13" s="24"/>
      <c r="I13" s="26"/>
      <c r="J13" s="26"/>
      <c r="K13" s="26"/>
    </row>
    <row r="14" spans="1:11" ht="16.5" thickBot="1" x14ac:dyDescent="0.25">
      <c r="A14" s="23"/>
      <c r="B14" s="85" t="s">
        <v>64</v>
      </c>
      <c r="C14" s="85"/>
      <c r="D14" s="85"/>
      <c r="E14" s="85"/>
      <c r="F14" s="88" t="s">
        <v>207</v>
      </c>
      <c r="G14" s="89"/>
      <c r="H14" s="89"/>
      <c r="I14" s="89"/>
      <c r="J14" s="89"/>
      <c r="K14" s="23"/>
    </row>
    <row r="15" spans="1:11" thickBot="1" x14ac:dyDescent="0.25">
      <c r="A15" s="23"/>
      <c r="B15" s="23"/>
      <c r="C15" s="23"/>
      <c r="D15" s="27"/>
      <c r="E15" s="28"/>
      <c r="F15" s="28"/>
      <c r="G15" s="28"/>
      <c r="H15" s="28"/>
      <c r="I15" s="28"/>
      <c r="J15" s="28"/>
      <c r="K15" s="23"/>
    </row>
    <row r="16" spans="1:11" thickBot="1" x14ac:dyDescent="0.25">
      <c r="A16" s="23"/>
      <c r="B16" s="53"/>
      <c r="C16" s="53"/>
      <c r="D16" s="53"/>
      <c r="E16" s="53"/>
      <c r="F16" s="53"/>
      <c r="G16" s="53"/>
      <c r="H16" s="53"/>
      <c r="I16" s="53"/>
      <c r="J16" s="53"/>
      <c r="K16" s="53"/>
    </row>
    <row r="17" spans="1:11" ht="28.5" customHeight="1" thickBot="1" x14ac:dyDescent="0.25">
      <c r="A17" s="44"/>
      <c r="B17" s="79" t="s">
        <v>3</v>
      </c>
      <c r="C17" s="80"/>
      <c r="D17" s="46"/>
      <c r="E17" s="46"/>
      <c r="F17" s="47"/>
      <c r="G17" s="47" t="s">
        <v>4</v>
      </c>
      <c r="H17" s="47"/>
      <c r="I17" s="47"/>
      <c r="J17" s="45" t="s">
        <v>59</v>
      </c>
      <c r="K17" s="46"/>
    </row>
    <row r="18" spans="1:11" ht="26.25" thickBot="1" x14ac:dyDescent="0.25">
      <c r="B18" s="37" t="s">
        <v>5</v>
      </c>
      <c r="C18" s="37" t="s">
        <v>6</v>
      </c>
      <c r="D18" s="37" t="s">
        <v>7</v>
      </c>
      <c r="E18" s="37" t="s">
        <v>8</v>
      </c>
      <c r="F18" s="37" t="s">
        <v>9</v>
      </c>
      <c r="G18" s="37" t="s">
        <v>10</v>
      </c>
      <c r="H18" s="37" t="s">
        <v>11</v>
      </c>
      <c r="I18" s="37" t="s">
        <v>12</v>
      </c>
      <c r="J18" s="37" t="s">
        <v>13</v>
      </c>
      <c r="K18" s="37" t="s">
        <v>14</v>
      </c>
    </row>
    <row r="19" spans="1:11" ht="121.5" customHeight="1" thickBot="1" x14ac:dyDescent="0.25">
      <c r="B19" s="38" t="s">
        <v>15</v>
      </c>
      <c r="C19" s="38" t="s">
        <v>16</v>
      </c>
      <c r="D19" s="38" t="s">
        <v>17</v>
      </c>
      <c r="E19" s="38" t="s">
        <v>18</v>
      </c>
      <c r="F19" s="38" t="s">
        <v>19</v>
      </c>
      <c r="G19" s="38" t="s">
        <v>20</v>
      </c>
      <c r="H19" s="38" t="s">
        <v>21</v>
      </c>
      <c r="I19" s="38" t="s">
        <v>22</v>
      </c>
      <c r="J19" s="38" t="s">
        <v>23</v>
      </c>
      <c r="K19" s="38" t="s">
        <v>28</v>
      </c>
    </row>
    <row r="20" spans="1:11" ht="177" customHeight="1" thickBot="1" x14ac:dyDescent="0.25">
      <c r="B20" s="39" t="s">
        <v>30</v>
      </c>
      <c r="C20" s="39" t="s">
        <v>41</v>
      </c>
      <c r="D20" s="39" t="s">
        <v>50</v>
      </c>
      <c r="E20" s="39" t="s">
        <v>42</v>
      </c>
      <c r="F20" s="20" t="s">
        <v>25</v>
      </c>
      <c r="G20" s="20" t="s">
        <v>25</v>
      </c>
      <c r="H20" s="40" t="s">
        <v>25</v>
      </c>
      <c r="I20" s="41" t="s">
        <v>120</v>
      </c>
      <c r="J20" s="41" t="s">
        <v>249</v>
      </c>
      <c r="K20" s="39" t="s">
        <v>25</v>
      </c>
    </row>
    <row r="21" spans="1:11" ht="64.5" thickBot="1" x14ac:dyDescent="0.25">
      <c r="B21" s="39" t="s">
        <v>30</v>
      </c>
      <c r="C21" s="39" t="s">
        <v>41</v>
      </c>
      <c r="D21" s="39" t="s">
        <v>31</v>
      </c>
      <c r="E21" s="39" t="s">
        <v>40</v>
      </c>
      <c r="F21" s="20" t="s">
        <v>25</v>
      </c>
      <c r="G21" s="20" t="s">
        <v>25</v>
      </c>
      <c r="H21" s="40" t="s">
        <v>25</v>
      </c>
      <c r="I21" s="41" t="s">
        <v>250</v>
      </c>
      <c r="J21" s="39" t="s">
        <v>56</v>
      </c>
      <c r="K21" s="39" t="s">
        <v>25</v>
      </c>
    </row>
    <row r="22" spans="1:11" ht="77.25" thickBot="1" x14ac:dyDescent="0.25">
      <c r="B22" s="20" t="s">
        <v>111</v>
      </c>
      <c r="C22" s="20" t="s">
        <v>112</v>
      </c>
      <c r="D22" s="20" t="s">
        <v>113</v>
      </c>
      <c r="E22" s="20" t="s">
        <v>115</v>
      </c>
      <c r="F22" s="20" t="s">
        <v>25</v>
      </c>
      <c r="G22" s="20" t="s">
        <v>25</v>
      </c>
      <c r="H22" s="40" t="s">
        <v>25</v>
      </c>
      <c r="I22" s="20" t="s">
        <v>251</v>
      </c>
      <c r="J22" s="20" t="s">
        <v>114</v>
      </c>
      <c r="K22" s="20" t="s">
        <v>25</v>
      </c>
    </row>
    <row r="23" spans="1:11" ht="64.5" thickBot="1" x14ac:dyDescent="0.25">
      <c r="B23" s="39" t="s">
        <v>43</v>
      </c>
      <c r="C23" s="39" t="s">
        <v>54</v>
      </c>
      <c r="D23" s="39" t="s">
        <v>39</v>
      </c>
      <c r="E23" s="39" t="s">
        <v>40</v>
      </c>
      <c r="F23" s="39" t="s">
        <v>25</v>
      </c>
      <c r="G23" s="41" t="s">
        <v>26</v>
      </c>
      <c r="H23" s="42" t="s">
        <v>69</v>
      </c>
      <c r="I23" s="41" t="s">
        <v>252</v>
      </c>
      <c r="J23" s="41" t="s">
        <v>253</v>
      </c>
      <c r="K23" s="39" t="s">
        <v>25</v>
      </c>
    </row>
    <row r="24" spans="1:11" ht="133.15" customHeight="1" thickBot="1" x14ac:dyDescent="0.25">
      <c r="B24" s="41" t="s">
        <v>30</v>
      </c>
      <c r="C24" s="41" t="s">
        <v>116</v>
      </c>
      <c r="D24" s="39" t="s">
        <v>51</v>
      </c>
      <c r="E24" s="39" t="s">
        <v>44</v>
      </c>
      <c r="F24" s="39" t="s">
        <v>24</v>
      </c>
      <c r="G24" s="41" t="s">
        <v>24</v>
      </c>
      <c r="H24" s="42" t="s">
        <v>254</v>
      </c>
      <c r="I24" s="41" t="s">
        <v>132</v>
      </c>
      <c r="J24" s="41" t="s">
        <v>255</v>
      </c>
      <c r="K24" s="41" t="s">
        <v>134</v>
      </c>
    </row>
    <row r="25" spans="1:11" ht="90" thickBot="1" x14ac:dyDescent="0.25">
      <c r="B25" s="39" t="s">
        <v>30</v>
      </c>
      <c r="C25" s="39" t="s">
        <v>33</v>
      </c>
      <c r="D25" s="39" t="s">
        <v>32</v>
      </c>
      <c r="E25" s="39" t="s">
        <v>42</v>
      </c>
      <c r="F25" s="41" t="s">
        <v>24</v>
      </c>
      <c r="G25" s="41" t="s">
        <v>24</v>
      </c>
      <c r="H25" s="42" t="s">
        <v>24</v>
      </c>
      <c r="I25" s="41" t="s">
        <v>256</v>
      </c>
      <c r="J25" s="41" t="s">
        <v>133</v>
      </c>
      <c r="K25" s="41" t="s">
        <v>134</v>
      </c>
    </row>
    <row r="26" spans="1:11" ht="128.25" thickBot="1" x14ac:dyDescent="0.25">
      <c r="B26" s="39" t="s">
        <v>30</v>
      </c>
      <c r="C26" s="39" t="s">
        <v>53</v>
      </c>
      <c r="D26" s="39" t="s">
        <v>47</v>
      </c>
      <c r="E26" s="39" t="s">
        <v>48</v>
      </c>
      <c r="F26" s="39" t="s">
        <v>24</v>
      </c>
      <c r="G26" s="39" t="s">
        <v>24</v>
      </c>
      <c r="H26" s="42" t="s">
        <v>25</v>
      </c>
      <c r="I26" s="41" t="s">
        <v>257</v>
      </c>
      <c r="J26" s="41" t="s">
        <v>277</v>
      </c>
      <c r="K26" s="41" t="s">
        <v>134</v>
      </c>
    </row>
    <row r="27" spans="1:11" ht="77.25" thickBot="1" x14ac:dyDescent="0.25">
      <c r="B27" s="39" t="s">
        <v>30</v>
      </c>
      <c r="C27" s="39" t="s">
        <v>45</v>
      </c>
      <c r="D27" s="39" t="s">
        <v>55</v>
      </c>
      <c r="E27" s="39" t="s">
        <v>35</v>
      </c>
      <c r="F27" s="41" t="s">
        <v>24</v>
      </c>
      <c r="G27" s="41" t="s">
        <v>24</v>
      </c>
      <c r="H27" s="42" t="s">
        <v>24</v>
      </c>
      <c r="I27" s="41" t="s">
        <v>258</v>
      </c>
      <c r="J27" s="41" t="s">
        <v>135</v>
      </c>
      <c r="K27" s="41" t="s">
        <v>25</v>
      </c>
    </row>
    <row r="28" spans="1:11" ht="64.5" thickBot="1" x14ac:dyDescent="0.25">
      <c r="B28" s="39" t="s">
        <v>30</v>
      </c>
      <c r="C28" s="39" t="s">
        <v>36</v>
      </c>
      <c r="D28" s="39" t="s">
        <v>34</v>
      </c>
      <c r="E28" s="39" t="s">
        <v>35</v>
      </c>
      <c r="F28" s="41" t="s">
        <v>24</v>
      </c>
      <c r="G28" s="41" t="s">
        <v>25</v>
      </c>
      <c r="H28" s="42" t="s">
        <v>25</v>
      </c>
      <c r="I28" s="41" t="s">
        <v>68</v>
      </c>
      <c r="J28" s="39" t="s">
        <v>56</v>
      </c>
      <c r="K28" s="41" t="s">
        <v>25</v>
      </c>
    </row>
    <row r="29" spans="1:11" ht="12.75" customHeight="1" thickBot="1" x14ac:dyDescent="0.25">
      <c r="B29" s="81" t="s">
        <v>117</v>
      </c>
      <c r="C29" s="81" t="s">
        <v>118</v>
      </c>
      <c r="D29" s="81" t="s">
        <v>119</v>
      </c>
      <c r="E29" s="82"/>
      <c r="F29" s="81" t="s">
        <v>25</v>
      </c>
      <c r="G29" s="81" t="s">
        <v>26</v>
      </c>
      <c r="H29" s="87" t="s">
        <v>259</v>
      </c>
      <c r="I29" s="81" t="s">
        <v>260</v>
      </c>
      <c r="J29" s="81" t="s">
        <v>261</v>
      </c>
      <c r="K29" s="83" t="s">
        <v>25</v>
      </c>
    </row>
    <row r="30" spans="1:11" ht="47.25" customHeight="1" thickBot="1" x14ac:dyDescent="0.25">
      <c r="B30" s="81"/>
      <c r="C30" s="81"/>
      <c r="D30" s="81"/>
      <c r="E30" s="82"/>
      <c r="F30" s="81"/>
      <c r="G30" s="81"/>
      <c r="H30" s="87"/>
      <c r="I30" s="81"/>
      <c r="J30" s="81"/>
      <c r="K30" s="84"/>
    </row>
    <row r="31" spans="1:11" ht="102.75" thickBot="1" x14ac:dyDescent="0.25">
      <c r="B31" s="39" t="s">
        <v>37</v>
      </c>
      <c r="C31" s="39" t="s">
        <v>58</v>
      </c>
      <c r="D31" s="39" t="s">
        <v>52</v>
      </c>
      <c r="E31" s="39" t="s">
        <v>46</v>
      </c>
      <c r="F31" s="20" t="s">
        <v>25</v>
      </c>
      <c r="G31" s="21" t="s">
        <v>25</v>
      </c>
      <c r="H31" s="22" t="s">
        <v>25</v>
      </c>
      <c r="I31" s="41" t="s">
        <v>271</v>
      </c>
      <c r="J31" s="41" t="s">
        <v>151</v>
      </c>
      <c r="K31" s="39" t="s">
        <v>25</v>
      </c>
    </row>
    <row r="32" spans="1:11" ht="102.75" thickBot="1" x14ac:dyDescent="0.25">
      <c r="B32" s="41" t="s">
        <v>272</v>
      </c>
      <c r="C32" s="39" t="s">
        <v>58</v>
      </c>
      <c r="D32" s="41" t="s">
        <v>273</v>
      </c>
      <c r="E32" s="41" t="s">
        <v>274</v>
      </c>
      <c r="F32" s="20" t="s">
        <v>25</v>
      </c>
      <c r="G32" s="21" t="s">
        <v>26</v>
      </c>
      <c r="H32" s="22" t="s">
        <v>259</v>
      </c>
      <c r="I32" s="41" t="s">
        <v>275</v>
      </c>
      <c r="J32" s="41" t="s">
        <v>276</v>
      </c>
      <c r="K32" s="41" t="s">
        <v>25</v>
      </c>
    </row>
    <row r="33" spans="1:11" ht="102.75" thickBot="1" x14ac:dyDescent="0.25">
      <c r="B33" s="39" t="s">
        <v>49</v>
      </c>
      <c r="C33" s="39" t="s">
        <v>38</v>
      </c>
      <c r="D33" s="39" t="s">
        <v>57</v>
      </c>
      <c r="E33" s="39" t="s">
        <v>38</v>
      </c>
      <c r="F33" s="39" t="s">
        <v>26</v>
      </c>
      <c r="G33" s="39" t="s">
        <v>26</v>
      </c>
      <c r="H33" s="42" t="s">
        <v>26</v>
      </c>
      <c r="I33" s="41" t="s">
        <v>152</v>
      </c>
      <c r="J33" s="41" t="s">
        <v>131</v>
      </c>
      <c r="K33" s="39" t="s">
        <v>25</v>
      </c>
    </row>
    <row r="34" spans="1:11" ht="16.5" thickBot="1" x14ac:dyDescent="0.25">
      <c r="A34" s="43"/>
      <c r="B34" s="30"/>
      <c r="C34" s="23"/>
      <c r="D34" s="23"/>
      <c r="E34" s="23"/>
      <c r="F34" s="23"/>
      <c r="G34" s="23"/>
      <c r="H34" s="29"/>
      <c r="I34" s="23"/>
      <c r="J34" s="23"/>
      <c r="K34" s="23"/>
    </row>
    <row r="35" spans="1:11" ht="16.5" hidden="1" thickBot="1" x14ac:dyDescent="0.25">
      <c r="A35" s="43"/>
      <c r="B35" s="30"/>
      <c r="C35" s="23"/>
      <c r="D35" s="23"/>
      <c r="E35" s="23"/>
      <c r="F35" s="23"/>
      <c r="G35" s="23"/>
      <c r="H35" s="29"/>
      <c r="I35" s="23"/>
      <c r="J35" s="23"/>
      <c r="K35" s="23"/>
    </row>
    <row r="36" spans="1:11" hidden="1" thickBot="1" x14ac:dyDescent="0.25">
      <c r="A36" s="43"/>
      <c r="B36" s="23"/>
      <c r="C36" s="23"/>
      <c r="D36" s="23"/>
      <c r="E36" s="23"/>
      <c r="F36" s="23"/>
      <c r="G36" s="23"/>
      <c r="H36" s="23"/>
      <c r="I36" s="23"/>
      <c r="J36" s="23"/>
      <c r="K36" s="23"/>
    </row>
    <row r="37" spans="1:11" hidden="1" thickBot="1" x14ac:dyDescent="0.25">
      <c r="A37" s="43"/>
      <c r="B37" s="23"/>
      <c r="C37" s="30" t="s">
        <v>24</v>
      </c>
      <c r="D37" s="30" t="s">
        <v>25</v>
      </c>
      <c r="E37" s="30" t="s">
        <v>26</v>
      </c>
      <c r="F37" s="30" t="s">
        <v>27</v>
      </c>
      <c r="G37" s="23"/>
      <c r="H37" s="23"/>
      <c r="I37" s="23"/>
      <c r="J37" s="23"/>
      <c r="K37" s="23"/>
    </row>
    <row r="38" spans="1:11" hidden="1" thickBot="1" x14ac:dyDescent="0.25">
      <c r="A38" s="43"/>
      <c r="B38" s="30" t="s">
        <v>27</v>
      </c>
      <c r="C38" s="31">
        <v>4</v>
      </c>
      <c r="D38" s="32">
        <v>8</v>
      </c>
      <c r="E38" s="33">
        <v>12</v>
      </c>
      <c r="F38" s="33">
        <v>16</v>
      </c>
      <c r="G38" s="23"/>
      <c r="H38" s="23"/>
      <c r="I38" s="23"/>
      <c r="J38" s="23"/>
      <c r="K38" s="23"/>
    </row>
    <row r="39" spans="1:11" hidden="1" thickBot="1" x14ac:dyDescent="0.25">
      <c r="A39" s="43"/>
      <c r="B39" s="30" t="s">
        <v>26</v>
      </c>
      <c r="C39" s="31">
        <v>3</v>
      </c>
      <c r="D39" s="32">
        <v>6</v>
      </c>
      <c r="E39" s="32">
        <v>9</v>
      </c>
      <c r="F39" s="33">
        <v>12</v>
      </c>
      <c r="G39" s="23"/>
      <c r="H39" s="23"/>
      <c r="I39" s="23"/>
      <c r="J39" s="23"/>
      <c r="K39" s="23"/>
    </row>
    <row r="40" spans="1:11" hidden="1" thickBot="1" x14ac:dyDescent="0.25">
      <c r="A40" s="43"/>
      <c r="B40" s="30" t="s">
        <v>25</v>
      </c>
      <c r="C40" s="31">
        <v>2</v>
      </c>
      <c r="D40" s="31">
        <v>4</v>
      </c>
      <c r="E40" s="32">
        <v>6</v>
      </c>
      <c r="F40" s="32">
        <v>8</v>
      </c>
      <c r="G40" s="23"/>
      <c r="H40" s="23"/>
      <c r="I40" s="23"/>
      <c r="J40" s="23"/>
      <c r="K40" s="23"/>
    </row>
    <row r="41" spans="1:11" hidden="1" thickBot="1" x14ac:dyDescent="0.25">
      <c r="A41" s="43"/>
      <c r="B41" s="30" t="s">
        <v>24</v>
      </c>
      <c r="C41" s="31">
        <v>1</v>
      </c>
      <c r="D41" s="31">
        <v>2</v>
      </c>
      <c r="E41" s="31">
        <v>3</v>
      </c>
      <c r="F41" s="31">
        <v>4</v>
      </c>
      <c r="G41" s="23"/>
      <c r="H41" s="23"/>
      <c r="I41" s="23"/>
      <c r="J41" s="23"/>
      <c r="K41" s="23"/>
    </row>
    <row r="42" spans="1:11" hidden="1" thickBot="1" x14ac:dyDescent="0.25">
      <c r="A42" s="43"/>
      <c r="B42" s="23"/>
      <c r="C42" s="23"/>
      <c r="D42" s="23"/>
      <c r="E42" s="23"/>
      <c r="F42" s="23"/>
      <c r="G42" s="23"/>
      <c r="H42" s="23"/>
      <c r="I42" s="23"/>
      <c r="J42" s="23"/>
      <c r="K42" s="23"/>
    </row>
    <row r="43" spans="1:11" hidden="1" thickBot="1" x14ac:dyDescent="0.25">
      <c r="A43" s="43"/>
      <c r="B43" s="23"/>
      <c r="C43" s="23"/>
      <c r="D43" s="23"/>
      <c r="E43" s="23"/>
      <c r="F43" s="23"/>
      <c r="G43" s="23"/>
      <c r="H43" s="23"/>
      <c r="I43" s="23"/>
      <c r="J43" s="23"/>
      <c r="K43" s="23"/>
    </row>
    <row r="44" spans="1:11" hidden="1" thickBot="1" x14ac:dyDescent="0.25">
      <c r="A44" s="43"/>
      <c r="B44" s="23"/>
      <c r="C44" s="23"/>
      <c r="D44" s="23"/>
      <c r="E44" s="23"/>
      <c r="F44" s="23"/>
      <c r="G44" s="23"/>
      <c r="H44" s="23"/>
      <c r="I44" s="23"/>
      <c r="J44" s="23"/>
      <c r="K44" s="23"/>
    </row>
    <row r="45" spans="1:11" hidden="1" thickBot="1" x14ac:dyDescent="0.25">
      <c r="A45" s="43"/>
      <c r="B45" s="23"/>
      <c r="C45" s="23"/>
      <c r="D45" s="23"/>
      <c r="E45" s="23"/>
      <c r="F45" s="23" t="s">
        <v>24</v>
      </c>
      <c r="G45" s="23"/>
      <c r="H45" s="34" t="e">
        <f>IF(#REF!="",0,IF(#REF!="Very low",1,IF(#REF!="Low",2,IF(#REF!="Medium",3,IF(#REF!="High",4,#REF!)))))</f>
        <v>#REF!</v>
      </c>
      <c r="I45" s="34" t="e">
        <f>IF(#REF!="",0,IF(#REF!="Very low",1,IF(#REF!="Low",2,IF(#REF!="Medium",3,IF(#REF!="High",4,#REF!)))))</f>
        <v>#REF!</v>
      </c>
      <c r="J45" s="35" t="e">
        <f>IF(H45*I45=0,"",IF(H45*I45&gt;0.5,H45*I45))</f>
        <v>#REF!</v>
      </c>
      <c r="K45" s="23" t="e">
        <f>IF(J45="","",IF(J45&lt;5, "Low",IF(J45&lt;11,"Medium",IF(J45&gt;11,"High"))))</f>
        <v>#REF!</v>
      </c>
    </row>
    <row r="46" spans="1:11" hidden="1" thickBot="1" x14ac:dyDescent="0.25">
      <c r="A46" s="43"/>
      <c r="B46" s="23"/>
      <c r="C46" s="23"/>
      <c r="D46" s="23"/>
      <c r="E46" s="23"/>
      <c r="F46" s="23" t="s">
        <v>25</v>
      </c>
      <c r="G46" s="23"/>
      <c r="H46" s="34" t="e">
        <f>IF(#REF!="",0,IF(#REF!="Very low",1,IF(#REF!="Low",2,IF(#REF!="Medium",3,IF(#REF!="High",4,#REF!)))))</f>
        <v>#REF!</v>
      </c>
      <c r="I46" s="34" t="e">
        <f>IF(#REF!="",0,IF(#REF!="Very low",1,IF(#REF!="Low",2,IF(#REF!="Medium",3,IF(#REF!="High",4,#REF!)))))</f>
        <v>#REF!</v>
      </c>
      <c r="J46" s="35" t="e">
        <f t="shared" ref="J46:J64" si="0">IF(H46*I46=0,"",IF(H46*I46&gt;0.5,H46*I46))</f>
        <v>#REF!</v>
      </c>
      <c r="K46" s="23" t="e">
        <f t="shared" ref="K46:K64" si="1">IF(J46="","",IF(J46&lt;5, "Low",IF(J46&lt;11,"Medium",IF(J46&gt;11,"High"))))</f>
        <v>#REF!</v>
      </c>
    </row>
    <row r="47" spans="1:11" hidden="1" thickBot="1" x14ac:dyDescent="0.25">
      <c r="A47" s="43"/>
      <c r="B47" s="23"/>
      <c r="C47" s="23"/>
      <c r="D47" s="23"/>
      <c r="E47" s="23"/>
      <c r="F47" s="23" t="s">
        <v>26</v>
      </c>
      <c r="G47" s="23"/>
      <c r="H47" s="34" t="e">
        <f>IF(#REF!="",0,IF(#REF!="Very low",1,IF(#REF!="Low",2,IF(#REF!="Medium",3,IF(#REF!="High",4,F20)))))</f>
        <v>#REF!</v>
      </c>
      <c r="I47" s="34" t="e">
        <f>IF(#REF!="",0,IF(#REF!="Very low",1,IF(#REF!="Low",2,IF(#REF!="Medium",3,IF(#REF!="High",4,G20)))))</f>
        <v>#REF!</v>
      </c>
      <c r="J47" s="35" t="e">
        <f t="shared" si="0"/>
        <v>#REF!</v>
      </c>
      <c r="K47" s="23" t="e">
        <f t="shared" si="1"/>
        <v>#REF!</v>
      </c>
    </row>
    <row r="48" spans="1:11" hidden="1" thickBot="1" x14ac:dyDescent="0.25">
      <c r="A48" s="43"/>
      <c r="B48" s="23"/>
      <c r="C48" s="23"/>
      <c r="D48" s="23"/>
      <c r="E48" s="23"/>
      <c r="F48" s="23" t="s">
        <v>27</v>
      </c>
      <c r="G48" s="23"/>
      <c r="H48" s="34">
        <f>IF(F20="",0,IF(F20="Very low",1,IF(F20="Low",2,IF(F20="Medium",3,IF(F20="High",4,F21)))))</f>
        <v>2</v>
      </c>
      <c r="I48" s="34">
        <f>IF(G20="",0,IF(G20="Very low",1,IF(G20="Low",2,IF(G20="Medium",3,IF(G20="High",4,G21)))))</f>
        <v>2</v>
      </c>
      <c r="J48" s="35">
        <f t="shared" si="0"/>
        <v>4</v>
      </c>
      <c r="K48" s="23" t="str">
        <f t="shared" si="1"/>
        <v>Low</v>
      </c>
    </row>
    <row r="49" spans="1:11" hidden="1" thickBot="1" x14ac:dyDescent="0.25">
      <c r="A49" s="43"/>
      <c r="B49" s="23"/>
      <c r="C49" s="23"/>
      <c r="D49" s="23"/>
      <c r="E49" s="23"/>
      <c r="F49" s="23"/>
      <c r="G49" s="23"/>
      <c r="H49" s="34">
        <f>IF(F21="",0,IF(F21="Very low",1,IF(F21="Low",2,IF(F21="Medium",3,IF(F21="High",4,#REF!)))))</f>
        <v>2</v>
      </c>
      <c r="I49" s="34">
        <f>IF(G21="",0,IF(G21="Very low",1,IF(G21="Low",2,IF(G21="Medium",3,IF(G21="High",4,#REF!)))))</f>
        <v>2</v>
      </c>
      <c r="J49" s="35">
        <f t="shared" si="0"/>
        <v>4</v>
      </c>
      <c r="K49" s="23" t="str">
        <f t="shared" si="1"/>
        <v>Low</v>
      </c>
    </row>
    <row r="50" spans="1:11" hidden="1" thickBot="1" x14ac:dyDescent="0.25">
      <c r="A50" s="43"/>
      <c r="B50" s="23"/>
      <c r="C50" s="23"/>
      <c r="D50" s="23"/>
      <c r="E50" s="23"/>
      <c r="F50" s="23"/>
      <c r="G50" s="23"/>
      <c r="H50" s="34" t="e">
        <f>IF(#REF!="",0,IF(#REF!="Very low",1,IF(#REF!="Low",2,IF(#REF!="Medium",3,IF(#REF!="High",4,F24)))))</f>
        <v>#REF!</v>
      </c>
      <c r="I50" s="34" t="e">
        <f>IF(#REF!="",0,IF(#REF!="Very low",1,IF(#REF!="Low",2,IF(#REF!="Medium",3,IF(#REF!="High",4,G24)))))</f>
        <v>#REF!</v>
      </c>
      <c r="J50" s="35" t="e">
        <f t="shared" si="0"/>
        <v>#REF!</v>
      </c>
      <c r="K50" s="23" t="e">
        <f t="shared" si="1"/>
        <v>#REF!</v>
      </c>
    </row>
    <row r="51" spans="1:11" hidden="1" thickBot="1" x14ac:dyDescent="0.25">
      <c r="A51" s="43"/>
      <c r="B51" s="23"/>
      <c r="C51" s="23"/>
      <c r="D51" s="23"/>
      <c r="E51" s="23"/>
      <c r="F51" s="23"/>
      <c r="G51" s="23"/>
      <c r="H51" s="34">
        <f>IF(F24="",0,IF(F24="Very low",1,IF(F24="Low",2,IF(F24="Medium",3,IF(F24="High",4,F25)))))</f>
        <v>1</v>
      </c>
      <c r="I51" s="34">
        <f>IF(G24="",0,IF(G24="Very low",1,IF(G24="Low",2,IF(G24="Medium",3,IF(G24="High",4,G25)))))</f>
        <v>1</v>
      </c>
      <c r="J51" s="35">
        <f t="shared" si="0"/>
        <v>1</v>
      </c>
      <c r="K51" s="23" t="str">
        <f t="shared" si="1"/>
        <v>Low</v>
      </c>
    </row>
    <row r="52" spans="1:11" hidden="1" thickBot="1" x14ac:dyDescent="0.25">
      <c r="A52" s="43"/>
      <c r="B52" s="23"/>
      <c r="C52" s="23"/>
      <c r="D52" s="23"/>
      <c r="E52" s="23"/>
      <c r="F52" s="23"/>
      <c r="G52" s="23"/>
      <c r="H52" s="34">
        <f>IF(F25="",0,IF(F25="Very low",1,IF(F25="Low",2,IF(F25="Medium",3,IF(F25="High",4,#REF!)))))</f>
        <v>1</v>
      </c>
      <c r="I52" s="34">
        <f>IF(G25="",0,IF(G25="Very low",1,IF(G25="Low",2,IF(G25="Medium",3,IF(G25="High",4,#REF!)))))</f>
        <v>1</v>
      </c>
      <c r="J52" s="35">
        <f t="shared" si="0"/>
        <v>1</v>
      </c>
      <c r="K52" s="23" t="str">
        <f t="shared" si="1"/>
        <v>Low</v>
      </c>
    </row>
    <row r="53" spans="1:11" hidden="1" thickBot="1" x14ac:dyDescent="0.25">
      <c r="A53" s="43"/>
      <c r="B53" s="23"/>
      <c r="C53" s="23" t="s">
        <v>24</v>
      </c>
      <c r="D53" s="23" t="s">
        <v>25</v>
      </c>
      <c r="E53" s="23" t="s">
        <v>26</v>
      </c>
      <c r="F53" s="23" t="s">
        <v>27</v>
      </c>
      <c r="G53" s="23"/>
      <c r="H53" s="34" t="e">
        <f>IF(#REF!="",0,IF(#REF!="Very low",1,IF(#REF!="Low",2,IF(#REF!="Medium",3,IF(#REF!="High",4,#REF!)))))</f>
        <v>#REF!</v>
      </c>
      <c r="I53" s="34" t="e">
        <f>IF(#REF!="",0,IF(#REF!="Very low",1,IF(#REF!="Low",2,IF(#REF!="Medium",3,IF(#REF!="High",4,#REF!)))))</f>
        <v>#REF!</v>
      </c>
      <c r="J53" s="35" t="e">
        <f t="shared" si="0"/>
        <v>#REF!</v>
      </c>
      <c r="K53" s="23" t="e">
        <f t="shared" si="1"/>
        <v>#REF!</v>
      </c>
    </row>
    <row r="54" spans="1:11" hidden="1" thickBot="1" x14ac:dyDescent="0.25">
      <c r="A54" s="43"/>
      <c r="B54" s="23" t="s">
        <v>24</v>
      </c>
      <c r="C54" s="31">
        <v>1</v>
      </c>
      <c r="D54" s="31">
        <v>2</v>
      </c>
      <c r="E54" s="31">
        <v>3</v>
      </c>
      <c r="F54" s="31">
        <v>4</v>
      </c>
      <c r="G54" s="23"/>
      <c r="H54" s="34" t="e">
        <f>IF(#REF!="",0,IF(#REF!="Very low",1,IF(#REF!="Low",2,IF(#REF!="Medium",3,IF(#REF!="High",4,F27)))))</f>
        <v>#REF!</v>
      </c>
      <c r="I54" s="34" t="e">
        <f>IF(#REF!="",0,IF(#REF!="Very low",1,IF(#REF!="Low",2,IF(#REF!="Medium",3,IF(#REF!="High",4,G27)))))</f>
        <v>#REF!</v>
      </c>
      <c r="J54" s="35" t="e">
        <f t="shared" si="0"/>
        <v>#REF!</v>
      </c>
      <c r="K54" s="23" t="e">
        <f t="shared" si="1"/>
        <v>#REF!</v>
      </c>
    </row>
    <row r="55" spans="1:11" hidden="1" thickBot="1" x14ac:dyDescent="0.25">
      <c r="A55" s="43"/>
      <c r="B55" s="23" t="s">
        <v>25</v>
      </c>
      <c r="C55" s="31">
        <v>2</v>
      </c>
      <c r="D55" s="31">
        <v>4</v>
      </c>
      <c r="E55" s="32">
        <v>6</v>
      </c>
      <c r="F55" s="32">
        <v>8</v>
      </c>
      <c r="G55" s="23"/>
      <c r="H55" s="34">
        <f>IF(F27="",0,IF(F27="Very low",1,IF(F27="Low",2,IF(F27="Medium",3,IF(F27="High",4,#REF!)))))</f>
        <v>1</v>
      </c>
      <c r="I55" s="34">
        <f>IF(G27="",0,IF(G27="Very low",1,IF(G27="Low",2,IF(G27="Medium",3,IF(G27="High",4,#REF!)))))</f>
        <v>1</v>
      </c>
      <c r="J55" s="35">
        <f t="shared" si="0"/>
        <v>1</v>
      </c>
      <c r="K55" s="23" t="str">
        <f t="shared" si="1"/>
        <v>Low</v>
      </c>
    </row>
    <row r="56" spans="1:11" hidden="1" thickBot="1" x14ac:dyDescent="0.25">
      <c r="A56" s="43"/>
      <c r="B56" s="23" t="s">
        <v>26</v>
      </c>
      <c r="C56" s="31">
        <v>3</v>
      </c>
      <c r="D56" s="32">
        <v>6</v>
      </c>
      <c r="E56" s="32">
        <v>9</v>
      </c>
      <c r="F56" s="33">
        <v>12</v>
      </c>
      <c r="G56" s="23"/>
      <c r="H56" s="34" t="e">
        <f>IF(#REF!="",0,IF(#REF!="Very low",1,IF(#REF!="Low",2,IF(#REF!="Medium",3,IF(#REF!="High",4,#REF!)))))</f>
        <v>#REF!</v>
      </c>
      <c r="I56" s="34" t="e">
        <f>IF(#REF!="",0,IF(#REF!="Very low",1,IF(#REF!="Low",2,IF(#REF!="Medium",3,IF(#REF!="High",4,#REF!)))))</f>
        <v>#REF!</v>
      </c>
      <c r="J56" s="35" t="e">
        <f t="shared" si="0"/>
        <v>#REF!</v>
      </c>
      <c r="K56" s="23" t="e">
        <f t="shared" si="1"/>
        <v>#REF!</v>
      </c>
    </row>
    <row r="57" spans="1:11" hidden="1" thickBot="1" x14ac:dyDescent="0.25">
      <c r="A57" s="43"/>
      <c r="B57" s="23" t="s">
        <v>27</v>
      </c>
      <c r="C57" s="31">
        <v>4</v>
      </c>
      <c r="D57" s="32">
        <v>8</v>
      </c>
      <c r="E57" s="33">
        <v>12</v>
      </c>
      <c r="F57" s="33">
        <v>16</v>
      </c>
      <c r="G57" s="23"/>
      <c r="H57" s="34" t="e">
        <f>IF(#REF!="",0,IF(#REF!="Very low",1,IF(#REF!="Low",2,IF(#REF!="Medium",3,IF(#REF!="High",4,#REF!)))))</f>
        <v>#REF!</v>
      </c>
      <c r="I57" s="34" t="e">
        <f>IF(#REF!="",0,IF(#REF!="Very low",1,IF(#REF!="Low",2,IF(#REF!="Medium",3,IF(#REF!="High",4,#REF!)))))</f>
        <v>#REF!</v>
      </c>
      <c r="J57" s="35" t="e">
        <f t="shared" si="0"/>
        <v>#REF!</v>
      </c>
      <c r="K57" s="23" t="e">
        <f t="shared" si="1"/>
        <v>#REF!</v>
      </c>
    </row>
    <row r="58" spans="1:11" hidden="1" thickBot="1" x14ac:dyDescent="0.25">
      <c r="A58" s="43"/>
      <c r="B58" s="23"/>
      <c r="C58" s="23"/>
      <c r="D58" s="23"/>
      <c r="E58" s="23"/>
      <c r="F58" s="23"/>
      <c r="G58" s="23"/>
      <c r="H58" s="34" t="e">
        <f>IF(#REF!="",0,IF(#REF!="Very low",1,IF(#REF!="Low",2,IF(#REF!="Medium",3,IF(#REF!="High",4,#REF!)))))</f>
        <v>#REF!</v>
      </c>
      <c r="I58" s="34" t="e">
        <f>IF(#REF!="",0,IF(#REF!="Very low",1,IF(#REF!="Low",2,IF(#REF!="Medium",3,IF(#REF!="High",4,#REF!)))))</f>
        <v>#REF!</v>
      </c>
      <c r="J58" s="35" t="e">
        <f t="shared" si="0"/>
        <v>#REF!</v>
      </c>
      <c r="K58" s="23" t="e">
        <f t="shared" si="1"/>
        <v>#REF!</v>
      </c>
    </row>
    <row r="59" spans="1:11" hidden="1" thickBot="1" x14ac:dyDescent="0.25">
      <c r="A59" s="43"/>
      <c r="B59" s="23"/>
      <c r="C59" s="23"/>
      <c r="D59" s="23"/>
      <c r="E59" s="23"/>
      <c r="F59" s="23"/>
      <c r="G59" s="23"/>
      <c r="H59" s="34" t="e">
        <f>IF(#REF!="",0,IF(#REF!="Very low",1,IF(#REF!="Low",2,IF(#REF!="Medium",3,IF(#REF!="High",4,#REF!)))))</f>
        <v>#REF!</v>
      </c>
      <c r="I59" s="34" t="e">
        <f>IF(#REF!="",0,IF(#REF!="Very low",1,IF(#REF!="Low",2,IF(#REF!="Medium",3,IF(#REF!="High",4,#REF!)))))</f>
        <v>#REF!</v>
      </c>
      <c r="J59" s="35" t="e">
        <f t="shared" si="0"/>
        <v>#REF!</v>
      </c>
      <c r="K59" s="23" t="e">
        <f t="shared" si="1"/>
        <v>#REF!</v>
      </c>
    </row>
    <row r="60" spans="1:11" hidden="1" thickBot="1" x14ac:dyDescent="0.25">
      <c r="A60" s="43"/>
      <c r="B60" s="23"/>
      <c r="C60" s="23"/>
      <c r="D60" s="23"/>
      <c r="E60" s="23"/>
      <c r="F60" s="23"/>
      <c r="G60" s="23"/>
      <c r="H60" s="34" t="e">
        <f>IF(#REF!="",0,IF(#REF!="Very low",1,IF(#REF!="Low",2,IF(#REF!="Medium",3,IF(#REF!="High",4,#REF!)))))</f>
        <v>#REF!</v>
      </c>
      <c r="I60" s="34" t="e">
        <f>IF(#REF!="",0,IF(#REF!="Very low",1,IF(#REF!="Low",2,IF(#REF!="Medium",3,IF(#REF!="High",4,#REF!)))))</f>
        <v>#REF!</v>
      </c>
      <c r="J60" s="35" t="e">
        <f t="shared" si="0"/>
        <v>#REF!</v>
      </c>
      <c r="K60" s="23" t="e">
        <f t="shared" si="1"/>
        <v>#REF!</v>
      </c>
    </row>
    <row r="61" spans="1:11" hidden="1" thickBot="1" x14ac:dyDescent="0.25">
      <c r="A61" s="43"/>
      <c r="B61" s="23"/>
      <c r="C61" s="23"/>
      <c r="D61" s="23"/>
      <c r="E61" s="23"/>
      <c r="F61" s="23"/>
      <c r="G61" s="23"/>
      <c r="H61" s="34" t="e">
        <f>IF(#REF!="",0,IF(#REF!="Very low",1,IF(#REF!="Low",2,IF(#REF!="Medium",3,IF(#REF!="High",4,#REF!)))))</f>
        <v>#REF!</v>
      </c>
      <c r="I61" s="34" t="e">
        <f>IF(#REF!="",0,IF(#REF!="Very low",1,IF(#REF!="Low",2,IF(#REF!="Medium",3,IF(#REF!="High",4,#REF!)))))</f>
        <v>#REF!</v>
      </c>
      <c r="J61" s="35" t="e">
        <f t="shared" si="0"/>
        <v>#REF!</v>
      </c>
      <c r="K61" s="23" t="e">
        <f t="shared" si="1"/>
        <v>#REF!</v>
      </c>
    </row>
    <row r="62" spans="1:11" hidden="1" thickBot="1" x14ac:dyDescent="0.25">
      <c r="A62" s="43"/>
      <c r="B62" s="23"/>
      <c r="C62" s="23"/>
      <c r="D62" s="23"/>
      <c r="E62" s="23"/>
      <c r="F62" s="23"/>
      <c r="G62" s="23"/>
      <c r="H62" s="34" t="e">
        <f>IF(#REF!="",0,IF(#REF!="Very low",1,IF(#REF!="Low",2,IF(#REF!="Medium",3,IF(#REF!="High",4,#REF!)))))</f>
        <v>#REF!</v>
      </c>
      <c r="I62" s="34" t="e">
        <f>IF(#REF!="",0,IF(#REF!="Very low",1,IF(#REF!="Low",2,IF(#REF!="Medium",3,IF(#REF!="High",4,#REF!)))))</f>
        <v>#REF!</v>
      </c>
      <c r="J62" s="35" t="e">
        <f t="shared" si="0"/>
        <v>#REF!</v>
      </c>
      <c r="K62" s="23" t="e">
        <f t="shared" si="1"/>
        <v>#REF!</v>
      </c>
    </row>
    <row r="63" spans="1:11" hidden="1" thickBot="1" x14ac:dyDescent="0.25">
      <c r="A63" s="43"/>
      <c r="B63" s="23"/>
      <c r="C63" s="23"/>
      <c r="D63" s="23"/>
      <c r="E63" s="23"/>
      <c r="F63" s="23"/>
      <c r="G63" s="23"/>
      <c r="H63" s="34" t="e">
        <f>IF(#REF!="",0,IF(#REF!="Very low",1,IF(#REF!="Low",2,IF(#REF!="Medium",3,IF(#REF!="High",4,#REF!)))))</f>
        <v>#REF!</v>
      </c>
      <c r="I63" s="34" t="e">
        <f>IF(#REF!="",0,IF(#REF!="Very low",1,IF(#REF!="Low",2,IF(#REF!="Medium",3,IF(#REF!="High",4,#REF!)))))</f>
        <v>#REF!</v>
      </c>
      <c r="J63" s="35" t="e">
        <f t="shared" si="0"/>
        <v>#REF!</v>
      </c>
      <c r="K63" s="23" t="e">
        <f t="shared" si="1"/>
        <v>#REF!</v>
      </c>
    </row>
    <row r="64" spans="1:11" hidden="1" thickBot="1" x14ac:dyDescent="0.25">
      <c r="A64" s="43"/>
      <c r="B64" s="23"/>
      <c r="C64" s="23"/>
      <c r="D64" s="23"/>
      <c r="E64" s="23"/>
      <c r="F64" s="23"/>
      <c r="G64" s="23"/>
      <c r="H64" s="34" t="e">
        <f>IF(#REF!="",0,IF(#REF!="Very low",1,IF(#REF!="Low",2,IF(#REF!="Medium",3,IF(#REF!="High",4,#REF!)))))</f>
        <v>#REF!</v>
      </c>
      <c r="I64" s="34" t="e">
        <f>IF(#REF!="",0,IF(#REF!="Very low",1,IF(#REF!="Low",2,IF(#REF!="Medium",3,IF(#REF!="High",4,#REF!)))))</f>
        <v>#REF!</v>
      </c>
      <c r="J64" s="35" t="e">
        <f t="shared" si="0"/>
        <v>#REF!</v>
      </c>
      <c r="K64" s="23" t="e">
        <f t="shared" si="1"/>
        <v>#REF!</v>
      </c>
    </row>
    <row r="65" spans="1:11" hidden="1" thickBot="1" x14ac:dyDescent="0.25">
      <c r="A65" s="43"/>
      <c r="B65" s="23"/>
      <c r="C65" s="23"/>
      <c r="D65" s="23"/>
      <c r="E65" s="23"/>
      <c r="F65" s="23"/>
      <c r="G65" s="23"/>
      <c r="H65" s="23"/>
      <c r="I65" s="23"/>
      <c r="J65" s="23"/>
      <c r="K65" s="23"/>
    </row>
    <row r="66" spans="1:11" hidden="1" thickBot="1" x14ac:dyDescent="0.25">
      <c r="A66" s="43"/>
      <c r="B66" s="23"/>
      <c r="C66" s="23"/>
      <c r="D66" s="23"/>
      <c r="E66" s="23"/>
      <c r="F66" s="23"/>
      <c r="G66" s="23"/>
      <c r="H66" s="23"/>
      <c r="I66" s="23"/>
      <c r="J66" s="23"/>
      <c r="K66" s="23"/>
    </row>
    <row r="67" spans="1:11" hidden="1" thickBot="1" x14ac:dyDescent="0.25">
      <c r="A67" s="43"/>
      <c r="B67" s="23"/>
      <c r="C67" s="23"/>
      <c r="D67" s="23"/>
      <c r="E67" s="23"/>
      <c r="F67" s="23"/>
      <c r="G67" s="23"/>
      <c r="H67" s="23"/>
      <c r="I67" s="23"/>
      <c r="J67" s="23"/>
      <c r="K67" s="23"/>
    </row>
    <row r="68" spans="1:11" hidden="1" thickBot="1" x14ac:dyDescent="0.25">
      <c r="A68" s="43"/>
      <c r="B68" s="23"/>
      <c r="C68" s="23"/>
      <c r="D68" s="23"/>
      <c r="E68" s="23"/>
      <c r="F68" s="23"/>
      <c r="G68" s="23"/>
      <c r="H68" s="23"/>
      <c r="I68" s="23"/>
      <c r="J68" s="23"/>
      <c r="K68" s="23"/>
    </row>
    <row r="69" spans="1:11" thickBot="1" x14ac:dyDescent="0.25">
      <c r="A69" s="43"/>
      <c r="B69" s="23"/>
      <c r="C69" s="23"/>
      <c r="D69" s="23"/>
      <c r="E69" s="23"/>
      <c r="F69" s="23"/>
      <c r="G69" s="23"/>
      <c r="H69" s="23"/>
      <c r="I69" s="23"/>
      <c r="J69" s="23"/>
      <c r="K69" s="23"/>
    </row>
    <row r="70" spans="1:11" thickBot="1" x14ac:dyDescent="0.25">
      <c r="A70" s="43"/>
      <c r="B70" s="23"/>
      <c r="C70" s="23"/>
      <c r="D70" s="23"/>
      <c r="E70" s="23"/>
      <c r="F70" s="23"/>
      <c r="G70" s="23"/>
      <c r="H70" s="23"/>
      <c r="I70" s="23"/>
      <c r="J70" s="23"/>
      <c r="K70" s="23"/>
    </row>
    <row r="71" spans="1:11" thickBot="1" x14ac:dyDescent="0.25">
      <c r="A71" s="43"/>
      <c r="B71" s="23"/>
      <c r="C71" s="23"/>
      <c r="D71" s="23"/>
      <c r="E71" s="23"/>
      <c r="F71" s="23"/>
      <c r="G71" s="23"/>
      <c r="H71" s="23"/>
      <c r="I71" s="23"/>
      <c r="J71" s="23"/>
      <c r="K71" s="23"/>
    </row>
    <row r="72" spans="1:11" thickBot="1" x14ac:dyDescent="0.25">
      <c r="A72" s="43"/>
      <c r="B72" s="23"/>
      <c r="C72" s="23"/>
      <c r="D72" s="23"/>
      <c r="E72" s="23"/>
      <c r="F72" s="23"/>
      <c r="G72" s="23"/>
      <c r="H72" s="23"/>
      <c r="I72" s="23"/>
      <c r="J72" s="23"/>
      <c r="K72" s="23"/>
    </row>
    <row r="73" spans="1:11" thickBot="1" x14ac:dyDescent="0.25">
      <c r="A73" s="43"/>
      <c r="B73" s="23"/>
      <c r="C73" s="23"/>
      <c r="D73" s="23"/>
      <c r="E73" s="23"/>
      <c r="F73" s="23"/>
      <c r="G73" s="23"/>
      <c r="H73" s="23"/>
      <c r="I73" s="23"/>
      <c r="J73" s="23"/>
      <c r="K73" s="23"/>
    </row>
    <row r="74" spans="1:11" thickBot="1" x14ac:dyDescent="0.25">
      <c r="A74" s="43"/>
      <c r="B74" s="23"/>
      <c r="C74" s="23"/>
      <c r="D74" s="23"/>
      <c r="E74" s="23"/>
      <c r="F74" s="23"/>
      <c r="G74" s="23"/>
      <c r="H74" s="23"/>
      <c r="I74" s="23"/>
      <c r="J74" s="23"/>
      <c r="K74" s="23"/>
    </row>
    <row r="75" spans="1:11" thickBot="1" x14ac:dyDescent="0.25">
      <c r="A75" s="43"/>
      <c r="B75" s="23"/>
      <c r="C75" s="23"/>
      <c r="D75" s="23"/>
      <c r="E75" s="23"/>
      <c r="F75" s="23"/>
      <c r="G75" s="23"/>
      <c r="H75" s="23"/>
      <c r="I75" s="23"/>
      <c r="J75" s="23"/>
      <c r="K75" s="23"/>
    </row>
    <row r="76" spans="1:11" thickBot="1" x14ac:dyDescent="0.25">
      <c r="A76" s="43"/>
      <c r="B76" s="23"/>
      <c r="C76" s="23"/>
      <c r="D76" s="23"/>
      <c r="E76" s="23"/>
      <c r="F76" s="23"/>
      <c r="G76" s="23"/>
      <c r="H76" s="23"/>
      <c r="I76" s="23"/>
      <c r="J76" s="23"/>
      <c r="K76" s="23"/>
    </row>
    <row r="77" spans="1:11" thickBot="1" x14ac:dyDescent="0.25">
      <c r="A77" s="43"/>
      <c r="B77" s="23"/>
      <c r="C77" s="23"/>
      <c r="D77" s="23"/>
      <c r="E77" s="23"/>
      <c r="F77" s="23"/>
      <c r="G77" s="23"/>
      <c r="H77" s="23"/>
      <c r="I77" s="23"/>
      <c r="J77" s="23"/>
      <c r="K77" s="23"/>
    </row>
    <row r="78" spans="1:11" thickBot="1" x14ac:dyDescent="0.25">
      <c r="A78" s="43"/>
      <c r="B78" s="23"/>
      <c r="C78" s="23"/>
      <c r="D78" s="23"/>
      <c r="E78" s="23"/>
      <c r="F78" s="23"/>
      <c r="G78" s="23"/>
      <c r="H78" s="23"/>
      <c r="I78" s="23"/>
      <c r="J78" s="23"/>
      <c r="K78" s="23"/>
    </row>
    <row r="79" spans="1:11" thickBot="1" x14ac:dyDescent="0.25">
      <c r="A79" s="43"/>
      <c r="B79" s="23"/>
      <c r="C79" s="23"/>
      <c r="D79" s="23"/>
      <c r="E79" s="23"/>
      <c r="F79" s="23"/>
      <c r="G79" s="23"/>
      <c r="H79" s="23"/>
      <c r="I79" s="23"/>
      <c r="J79" s="23"/>
      <c r="K79" s="23"/>
    </row>
    <row r="80" spans="1:11" thickBot="1" x14ac:dyDescent="0.25">
      <c r="A80" s="43"/>
      <c r="B80" s="23"/>
      <c r="C80" s="23"/>
      <c r="D80" s="23"/>
      <c r="E80" s="23"/>
      <c r="F80" s="23"/>
      <c r="G80" s="23"/>
      <c r="H80" s="23"/>
      <c r="I80" s="23"/>
      <c r="J80" s="23"/>
      <c r="K80" s="23"/>
    </row>
    <row r="81" spans="1:11" thickBot="1" x14ac:dyDescent="0.25">
      <c r="A81" s="43"/>
      <c r="B81" s="23"/>
      <c r="C81" s="23"/>
      <c r="D81" s="23"/>
      <c r="E81" s="23"/>
      <c r="F81" s="23"/>
      <c r="G81" s="23"/>
      <c r="H81" s="23"/>
      <c r="I81" s="23"/>
      <c r="J81" s="23"/>
      <c r="K81" s="23"/>
    </row>
    <row r="82" spans="1:11" thickBot="1" x14ac:dyDescent="0.25">
      <c r="A82" s="43"/>
      <c r="B82" s="23"/>
      <c r="C82" s="23"/>
      <c r="D82" s="23"/>
      <c r="E82" s="23"/>
      <c r="F82" s="23"/>
      <c r="G82" s="23"/>
      <c r="H82" s="23"/>
      <c r="I82" s="23"/>
      <c r="J82" s="23"/>
      <c r="K82" s="23"/>
    </row>
    <row r="83" spans="1:11" thickBot="1" x14ac:dyDescent="0.25">
      <c r="A83" s="43"/>
      <c r="B83" s="23"/>
      <c r="C83" s="23"/>
      <c r="D83" s="23"/>
      <c r="E83" s="23"/>
      <c r="F83" s="23"/>
      <c r="G83" s="23"/>
      <c r="H83" s="23"/>
      <c r="I83" s="23"/>
      <c r="J83" s="23"/>
      <c r="K83" s="23"/>
    </row>
    <row r="84" spans="1:11" thickBot="1" x14ac:dyDescent="0.25">
      <c r="A84" s="43"/>
      <c r="B84" s="23"/>
      <c r="C84" s="23"/>
      <c r="D84" s="23"/>
      <c r="E84" s="23"/>
      <c r="F84" s="23"/>
      <c r="G84" s="23"/>
      <c r="H84" s="23"/>
      <c r="I84" s="23"/>
      <c r="J84" s="23"/>
      <c r="K84" s="23"/>
    </row>
    <row r="85" spans="1:11" thickBot="1" x14ac:dyDescent="0.25">
      <c r="A85" s="43"/>
      <c r="B85" s="23"/>
      <c r="C85" s="23"/>
      <c r="D85" s="23"/>
      <c r="E85" s="23"/>
      <c r="F85" s="23"/>
      <c r="G85" s="23"/>
      <c r="H85" s="23"/>
      <c r="I85" s="23"/>
      <c r="J85" s="23"/>
      <c r="K85" s="23"/>
    </row>
    <row r="86" spans="1:11" thickBot="1" x14ac:dyDescent="0.25">
      <c r="A86" s="43"/>
      <c r="B86" s="23"/>
      <c r="C86" s="23"/>
      <c r="D86" s="23"/>
      <c r="E86" s="23"/>
      <c r="F86" s="23"/>
      <c r="G86" s="23"/>
      <c r="H86" s="23"/>
      <c r="I86" s="23"/>
      <c r="J86" s="23"/>
      <c r="K86" s="23"/>
    </row>
    <row r="87" spans="1:11" thickBot="1" x14ac:dyDescent="0.25">
      <c r="A87" s="43"/>
      <c r="B87" s="23"/>
      <c r="C87" s="23"/>
      <c r="D87" s="23"/>
      <c r="E87" s="23"/>
      <c r="F87" s="23"/>
      <c r="G87" s="23"/>
      <c r="H87" s="23"/>
      <c r="I87" s="23"/>
      <c r="J87" s="23"/>
      <c r="K87" s="23"/>
    </row>
    <row r="88" spans="1:11" thickBot="1" x14ac:dyDescent="0.25">
      <c r="A88" s="43"/>
      <c r="B88" s="23"/>
      <c r="C88" s="23"/>
      <c r="D88" s="23"/>
      <c r="E88" s="23"/>
      <c r="F88" s="23"/>
      <c r="G88" s="23"/>
      <c r="H88" s="23"/>
      <c r="I88" s="23"/>
      <c r="J88" s="23"/>
      <c r="K88" s="23"/>
    </row>
    <row r="89" spans="1:11" thickBot="1" x14ac:dyDescent="0.25">
      <c r="A89" s="43"/>
      <c r="B89" s="23"/>
      <c r="C89" s="23"/>
      <c r="D89" s="23"/>
      <c r="E89" s="23"/>
      <c r="F89" s="23"/>
      <c r="G89" s="23"/>
      <c r="H89" s="23"/>
      <c r="I89" s="23"/>
      <c r="J89" s="23"/>
      <c r="K89" s="23"/>
    </row>
    <row r="90" spans="1:11" thickBot="1" x14ac:dyDescent="0.25">
      <c r="A90" s="43"/>
      <c r="B90" s="23"/>
      <c r="C90" s="23"/>
      <c r="D90" s="23"/>
      <c r="E90" s="23"/>
      <c r="F90" s="23"/>
      <c r="G90" s="23"/>
      <c r="H90" s="23"/>
      <c r="I90" s="23"/>
      <c r="J90" s="23"/>
      <c r="K90" s="23"/>
    </row>
    <row r="91" spans="1:11" thickBot="1" x14ac:dyDescent="0.25">
      <c r="A91" s="43"/>
      <c r="B91" s="23"/>
      <c r="C91" s="23"/>
      <c r="D91" s="23"/>
      <c r="E91" s="23"/>
      <c r="F91" s="23"/>
      <c r="G91" s="23"/>
      <c r="H91" s="23"/>
      <c r="I91" s="23"/>
      <c r="J91" s="23"/>
      <c r="K91" s="23"/>
    </row>
    <row r="92" spans="1:11" thickBot="1" x14ac:dyDescent="0.25">
      <c r="A92" s="43"/>
      <c r="B92" s="23"/>
      <c r="C92" s="23"/>
      <c r="D92" s="23"/>
      <c r="E92" s="23"/>
      <c r="F92" s="23"/>
      <c r="G92" s="23"/>
      <c r="H92" s="23"/>
      <c r="I92" s="23"/>
      <c r="J92" s="23"/>
      <c r="K92" s="23"/>
    </row>
    <row r="93" spans="1:11" thickBot="1" x14ac:dyDescent="0.25">
      <c r="A93" s="43"/>
      <c r="B93" s="23"/>
      <c r="C93" s="23"/>
      <c r="D93" s="23"/>
      <c r="E93" s="23"/>
      <c r="F93" s="23"/>
      <c r="G93" s="23"/>
      <c r="H93" s="23"/>
      <c r="I93" s="23"/>
      <c r="J93" s="23"/>
      <c r="K93" s="23"/>
    </row>
    <row r="94" spans="1:11" thickBot="1" x14ac:dyDescent="0.25">
      <c r="A94" s="43"/>
      <c r="B94" s="23"/>
      <c r="C94" s="23"/>
      <c r="D94" s="23"/>
      <c r="E94" s="23"/>
      <c r="F94" s="23"/>
      <c r="G94" s="23"/>
      <c r="H94" s="23"/>
      <c r="I94" s="23"/>
      <c r="J94" s="23"/>
      <c r="K94" s="23"/>
    </row>
    <row r="95" spans="1:11" thickBot="1" x14ac:dyDescent="0.25">
      <c r="A95" s="43"/>
      <c r="B95" s="23"/>
      <c r="C95" s="23"/>
      <c r="D95" s="23"/>
      <c r="E95" s="23"/>
      <c r="F95" s="23"/>
      <c r="G95" s="23"/>
      <c r="H95" s="23"/>
      <c r="I95" s="23"/>
      <c r="J95" s="23"/>
      <c r="K95" s="23"/>
    </row>
    <row r="96" spans="1:11" thickBot="1" x14ac:dyDescent="0.25">
      <c r="A96" s="43"/>
      <c r="B96" s="23"/>
      <c r="C96" s="23"/>
      <c r="D96" s="23"/>
      <c r="E96" s="23"/>
      <c r="F96" s="23"/>
      <c r="G96" s="23"/>
      <c r="H96" s="23"/>
      <c r="I96" s="23"/>
      <c r="J96" s="23"/>
      <c r="K96" s="23"/>
    </row>
    <row r="97" spans="1:11" thickBot="1" x14ac:dyDescent="0.25">
      <c r="A97" s="43"/>
      <c r="B97" s="23"/>
      <c r="C97" s="23"/>
      <c r="D97" s="23"/>
      <c r="E97" s="23"/>
      <c r="F97" s="23"/>
      <c r="G97" s="23"/>
      <c r="H97" s="23"/>
      <c r="I97" s="23"/>
      <c r="J97" s="23"/>
      <c r="K97" s="23"/>
    </row>
    <row r="98" spans="1:11" thickBot="1" x14ac:dyDescent="0.25">
      <c r="A98" s="43"/>
      <c r="B98" s="23"/>
      <c r="C98" s="23"/>
      <c r="D98" s="23"/>
      <c r="E98" s="23"/>
      <c r="F98" s="23"/>
      <c r="G98" s="23"/>
      <c r="H98" s="23"/>
      <c r="I98" s="23"/>
      <c r="J98" s="23"/>
      <c r="K98" s="23"/>
    </row>
    <row r="99" spans="1:11" thickBot="1" x14ac:dyDescent="0.25">
      <c r="A99" s="43"/>
      <c r="B99" s="23"/>
      <c r="C99" s="23"/>
      <c r="D99" s="23"/>
      <c r="E99" s="23"/>
      <c r="F99" s="23"/>
      <c r="G99" s="23"/>
      <c r="H99" s="23"/>
      <c r="I99" s="23"/>
      <c r="J99" s="23"/>
      <c r="K99" s="23"/>
    </row>
    <row r="100" spans="1:11" thickBot="1" x14ac:dyDescent="0.25">
      <c r="A100" s="43"/>
      <c r="B100" s="23"/>
      <c r="C100" s="23"/>
      <c r="D100" s="23"/>
      <c r="E100" s="23"/>
      <c r="F100" s="23"/>
      <c r="G100" s="23"/>
      <c r="H100" s="23"/>
      <c r="I100" s="23"/>
      <c r="J100" s="23"/>
      <c r="K100" s="23"/>
    </row>
    <row r="101" spans="1:11" thickBot="1" x14ac:dyDescent="0.25">
      <c r="A101" s="43"/>
      <c r="B101" s="23"/>
      <c r="C101" s="23"/>
      <c r="D101" s="23"/>
      <c r="E101" s="23"/>
      <c r="F101" s="23"/>
      <c r="G101" s="23"/>
      <c r="H101" s="23"/>
      <c r="I101" s="23"/>
      <c r="J101" s="23"/>
      <c r="K101" s="23"/>
    </row>
    <row r="102" spans="1:11" ht="13.5" customHeight="1" thickBot="1" x14ac:dyDescent="0.25">
      <c r="A102" s="43"/>
      <c r="B102" s="23"/>
      <c r="C102" s="23"/>
      <c r="D102" s="23"/>
      <c r="E102" s="23"/>
      <c r="F102" s="23"/>
      <c r="G102" s="23"/>
      <c r="H102" s="23"/>
      <c r="I102" s="23"/>
      <c r="J102" s="23"/>
      <c r="K102" s="23"/>
    </row>
    <row r="103" spans="1:11" thickBot="1" x14ac:dyDescent="0.25">
      <c r="A103" s="43"/>
      <c r="B103" s="23"/>
      <c r="C103" s="23"/>
      <c r="D103" s="23"/>
      <c r="E103" s="23"/>
      <c r="F103" s="23"/>
      <c r="G103" s="23"/>
      <c r="H103" s="23"/>
      <c r="I103" s="23"/>
      <c r="J103" s="23"/>
      <c r="K103" s="23"/>
    </row>
    <row r="104" spans="1:11" thickBot="1" x14ac:dyDescent="0.25">
      <c r="A104" s="43"/>
      <c r="B104" s="23"/>
      <c r="C104" s="23"/>
      <c r="D104" s="23"/>
      <c r="E104" s="23"/>
      <c r="F104" s="23"/>
      <c r="G104" s="23"/>
      <c r="H104" s="23"/>
      <c r="I104" s="23"/>
      <c r="J104" s="23"/>
      <c r="K104" s="23"/>
    </row>
    <row r="105" spans="1:11" thickBot="1" x14ac:dyDescent="0.25">
      <c r="A105" s="43"/>
      <c r="B105" s="23"/>
      <c r="C105" s="23"/>
      <c r="D105" s="23"/>
      <c r="E105" s="23"/>
      <c r="F105" s="23"/>
      <c r="G105" s="23"/>
      <c r="H105" s="23"/>
      <c r="I105" s="23"/>
      <c r="J105" s="23"/>
      <c r="K105" s="23"/>
    </row>
    <row r="106" spans="1:11" thickBot="1" x14ac:dyDescent="0.25">
      <c r="A106" s="43"/>
      <c r="B106" s="23"/>
      <c r="C106" s="23"/>
      <c r="D106" s="23"/>
      <c r="E106" s="23"/>
      <c r="F106" s="23"/>
      <c r="G106" s="23"/>
      <c r="H106" s="23"/>
      <c r="I106" s="23"/>
      <c r="J106" s="23"/>
      <c r="K106" s="23"/>
    </row>
    <row r="107" spans="1:11" thickBot="1" x14ac:dyDescent="0.25">
      <c r="B107" s="44"/>
      <c r="C107" s="44"/>
      <c r="D107" s="44"/>
      <c r="E107" s="44"/>
      <c r="F107" s="44"/>
      <c r="G107" s="44"/>
      <c r="H107" s="44"/>
      <c r="I107" s="44"/>
      <c r="J107" s="44"/>
      <c r="K107" s="44"/>
    </row>
  </sheetData>
  <sheetProtection selectLockedCells="1"/>
  <mergeCells count="24">
    <mergeCell ref="I29:I30"/>
    <mergeCell ref="H29:H30"/>
    <mergeCell ref="F14:J14"/>
    <mergeCell ref="F12:J12"/>
    <mergeCell ref="F4:J4"/>
    <mergeCell ref="F6:J6"/>
    <mergeCell ref="F8:J8"/>
    <mergeCell ref="F10:J10"/>
    <mergeCell ref="B2:E2"/>
    <mergeCell ref="B17:C17"/>
    <mergeCell ref="J29:J30"/>
    <mergeCell ref="E29:E30"/>
    <mergeCell ref="K29:K30"/>
    <mergeCell ref="B4:E4"/>
    <mergeCell ref="B6:E6"/>
    <mergeCell ref="B8:E8"/>
    <mergeCell ref="B10:E10"/>
    <mergeCell ref="B12:E12"/>
    <mergeCell ref="B14:E14"/>
    <mergeCell ref="B29:B30"/>
    <mergeCell ref="C29:C30"/>
    <mergeCell ref="D29:D30"/>
    <mergeCell ref="F29:F30"/>
    <mergeCell ref="G29:G30"/>
  </mergeCells>
  <phoneticPr fontId="0" type="noConversion"/>
  <dataValidations count="1">
    <dataValidation type="list" allowBlank="1" showInputMessage="1" showErrorMessage="1" sqref="H25 H27:H28 F23:G28 F33:G33" xr:uid="{00000000-0002-0000-0000-000000000000}">
      <formula1>$F$45:$F$49</formula1>
    </dataValidation>
  </dataValidation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>
    <oddHeader>&amp;CGeneric Risk Assessment SR2008No4GRA</oddHeader>
    <oddFooter>Page &amp;P</oddFooter>
  </headerFooter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495CA-F442-4AA9-BD4B-9D39DDC9BE66}">
  <dimension ref="C2:H28"/>
  <sheetViews>
    <sheetView topLeftCell="A8" workbookViewId="0">
      <selection activeCell="E28" sqref="E28"/>
    </sheetView>
  </sheetViews>
  <sheetFormatPr defaultRowHeight="12.75" x14ac:dyDescent="0.2"/>
  <cols>
    <col min="3" max="3" width="29.42578125" bestFit="1" customWidth="1"/>
    <col min="4" max="4" width="27.28515625" customWidth="1"/>
    <col min="5" max="5" width="19.5703125" customWidth="1"/>
    <col min="6" max="6" width="35.28515625" customWidth="1"/>
    <col min="7" max="7" width="35.42578125" customWidth="1"/>
    <col min="8" max="8" width="15.42578125" customWidth="1"/>
  </cols>
  <sheetData>
    <row r="2" spans="3:8" ht="15" x14ac:dyDescent="0.2">
      <c r="C2" s="4" t="s">
        <v>73</v>
      </c>
    </row>
    <row r="3" spans="3:8" ht="15" x14ac:dyDescent="0.2">
      <c r="C3" s="5"/>
    </row>
    <row r="4" spans="3:8" ht="13.5" thickBot="1" x14ac:dyDescent="0.25"/>
    <row r="5" spans="3:8" ht="45.75" thickBot="1" x14ac:dyDescent="0.25">
      <c r="C5" s="6" t="s">
        <v>74</v>
      </c>
      <c r="D5" s="7" t="s">
        <v>75</v>
      </c>
      <c r="E5" s="7" t="s">
        <v>76</v>
      </c>
      <c r="F5" s="7" t="s">
        <v>77</v>
      </c>
      <c r="G5" s="16" t="s">
        <v>78</v>
      </c>
      <c r="H5" s="6" t="s">
        <v>104</v>
      </c>
    </row>
    <row r="6" spans="3:8" ht="86.25" thickBot="1" x14ac:dyDescent="0.25">
      <c r="C6" s="14" t="s">
        <v>101</v>
      </c>
      <c r="D6" s="17" t="s">
        <v>92</v>
      </c>
      <c r="E6" s="15" t="s">
        <v>102</v>
      </c>
      <c r="F6" s="15" t="s">
        <v>141</v>
      </c>
      <c r="G6" s="15" t="s">
        <v>103</v>
      </c>
      <c r="H6" s="56" t="s">
        <v>105</v>
      </c>
    </row>
    <row r="7" spans="3:8" ht="57.75" thickBot="1" x14ac:dyDescent="0.25">
      <c r="C7" s="57" t="s">
        <v>79</v>
      </c>
      <c r="D7" s="58" t="s">
        <v>282</v>
      </c>
      <c r="E7" s="9" t="s">
        <v>80</v>
      </c>
      <c r="F7" s="9" t="s">
        <v>98</v>
      </c>
      <c r="G7" s="9" t="s">
        <v>279</v>
      </c>
      <c r="H7" s="18" t="s">
        <v>106</v>
      </c>
    </row>
    <row r="8" spans="3:8" ht="57.75" thickBot="1" x14ac:dyDescent="0.25">
      <c r="C8" s="57" t="s">
        <v>79</v>
      </c>
      <c r="D8" s="75" t="s">
        <v>278</v>
      </c>
      <c r="E8" s="9" t="s">
        <v>80</v>
      </c>
      <c r="F8" s="9" t="s">
        <v>98</v>
      </c>
      <c r="G8" s="9" t="s">
        <v>280</v>
      </c>
      <c r="H8" s="18" t="s">
        <v>106</v>
      </c>
    </row>
    <row r="9" spans="3:8" ht="28.5" x14ac:dyDescent="0.2">
      <c r="C9" s="95" t="s">
        <v>81</v>
      </c>
      <c r="D9" s="96" t="s">
        <v>86</v>
      </c>
      <c r="E9" s="95" t="s">
        <v>82</v>
      </c>
      <c r="F9" s="98" t="s">
        <v>284</v>
      </c>
      <c r="G9" s="95" t="s">
        <v>283</v>
      </c>
      <c r="H9" s="95" t="s">
        <v>107</v>
      </c>
    </row>
    <row r="10" spans="3:8" x14ac:dyDescent="0.2">
      <c r="C10" s="96"/>
      <c r="D10" s="96"/>
      <c r="E10" s="96"/>
      <c r="F10" s="99" t="s">
        <v>285</v>
      </c>
      <c r="G10" s="96"/>
      <c r="H10" s="96"/>
    </row>
    <row r="11" spans="3:8" ht="15" thickBot="1" x14ac:dyDescent="0.25">
      <c r="C11" s="97"/>
      <c r="D11" s="97"/>
      <c r="E11" s="97"/>
      <c r="F11" s="100" t="s">
        <v>286</v>
      </c>
      <c r="G11" s="97"/>
      <c r="H11" s="97"/>
    </row>
    <row r="12" spans="3:8" ht="28.5" customHeight="1" x14ac:dyDescent="0.2">
      <c r="C12" s="95" t="s">
        <v>83</v>
      </c>
      <c r="D12" s="95" t="s">
        <v>143</v>
      </c>
      <c r="E12" s="95" t="s">
        <v>84</v>
      </c>
      <c r="F12" s="98" t="s">
        <v>284</v>
      </c>
      <c r="G12" s="95" t="s">
        <v>283</v>
      </c>
      <c r="H12" s="92" t="s">
        <v>108</v>
      </c>
    </row>
    <row r="13" spans="3:8" ht="13.5" customHeight="1" x14ac:dyDescent="0.2">
      <c r="C13" s="96"/>
      <c r="D13" s="96"/>
      <c r="E13" s="96"/>
      <c r="F13" s="99" t="s">
        <v>285</v>
      </c>
      <c r="G13" s="96"/>
      <c r="H13" s="93"/>
    </row>
    <row r="14" spans="3:8" ht="15" thickBot="1" x14ac:dyDescent="0.25">
      <c r="C14" s="97"/>
      <c r="D14" s="97"/>
      <c r="E14" s="97"/>
      <c r="F14" s="101" t="s">
        <v>286</v>
      </c>
      <c r="G14" s="97"/>
      <c r="H14" s="94"/>
    </row>
    <row r="15" spans="3:8" ht="14.25" x14ac:dyDescent="0.2">
      <c r="C15" s="95" t="s">
        <v>85</v>
      </c>
      <c r="D15" s="95" t="s">
        <v>142</v>
      </c>
      <c r="E15" s="95" t="s">
        <v>82</v>
      </c>
      <c r="F15" s="10" t="s">
        <v>287</v>
      </c>
      <c r="G15" s="95" t="s">
        <v>283</v>
      </c>
      <c r="H15" s="92" t="s">
        <v>108</v>
      </c>
    </row>
    <row r="16" spans="3:8" ht="14.25" x14ac:dyDescent="0.2">
      <c r="C16" s="96"/>
      <c r="D16" s="96"/>
      <c r="E16" s="96"/>
      <c r="F16" s="10" t="s">
        <v>288</v>
      </c>
      <c r="G16" s="96"/>
      <c r="H16" s="93"/>
    </row>
    <row r="17" spans="3:8" ht="15" thickBot="1" x14ac:dyDescent="0.25">
      <c r="C17" s="97"/>
      <c r="D17" s="97"/>
      <c r="E17" s="97"/>
      <c r="F17" s="2" t="s">
        <v>289</v>
      </c>
      <c r="G17" s="97"/>
      <c r="H17" s="94"/>
    </row>
    <row r="18" spans="3:8" ht="14.25" x14ac:dyDescent="0.2">
      <c r="C18" s="95" t="s">
        <v>87</v>
      </c>
      <c r="D18" s="95" t="s">
        <v>86</v>
      </c>
      <c r="E18" s="95" t="s">
        <v>88</v>
      </c>
      <c r="F18" s="10" t="s">
        <v>290</v>
      </c>
      <c r="G18" s="95" t="s">
        <v>99</v>
      </c>
      <c r="H18" s="95" t="s">
        <v>109</v>
      </c>
    </row>
    <row r="19" spans="3:8" ht="28.5" customHeight="1" x14ac:dyDescent="0.2">
      <c r="C19" s="96"/>
      <c r="D19" s="96"/>
      <c r="E19" s="96"/>
      <c r="F19" s="10" t="s">
        <v>144</v>
      </c>
      <c r="G19" s="96"/>
      <c r="H19" s="96"/>
    </row>
    <row r="20" spans="3:8" ht="28.5" x14ac:dyDescent="0.2">
      <c r="C20" s="96"/>
      <c r="D20" s="96"/>
      <c r="E20" s="96"/>
      <c r="F20" s="10" t="s">
        <v>89</v>
      </c>
      <c r="G20" s="96"/>
      <c r="H20" s="96"/>
    </row>
    <row r="21" spans="3:8" ht="29.25" thickBot="1" x14ac:dyDescent="0.25">
      <c r="C21" s="97"/>
      <c r="D21" s="97"/>
      <c r="E21" s="97"/>
      <c r="F21" s="2" t="s">
        <v>145</v>
      </c>
      <c r="G21" s="97"/>
      <c r="H21" s="97"/>
    </row>
    <row r="22" spans="3:8" ht="100.5" thickBot="1" x14ac:dyDescent="0.25">
      <c r="C22" s="8" t="s">
        <v>90</v>
      </c>
      <c r="D22" s="9" t="s">
        <v>86</v>
      </c>
      <c r="E22" s="9" t="s">
        <v>88</v>
      </c>
      <c r="F22" s="2" t="s">
        <v>100</v>
      </c>
      <c r="G22" s="9" t="s">
        <v>99</v>
      </c>
      <c r="H22" s="19" t="s">
        <v>108</v>
      </c>
    </row>
    <row r="23" spans="3:8" ht="43.5" thickBot="1" x14ac:dyDescent="0.25">
      <c r="C23" s="8" t="s">
        <v>91</v>
      </c>
      <c r="D23" s="9" t="s">
        <v>92</v>
      </c>
      <c r="E23" s="9" t="s">
        <v>93</v>
      </c>
      <c r="F23" s="2" t="s">
        <v>94</v>
      </c>
      <c r="G23" s="9" t="s">
        <v>95</v>
      </c>
      <c r="H23" s="19" t="s">
        <v>110</v>
      </c>
    </row>
    <row r="24" spans="3:8" ht="43.5" thickBot="1" x14ac:dyDescent="0.25">
      <c r="C24" s="8" t="s">
        <v>136</v>
      </c>
      <c r="D24" s="9" t="s">
        <v>137</v>
      </c>
      <c r="E24" s="9" t="s">
        <v>93</v>
      </c>
      <c r="F24" s="2" t="s">
        <v>138</v>
      </c>
      <c r="G24" s="2" t="s">
        <v>138</v>
      </c>
      <c r="H24" s="19" t="s">
        <v>110</v>
      </c>
    </row>
    <row r="25" spans="3:8" ht="14.25" x14ac:dyDescent="0.2">
      <c r="C25" s="3"/>
    </row>
    <row r="27" spans="3:8" x14ac:dyDescent="0.2">
      <c r="C27" s="11" t="s">
        <v>96</v>
      </c>
      <c r="D27" s="12" t="s">
        <v>291</v>
      </c>
    </row>
    <row r="28" spans="3:8" x14ac:dyDescent="0.2">
      <c r="C28" s="11" t="s">
        <v>97</v>
      </c>
      <c r="D28" s="13">
        <v>46905</v>
      </c>
    </row>
  </sheetData>
  <mergeCells count="20">
    <mergeCell ref="H9:H11"/>
    <mergeCell ref="C9:C11"/>
    <mergeCell ref="D9:D11"/>
    <mergeCell ref="E9:E11"/>
    <mergeCell ref="G9:G11"/>
    <mergeCell ref="C12:C14"/>
    <mergeCell ref="D12:D14"/>
    <mergeCell ref="E12:E14"/>
    <mergeCell ref="G12:G14"/>
    <mergeCell ref="H12:H14"/>
    <mergeCell ref="H15:H17"/>
    <mergeCell ref="H18:H21"/>
    <mergeCell ref="C15:C17"/>
    <mergeCell ref="D15:D17"/>
    <mergeCell ref="E15:E17"/>
    <mergeCell ref="G15:G17"/>
    <mergeCell ref="C18:C21"/>
    <mergeCell ref="D18:D21"/>
    <mergeCell ref="E18:E21"/>
    <mergeCell ref="G18:G2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E04C3-4D9C-4734-90E4-022C7019D607}">
  <dimension ref="A1:A137"/>
  <sheetViews>
    <sheetView topLeftCell="A119" workbookViewId="0">
      <selection activeCell="G115" sqref="G115"/>
    </sheetView>
  </sheetViews>
  <sheetFormatPr defaultRowHeight="12.75" x14ac:dyDescent="0.2"/>
  <cols>
    <col min="1" max="1" width="155.7109375" bestFit="1" customWidth="1"/>
  </cols>
  <sheetData>
    <row r="1" spans="1:1" ht="15" x14ac:dyDescent="0.2">
      <c r="A1" s="68" t="s">
        <v>153</v>
      </c>
    </row>
    <row r="2" spans="1:1" ht="15" x14ac:dyDescent="0.2">
      <c r="A2" s="68" t="s">
        <v>154</v>
      </c>
    </row>
    <row r="3" spans="1:1" ht="30.75" x14ac:dyDescent="0.2">
      <c r="A3" s="3" t="s">
        <v>155</v>
      </c>
    </row>
    <row r="4" spans="1:1" ht="14.25" x14ac:dyDescent="0.2">
      <c r="A4" s="3"/>
    </row>
    <row r="5" spans="1:1" ht="14.25" x14ac:dyDescent="0.2">
      <c r="A5" s="69" t="s">
        <v>156</v>
      </c>
    </row>
    <row r="6" spans="1:1" ht="14.25" x14ac:dyDescent="0.2">
      <c r="A6" s="3"/>
    </row>
    <row r="7" spans="1:1" ht="28.5" x14ac:dyDescent="0.2">
      <c r="A7" s="3" t="s">
        <v>292</v>
      </c>
    </row>
    <row r="8" spans="1:1" ht="14.25" x14ac:dyDescent="0.2">
      <c r="A8" s="3"/>
    </row>
    <row r="9" spans="1:1" ht="14.25" x14ac:dyDescent="0.2">
      <c r="A9" s="3" t="s">
        <v>293</v>
      </c>
    </row>
    <row r="10" spans="1:1" ht="14.25" x14ac:dyDescent="0.2">
      <c r="A10" s="3"/>
    </row>
    <row r="11" spans="1:1" ht="14.25" x14ac:dyDescent="0.2">
      <c r="A11" s="3" t="s">
        <v>157</v>
      </c>
    </row>
    <row r="12" spans="1:1" ht="14.25" x14ac:dyDescent="0.2">
      <c r="A12" s="3"/>
    </row>
    <row r="13" spans="1:1" ht="14.25" x14ac:dyDescent="0.2">
      <c r="A13" s="3"/>
    </row>
    <row r="14" spans="1:1" ht="14.25" x14ac:dyDescent="0.2">
      <c r="A14" s="69" t="s">
        <v>158</v>
      </c>
    </row>
    <row r="15" spans="1:1" ht="14.25" x14ac:dyDescent="0.2">
      <c r="A15" s="3"/>
    </row>
    <row r="16" spans="1:1" ht="14.25" x14ac:dyDescent="0.2">
      <c r="A16" s="3" t="s">
        <v>294</v>
      </c>
    </row>
    <row r="17" spans="1:1" ht="14.25" x14ac:dyDescent="0.2">
      <c r="A17" s="3"/>
    </row>
    <row r="18" spans="1:1" ht="14.25" x14ac:dyDescent="0.2">
      <c r="A18" s="69" t="s">
        <v>159</v>
      </c>
    </row>
    <row r="19" spans="1:1" ht="14.25" x14ac:dyDescent="0.2">
      <c r="A19" s="3"/>
    </row>
    <row r="20" spans="1:1" ht="14.25" x14ac:dyDescent="0.2">
      <c r="A20" s="3" t="s">
        <v>295</v>
      </c>
    </row>
    <row r="21" spans="1:1" ht="14.25" x14ac:dyDescent="0.2">
      <c r="A21" s="3"/>
    </row>
    <row r="22" spans="1:1" ht="14.25" x14ac:dyDescent="0.2">
      <c r="A22" s="3"/>
    </row>
    <row r="23" spans="1:1" ht="14.25" x14ac:dyDescent="0.2">
      <c r="A23" s="69" t="s">
        <v>160</v>
      </c>
    </row>
    <row r="24" spans="1:1" ht="14.25" x14ac:dyDescent="0.2">
      <c r="A24" s="3"/>
    </row>
    <row r="25" spans="1:1" ht="28.5" x14ac:dyDescent="0.2">
      <c r="A25" s="3" t="s">
        <v>296</v>
      </c>
    </row>
    <row r="26" spans="1:1" ht="14.25" x14ac:dyDescent="0.2">
      <c r="A26" s="3" t="s">
        <v>199</v>
      </c>
    </row>
    <row r="27" spans="1:1" ht="14.25" x14ac:dyDescent="0.2">
      <c r="A27" s="3"/>
    </row>
    <row r="28" spans="1:1" ht="14.25" x14ac:dyDescent="0.2">
      <c r="A28" s="3" t="s">
        <v>297</v>
      </c>
    </row>
    <row r="29" spans="1:1" ht="14.25" x14ac:dyDescent="0.2">
      <c r="A29" s="3"/>
    </row>
    <row r="30" spans="1:1" ht="14.25" x14ac:dyDescent="0.2">
      <c r="A30" s="3"/>
    </row>
    <row r="31" spans="1:1" ht="14.25" x14ac:dyDescent="0.2">
      <c r="A31" s="3" t="s">
        <v>161</v>
      </c>
    </row>
    <row r="32" spans="1:1" ht="14.25" x14ac:dyDescent="0.2">
      <c r="A32" s="3"/>
    </row>
    <row r="33" spans="1:1" ht="14.25" x14ac:dyDescent="0.2">
      <c r="A33" s="69" t="s">
        <v>162</v>
      </c>
    </row>
    <row r="34" spans="1:1" ht="14.25" x14ac:dyDescent="0.2">
      <c r="A34" s="3"/>
    </row>
    <row r="35" spans="1:1" ht="14.25" x14ac:dyDescent="0.2">
      <c r="A35" s="3" t="s">
        <v>298</v>
      </c>
    </row>
    <row r="36" spans="1:1" ht="14.25" x14ac:dyDescent="0.2">
      <c r="A36" s="3"/>
    </row>
    <row r="37" spans="1:1" ht="14.25" x14ac:dyDescent="0.2">
      <c r="A37" s="3" t="s">
        <v>299</v>
      </c>
    </row>
    <row r="38" spans="1:1" ht="14.25" x14ac:dyDescent="0.2">
      <c r="A38" s="3"/>
    </row>
    <row r="39" spans="1:1" ht="14.25" x14ac:dyDescent="0.2">
      <c r="A39" s="69" t="s">
        <v>164</v>
      </c>
    </row>
    <row r="40" spans="1:1" ht="14.25" x14ac:dyDescent="0.2">
      <c r="A40" s="3"/>
    </row>
    <row r="41" spans="1:1" ht="14.25" x14ac:dyDescent="0.2">
      <c r="A41" s="3" t="s">
        <v>200</v>
      </c>
    </row>
    <row r="42" spans="1:1" ht="14.25" x14ac:dyDescent="0.2">
      <c r="A42" s="3"/>
    </row>
    <row r="43" spans="1:1" ht="14.25" x14ac:dyDescent="0.2">
      <c r="A43" s="3" t="s">
        <v>300</v>
      </c>
    </row>
    <row r="44" spans="1:1" ht="14.25" x14ac:dyDescent="0.2">
      <c r="A44" s="3"/>
    </row>
    <row r="45" spans="1:1" ht="15" x14ac:dyDescent="0.2">
      <c r="A45" s="68" t="s">
        <v>165</v>
      </c>
    </row>
    <row r="46" spans="1:1" ht="15" x14ac:dyDescent="0.2">
      <c r="A46" s="68" t="s">
        <v>154</v>
      </c>
    </row>
    <row r="47" spans="1:1" ht="16.5" x14ac:dyDescent="0.2">
      <c r="A47" s="3" t="s">
        <v>166</v>
      </c>
    </row>
    <row r="48" spans="1:1" ht="14.25" x14ac:dyDescent="0.2">
      <c r="A48" s="3"/>
    </row>
    <row r="49" spans="1:1" ht="14.25" x14ac:dyDescent="0.2">
      <c r="A49" s="69" t="s">
        <v>167</v>
      </c>
    </row>
    <row r="50" spans="1:1" ht="14.25" x14ac:dyDescent="0.2">
      <c r="A50" s="3"/>
    </row>
    <row r="51" spans="1:1" ht="14.25" x14ac:dyDescent="0.2">
      <c r="A51" s="3" t="s">
        <v>168</v>
      </c>
    </row>
    <row r="52" spans="1:1" ht="14.25" x14ac:dyDescent="0.2">
      <c r="A52" s="3"/>
    </row>
    <row r="53" spans="1:1" ht="14.25" x14ac:dyDescent="0.2">
      <c r="A53" s="3"/>
    </row>
    <row r="54" spans="1:1" ht="14.25" x14ac:dyDescent="0.2">
      <c r="A54" s="69" t="s">
        <v>169</v>
      </c>
    </row>
    <row r="55" spans="1:1" ht="14.25" x14ac:dyDescent="0.2">
      <c r="A55" s="3"/>
    </row>
    <row r="56" spans="1:1" ht="14.25" x14ac:dyDescent="0.2">
      <c r="A56" s="3" t="s">
        <v>201</v>
      </c>
    </row>
    <row r="57" spans="1:1" ht="15" x14ac:dyDescent="0.2">
      <c r="A57" s="68"/>
    </row>
    <row r="58" spans="1:1" ht="15" x14ac:dyDescent="0.2">
      <c r="A58" s="68" t="s">
        <v>170</v>
      </c>
    </row>
    <row r="59" spans="1:1" ht="15" x14ac:dyDescent="0.2">
      <c r="A59" s="68" t="s">
        <v>154</v>
      </c>
    </row>
    <row r="60" spans="1:1" ht="14.25" x14ac:dyDescent="0.2">
      <c r="A60" s="3" t="s">
        <v>171</v>
      </c>
    </row>
    <row r="61" spans="1:1" ht="14.25" x14ac:dyDescent="0.2">
      <c r="A61" s="3"/>
    </row>
    <row r="62" spans="1:1" ht="14.25" x14ac:dyDescent="0.2">
      <c r="A62" s="69" t="s">
        <v>172</v>
      </c>
    </row>
    <row r="63" spans="1:1" ht="14.25" x14ac:dyDescent="0.2">
      <c r="A63" s="3"/>
    </row>
    <row r="64" spans="1:1" ht="14.25" x14ac:dyDescent="0.2">
      <c r="A64" s="3" t="s">
        <v>173</v>
      </c>
    </row>
    <row r="65" spans="1:1" ht="14.25" x14ac:dyDescent="0.2">
      <c r="A65" s="3"/>
    </row>
    <row r="66" spans="1:1" ht="14.25" x14ac:dyDescent="0.2">
      <c r="A66" s="3" t="s">
        <v>301</v>
      </c>
    </row>
    <row r="67" spans="1:1" ht="14.25" x14ac:dyDescent="0.2">
      <c r="A67" s="3"/>
    </row>
    <row r="68" spans="1:1" ht="14.25" x14ac:dyDescent="0.2">
      <c r="A68" s="69" t="s">
        <v>174</v>
      </c>
    </row>
    <row r="69" spans="1:1" ht="14.25" x14ac:dyDescent="0.2">
      <c r="A69" s="3"/>
    </row>
    <row r="70" spans="1:1" ht="14.25" x14ac:dyDescent="0.2">
      <c r="A70" s="3" t="s">
        <v>175</v>
      </c>
    </row>
    <row r="71" spans="1:1" ht="14.25" x14ac:dyDescent="0.2">
      <c r="A71" s="3"/>
    </row>
    <row r="72" spans="1:1" ht="28.5" x14ac:dyDescent="0.2">
      <c r="A72" s="3" t="s">
        <v>202</v>
      </c>
    </row>
    <row r="73" spans="1:1" ht="14.25" x14ac:dyDescent="0.2">
      <c r="A73" s="3"/>
    </row>
    <row r="74" spans="1:1" ht="15" x14ac:dyDescent="0.2">
      <c r="A74" s="68" t="s">
        <v>176</v>
      </c>
    </row>
    <row r="75" spans="1:1" ht="15" x14ac:dyDescent="0.2">
      <c r="A75" s="68" t="s">
        <v>154</v>
      </c>
    </row>
    <row r="76" spans="1:1" ht="14.25" x14ac:dyDescent="0.2">
      <c r="A76" s="3" t="s">
        <v>177</v>
      </c>
    </row>
    <row r="77" spans="1:1" ht="14.25" x14ac:dyDescent="0.2">
      <c r="A77" s="3"/>
    </row>
    <row r="78" spans="1:1" ht="14.25" x14ac:dyDescent="0.2">
      <c r="A78" s="69" t="s">
        <v>172</v>
      </c>
    </row>
    <row r="79" spans="1:1" ht="14.25" x14ac:dyDescent="0.2">
      <c r="A79" s="3"/>
    </row>
    <row r="80" spans="1:1" ht="14.25" x14ac:dyDescent="0.2">
      <c r="A80" s="3" t="s">
        <v>173</v>
      </c>
    </row>
    <row r="81" spans="1:1" ht="14.25" x14ac:dyDescent="0.2">
      <c r="A81" s="3"/>
    </row>
    <row r="82" spans="1:1" ht="14.25" x14ac:dyDescent="0.2">
      <c r="A82" s="69" t="s">
        <v>174</v>
      </c>
    </row>
    <row r="83" spans="1:1" ht="14.25" x14ac:dyDescent="0.2">
      <c r="A83" s="3"/>
    </row>
    <row r="84" spans="1:1" ht="14.25" x14ac:dyDescent="0.2">
      <c r="A84" s="3" t="s">
        <v>175</v>
      </c>
    </row>
    <row r="85" spans="1:1" ht="14.25" x14ac:dyDescent="0.2">
      <c r="A85" s="3"/>
    </row>
    <row r="86" spans="1:1" ht="28.5" x14ac:dyDescent="0.2">
      <c r="A86" s="3" t="s">
        <v>202</v>
      </c>
    </row>
    <row r="87" spans="1:1" ht="14.25" x14ac:dyDescent="0.2">
      <c r="A87" s="3"/>
    </row>
    <row r="88" spans="1:1" ht="15" x14ac:dyDescent="0.2">
      <c r="A88" s="68" t="s">
        <v>178</v>
      </c>
    </row>
    <row r="89" spans="1:1" ht="15" x14ac:dyDescent="0.2">
      <c r="A89" s="68" t="s">
        <v>154</v>
      </c>
    </row>
    <row r="90" spans="1:1" ht="14.25" x14ac:dyDescent="0.2">
      <c r="A90" s="3" t="s">
        <v>179</v>
      </c>
    </row>
    <row r="91" spans="1:1" ht="14.25" x14ac:dyDescent="0.2">
      <c r="A91" s="3"/>
    </row>
    <row r="92" spans="1:1" ht="14.25" x14ac:dyDescent="0.2">
      <c r="A92" s="69" t="s">
        <v>180</v>
      </c>
    </row>
    <row r="93" spans="1:1" ht="14.25" x14ac:dyDescent="0.2">
      <c r="A93" s="3"/>
    </row>
    <row r="94" spans="1:1" ht="14.25" x14ac:dyDescent="0.2">
      <c r="A94" s="3" t="s">
        <v>163</v>
      </c>
    </row>
    <row r="95" spans="1:1" ht="14.25" x14ac:dyDescent="0.2">
      <c r="A95" s="3"/>
    </row>
    <row r="96" spans="1:1" ht="14.25" x14ac:dyDescent="0.2">
      <c r="A96" s="3"/>
    </row>
    <row r="97" spans="1:1" ht="15" x14ac:dyDescent="0.2">
      <c r="A97" s="68" t="s">
        <v>181</v>
      </c>
    </row>
    <row r="98" spans="1:1" ht="15" x14ac:dyDescent="0.2">
      <c r="A98" s="68"/>
    </row>
    <row r="99" spans="1:1" ht="14.25" x14ac:dyDescent="0.2">
      <c r="A99" s="69" t="s">
        <v>182</v>
      </c>
    </row>
    <row r="100" spans="1:1" ht="14.25" x14ac:dyDescent="0.2">
      <c r="A100" s="3"/>
    </row>
    <row r="101" spans="1:1" ht="14.25" x14ac:dyDescent="0.2">
      <c r="A101" s="3" t="s">
        <v>183</v>
      </c>
    </row>
    <row r="102" spans="1:1" ht="14.25" x14ac:dyDescent="0.2">
      <c r="A102" s="3"/>
    </row>
    <row r="103" spans="1:1" ht="15" x14ac:dyDescent="0.2">
      <c r="A103" s="68" t="s">
        <v>184</v>
      </c>
    </row>
    <row r="104" spans="1:1" ht="15" x14ac:dyDescent="0.2">
      <c r="A104" s="68"/>
    </row>
    <row r="105" spans="1:1" ht="14.25" x14ac:dyDescent="0.2">
      <c r="A105" s="3" t="s">
        <v>185</v>
      </c>
    </row>
    <row r="106" spans="1:1" ht="14.25" x14ac:dyDescent="0.2">
      <c r="A106" s="3" t="s">
        <v>154</v>
      </c>
    </row>
    <row r="107" spans="1:1" ht="14.25" x14ac:dyDescent="0.2">
      <c r="A107" s="69" t="s">
        <v>186</v>
      </c>
    </row>
    <row r="108" spans="1:1" ht="14.25" x14ac:dyDescent="0.2">
      <c r="A108" s="3"/>
    </row>
    <row r="109" spans="1:1" ht="14.25" x14ac:dyDescent="0.2">
      <c r="A109" s="3" t="s">
        <v>187</v>
      </c>
    </row>
    <row r="110" spans="1:1" ht="14.25" x14ac:dyDescent="0.2">
      <c r="A110" s="3"/>
    </row>
    <row r="111" spans="1:1" ht="14.25" x14ac:dyDescent="0.2">
      <c r="A111" s="3" t="s">
        <v>188</v>
      </c>
    </row>
    <row r="112" spans="1:1" ht="14.25" x14ac:dyDescent="0.2">
      <c r="A112" s="3"/>
    </row>
    <row r="113" spans="1:1" ht="15" x14ac:dyDescent="0.2">
      <c r="A113" s="68" t="s">
        <v>189</v>
      </c>
    </row>
    <row r="114" spans="1:1" ht="15" x14ac:dyDescent="0.2">
      <c r="A114" s="68"/>
    </row>
    <row r="115" spans="1:1" ht="28.5" x14ac:dyDescent="0.2">
      <c r="A115" s="70" t="s">
        <v>190</v>
      </c>
    </row>
    <row r="116" spans="1:1" ht="14.25" x14ac:dyDescent="0.2">
      <c r="A116" s="3"/>
    </row>
    <row r="117" spans="1:1" ht="14.25" x14ac:dyDescent="0.2">
      <c r="A117" s="69" t="s">
        <v>191</v>
      </c>
    </row>
    <row r="118" spans="1:1" ht="14.25" x14ac:dyDescent="0.2">
      <c r="A118" s="3"/>
    </row>
    <row r="119" spans="1:1" ht="28.5" x14ac:dyDescent="0.2">
      <c r="A119" s="3" t="s">
        <v>302</v>
      </c>
    </row>
    <row r="120" spans="1:1" ht="14.25" x14ac:dyDescent="0.2">
      <c r="A120" s="3"/>
    </row>
    <row r="121" spans="1:1" ht="14.25" x14ac:dyDescent="0.2">
      <c r="A121" s="3" t="s">
        <v>192</v>
      </c>
    </row>
    <row r="122" spans="1:1" ht="14.25" x14ac:dyDescent="0.2">
      <c r="A122" s="3"/>
    </row>
    <row r="123" spans="1:1" ht="14.25" x14ac:dyDescent="0.2">
      <c r="A123" s="3" t="s">
        <v>193</v>
      </c>
    </row>
    <row r="124" spans="1:1" ht="14.25" x14ac:dyDescent="0.2">
      <c r="A124" s="3"/>
    </row>
    <row r="125" spans="1:1" ht="14.25" x14ac:dyDescent="0.2">
      <c r="A125" s="71" t="s">
        <v>203</v>
      </c>
    </row>
    <row r="126" spans="1:1" ht="14.25" x14ac:dyDescent="0.2">
      <c r="A126" s="71"/>
    </row>
    <row r="127" spans="1:1" ht="14.25" x14ac:dyDescent="0.2">
      <c r="A127" s="69" t="s">
        <v>195</v>
      </c>
    </row>
    <row r="128" spans="1:1" ht="14.25" x14ac:dyDescent="0.2">
      <c r="A128" s="3"/>
    </row>
    <row r="129" spans="1:1" ht="28.5" x14ac:dyDescent="0.2">
      <c r="A129" s="3" t="s">
        <v>196</v>
      </c>
    </row>
    <row r="130" spans="1:1" ht="14.25" x14ac:dyDescent="0.2">
      <c r="A130" s="3"/>
    </row>
    <row r="131" spans="1:1" ht="14.25" x14ac:dyDescent="0.2">
      <c r="A131" s="3" t="s">
        <v>192</v>
      </c>
    </row>
    <row r="132" spans="1:1" ht="14.25" x14ac:dyDescent="0.2">
      <c r="A132" s="3"/>
    </row>
    <row r="133" spans="1:1" ht="14.25" x14ac:dyDescent="0.2">
      <c r="A133" s="71" t="s">
        <v>194</v>
      </c>
    </row>
    <row r="134" spans="1:1" ht="14.25" x14ac:dyDescent="0.2">
      <c r="A134" s="71"/>
    </row>
    <row r="135" spans="1:1" ht="14.25" x14ac:dyDescent="0.2">
      <c r="A135" s="69" t="s">
        <v>197</v>
      </c>
    </row>
    <row r="136" spans="1:1" ht="14.25" x14ac:dyDescent="0.2">
      <c r="A136" s="3"/>
    </row>
    <row r="137" spans="1:1" ht="14.25" x14ac:dyDescent="0.2">
      <c r="A137" s="71" t="s">
        <v>198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6BBA5-C611-4B25-A13F-1F0258795D96}">
  <dimension ref="A32:A33"/>
  <sheetViews>
    <sheetView tabSelected="1" workbookViewId="0">
      <selection activeCell="J36" sqref="J36"/>
    </sheetView>
  </sheetViews>
  <sheetFormatPr defaultRowHeight="12.75" x14ac:dyDescent="0.2"/>
  <sheetData>
    <row r="32" spans="1:1" x14ac:dyDescent="0.2">
      <c r="A32" s="62" t="s">
        <v>140</v>
      </c>
    </row>
    <row r="33" spans="1:1" x14ac:dyDescent="0.2">
      <c r="A33" s="63" t="s">
        <v>246</v>
      </c>
    </row>
  </sheetData>
  <hyperlinks>
    <hyperlink ref="A33" r:id="rId1" xr:uid="{AD83886E-D45F-4737-BFA6-BE12D72DF867}"/>
  </hyperlinks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Permit File" ma:contentTypeID="0x0101000E9AD557692E154F9D2697C8C6432F7600A4CEBB1D6A641A4E837F1E441D55020D" ma:contentTypeVersion="47" ma:contentTypeDescription="Create a new document." ma:contentTypeScope="" ma:versionID="f1a5c2e548d0f7971020dd635ad37d6d">
  <xsd:schema xmlns:xsd="http://www.w3.org/2001/XMLSchema" xmlns:xs="http://www.w3.org/2001/XMLSchema" xmlns:p="http://schemas.microsoft.com/office/2006/metadata/properties" xmlns:ns2="8595a0ec-c146-4eeb-925a-270f4bc4be63" xmlns:ns3="662745e8-e224-48e8-a2e3-254862b8c2f5" xmlns:ns4="eebef177-55b5-4448-a5fb-28ea454417ee" xmlns:ns5="5ffd8e36-f429-4edc-ab50-c5be84842779" xmlns:ns6="13c3dd66-95f8-469c-aefa-160cfe61df31" targetNamespace="http://schemas.microsoft.com/office/2006/metadata/properties" ma:root="true" ma:fieldsID="c145bbd2fb3bfc8d682b04b5fc73b047" ns2:_="" ns3:_="" ns4:_="" ns5:_="" ns6:_="">
    <xsd:import namespace="8595a0ec-c146-4eeb-925a-270f4bc4be63"/>
    <xsd:import namespace="662745e8-e224-48e8-a2e3-254862b8c2f5"/>
    <xsd:import namespace="eebef177-55b5-4448-a5fb-28ea454417ee"/>
    <xsd:import namespace="5ffd8e36-f429-4edc-ab50-c5be84842779"/>
    <xsd:import namespace="13c3dd66-95f8-469c-aefa-160cfe61df31"/>
    <xsd:element name="properties">
      <xsd:complexType>
        <xsd:sequence>
          <xsd:element name="documentManagement">
            <xsd:complexType>
              <xsd:all>
                <xsd:element ref="ns2:d3564be703db47eda46ec138bc1ba091" minOccurs="0"/>
                <xsd:element ref="ns3:TaxCatchAll" minOccurs="0"/>
                <xsd:element ref="ns3:TaxCatchAllLabel" minOccurs="0"/>
                <xsd:element ref="ns4:DocumentDate"/>
                <xsd:element ref="ns4:EAReceivedDate"/>
                <xsd:element ref="ns4:ExternalAuthor"/>
                <xsd:element ref="ns2:c52c737aaa794145b5e1ab0b33580095" minOccurs="0"/>
                <xsd:element ref="ns2:ncb1594ff73b435992550f571a78c184" minOccurs="0"/>
                <xsd:element ref="ns2:p517ccc45a7e4674ae144f9410147bb3" minOccurs="0"/>
                <xsd:element ref="ns2:f91636ce86a943e5a85e589048b494b2" minOccurs="0"/>
                <xsd:element ref="ns4:PermitNumber"/>
                <xsd:element ref="ns4:OtherReference" minOccurs="0"/>
                <xsd:element ref="ns4:EPRNumber" minOccurs="0"/>
                <xsd:element ref="ns4:Customer_x002f_OperatorName"/>
                <xsd:element ref="ns4:SiteName"/>
                <xsd:element ref="ns4:FacilityAddress"/>
                <xsd:element ref="ns4:FacilityAddressPostcode"/>
                <xsd:element ref="ns2:ga477587807b4e8dbd9d142e03c014fa" minOccurs="0"/>
                <xsd:element ref="ns2:la34db7254a948be973d9738b9f07ba7" minOccurs="0"/>
                <xsd:element ref="ns2:bf174f8632e04660b372cf372c1956fe" minOccurs="0"/>
                <xsd:element ref="ns2:mb0b523b12654e57a98fd73f451222f6" minOccurs="0"/>
                <xsd:element ref="ns4:CessationDate" minOccurs="0"/>
                <xsd:element ref="ns4:NationalSecurity" minOccurs="0"/>
                <xsd:element ref="ns2:ed3cfd1978f244c4af5dc9d642a18018" minOccurs="0"/>
                <xsd:element ref="ns4:CurrentPermit" minOccurs="0"/>
                <xsd:element ref="ns5:EventLink" minOccurs="0"/>
                <xsd:element ref="ns2:m63bd5d2e6554c968a3f4ff9289590fe" minOccurs="0"/>
                <xsd:element ref="ns2:d22401b98bfe4ec6b8dacbec81c66a1e" minOccurs="0"/>
                <xsd:element ref="ns6:MediaServiceMetadata" minOccurs="0"/>
                <xsd:element ref="ns6:MediaServiceFastMetadata" minOccurs="0"/>
                <xsd:element ref="ns6:MediaServiceAutoTags" minOccurs="0"/>
                <xsd:element ref="ns6:MediaServiceOCR" minOccurs="0"/>
                <xsd:element ref="ns6:MediaServiceGenerationTime" minOccurs="0"/>
                <xsd:element ref="ns6:MediaServiceEventHashCode" minOccurs="0"/>
                <xsd:element ref="ns6:MediaServiceDateTaken" minOccurs="0"/>
                <xsd:element ref="ns6:MediaServiceAutoKeyPoints" minOccurs="0"/>
                <xsd:element ref="ns6:MediaServiceKeyPoints" minOccurs="0"/>
                <xsd:element ref="ns6:MediaServiceLocation" minOccurs="0"/>
                <xsd:element ref="ns6:MediaLengthInSeconds" minOccurs="0"/>
                <xsd:element ref="ns2:SharedWithUsers" minOccurs="0"/>
                <xsd:element ref="ns2:SharedWithDetails" minOccurs="0"/>
                <xsd:element ref="ns6:lcf76f155ced4ddcb4097134ff3c332f" minOccurs="0"/>
                <xsd:element ref="ns6:MediaServiceObjectDetectorVersions" minOccurs="0"/>
                <xsd:element ref="ns6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95a0ec-c146-4eeb-925a-270f4bc4be63" elementFormDefault="qualified">
    <xsd:import namespace="http://schemas.microsoft.com/office/2006/documentManagement/types"/>
    <xsd:import namespace="http://schemas.microsoft.com/office/infopath/2007/PartnerControls"/>
    <xsd:element name="d3564be703db47eda46ec138bc1ba091" ma:index="8" ma:taxonomy="true" ma:internalName="d3564be703db47eda46ec138bc1ba091" ma:taxonomyFieldName="ActivityGrouping" ma:displayName="Activity Grouping" ma:default="8;#Unassigned|cb01650a-31a4-4ad3-af7c-01edd0cc5fa8" ma:fieldId="{d3564be7-03db-47ed-a46e-c138bc1ba091}" ma:sspId="d1117845-93f6-4da3-abaa-fcb4fa669c78" ma:termSetId="c26d6a6f-914d-4d0c-bc0a-7a709b431a1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52c737aaa794145b5e1ab0b33580095" ma:index="15" ma:taxonomy="true" ma:internalName="c52c737aaa794145b5e1ab0b33580095" ma:taxonomyFieldName="DisclosureStatus" ma:displayName="Disclosure Status" ma:fieldId="{c52c737a-aa79-4145-b5e1-ab0b33580095}" ma:sspId="d1117845-93f6-4da3-abaa-fcb4fa669c78" ma:termSetId="be5a9b7f-442f-4603-a8b8-76f5f1ec70c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cb1594ff73b435992550f571a78c184" ma:index="17" ma:taxonomy="true" ma:internalName="ncb1594ff73b435992550f571a78c184" ma:taxonomyFieldName="Regime" ma:displayName="Regime" ma:fieldId="{7cb1594f-f73b-4359-9255-0f571a78c184}" ma:taxonomyMulti="true" ma:sspId="d1117845-93f6-4da3-abaa-fcb4fa669c78" ma:termSetId="79e1bcb8-4c43-4df4-ad15-4ec7b927a84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517ccc45a7e4674ae144f9410147bb3" ma:index="19" ma:taxonomy="true" ma:internalName="p517ccc45a7e4674ae144f9410147bb3" ma:taxonomyFieldName="RegulatedActivityClass" ma:displayName="Regulated Activity Class" ma:fieldId="{9517ccc4-5a7e-4674-ae14-4f9410147bb3}" ma:taxonomyMulti="true" ma:sspId="d1117845-93f6-4da3-abaa-fcb4fa669c78" ma:termSetId="41ee975a-727d-4c90-bb75-bfa3c8eb72d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91636ce86a943e5a85e589048b494b2" ma:index="21" nillable="true" ma:taxonomy="true" ma:internalName="f91636ce86a943e5a85e589048b494b2" ma:taxonomyFieldName="RegulatedActivitySub_x002d_Class" ma:displayName="Regulated Activity Sub-Class" ma:fieldId="{f91636ce-86a9-43e5-a85e-589048b494b2}" ma:taxonomyMulti="true" ma:sspId="d1117845-93f6-4da3-abaa-fcb4fa669c78" ma:termSetId="3c5ee371-f842-4910-b55e-fca1c7c0857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a477587807b4e8dbd9d142e03c014fa" ma:index="30" nillable="true" ma:taxonomy="true" ma:internalName="ga477587807b4e8dbd9d142e03c014fa" ma:taxonomyFieldName="Catchment" ma:displayName="Catchment" ma:fieldId="{0a477587-807b-4e8d-bd9d-142e03c014fa}" ma:sspId="d1117845-93f6-4da3-abaa-fcb4fa669c78" ma:termSetId="a3d7cc5e-3544-4097-ac09-3626e2dfc58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a34db7254a948be973d9738b9f07ba7" ma:index="32" ma:taxonomy="true" ma:internalName="la34db7254a948be973d9738b9f07ba7" ma:taxonomyFieldName="TypeofPermit" ma:displayName="Type of Permit" ma:default="9;#N/A - Do not select for New Permits|0430e4c2-ee0a-4b2d-9af6-df735aafbcb2" ma:fieldId="{5a34db72-54a9-48be-973d-9738b9f07ba7}" ma:taxonomyMulti="true" ma:sspId="d1117845-93f6-4da3-abaa-fcb4fa669c78" ma:termSetId="7d47b671-38b6-4716-ba29-cfb8e9b10e5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f174f8632e04660b372cf372c1956fe" ma:index="34" nillable="true" ma:taxonomy="true" ma:internalName="bf174f8632e04660b372cf372c1956fe" ma:taxonomyFieldName="StandardRulesID" ma:displayName="StandardRulesID" ma:fieldId="{bf174f86-32e0-4660-b372-cf372c1956fe}" ma:taxonomyMulti="true" ma:sspId="d1117845-93f6-4da3-abaa-fcb4fa669c78" ma:termSetId="8e138792-83d5-43de-b6e8-7ca5b827ccd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b0b523b12654e57a98fd73f451222f6" ma:index="36" nillable="true" ma:taxonomy="true" ma:internalName="mb0b523b12654e57a98fd73f451222f6" ma:taxonomyFieldName="CessationStatus" ma:displayName="Cessation Status" ma:fieldId="{6b0b523b-1265-4e57-a98f-d73f451222f6}" ma:sspId="d1117845-93f6-4da3-abaa-fcb4fa669c78" ma:termSetId="8efff926-82ca-4afb-81c6-bc22e4acf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d3cfd1978f244c4af5dc9d642a18018" ma:index="40" nillable="true" ma:taxonomy="true" ma:internalName="ed3cfd1978f244c4af5dc9d642a18018" ma:taxonomyFieldName="MajorProjectID" ma:displayName="Major Project ID" ma:fieldId="{ed3cfd19-78f2-44c4-af5d-c9d642a18018}" ma:sspId="d1117845-93f6-4da3-abaa-fcb4fa669c78" ma:termSetId="d4a353e3-1bf8-453f-805b-242d6a6db9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63bd5d2e6554c968a3f4ff9289590fe" ma:index="44" nillable="true" ma:taxonomy="true" ma:internalName="m63bd5d2e6554c968a3f4ff9289590fe" ma:taxonomyFieldName="EventType1" ma:displayName="Event Type" ma:readOnly="false" ma:fieldId="{663bd5d2-e655-4c96-8a3f-4ff9289590fe}" ma:sspId="d1117845-93f6-4da3-abaa-fcb4fa669c78" ma:termSetId="6eb2a3b8-caae-450e-a142-afb8c0df352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22401b98bfe4ec6b8dacbec81c66a1e" ma:index="46" nillable="true" ma:taxonomy="true" ma:internalName="d22401b98bfe4ec6b8dacbec81c66a1e" ma:taxonomyFieldName="PermitDocumentType" ma:displayName="Permit Document Type" ma:readOnly="false" ma:fieldId="{d22401b9-8bfe-4ec6-b8da-cbec81c66a1e}" ma:sspId="d1117845-93f6-4da3-abaa-fcb4fa669c78" ma:termSetId="1e9654a3-ed8b-47e0-af9b-cd306150e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5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6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2745e8-e224-48e8-a2e3-254862b8c2f5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2e41c19-1047-4874-acff-e817b08e966f}" ma:internalName="TaxCatchAll" ma:showField="CatchAllData" ma:web="8595a0ec-c146-4eeb-925a-270f4bc4b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92e41c19-1047-4874-acff-e817b08e966f}" ma:internalName="TaxCatchAllLabel" ma:readOnly="true" ma:showField="CatchAllDataLabel" ma:web="8595a0ec-c146-4eeb-925a-270f4bc4be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bef177-55b5-4448-a5fb-28ea454417ee" elementFormDefault="qualified">
    <xsd:import namespace="http://schemas.microsoft.com/office/2006/documentManagement/types"/>
    <xsd:import namespace="http://schemas.microsoft.com/office/infopath/2007/PartnerControls"/>
    <xsd:element name="DocumentDate" ma:index="12" ma:displayName="Document Date" ma:format="DateOnly" ma:internalName="DocumentDate">
      <xsd:simpleType>
        <xsd:restriction base="dms:DateTime"/>
      </xsd:simpleType>
    </xsd:element>
    <xsd:element name="EAReceivedDate" ma:index="13" ma:displayName="Received Date" ma:format="DateOnly" ma:internalName="EAReceivedDate">
      <xsd:simpleType>
        <xsd:restriction base="dms:DateTime"/>
      </xsd:simpleType>
    </xsd:element>
    <xsd:element name="ExternalAuthor" ma:index="14" ma:displayName="Document Author" ma:internalName="ExternalAuthor">
      <xsd:simpleType>
        <xsd:restriction base="dms:Text">
          <xsd:maxLength value="255"/>
        </xsd:restriction>
      </xsd:simpleType>
    </xsd:element>
    <xsd:element name="PermitNumber" ma:index="23" ma:displayName="Permit Number" ma:internalName="PermitNumber">
      <xsd:simpleType>
        <xsd:restriction base="dms:Text">
          <xsd:maxLength value="255"/>
        </xsd:restriction>
      </xsd:simpleType>
    </xsd:element>
    <xsd:element name="OtherReference" ma:index="24" nillable="true" ma:displayName="Other Reference" ma:internalName="OtherReference">
      <xsd:simpleType>
        <xsd:restriction base="dms:Text">
          <xsd:maxLength value="255"/>
        </xsd:restriction>
      </xsd:simpleType>
    </xsd:element>
    <xsd:element name="EPRNumber" ma:index="25" nillable="true" ma:displayName="EPR Number" ma:internalName="EPRNumber">
      <xsd:simpleType>
        <xsd:restriction base="dms:Text">
          <xsd:maxLength value="255"/>
        </xsd:restriction>
      </xsd:simpleType>
    </xsd:element>
    <xsd:element name="Customer_x002f_OperatorName" ma:index="26" ma:displayName="Customer / Operator Name" ma:internalName="Customer_x002F_OperatorName">
      <xsd:simpleType>
        <xsd:restriction base="dms:Text">
          <xsd:maxLength value="255"/>
        </xsd:restriction>
      </xsd:simpleType>
    </xsd:element>
    <xsd:element name="SiteName" ma:index="27" ma:displayName="Facility Name" ma:internalName="SiteName">
      <xsd:simpleType>
        <xsd:restriction base="dms:Text">
          <xsd:maxLength value="255"/>
        </xsd:restriction>
      </xsd:simpleType>
    </xsd:element>
    <xsd:element name="FacilityAddress" ma:index="28" ma:displayName="Facility Address" ma:internalName="FacilityAddress">
      <xsd:simpleType>
        <xsd:restriction base="dms:Note">
          <xsd:maxLength value="255"/>
        </xsd:restriction>
      </xsd:simpleType>
    </xsd:element>
    <xsd:element name="FacilityAddressPostcode" ma:index="29" ma:displayName="Facility Address Postcode" ma:internalName="FacilityAddressPostcode">
      <xsd:simpleType>
        <xsd:restriction base="dms:Text">
          <xsd:maxLength value="255"/>
        </xsd:restriction>
      </xsd:simpleType>
    </xsd:element>
    <xsd:element name="CessationDate" ma:index="38" nillable="true" ma:displayName="Cessation Date" ma:format="DateOnly" ma:internalName="CessationDate">
      <xsd:simpleType>
        <xsd:restriction base="dms:DateTime"/>
      </xsd:simpleType>
    </xsd:element>
    <xsd:element name="NationalSecurity" ma:index="39" nillable="true" ma:displayName="National Security" ma:default="No" ma:format="Dropdown" ma:internalName="NationalSecurity">
      <xsd:simpleType>
        <xsd:restriction base="dms:Choice">
          <xsd:enumeration value="Yes"/>
          <xsd:enumeration value="No"/>
        </xsd:restriction>
      </xsd:simpleType>
    </xsd:element>
    <xsd:element name="CurrentPermit" ma:index="42" nillable="true" ma:displayName="Current Permit" ma:default="N/A - Do not select for New Permits" ma:format="Dropdown" ma:internalName="CurrentPermit">
      <xsd:simpleType>
        <xsd:restriction base="dms:Choice">
          <xsd:enumeration value="Yes"/>
          <xsd:enumeration value="No"/>
          <xsd:enumeration value="N/A - Do not select for New Permit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fd8e36-f429-4edc-ab50-c5be84842779" elementFormDefault="qualified">
    <xsd:import namespace="http://schemas.microsoft.com/office/2006/documentManagement/types"/>
    <xsd:import namespace="http://schemas.microsoft.com/office/infopath/2007/PartnerControls"/>
    <xsd:element name="EventLink" ma:index="43" nillable="true" ma:displayName="Event Link" ma:internalName="EventLink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c3dd66-95f8-469c-aefa-160cfe61df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4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50" nillable="true" ma:displayName="Tags" ma:internalName="MediaServiceAutoTags" ma:readOnly="true">
      <xsd:simpleType>
        <xsd:restriction base="dms:Text"/>
      </xsd:simpleType>
    </xsd:element>
    <xsd:element name="MediaServiceOCR" ma:index="5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5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5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5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5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5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57" nillable="true" ma:displayName="Location" ma:internalName="MediaServiceLocation" ma:readOnly="true">
      <xsd:simpleType>
        <xsd:restriction base="dms:Text"/>
      </xsd:simpleType>
    </xsd:element>
    <xsd:element name="MediaLengthInSeconds" ma:index="5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62" nillable="true" ma:taxonomy="true" ma:internalName="lcf76f155ced4ddcb4097134ff3c332f" ma:taxonomyFieldName="MediaServiceImageTags" ma:displayName="Image Tags" ma:readOnly="false" ma:fieldId="{5cf76f15-5ced-4ddc-b409-7134ff3c332f}" ma:taxonomyMulti="true" ma:sspId="d1117845-93f6-4da3-abaa-fcb4fa669c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6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6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62745e8-e224-48e8-a2e3-254862b8c2f5">
      <Value>181</Value>
      <Value>12</Value>
      <Value>10</Value>
      <Value>9</Value>
      <Value>41</Value>
    </TaxCatchAll>
    <lcf76f155ced4ddcb4097134ff3c332f xmlns="13c3dd66-95f8-469c-aefa-160cfe61df31">
      <Terms xmlns="http://schemas.microsoft.com/office/infopath/2007/PartnerControls"/>
    </lcf76f155ced4ddcb4097134ff3c332f>
    <EAReceivedDate xmlns="eebef177-55b5-4448-a5fb-28ea454417ee">2024-07-11T23:00:00+00:00</EAReceivedDate>
    <c52c737aaa794145b5e1ab0b33580095 xmlns="8595a0ec-c146-4eeb-925a-270f4bc4be6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 Register</TermName>
          <TermId xmlns="http://schemas.microsoft.com/office/infopath/2007/PartnerControls">f1fcf6a6-5d97-4f1d-964e-a2f916eb1f18</TermId>
        </TermInfo>
      </Terms>
    </c52c737aaa794145b5e1ab0b33580095>
    <PermitNumber xmlns="eebef177-55b5-4448-a5fb-28ea454417ee">eawml 102554</PermitNumber>
    <la34db7254a948be973d9738b9f07ba7 xmlns="8595a0ec-c146-4eeb-925a-270f4bc4be63">
      <Terms xmlns="http://schemas.microsoft.com/office/infopath/2007/PartnerControls">
        <TermInfo xmlns="http://schemas.microsoft.com/office/infopath/2007/PartnerControls">
          <TermName xmlns="http://schemas.microsoft.com/office/infopath/2007/PartnerControls">N/A - Do not select for New Permits</TermName>
          <TermId xmlns="http://schemas.microsoft.com/office/infopath/2007/PartnerControls">0430e4c2-ee0a-4b2d-9af6-df735aafbcb2</TermId>
        </TermInfo>
      </Terms>
    </la34db7254a948be973d9738b9f07ba7>
    <CessationDate xmlns="eebef177-55b5-4448-a5fb-28ea454417ee" xsi:nil="true"/>
    <NationalSecurity xmlns="eebef177-55b5-4448-a5fb-28ea454417ee">No</NationalSecurity>
    <OtherReference xmlns="eebef177-55b5-4448-a5fb-28ea454417ee">-</OtherReference>
    <EventLink xmlns="5ffd8e36-f429-4edc-ab50-c5be84842779" xsi:nil="true"/>
    <d22401b98bfe4ec6b8dacbec81c66a1e xmlns="8595a0ec-c146-4eeb-925a-270f4bc4be63">
      <Terms xmlns="http://schemas.microsoft.com/office/infopath/2007/PartnerControls"/>
    </d22401b98bfe4ec6b8dacbec81c66a1e>
    <Customer_x002f_OperatorName xmlns="eebef177-55b5-4448-a5fb-28ea454417ee">G and S Tyre Services Ltd</Customer_x002f_OperatorName>
    <ncb1594ff73b435992550f571a78c184 xmlns="8595a0ec-c146-4eeb-925a-270f4bc4be63">
      <Terms xmlns="http://schemas.microsoft.com/office/infopath/2007/PartnerControls">
        <TermInfo xmlns="http://schemas.microsoft.com/office/infopath/2007/PartnerControls">
          <TermName xmlns="http://schemas.microsoft.com/office/infopath/2007/PartnerControls">EPR</TermName>
          <TermId xmlns="http://schemas.microsoft.com/office/infopath/2007/PartnerControls">0e5af97d-1a8c-4d8f-a20b-528a11cab1f6</TermId>
        </TermInfo>
      </Terms>
    </ncb1594ff73b435992550f571a78c184>
    <DocumentDate xmlns="eebef177-55b5-4448-a5fb-28ea454417ee">2024-07-11T23:00:00+00:00</DocumentDate>
    <f91636ce86a943e5a85e589048b494b2 xmlns="8595a0ec-c146-4eeb-925a-270f4bc4be63">
      <Terms xmlns="http://schemas.microsoft.com/office/infopath/2007/PartnerControls"/>
    </f91636ce86a943e5a85e589048b494b2>
    <bf174f8632e04660b372cf372c1956fe xmlns="8595a0ec-c146-4eeb-925a-270f4bc4be63">
      <Terms xmlns="http://schemas.microsoft.com/office/infopath/2007/PartnerControls"/>
    </bf174f8632e04660b372cf372c1956fe>
    <mb0b523b12654e57a98fd73f451222f6 xmlns="8595a0ec-c146-4eeb-925a-270f4bc4be63">
      <Terms xmlns="http://schemas.microsoft.com/office/infopath/2007/PartnerControls"/>
    </mb0b523b12654e57a98fd73f451222f6>
    <CurrentPermit xmlns="eebef177-55b5-4448-a5fb-28ea454417ee">N/A - Do not select for New Permits</CurrentPermit>
    <EPRNumber xmlns="eebef177-55b5-4448-a5fb-28ea454417ee">-</EPRNumber>
    <ed3cfd1978f244c4af5dc9d642a18018 xmlns="8595a0ec-c146-4eeb-925a-270f4bc4be63">
      <Terms xmlns="http://schemas.microsoft.com/office/infopath/2007/PartnerControls"/>
    </ed3cfd1978f244c4af5dc9d642a18018>
    <d3564be703db47eda46ec138bc1ba091 xmlns="8595a0ec-c146-4eeb-925a-270f4bc4be63">
      <Terms xmlns="http://schemas.microsoft.com/office/infopath/2007/PartnerControls">
        <TermInfo xmlns="http://schemas.microsoft.com/office/infopath/2007/PartnerControls">
          <TermName xmlns="http://schemas.microsoft.com/office/infopath/2007/PartnerControls">Application ＆ Associated Docs</TermName>
          <TermId xmlns="http://schemas.microsoft.com/office/infopath/2007/PartnerControls">5eadfd3c-6deb-44e1-b7e1-16accd427bec</TermId>
        </TermInfo>
      </Terms>
    </d3564be703db47eda46ec138bc1ba091>
    <FacilityAddressPostcode xmlns="eebef177-55b5-4448-a5fb-28ea454417ee">IG11 0BD</FacilityAddressPostcode>
    <ExternalAuthor xmlns="eebef177-55b5-4448-a5fb-28ea454417ee">Oliver Cox </ExternalAuthor>
    <SiteName xmlns="eebef177-55b5-4448-a5fb-28ea454417ee">G and S Tyre Services Ltd</SiteName>
    <m63bd5d2e6554c968a3f4ff9289590fe xmlns="8595a0ec-c146-4eeb-925a-270f4bc4be63">
      <Terms xmlns="http://schemas.microsoft.com/office/infopath/2007/PartnerControls"/>
    </m63bd5d2e6554c968a3f4ff9289590fe>
    <p517ccc45a7e4674ae144f9410147bb3 xmlns="8595a0ec-c146-4eeb-925a-270f4bc4be63">
      <Terms xmlns="http://schemas.microsoft.com/office/infopath/2007/PartnerControls">
        <TermInfo xmlns="http://schemas.microsoft.com/office/infopath/2007/PartnerControls">
          <TermName xmlns="http://schemas.microsoft.com/office/infopath/2007/PartnerControls">Waste Operations</TermName>
          <TermId xmlns="http://schemas.microsoft.com/office/infopath/2007/PartnerControls">dc63c9b7-da6e-463c-b2cf-265b08d49156</TermId>
        </TermInfo>
      </Terms>
    </p517ccc45a7e4674ae144f9410147bb3>
    <ga477587807b4e8dbd9d142e03c014fa xmlns="8595a0ec-c146-4eeb-925a-270f4bc4be63">
      <Terms xmlns="http://schemas.microsoft.com/office/infopath/2007/PartnerControls"/>
    </ga477587807b4e8dbd9d142e03c014fa>
    <FacilityAddress xmlns="eebef177-55b5-4448-a5fb-28ea454417ee">G and S Tyre Services Ltd Kingsbridge Road Barking Essex IG11 0BD</FacilityAddress>
  </documentManagement>
</p:properties>
</file>

<file path=customXml/itemProps1.xml><?xml version="1.0" encoding="utf-8"?>
<ds:datastoreItem xmlns:ds="http://schemas.openxmlformats.org/officeDocument/2006/customXml" ds:itemID="{26D66913-4956-48CE-90A1-E9C4E9E7E69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1EB28C3-5EB8-4BBF-901B-7B44332E4D47}"/>
</file>

<file path=customXml/itemProps3.xml><?xml version="1.0" encoding="utf-8"?>
<ds:datastoreItem xmlns:ds="http://schemas.openxmlformats.org/officeDocument/2006/customXml" ds:itemID="{67177CD4-9ACA-4CB7-984B-917AEB62E64F}">
  <ds:schemaRefs>
    <ds:schemaRef ds:uri="http://schemas.microsoft.com/office/2006/metadata/properties"/>
    <ds:schemaRef ds:uri="http://schemas.microsoft.com/office/infopath/2007/PartnerControls"/>
    <ds:schemaRef ds:uri="ec99d023-f0d8-4ed0-9d69-a274875b96af"/>
    <ds:schemaRef ds:uri="426ee33c-7d7f-4b93-83fa-ae6a7145a3c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Receptors</vt:lpstr>
      <vt:lpstr>Risk Assessment</vt:lpstr>
      <vt:lpstr>Accident Management Plan</vt:lpstr>
      <vt:lpstr>Climate Change Risk Assessment</vt:lpstr>
      <vt:lpstr>Wind Rose</vt:lpstr>
      <vt:lpstr>Receptors!_Hlk508980701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LIT 10258 Generic risk assessment for standard rules set number SR2015 No7</dc:title>
  <dc:creator>MD</dc:creator>
  <cp:keywords>LIT 10258</cp:keywords>
  <dc:description>version 1, issued 01/12/2015</dc:description>
  <cp:lastModifiedBy>Alison Crooks</cp:lastModifiedBy>
  <cp:lastPrinted>2012-06-18T13:36:30Z</cp:lastPrinted>
  <dcterms:created xsi:type="dcterms:W3CDTF">2005-05-04T08:30:35Z</dcterms:created>
  <dcterms:modified xsi:type="dcterms:W3CDTF">2024-07-12T07:21:07Z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1762947395</vt:i4>
  </property>
  <property fmtid="{D5CDD505-2E9C-101B-9397-08002B2CF9AE}" pid="4" name="_EmailSubject">
    <vt:lpwstr>batch addition / removal</vt:lpwstr>
  </property>
  <property fmtid="{D5CDD505-2E9C-101B-9397-08002B2CF9AE}" pid="5" name="_AuthorEmail">
    <vt:lpwstr>Document-Management.Bristol4.HO@environment-agency.gov.uk</vt:lpwstr>
  </property>
  <property fmtid="{D5CDD505-2E9C-101B-9397-08002B2CF9AE}" pid="6" name="_AuthorEmailDisplayName">
    <vt:lpwstr>Document-Management</vt:lpwstr>
  </property>
  <property fmtid="{D5CDD505-2E9C-101B-9397-08002B2CF9AE}" pid="7" name="_ReviewingToolsShownOnce">
    <vt:lpwstr/>
  </property>
  <property fmtid="{D5CDD505-2E9C-101B-9397-08002B2CF9AE}" pid="8" name="ContentTypeId">
    <vt:lpwstr>0x0101000E9AD557692E154F9D2697C8C6432F7600A4CEBB1D6A641A4E837F1E441D55020D</vt:lpwstr>
  </property>
  <property fmtid="{D5CDD505-2E9C-101B-9397-08002B2CF9AE}" pid="9" name="MediaServiceImageTags">
    <vt:lpwstr/>
  </property>
  <property fmtid="{D5CDD505-2E9C-101B-9397-08002B2CF9AE}" pid="10" name="PermitDocumentType">
    <vt:lpwstr/>
  </property>
  <property fmtid="{D5CDD505-2E9C-101B-9397-08002B2CF9AE}" pid="11" name="TypeofPermit">
    <vt:lpwstr>9;#N/A - Do not select for New Permits|0430e4c2-ee0a-4b2d-9af6-df735aafbcb2</vt:lpwstr>
  </property>
  <property fmtid="{D5CDD505-2E9C-101B-9397-08002B2CF9AE}" pid="12" name="DisclosureStatus">
    <vt:lpwstr>181;#Public Register|f1fcf6a6-5d97-4f1d-964e-a2f916eb1f18</vt:lpwstr>
  </property>
  <property fmtid="{D5CDD505-2E9C-101B-9397-08002B2CF9AE}" pid="13" name="EventType1">
    <vt:lpwstr/>
  </property>
  <property fmtid="{D5CDD505-2E9C-101B-9397-08002B2CF9AE}" pid="14" name="ActivityGrouping">
    <vt:lpwstr>12;#Application ＆ Associated Docs|5eadfd3c-6deb-44e1-b7e1-16accd427bec</vt:lpwstr>
  </property>
  <property fmtid="{D5CDD505-2E9C-101B-9397-08002B2CF9AE}" pid="15" name="RegulatedActivityClass">
    <vt:lpwstr>41;#Waste Operations|dc63c9b7-da6e-463c-b2cf-265b08d49156</vt:lpwstr>
  </property>
  <property fmtid="{D5CDD505-2E9C-101B-9397-08002B2CF9AE}" pid="16" name="Catchment">
    <vt:lpwstr/>
  </property>
  <property fmtid="{D5CDD505-2E9C-101B-9397-08002B2CF9AE}" pid="17" name="MajorProjectID">
    <vt:lpwstr/>
  </property>
  <property fmtid="{D5CDD505-2E9C-101B-9397-08002B2CF9AE}" pid="18" name="StandardRulesID">
    <vt:lpwstr/>
  </property>
  <property fmtid="{D5CDD505-2E9C-101B-9397-08002B2CF9AE}" pid="19" name="CessationStatus">
    <vt:lpwstr/>
  </property>
  <property fmtid="{D5CDD505-2E9C-101B-9397-08002B2CF9AE}" pid="20" name="Regime">
    <vt:lpwstr>10;#EPR|0e5af97d-1a8c-4d8f-a20b-528a11cab1f6</vt:lpwstr>
  </property>
  <property fmtid="{D5CDD505-2E9C-101B-9397-08002B2CF9AE}" pid="21" name="RegulatedActivitySub-Class">
    <vt:lpwstr/>
  </property>
</Properties>
</file>