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ustomers\Holmfirth Dyers\Site Information\"/>
    </mc:Choice>
  </mc:AlternateContent>
  <xr:revisionPtr revIDLastSave="0" documentId="8_{8DCC6185-E684-4593-8630-9913CC5EE999}" xr6:coauthVersionLast="47" xr6:coauthVersionMax="47" xr10:uidLastSave="{00000000-0000-0000-0000-000000000000}"/>
  <bookViews>
    <workbookView xWindow="-108" yWindow="-108" windowWidth="23256" windowHeight="12576" tabRatio="714" xr2:uid="{00000000-000D-0000-FFFF-FFFF00000000}"/>
  </bookViews>
  <sheets>
    <sheet name="Stats" sheetId="8" r:id="rId1"/>
    <sheet name="2022 Meter Entry" sheetId="9" r:id="rId2"/>
    <sheet name="2022 Daily Effluent" sheetId="10" r:id="rId3"/>
    <sheet name="2021 Meter Entry" sheetId="5" r:id="rId4"/>
    <sheet name="2021 Daily Effluent" sheetId="6" r:id="rId5"/>
    <sheet name="2020 Meter Entry" sheetId="3" r:id="rId6"/>
    <sheet name="2020 Daily Effluent" sheetId="4" r:id="rId7"/>
    <sheet name="Daily Effluent 2020" sheetId="2" state="hidden" r:id="rId8"/>
    <sheet name="Daily Effluent 2019" sheetId="1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0" l="1"/>
  <c r="A70" i="10" s="1"/>
  <c r="B31" i="10"/>
  <c r="A69" i="10" s="1"/>
  <c r="B30" i="10"/>
  <c r="B29" i="10"/>
  <c r="B28" i="10"/>
  <c r="B27" i="10"/>
  <c r="A65" i="10" s="1"/>
  <c r="B26" i="10"/>
  <c r="B25" i="10"/>
  <c r="B24" i="10"/>
  <c r="A62" i="10" s="1"/>
  <c r="B23" i="10"/>
  <c r="A61" i="10" s="1"/>
  <c r="B22" i="10"/>
  <c r="B21" i="10"/>
  <c r="B20" i="10"/>
  <c r="B19" i="10"/>
  <c r="B18" i="10"/>
  <c r="B17" i="10"/>
  <c r="B16" i="10"/>
  <c r="A54" i="10" s="1"/>
  <c r="B15" i="10"/>
  <c r="A53" i="10" s="1"/>
  <c r="B14" i="10"/>
  <c r="A52" i="10" s="1"/>
  <c r="B13" i="10"/>
  <c r="B12" i="10"/>
  <c r="B11" i="10"/>
  <c r="A49" i="10"/>
  <c r="A50" i="10"/>
  <c r="A51" i="10"/>
  <c r="A57" i="10"/>
  <c r="A67" i="10"/>
  <c r="B9" i="10"/>
  <c r="A47" i="10" s="1"/>
  <c r="B10" i="10"/>
  <c r="B4" i="10"/>
  <c r="B5" i="10"/>
  <c r="A43" i="10" s="1"/>
  <c r="B6" i="10"/>
  <c r="A44" i="10" s="1"/>
  <c r="B7" i="10"/>
  <c r="A45" i="10" s="1"/>
  <c r="B8" i="10"/>
  <c r="A46" i="10" s="1"/>
  <c r="B3" i="10"/>
  <c r="A41" i="10" s="1"/>
  <c r="A42" i="10"/>
  <c r="A402" i="10"/>
  <c r="A378" i="10"/>
  <c r="A370" i="10"/>
  <c r="A369" i="10"/>
  <c r="A362" i="10"/>
  <c r="A354" i="10"/>
  <c r="A346" i="10"/>
  <c r="A330" i="10"/>
  <c r="A314" i="10"/>
  <c r="A313" i="10"/>
  <c r="A298" i="10"/>
  <c r="A282" i="10"/>
  <c r="A281" i="10"/>
  <c r="A274" i="10"/>
  <c r="A266" i="10"/>
  <c r="A258" i="10"/>
  <c r="A249" i="10"/>
  <c r="A242" i="10"/>
  <c r="A234" i="10"/>
  <c r="A226" i="10"/>
  <c r="A218" i="10"/>
  <c r="A210" i="10"/>
  <c r="A194" i="10"/>
  <c r="A186" i="10"/>
  <c r="A185" i="10"/>
  <c r="A178" i="10"/>
  <c r="A170" i="10"/>
  <c r="A154" i="10"/>
  <c r="A153" i="10"/>
  <c r="A146" i="10"/>
  <c r="A141" i="10"/>
  <c r="A140" i="10"/>
  <c r="A138" i="10"/>
  <c r="A134" i="10"/>
  <c r="A133" i="10"/>
  <c r="A129" i="10"/>
  <c r="A127" i="10"/>
  <c r="A126" i="10"/>
  <c r="A122" i="10"/>
  <c r="A120" i="10"/>
  <c r="A119" i="10"/>
  <c r="A114" i="10"/>
  <c r="A113" i="10"/>
  <c r="A112" i="10"/>
  <c r="A106" i="10"/>
  <c r="A105" i="10"/>
  <c r="A99" i="10"/>
  <c r="A98" i="10"/>
  <c r="A97" i="10"/>
  <c r="A91" i="10"/>
  <c r="A90" i="10"/>
  <c r="A84" i="10"/>
  <c r="A83" i="10"/>
  <c r="A77" i="10"/>
  <c r="A76" i="10"/>
  <c r="A74" i="10"/>
  <c r="A66" i="10"/>
  <c r="A63" i="10"/>
  <c r="A58" i="10"/>
  <c r="A56" i="10"/>
  <c r="A55" i="10"/>
  <c r="A48" i="10"/>
  <c r="A40" i="10"/>
  <c r="A405" i="10"/>
  <c r="A344" i="10"/>
  <c r="A283" i="10"/>
  <c r="A252" i="10"/>
  <c r="A191" i="10"/>
  <c r="A130" i="10"/>
  <c r="A404" i="10"/>
  <c r="A374" i="10"/>
  <c r="A343" i="10"/>
  <c r="A251" i="10"/>
  <c r="A221" i="10"/>
  <c r="A190" i="10"/>
  <c r="A160" i="10"/>
  <c r="A403" i="10"/>
  <c r="A373" i="10"/>
  <c r="A342" i="10"/>
  <c r="A312" i="10"/>
  <c r="A250" i="10"/>
  <c r="A220" i="10"/>
  <c r="A189" i="10"/>
  <c r="A159" i="10"/>
  <c r="A128" i="10"/>
  <c r="A68" i="10"/>
  <c r="A372" i="10"/>
  <c r="A341" i="10"/>
  <c r="A311" i="10"/>
  <c r="A280" i="10"/>
  <c r="A219" i="10"/>
  <c r="A188" i="10"/>
  <c r="A158" i="10"/>
  <c r="A401" i="10"/>
  <c r="A371" i="10"/>
  <c r="A340" i="10"/>
  <c r="A310" i="10"/>
  <c r="A279" i="10"/>
  <c r="A248" i="10"/>
  <c r="A187" i="10"/>
  <c r="A157" i="10"/>
  <c r="A400" i="10"/>
  <c r="A339" i="10"/>
  <c r="A309" i="10"/>
  <c r="A278" i="10"/>
  <c r="A247" i="10"/>
  <c r="A217" i="10"/>
  <c r="A156" i="10"/>
  <c r="A125" i="10"/>
  <c r="A96" i="10"/>
  <c r="A399" i="10"/>
  <c r="A338" i="10"/>
  <c r="A308" i="10"/>
  <c r="A277" i="10"/>
  <c r="A246" i="10"/>
  <c r="A216" i="10"/>
  <c r="A155" i="10"/>
  <c r="A124" i="10"/>
  <c r="A95" i="10"/>
  <c r="A64" i="10"/>
  <c r="A398" i="10"/>
  <c r="A368" i="10"/>
  <c r="A337" i="10"/>
  <c r="A307" i="10"/>
  <c r="A276" i="10"/>
  <c r="A245" i="10"/>
  <c r="A215" i="10"/>
  <c r="A184" i="10"/>
  <c r="A123" i="10"/>
  <c r="A94" i="10"/>
  <c r="A397" i="10"/>
  <c r="A367" i="10"/>
  <c r="A336" i="10"/>
  <c r="A306" i="10"/>
  <c r="A275" i="10"/>
  <c r="A244" i="10"/>
  <c r="A214" i="10"/>
  <c r="A183" i="10"/>
  <c r="A93" i="10"/>
  <c r="A396" i="10"/>
  <c r="A366" i="10"/>
  <c r="A335" i="10"/>
  <c r="A305" i="10"/>
  <c r="A243" i="10"/>
  <c r="A213" i="10"/>
  <c r="A182" i="10"/>
  <c r="A152" i="10"/>
  <c r="A121" i="10"/>
  <c r="A92" i="10"/>
  <c r="A395" i="10"/>
  <c r="A365" i="10"/>
  <c r="A334" i="10"/>
  <c r="A304" i="10"/>
  <c r="A273" i="10"/>
  <c r="A212" i="10"/>
  <c r="A181" i="10"/>
  <c r="A151" i="10"/>
  <c r="A60" i="10"/>
  <c r="A394" i="10"/>
  <c r="A364" i="10"/>
  <c r="A333" i="10"/>
  <c r="A303" i="10"/>
  <c r="A272" i="10"/>
  <c r="A241" i="10"/>
  <c r="A211" i="10"/>
  <c r="A180" i="10"/>
  <c r="A150" i="10"/>
  <c r="A59" i="10"/>
  <c r="A393" i="10"/>
  <c r="A363" i="10"/>
  <c r="A332" i="10"/>
  <c r="A302" i="10"/>
  <c r="A271" i="10"/>
  <c r="A240" i="10"/>
  <c r="A179" i="10"/>
  <c r="A149" i="10"/>
  <c r="A118" i="10"/>
  <c r="A89" i="10"/>
  <c r="A392" i="10"/>
  <c r="A331" i="10"/>
  <c r="A301" i="10"/>
  <c r="A270" i="10"/>
  <c r="A239" i="10"/>
  <c r="A209" i="10"/>
  <c r="A148" i="10"/>
  <c r="A117" i="10"/>
  <c r="A88" i="10"/>
  <c r="A391" i="10"/>
  <c r="A361" i="10"/>
  <c r="A300" i="10"/>
  <c r="A269" i="10"/>
  <c r="A238" i="10"/>
  <c r="A208" i="10"/>
  <c r="A177" i="10"/>
  <c r="A147" i="10"/>
  <c r="A116" i="10"/>
  <c r="A87" i="10"/>
  <c r="A390" i="10"/>
  <c r="A360" i="10"/>
  <c r="A329" i="10"/>
  <c r="A299" i="10"/>
  <c r="A268" i="10"/>
  <c r="A237" i="10"/>
  <c r="A207" i="10"/>
  <c r="A176" i="10"/>
  <c r="A115" i="10"/>
  <c r="A86" i="10"/>
  <c r="A389" i="10"/>
  <c r="A359" i="10"/>
  <c r="A328" i="10"/>
  <c r="A267" i="10"/>
  <c r="A236" i="10"/>
  <c r="A206" i="10"/>
  <c r="A175" i="10"/>
  <c r="A145" i="10"/>
  <c r="A85" i="10"/>
  <c r="A388" i="10"/>
  <c r="A358" i="10"/>
  <c r="A327" i="10"/>
  <c r="A297" i="10"/>
  <c r="A235" i="10"/>
  <c r="A205" i="10"/>
  <c r="A174" i="10"/>
  <c r="A144" i="10"/>
  <c r="A387" i="10"/>
  <c r="A357" i="10"/>
  <c r="A326" i="10"/>
  <c r="A296" i="10"/>
  <c r="A265" i="10"/>
  <c r="A204" i="10"/>
  <c r="A173" i="10"/>
  <c r="A143" i="10"/>
  <c r="A386" i="10"/>
  <c r="A356" i="10"/>
  <c r="A325" i="10"/>
  <c r="A295" i="10"/>
  <c r="A264" i="10"/>
  <c r="A233" i="10"/>
  <c r="A203" i="10"/>
  <c r="A172" i="10"/>
  <c r="A142" i="10"/>
  <c r="A111" i="10"/>
  <c r="A82" i="10"/>
  <c r="A385" i="10"/>
  <c r="A355" i="10"/>
  <c r="A324" i="10"/>
  <c r="A294" i="10"/>
  <c r="A263" i="10"/>
  <c r="A232" i="10"/>
  <c r="A202" i="10"/>
  <c r="A171" i="10"/>
  <c r="A110" i="10"/>
  <c r="A81" i="10"/>
  <c r="A384" i="10"/>
  <c r="A323" i="10"/>
  <c r="A293" i="10"/>
  <c r="A262" i="10"/>
  <c r="A231" i="10"/>
  <c r="A201" i="10"/>
  <c r="A109" i="10"/>
  <c r="A80" i="10"/>
  <c r="A383" i="10"/>
  <c r="A353" i="10"/>
  <c r="A322" i="10"/>
  <c r="A292" i="10"/>
  <c r="A261" i="10"/>
  <c r="A230" i="10"/>
  <c r="A200" i="10"/>
  <c r="A169" i="10"/>
  <c r="A139" i="10"/>
  <c r="A108" i="10"/>
  <c r="A79" i="10"/>
  <c r="A382" i="10"/>
  <c r="A352" i="10"/>
  <c r="A321" i="10"/>
  <c r="A291" i="10"/>
  <c r="A260" i="10"/>
  <c r="A229" i="10"/>
  <c r="A199" i="10"/>
  <c r="A168" i="10"/>
  <c r="A107" i="10"/>
  <c r="A78" i="10"/>
  <c r="A381" i="10"/>
  <c r="A351" i="10"/>
  <c r="A320" i="10"/>
  <c r="A290" i="10"/>
  <c r="A259" i="10"/>
  <c r="A228" i="10"/>
  <c r="A198" i="10"/>
  <c r="A167" i="10"/>
  <c r="A137" i="10"/>
  <c r="A380" i="10"/>
  <c r="A350" i="10"/>
  <c r="A319" i="10"/>
  <c r="A289" i="10"/>
  <c r="A227" i="10"/>
  <c r="A197" i="10"/>
  <c r="A166" i="10"/>
  <c r="A136" i="10"/>
  <c r="A379" i="10"/>
  <c r="A349" i="10"/>
  <c r="A318" i="10"/>
  <c r="A288" i="10"/>
  <c r="A257" i="10"/>
  <c r="A196" i="10"/>
  <c r="A165" i="10"/>
  <c r="A135" i="10"/>
  <c r="A104" i="10"/>
  <c r="A75" i="10"/>
  <c r="A348" i="10"/>
  <c r="A317" i="10"/>
  <c r="A287" i="10"/>
  <c r="A256" i="10"/>
  <c r="A225" i="10"/>
  <c r="A195" i="10"/>
  <c r="A164" i="10"/>
  <c r="A103" i="10"/>
  <c r="A377" i="10"/>
  <c r="A347" i="10"/>
  <c r="A316" i="10"/>
  <c r="A286" i="10"/>
  <c r="A255" i="10"/>
  <c r="A224" i="10"/>
  <c r="A163" i="10"/>
  <c r="D34" i="10"/>
  <c r="A73" i="10"/>
  <c r="A376" i="10"/>
  <c r="A315" i="10"/>
  <c r="A285" i="10"/>
  <c r="A254" i="10"/>
  <c r="A223" i="10"/>
  <c r="A193" i="10"/>
  <c r="A162" i="10"/>
  <c r="A132" i="10"/>
  <c r="A101" i="10"/>
  <c r="A72" i="10"/>
  <c r="A345" i="10"/>
  <c r="K34" i="10"/>
  <c r="A284" i="10"/>
  <c r="A253" i="10"/>
  <c r="A222" i="10"/>
  <c r="G34" i="10"/>
  <c r="F34" i="10"/>
  <c r="A131" i="10"/>
  <c r="A100" i="10"/>
  <c r="C34" i="10"/>
  <c r="C35" i="10" l="1"/>
  <c r="C48" i="8"/>
  <c r="F35" i="10"/>
  <c r="C51" i="8"/>
  <c r="G35" i="10"/>
  <c r="C52" i="8"/>
  <c r="K35" i="10"/>
  <c r="C56" i="8"/>
  <c r="D35" i="10"/>
  <c r="C49" i="8"/>
  <c r="M34" i="10"/>
  <c r="H34" i="10"/>
  <c r="A102" i="10"/>
  <c r="L34" i="10"/>
  <c r="I34" i="10"/>
  <c r="A71" i="10"/>
  <c r="A375" i="10"/>
  <c r="B34" i="10"/>
  <c r="J34" i="10"/>
  <c r="A192" i="10"/>
  <c r="A161" i="10"/>
  <c r="E34" i="10"/>
  <c r="M32" i="6"/>
  <c r="M31" i="6"/>
  <c r="M30" i="6"/>
  <c r="A403" i="6" s="1"/>
  <c r="M29" i="6"/>
  <c r="A402" i="6" s="1"/>
  <c r="M28" i="6"/>
  <c r="A401" i="6" s="1"/>
  <c r="M27" i="6"/>
  <c r="M26" i="6"/>
  <c r="A399" i="6" s="1"/>
  <c r="M25" i="6"/>
  <c r="A398" i="6" s="1"/>
  <c r="M24" i="6"/>
  <c r="M23" i="6"/>
  <c r="M22" i="6"/>
  <c r="M21" i="6"/>
  <c r="A394" i="6" s="1"/>
  <c r="M20" i="6"/>
  <c r="M19" i="6"/>
  <c r="M18" i="6"/>
  <c r="M17" i="6"/>
  <c r="M16" i="6"/>
  <c r="M15" i="6"/>
  <c r="A388" i="6" s="1"/>
  <c r="M14" i="6"/>
  <c r="A387" i="6" s="1"/>
  <c r="M13" i="6"/>
  <c r="M12" i="6"/>
  <c r="M11" i="6"/>
  <c r="A384" i="6" s="1"/>
  <c r="M10" i="6"/>
  <c r="M9" i="6"/>
  <c r="M8" i="6"/>
  <c r="M7" i="6"/>
  <c r="M6" i="6"/>
  <c r="M5" i="6"/>
  <c r="M4" i="6"/>
  <c r="M3" i="6"/>
  <c r="M2" i="6"/>
  <c r="L22" i="6"/>
  <c r="L21" i="6"/>
  <c r="L20" i="6"/>
  <c r="L19" i="6"/>
  <c r="L18" i="6"/>
  <c r="L17" i="6"/>
  <c r="L16" i="6"/>
  <c r="L31" i="6"/>
  <c r="L30" i="6"/>
  <c r="L29" i="6"/>
  <c r="L28" i="6"/>
  <c r="L27" i="6"/>
  <c r="L26" i="6"/>
  <c r="L25" i="6"/>
  <c r="L24" i="6"/>
  <c r="L23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2" i="6"/>
  <c r="J3" i="6"/>
  <c r="I32" i="6"/>
  <c r="I31" i="6"/>
  <c r="I30" i="6"/>
  <c r="I29" i="6"/>
  <c r="I28" i="6"/>
  <c r="I27" i="6"/>
  <c r="I26" i="6"/>
  <c r="I25" i="6"/>
  <c r="I24" i="6"/>
  <c r="I10" i="6"/>
  <c r="I11" i="6"/>
  <c r="I12" i="6"/>
  <c r="I13" i="6"/>
  <c r="I14" i="6"/>
  <c r="I15" i="6"/>
  <c r="I16" i="6"/>
  <c r="I17" i="6"/>
  <c r="I18" i="6"/>
  <c r="I4" i="6"/>
  <c r="I2" i="6"/>
  <c r="I3" i="6"/>
  <c r="I7" i="6"/>
  <c r="I6" i="6"/>
  <c r="I5" i="6"/>
  <c r="I23" i="6"/>
  <c r="I22" i="6"/>
  <c r="I21" i="6"/>
  <c r="I20" i="6"/>
  <c r="I19" i="6"/>
  <c r="I9" i="6"/>
  <c r="I8" i="6"/>
  <c r="H27" i="6"/>
  <c r="H13" i="6"/>
  <c r="H6" i="6"/>
  <c r="H20" i="6"/>
  <c r="H23" i="6"/>
  <c r="H22" i="6"/>
  <c r="H21" i="6"/>
  <c r="H2" i="6"/>
  <c r="H32" i="6"/>
  <c r="H31" i="6"/>
  <c r="H30" i="6"/>
  <c r="H29" i="6"/>
  <c r="H28" i="6"/>
  <c r="H26" i="6"/>
  <c r="H25" i="6"/>
  <c r="H24" i="6"/>
  <c r="H19" i="6"/>
  <c r="H18" i="6"/>
  <c r="H17" i="6"/>
  <c r="H16" i="6"/>
  <c r="H15" i="6"/>
  <c r="H14" i="6"/>
  <c r="H12" i="6"/>
  <c r="H11" i="6"/>
  <c r="H10" i="6"/>
  <c r="H9" i="6"/>
  <c r="H8" i="6"/>
  <c r="H7" i="6"/>
  <c r="H5" i="6"/>
  <c r="H4" i="6"/>
  <c r="H3" i="6"/>
  <c r="G31" i="6"/>
  <c r="G30" i="6"/>
  <c r="G29" i="6"/>
  <c r="G28" i="6"/>
  <c r="G27" i="6"/>
  <c r="G2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2" i="6"/>
  <c r="F8" i="6"/>
  <c r="F7" i="6"/>
  <c r="F6" i="6"/>
  <c r="F5" i="6"/>
  <c r="F4" i="6"/>
  <c r="F3" i="6"/>
  <c r="E25" i="6"/>
  <c r="E26" i="6"/>
  <c r="E27" i="6"/>
  <c r="E18" i="6"/>
  <c r="E19" i="6"/>
  <c r="E13" i="6"/>
  <c r="E31" i="6"/>
  <c r="E30" i="6"/>
  <c r="E29" i="6"/>
  <c r="E28" i="6"/>
  <c r="E24" i="6"/>
  <c r="E23" i="6"/>
  <c r="E22" i="6"/>
  <c r="E21" i="6"/>
  <c r="E20" i="6"/>
  <c r="E17" i="6"/>
  <c r="E16" i="6"/>
  <c r="E15" i="6"/>
  <c r="E14" i="6"/>
  <c r="E7" i="6"/>
  <c r="E2" i="6"/>
  <c r="E10" i="6"/>
  <c r="E9" i="6"/>
  <c r="E8" i="6"/>
  <c r="E6" i="6"/>
  <c r="E3" i="6"/>
  <c r="D32" i="6"/>
  <c r="D31" i="6"/>
  <c r="D30" i="6"/>
  <c r="D2" i="6"/>
  <c r="D27" i="6"/>
  <c r="D26" i="6"/>
  <c r="D25" i="6"/>
  <c r="D24" i="6"/>
  <c r="D23" i="6"/>
  <c r="D20" i="6"/>
  <c r="D19" i="6"/>
  <c r="D18" i="6"/>
  <c r="D17" i="6"/>
  <c r="D16" i="6"/>
  <c r="D13" i="6"/>
  <c r="D12" i="6"/>
  <c r="D11" i="6"/>
  <c r="D10" i="6"/>
  <c r="D9" i="6"/>
  <c r="D6" i="6"/>
  <c r="D5" i="6"/>
  <c r="D4" i="6"/>
  <c r="D3" i="6"/>
  <c r="C27" i="6"/>
  <c r="C26" i="6"/>
  <c r="C25" i="6"/>
  <c r="C24" i="6"/>
  <c r="C23" i="6"/>
  <c r="C20" i="6"/>
  <c r="C19" i="6"/>
  <c r="C18" i="6"/>
  <c r="C17" i="6"/>
  <c r="C16" i="6"/>
  <c r="C13" i="6"/>
  <c r="C12" i="6"/>
  <c r="C11" i="6"/>
  <c r="C10" i="6"/>
  <c r="C9" i="6"/>
  <c r="C2" i="6"/>
  <c r="C6" i="6"/>
  <c r="C5" i="6"/>
  <c r="C4" i="6"/>
  <c r="C3" i="6"/>
  <c r="B30" i="6"/>
  <c r="B29" i="6"/>
  <c r="B28" i="6"/>
  <c r="B27" i="6"/>
  <c r="B26" i="6"/>
  <c r="B23" i="6"/>
  <c r="B22" i="6"/>
  <c r="B21" i="6"/>
  <c r="B20" i="6"/>
  <c r="B19" i="6"/>
  <c r="B14" i="6"/>
  <c r="B15" i="6"/>
  <c r="B16" i="6"/>
  <c r="B13" i="6"/>
  <c r="B12" i="6"/>
  <c r="B7" i="6"/>
  <c r="B8" i="6"/>
  <c r="B9" i="6"/>
  <c r="B6" i="6"/>
  <c r="L12" i="4"/>
  <c r="A400" i="6"/>
  <c r="A393" i="6"/>
  <c r="A386" i="6"/>
  <c r="A380" i="6"/>
  <c r="A379" i="6"/>
  <c r="A373" i="6"/>
  <c r="A372" i="6"/>
  <c r="A366" i="6"/>
  <c r="A365" i="6"/>
  <c r="A359" i="6"/>
  <c r="A358" i="6"/>
  <c r="A352" i="6"/>
  <c r="A351" i="6"/>
  <c r="A345" i="6"/>
  <c r="A344" i="6"/>
  <c r="A338" i="6"/>
  <c r="A337" i="6"/>
  <c r="A331" i="6"/>
  <c r="A330" i="6"/>
  <c r="A324" i="6"/>
  <c r="A323" i="6"/>
  <c r="A317" i="6"/>
  <c r="A316" i="6"/>
  <c r="A310" i="6"/>
  <c r="A309" i="6"/>
  <c r="A303" i="6"/>
  <c r="A302" i="6"/>
  <c r="A296" i="6"/>
  <c r="A295" i="6"/>
  <c r="A289" i="6"/>
  <c r="A288" i="6"/>
  <c r="A282" i="6"/>
  <c r="A281" i="6"/>
  <c r="A275" i="6"/>
  <c r="A274" i="6"/>
  <c r="A268" i="6"/>
  <c r="A267" i="6"/>
  <c r="A261" i="6"/>
  <c r="A260" i="6"/>
  <c r="A259" i="6"/>
  <c r="A258" i="6"/>
  <c r="A257" i="6"/>
  <c r="A256" i="6"/>
  <c r="A255" i="6"/>
  <c r="A254" i="6"/>
  <c r="A253" i="6"/>
  <c r="A247" i="6"/>
  <c r="A246" i="6"/>
  <c r="A240" i="6"/>
  <c r="A239" i="6"/>
  <c r="A233" i="6"/>
  <c r="A232" i="6"/>
  <c r="A226" i="6"/>
  <c r="A225" i="6"/>
  <c r="A219" i="6"/>
  <c r="A218" i="6"/>
  <c r="A212" i="6"/>
  <c r="A211" i="6"/>
  <c r="A205" i="6"/>
  <c r="A204" i="6"/>
  <c r="A198" i="6"/>
  <c r="A197" i="6"/>
  <c r="A191" i="6"/>
  <c r="A190" i="6"/>
  <c r="A185" i="6"/>
  <c r="A184" i="6"/>
  <c r="A183" i="6"/>
  <c r="A177" i="6"/>
  <c r="A176" i="6"/>
  <c r="A170" i="6"/>
  <c r="A169" i="6"/>
  <c r="A168" i="6"/>
  <c r="A163" i="6"/>
  <c r="A162" i="6"/>
  <c r="A156" i="6"/>
  <c r="A155" i="6"/>
  <c r="A149" i="6"/>
  <c r="A148" i="6"/>
  <c r="A143" i="6"/>
  <c r="A142" i="6"/>
  <c r="A141" i="6"/>
  <c r="A140" i="6"/>
  <c r="A135" i="6"/>
  <c r="A134" i="6"/>
  <c r="A128" i="6"/>
  <c r="A127" i="6"/>
  <c r="A126" i="6"/>
  <c r="A125" i="6"/>
  <c r="A124" i="6"/>
  <c r="A121" i="6"/>
  <c r="A120" i="6"/>
  <c r="A114" i="6"/>
  <c r="A113" i="6"/>
  <c r="A107" i="6"/>
  <c r="A106" i="6"/>
  <c r="A100" i="6"/>
  <c r="A99" i="6"/>
  <c r="A93" i="6"/>
  <c r="A92" i="6"/>
  <c r="A86" i="6"/>
  <c r="A85" i="6"/>
  <c r="A79" i="6"/>
  <c r="A78" i="6"/>
  <c r="A72" i="6"/>
  <c r="A71" i="6"/>
  <c r="A65" i="6"/>
  <c r="A64" i="6"/>
  <c r="A58" i="6"/>
  <c r="A57" i="6"/>
  <c r="A51" i="6"/>
  <c r="A50" i="6"/>
  <c r="A45" i="6"/>
  <c r="A44" i="6"/>
  <c r="A43" i="6"/>
  <c r="A42" i="6"/>
  <c r="A41" i="6"/>
  <c r="A40" i="6"/>
  <c r="A405" i="6"/>
  <c r="A283" i="6"/>
  <c r="A252" i="6"/>
  <c r="A130" i="6"/>
  <c r="A70" i="6"/>
  <c r="A404" i="6"/>
  <c r="A374" i="6"/>
  <c r="A343" i="6"/>
  <c r="A313" i="6"/>
  <c r="A251" i="6"/>
  <c r="A221" i="6"/>
  <c r="A160" i="6"/>
  <c r="A129" i="6"/>
  <c r="A69" i="6"/>
  <c r="A342" i="6"/>
  <c r="A312" i="6"/>
  <c r="A250" i="6"/>
  <c r="A220" i="6"/>
  <c r="A189" i="6"/>
  <c r="A159" i="6"/>
  <c r="A68" i="6"/>
  <c r="A341" i="6"/>
  <c r="A311" i="6"/>
  <c r="A280" i="6"/>
  <c r="A249" i="6"/>
  <c r="A188" i="6"/>
  <c r="A158" i="6"/>
  <c r="A98" i="6"/>
  <c r="A67" i="6"/>
  <c r="A371" i="6"/>
  <c r="A340" i="6"/>
  <c r="A279" i="6"/>
  <c r="A248" i="6"/>
  <c r="A187" i="6"/>
  <c r="A157" i="6"/>
  <c r="A97" i="6"/>
  <c r="A66" i="6"/>
  <c r="A370" i="6"/>
  <c r="A339" i="6"/>
  <c r="A278" i="6"/>
  <c r="A217" i="6"/>
  <c r="A186" i="6"/>
  <c r="A96" i="6"/>
  <c r="A369" i="6"/>
  <c r="A308" i="6"/>
  <c r="A277" i="6"/>
  <c r="A216" i="6"/>
  <c r="A95" i="6"/>
  <c r="A368" i="6"/>
  <c r="A307" i="6"/>
  <c r="A276" i="6"/>
  <c r="A245" i="6"/>
  <c r="A215" i="6"/>
  <c r="A154" i="6"/>
  <c r="A123" i="6"/>
  <c r="A94" i="6"/>
  <c r="A63" i="6"/>
  <c r="A397" i="6"/>
  <c r="A367" i="6"/>
  <c r="A336" i="6"/>
  <c r="A306" i="6"/>
  <c r="A244" i="6"/>
  <c r="A214" i="6"/>
  <c r="A153" i="6"/>
  <c r="A122" i="6"/>
  <c r="A62" i="6"/>
  <c r="A396" i="6"/>
  <c r="A335" i="6"/>
  <c r="A305" i="6"/>
  <c r="A243" i="6"/>
  <c r="A213" i="6"/>
  <c r="A182" i="6"/>
  <c r="A152" i="6"/>
  <c r="A61" i="6"/>
  <c r="A395" i="6"/>
  <c r="A334" i="6"/>
  <c r="A304" i="6"/>
  <c r="A273" i="6"/>
  <c r="A242" i="6"/>
  <c r="A181" i="6"/>
  <c r="A151" i="6"/>
  <c r="A91" i="6"/>
  <c r="A60" i="6"/>
  <c r="A364" i="6"/>
  <c r="A333" i="6"/>
  <c r="A272" i="6"/>
  <c r="A241" i="6"/>
  <c r="A180" i="6"/>
  <c r="A150" i="6"/>
  <c r="A119" i="6"/>
  <c r="A90" i="6"/>
  <c r="A59" i="6"/>
  <c r="A363" i="6"/>
  <c r="A332" i="6"/>
  <c r="A271" i="6"/>
  <c r="A210" i="6"/>
  <c r="A179" i="6"/>
  <c r="A118" i="6"/>
  <c r="A89" i="6"/>
  <c r="A392" i="6"/>
  <c r="A362" i="6"/>
  <c r="A301" i="6"/>
  <c r="A270" i="6"/>
  <c r="A209" i="6"/>
  <c r="A178" i="6"/>
  <c r="A117" i="6"/>
  <c r="A88" i="6"/>
  <c r="A391" i="6"/>
  <c r="A361" i="6"/>
  <c r="A300" i="6"/>
  <c r="A269" i="6"/>
  <c r="A238" i="6"/>
  <c r="A208" i="6"/>
  <c r="A147" i="6"/>
  <c r="A116" i="6"/>
  <c r="A87" i="6"/>
  <c r="A56" i="6"/>
  <c r="A390" i="6"/>
  <c r="A360" i="6"/>
  <c r="A329" i="6"/>
  <c r="A299" i="6"/>
  <c r="A237" i="6"/>
  <c r="A207" i="6"/>
  <c r="A146" i="6"/>
  <c r="A115" i="6"/>
  <c r="A55" i="6"/>
  <c r="A389" i="6"/>
  <c r="A328" i="6"/>
  <c r="A298" i="6"/>
  <c r="A236" i="6"/>
  <c r="A206" i="6"/>
  <c r="A175" i="6"/>
  <c r="A145" i="6"/>
  <c r="A54" i="6"/>
  <c r="A327" i="6"/>
  <c r="A297" i="6"/>
  <c r="A266" i="6"/>
  <c r="A235" i="6"/>
  <c r="A174" i="6"/>
  <c r="A144" i="6"/>
  <c r="A84" i="6"/>
  <c r="A53" i="6"/>
  <c r="A357" i="6"/>
  <c r="A326" i="6"/>
  <c r="A265" i="6"/>
  <c r="A234" i="6"/>
  <c r="A173" i="6"/>
  <c r="A112" i="6"/>
  <c r="A83" i="6"/>
  <c r="A52" i="6"/>
  <c r="A356" i="6"/>
  <c r="A325" i="6"/>
  <c r="A264" i="6"/>
  <c r="A203" i="6"/>
  <c r="A172" i="6"/>
  <c r="A111" i="6"/>
  <c r="A82" i="6"/>
  <c r="A385" i="6"/>
  <c r="A355" i="6"/>
  <c r="A294" i="6"/>
  <c r="A263" i="6"/>
  <c r="A202" i="6"/>
  <c r="A171" i="6"/>
  <c r="A110" i="6"/>
  <c r="A81" i="6"/>
  <c r="A354" i="6"/>
  <c r="A293" i="6"/>
  <c r="A231" i="6"/>
  <c r="A201" i="6"/>
  <c r="A109" i="6"/>
  <c r="A80" i="6"/>
  <c r="A49" i="6"/>
  <c r="A383" i="6"/>
  <c r="A353" i="6"/>
  <c r="A322" i="6"/>
  <c r="A292" i="6"/>
  <c r="A230" i="6"/>
  <c r="A200" i="6"/>
  <c r="A139" i="6"/>
  <c r="A108" i="6"/>
  <c r="A48" i="6"/>
  <c r="A382" i="6"/>
  <c r="A321" i="6"/>
  <c r="A291" i="6"/>
  <c r="A229" i="6"/>
  <c r="A199" i="6"/>
  <c r="A138" i="6"/>
  <c r="A47" i="6"/>
  <c r="A381" i="6"/>
  <c r="A320" i="6"/>
  <c r="A290" i="6"/>
  <c r="A228" i="6"/>
  <c r="A167" i="6"/>
  <c r="A137" i="6"/>
  <c r="A77" i="6"/>
  <c r="A350" i="6"/>
  <c r="A319" i="6"/>
  <c r="A227" i="6"/>
  <c r="A166" i="6"/>
  <c r="A136" i="6"/>
  <c r="A105" i="6"/>
  <c r="A76" i="6"/>
  <c r="A349" i="6"/>
  <c r="A318" i="6"/>
  <c r="A196" i="6"/>
  <c r="A165" i="6"/>
  <c r="A104" i="6"/>
  <c r="A75" i="6"/>
  <c r="A378" i="6"/>
  <c r="A348" i="6"/>
  <c r="A287" i="6"/>
  <c r="A195" i="6"/>
  <c r="A164" i="6"/>
  <c r="A103" i="6"/>
  <c r="A74" i="6"/>
  <c r="A377" i="6"/>
  <c r="A347" i="6"/>
  <c r="A286" i="6"/>
  <c r="A224" i="6"/>
  <c r="A194" i="6"/>
  <c r="A133" i="6"/>
  <c r="A102" i="6"/>
  <c r="A376" i="6"/>
  <c r="A315" i="6"/>
  <c r="A285" i="6"/>
  <c r="A223" i="6"/>
  <c r="A193" i="6"/>
  <c r="A132" i="6"/>
  <c r="M8" i="4"/>
  <c r="M2" i="4"/>
  <c r="M5" i="4"/>
  <c r="M4" i="4"/>
  <c r="M3" i="4"/>
  <c r="M32" i="4"/>
  <c r="M31" i="4"/>
  <c r="M30" i="4"/>
  <c r="M29" i="4"/>
  <c r="M26" i="4"/>
  <c r="M25" i="4"/>
  <c r="M24" i="4"/>
  <c r="M23" i="4"/>
  <c r="M22" i="4"/>
  <c r="M19" i="4"/>
  <c r="M18" i="4"/>
  <c r="M17" i="4"/>
  <c r="M16" i="4"/>
  <c r="M15" i="4"/>
  <c r="M12" i="4"/>
  <c r="M11" i="4"/>
  <c r="M10" i="4"/>
  <c r="M9" i="4"/>
  <c r="L31" i="4"/>
  <c r="L28" i="4"/>
  <c r="L27" i="4"/>
  <c r="L26" i="4"/>
  <c r="L25" i="4"/>
  <c r="L24" i="4"/>
  <c r="L21" i="4"/>
  <c r="L20" i="4"/>
  <c r="L19" i="4"/>
  <c r="L18" i="4"/>
  <c r="L17" i="4"/>
  <c r="L14" i="4"/>
  <c r="L13" i="4"/>
  <c r="L11" i="4"/>
  <c r="L10" i="4"/>
  <c r="L3" i="4"/>
  <c r="L7" i="4"/>
  <c r="L6" i="4"/>
  <c r="L5" i="4"/>
  <c r="L4" i="4"/>
  <c r="K31" i="4"/>
  <c r="K30" i="4"/>
  <c r="K29" i="4"/>
  <c r="K28" i="4"/>
  <c r="K27" i="4"/>
  <c r="K24" i="4"/>
  <c r="K23" i="4"/>
  <c r="K22" i="4"/>
  <c r="K21" i="4"/>
  <c r="K20" i="4"/>
  <c r="K17" i="4"/>
  <c r="K16" i="4"/>
  <c r="K15" i="4"/>
  <c r="K14" i="4"/>
  <c r="K13" i="4"/>
  <c r="E35" i="10" l="1"/>
  <c r="C50" i="8"/>
  <c r="J35" i="10"/>
  <c r="C55" i="8"/>
  <c r="B35" i="10"/>
  <c r="C47" i="8"/>
  <c r="I35" i="10"/>
  <c r="C54" i="8"/>
  <c r="L35" i="10"/>
  <c r="C57" i="8"/>
  <c r="H35" i="10"/>
  <c r="C53" i="8"/>
  <c r="M35" i="10"/>
  <c r="C58" i="8"/>
  <c r="G34" i="6"/>
  <c r="C40" i="8" s="1"/>
  <c r="A131" i="6"/>
  <c r="E34" i="6"/>
  <c r="A161" i="6"/>
  <c r="F34" i="6"/>
  <c r="A192" i="6"/>
  <c r="G35" i="6"/>
  <c r="A222" i="6"/>
  <c r="H34" i="6"/>
  <c r="A284" i="6"/>
  <c r="J34" i="6"/>
  <c r="A314" i="6"/>
  <c r="K34" i="6"/>
  <c r="A375" i="6"/>
  <c r="M34" i="6"/>
  <c r="A101" i="6"/>
  <c r="D34" i="6"/>
  <c r="A346" i="6"/>
  <c r="L34" i="6"/>
  <c r="A73" i="6"/>
  <c r="C34" i="6"/>
  <c r="A46" i="6"/>
  <c r="B34" i="6"/>
  <c r="A262" i="6"/>
  <c r="I34" i="6"/>
  <c r="K2" i="4"/>
  <c r="K3" i="4"/>
  <c r="K10" i="4"/>
  <c r="K9" i="4"/>
  <c r="K8" i="4"/>
  <c r="K7" i="4"/>
  <c r="K6" i="4"/>
  <c r="J29" i="4"/>
  <c r="I35" i="6" l="1"/>
  <c r="C42" i="8"/>
  <c r="B35" i="6"/>
  <c r="C35" i="8"/>
  <c r="C35" i="6"/>
  <c r="C36" i="8"/>
  <c r="L35" i="6"/>
  <c r="C45" i="8"/>
  <c r="D35" i="6"/>
  <c r="C37" i="8"/>
  <c r="M35" i="6"/>
  <c r="C46" i="8"/>
  <c r="K35" i="6"/>
  <c r="C44" i="8"/>
  <c r="J35" i="6"/>
  <c r="C43" i="8"/>
  <c r="H35" i="6"/>
  <c r="C41" i="8"/>
  <c r="F35" i="6"/>
  <c r="C39" i="8"/>
  <c r="E35" i="6"/>
  <c r="C38" i="8"/>
  <c r="J22" i="4"/>
  <c r="J19" i="4" l="1"/>
  <c r="J15" i="4" l="1"/>
  <c r="J8" i="4" l="1"/>
  <c r="J31" i="4" l="1"/>
  <c r="J30" i="4"/>
  <c r="J26" i="4"/>
  <c r="J25" i="4"/>
  <c r="J24" i="4"/>
  <c r="J23" i="4"/>
  <c r="J18" i="4"/>
  <c r="J17" i="4"/>
  <c r="J16" i="4"/>
  <c r="J12" i="4"/>
  <c r="J11" i="4"/>
  <c r="J10" i="4"/>
  <c r="J9" i="4"/>
  <c r="J5" i="4"/>
  <c r="J4" i="4"/>
  <c r="J3" i="4"/>
  <c r="J2" i="4"/>
  <c r="I32" i="4"/>
  <c r="I29" i="4" l="1"/>
  <c r="I28" i="4"/>
  <c r="I27" i="4"/>
  <c r="I26" i="4"/>
  <c r="I25" i="4"/>
  <c r="I22" i="4"/>
  <c r="I21" i="4"/>
  <c r="I20" i="4"/>
  <c r="I19" i="4"/>
  <c r="I18" i="4"/>
  <c r="I13" i="4" l="1"/>
  <c r="I14" i="4"/>
  <c r="I15" i="4"/>
  <c r="I12" i="4"/>
  <c r="I11" i="4" l="1"/>
  <c r="G20" i="4" l="1"/>
  <c r="G10" i="4" l="1"/>
  <c r="A40" i="4"/>
  <c r="A401" i="4"/>
  <c r="A402" i="4"/>
  <c r="A403" i="4"/>
  <c r="A404" i="4"/>
  <c r="A40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375" i="4"/>
  <c r="A373" i="4"/>
  <c r="A374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45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1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284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53" i="4"/>
  <c r="A225" i="4"/>
  <c r="A226" i="4"/>
  <c r="A232" i="4"/>
  <c r="A233" i="4"/>
  <c r="A239" i="4"/>
  <c r="A240" i="4"/>
  <c r="A246" i="4"/>
  <c r="A247" i="4"/>
  <c r="A197" i="4"/>
  <c r="A198" i="4"/>
  <c r="A200" i="4"/>
  <c r="A204" i="4"/>
  <c r="A205" i="4"/>
  <c r="A211" i="4"/>
  <c r="A212" i="4"/>
  <c r="A218" i="4"/>
  <c r="A219" i="4"/>
  <c r="A162" i="4"/>
  <c r="A163" i="4"/>
  <c r="A168" i="4"/>
  <c r="A169" i="4"/>
  <c r="A170" i="4"/>
  <c r="A176" i="4"/>
  <c r="A177" i="4"/>
  <c r="A183" i="4"/>
  <c r="A184" i="4"/>
  <c r="A185" i="4"/>
  <c r="A190" i="4"/>
  <c r="A191" i="4"/>
  <c r="A134" i="4"/>
  <c r="A135" i="4"/>
  <c r="A140" i="4"/>
  <c r="A141" i="4"/>
  <c r="A142" i="4"/>
  <c r="A143" i="4"/>
  <c r="A148" i="4"/>
  <c r="A149" i="4"/>
  <c r="A155" i="4"/>
  <c r="A156" i="4"/>
  <c r="A106" i="4"/>
  <c r="A107" i="4"/>
  <c r="A113" i="4"/>
  <c r="A114" i="4"/>
  <c r="A120" i="4"/>
  <c r="A121" i="4"/>
  <c r="A124" i="4"/>
  <c r="A125" i="4"/>
  <c r="A126" i="4"/>
  <c r="A127" i="4"/>
  <c r="A128" i="4"/>
  <c r="A100" i="4"/>
  <c r="A72" i="4"/>
  <c r="A78" i="4"/>
  <c r="A79" i="4"/>
  <c r="A85" i="4"/>
  <c r="A86" i="4"/>
  <c r="A92" i="4"/>
  <c r="A93" i="4"/>
  <c r="A99" i="4"/>
  <c r="A71" i="4"/>
  <c r="A41" i="4"/>
  <c r="A42" i="4"/>
  <c r="A43" i="4"/>
  <c r="A44" i="4"/>
  <c r="A45" i="4"/>
  <c r="A50" i="4"/>
  <c r="A51" i="4"/>
  <c r="A57" i="4"/>
  <c r="A58" i="4"/>
  <c r="A64" i="4"/>
  <c r="A65" i="4"/>
  <c r="I34" i="4"/>
  <c r="C30" i="8" s="1"/>
  <c r="J34" i="4"/>
  <c r="C31" i="8" s="1"/>
  <c r="K34" i="4"/>
  <c r="C32" i="8" s="1"/>
  <c r="L34" i="4"/>
  <c r="C33" i="8" s="1"/>
  <c r="M34" i="4"/>
  <c r="C34" i="8" s="1"/>
  <c r="I35" i="4"/>
  <c r="J35" i="4"/>
  <c r="K35" i="4"/>
  <c r="L35" i="4"/>
  <c r="M35" i="4"/>
  <c r="H32" i="4"/>
  <c r="A252" i="4" s="1"/>
  <c r="H31" i="4"/>
  <c r="A251" i="4" s="1"/>
  <c r="H30" i="4"/>
  <c r="A250" i="4" s="1"/>
  <c r="H29" i="4"/>
  <c r="A249" i="4" s="1"/>
  <c r="H28" i="4"/>
  <c r="A248" i="4" s="1"/>
  <c r="H25" i="4"/>
  <c r="A245" i="4" s="1"/>
  <c r="H24" i="4"/>
  <c r="A244" i="4" s="1"/>
  <c r="H23" i="4"/>
  <c r="A243" i="4" s="1"/>
  <c r="H22" i="4"/>
  <c r="A242" i="4" s="1"/>
  <c r="H21" i="4"/>
  <c r="A241" i="4" s="1"/>
  <c r="H18" i="4"/>
  <c r="A238" i="4" s="1"/>
  <c r="H17" i="4"/>
  <c r="A237" i="4" s="1"/>
  <c r="H16" i="4"/>
  <c r="A236" i="4" s="1"/>
  <c r="H15" i="4"/>
  <c r="A235" i="4" s="1"/>
  <c r="H14" i="4"/>
  <c r="A234" i="4" s="1"/>
  <c r="H11" i="4"/>
  <c r="A231" i="4" s="1"/>
  <c r="H10" i="4"/>
  <c r="A230" i="4" s="1"/>
  <c r="H7" i="4"/>
  <c r="A227" i="4" s="1"/>
  <c r="H9" i="4"/>
  <c r="A229" i="4" s="1"/>
  <c r="H8" i="4"/>
  <c r="A228" i="4" s="1"/>
  <c r="H4" i="4"/>
  <c r="A224" i="4" s="1"/>
  <c r="H3" i="4"/>
  <c r="A223" i="4" s="1"/>
  <c r="H2" i="4"/>
  <c r="G31" i="4"/>
  <c r="A221" i="4" s="1"/>
  <c r="G30" i="4"/>
  <c r="A220" i="4" s="1"/>
  <c r="G27" i="4"/>
  <c r="A217" i="4" s="1"/>
  <c r="G26" i="4"/>
  <c r="A216" i="4" s="1"/>
  <c r="G25" i="4"/>
  <c r="A215" i="4" s="1"/>
  <c r="G24" i="4"/>
  <c r="A214" i="4" s="1"/>
  <c r="G23" i="4"/>
  <c r="A213" i="4" s="1"/>
  <c r="G18" i="4"/>
  <c r="A208" i="4" s="1"/>
  <c r="G19" i="4"/>
  <c r="A209" i="4" s="1"/>
  <c r="A210" i="4"/>
  <c r="G17" i="4"/>
  <c r="A207" i="4" s="1"/>
  <c r="G16" i="4"/>
  <c r="A206" i="4" s="1"/>
  <c r="G13" i="4"/>
  <c r="A203" i="4" s="1"/>
  <c r="G12" i="4"/>
  <c r="A202" i="4" s="1"/>
  <c r="G11" i="4"/>
  <c r="G9" i="4"/>
  <c r="A199" i="4" s="1"/>
  <c r="G6" i="4"/>
  <c r="A196" i="4" s="1"/>
  <c r="G5" i="4"/>
  <c r="A195" i="4" s="1"/>
  <c r="G4" i="4"/>
  <c r="A194" i="4" s="1"/>
  <c r="G3" i="4"/>
  <c r="A193" i="4" s="1"/>
  <c r="G2" i="4"/>
  <c r="A192" i="4" s="1"/>
  <c r="F27" i="4"/>
  <c r="A186" i="4" s="1"/>
  <c r="F30" i="4"/>
  <c r="A189" i="4" s="1"/>
  <c r="F29" i="4"/>
  <c r="A188" i="4" s="1"/>
  <c r="F28" i="4"/>
  <c r="A187" i="4" s="1"/>
  <c r="F23" i="4"/>
  <c r="A182" i="4" s="1"/>
  <c r="F22" i="4"/>
  <c r="A181" i="4" s="1"/>
  <c r="F21" i="4"/>
  <c r="A180" i="4" s="1"/>
  <c r="F20" i="4"/>
  <c r="A179" i="4" s="1"/>
  <c r="F19" i="4"/>
  <c r="A178" i="4" s="1"/>
  <c r="F14" i="4"/>
  <c r="A173" i="4" s="1"/>
  <c r="F15" i="4"/>
  <c r="A174" i="4" s="1"/>
  <c r="F16" i="4"/>
  <c r="A175" i="4" s="1"/>
  <c r="F13" i="4"/>
  <c r="A172" i="4" s="1"/>
  <c r="F12" i="4"/>
  <c r="A171" i="4" s="1"/>
  <c r="F8" i="4"/>
  <c r="A167" i="4" s="1"/>
  <c r="F7" i="4"/>
  <c r="A166" i="4" s="1"/>
  <c r="F6" i="4"/>
  <c r="A165" i="4" s="1"/>
  <c r="F5" i="4"/>
  <c r="A164" i="4" s="1"/>
  <c r="F2" i="4"/>
  <c r="E31" i="4"/>
  <c r="A160" i="4" s="1"/>
  <c r="E30" i="4"/>
  <c r="A159" i="4" s="1"/>
  <c r="E29" i="4"/>
  <c r="A158" i="4" s="1"/>
  <c r="E28" i="4"/>
  <c r="A157" i="4" s="1"/>
  <c r="E25" i="4"/>
  <c r="A154" i="4" s="1"/>
  <c r="E24" i="4"/>
  <c r="A153" i="4" s="1"/>
  <c r="E23" i="4"/>
  <c r="A152" i="4" s="1"/>
  <c r="E22" i="4"/>
  <c r="A151" i="4" s="1"/>
  <c r="E21" i="4"/>
  <c r="A150" i="4" s="1"/>
  <c r="E15" i="4"/>
  <c r="A144" i="4" s="1"/>
  <c r="E18" i="4"/>
  <c r="A147" i="4" s="1"/>
  <c r="E17" i="4"/>
  <c r="A146" i="4" s="1"/>
  <c r="E16" i="4"/>
  <c r="A145" i="4" s="1"/>
  <c r="E9" i="4"/>
  <c r="A138" i="4" s="1"/>
  <c r="E10" i="4"/>
  <c r="A139" i="4" s="1"/>
  <c r="E8" i="4"/>
  <c r="A137" i="4" s="1"/>
  <c r="E7" i="4"/>
  <c r="A136" i="4" s="1"/>
  <c r="E4" i="4"/>
  <c r="A133" i="4" s="1"/>
  <c r="E3" i="4"/>
  <c r="A132" i="4" s="1"/>
  <c r="E2" i="4"/>
  <c r="D31" i="4"/>
  <c r="A129" i="4" s="1"/>
  <c r="D32" i="4"/>
  <c r="A130" i="4" s="1"/>
  <c r="D25" i="4"/>
  <c r="A123" i="4" s="1"/>
  <c r="D24" i="4"/>
  <c r="A122" i="4" s="1"/>
  <c r="D21" i="4"/>
  <c r="A119" i="4" s="1"/>
  <c r="D20" i="4"/>
  <c r="A118" i="4" s="1"/>
  <c r="D19" i="4"/>
  <c r="A117" i="4" s="1"/>
  <c r="D18" i="4"/>
  <c r="A116" i="4" s="1"/>
  <c r="D17" i="4"/>
  <c r="A115" i="4" s="1"/>
  <c r="D14" i="4"/>
  <c r="A112" i="4" s="1"/>
  <c r="D13" i="4"/>
  <c r="A111" i="4" s="1"/>
  <c r="D12" i="4"/>
  <c r="A110" i="4" s="1"/>
  <c r="D11" i="4"/>
  <c r="A109" i="4" s="1"/>
  <c r="D10" i="4"/>
  <c r="A108" i="4" s="1"/>
  <c r="D5" i="4"/>
  <c r="A103" i="4" s="1"/>
  <c r="D6" i="4"/>
  <c r="A104" i="4" s="1"/>
  <c r="D7" i="4"/>
  <c r="A105" i="4" s="1"/>
  <c r="D4" i="4"/>
  <c r="A102" i="4" s="1"/>
  <c r="D3" i="4"/>
  <c r="C29" i="4"/>
  <c r="A98" i="4" s="1"/>
  <c r="C4" i="4"/>
  <c r="B32" i="4"/>
  <c r="A70" i="4" s="1"/>
  <c r="B31" i="4"/>
  <c r="A69" i="4" s="1"/>
  <c r="B30" i="4"/>
  <c r="A68" i="4" s="1"/>
  <c r="B29" i="4"/>
  <c r="A67" i="4" s="1"/>
  <c r="B28" i="4"/>
  <c r="A66" i="4" s="1"/>
  <c r="C28" i="4"/>
  <c r="A97" i="4" s="1"/>
  <c r="C27" i="4"/>
  <c r="A96" i="4" s="1"/>
  <c r="C26" i="4"/>
  <c r="A95" i="4" s="1"/>
  <c r="C25" i="4"/>
  <c r="A94" i="4" s="1"/>
  <c r="C22" i="4"/>
  <c r="A91" i="4" s="1"/>
  <c r="C21" i="4"/>
  <c r="A90" i="4" s="1"/>
  <c r="C20" i="4"/>
  <c r="A89" i="4" s="1"/>
  <c r="C19" i="4"/>
  <c r="A88" i="4" s="1"/>
  <c r="C18" i="4"/>
  <c r="A87" i="4" s="1"/>
  <c r="C14" i="4"/>
  <c r="A83" i="4" s="1"/>
  <c r="C15" i="4"/>
  <c r="A84" i="4" s="1"/>
  <c r="C13" i="4"/>
  <c r="A82" i="4" s="1"/>
  <c r="C12" i="4"/>
  <c r="A81" i="4" s="1"/>
  <c r="C11" i="4"/>
  <c r="A80" i="4" s="1"/>
  <c r="C6" i="4"/>
  <c r="A75" i="4" s="1"/>
  <c r="C7" i="4"/>
  <c r="A76" i="4" s="1"/>
  <c r="C8" i="4"/>
  <c r="A77" i="4" s="1"/>
  <c r="C5" i="4"/>
  <c r="A74" i="4" s="1"/>
  <c r="B25" i="4"/>
  <c r="A63" i="4" s="1"/>
  <c r="B24" i="4"/>
  <c r="A62" i="4" s="1"/>
  <c r="B23" i="4"/>
  <c r="A61" i="4" s="1"/>
  <c r="B22" i="4"/>
  <c r="A60" i="4" s="1"/>
  <c r="B21" i="4"/>
  <c r="B16" i="4"/>
  <c r="A54" i="4" s="1"/>
  <c r="B17" i="4"/>
  <c r="A55" i="4" s="1"/>
  <c r="B18" i="4"/>
  <c r="A56" i="4" s="1"/>
  <c r="B15" i="4"/>
  <c r="A53" i="4" s="1"/>
  <c r="B14" i="4"/>
  <c r="B9" i="4"/>
  <c r="A47" i="4" s="1"/>
  <c r="B10" i="4"/>
  <c r="A48" i="4" s="1"/>
  <c r="B11" i="4"/>
  <c r="A49" i="4" s="1"/>
  <c r="B8" i="4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7" i="2"/>
  <c r="C8" i="2"/>
  <c r="C9" i="2"/>
  <c r="C10" i="2"/>
  <c r="C11" i="2"/>
  <c r="C12" i="2"/>
  <c r="C13" i="2"/>
  <c r="C14" i="2"/>
  <c r="C15" i="2"/>
  <c r="C16" i="2"/>
  <c r="C17" i="2"/>
  <c r="C18" i="2"/>
  <c r="C6" i="2"/>
  <c r="A52" i="4" l="1"/>
  <c r="A59" i="4"/>
  <c r="A46" i="4"/>
  <c r="B34" i="4"/>
  <c r="C23" i="8" s="1"/>
  <c r="A73" i="4"/>
  <c r="C34" i="4"/>
  <c r="A101" i="4"/>
  <c r="D34" i="4"/>
  <c r="A131" i="4"/>
  <c r="E34" i="4"/>
  <c r="A161" i="4"/>
  <c r="F34" i="4"/>
  <c r="A222" i="4"/>
  <c r="H34" i="4"/>
  <c r="A201" i="4"/>
  <c r="G34" i="4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16" i="1"/>
  <c r="C117" i="1"/>
  <c r="C119" i="1"/>
  <c r="G35" i="4" l="1"/>
  <c r="C28" i="8"/>
  <c r="H35" i="4"/>
  <c r="C29" i="8"/>
  <c r="F35" i="4"/>
  <c r="C27" i="8"/>
  <c r="E35" i="4"/>
  <c r="C26" i="8"/>
  <c r="D35" i="4"/>
  <c r="C25" i="8"/>
  <c r="C35" i="4"/>
  <c r="C24" i="8"/>
  <c r="B35" i="4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63" i="1" l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H89" i="1" s="1"/>
  <c r="C90" i="1"/>
  <c r="C91" i="1"/>
  <c r="C92" i="1"/>
  <c r="C93" i="1"/>
  <c r="C94" i="1"/>
  <c r="C95" i="1"/>
  <c r="C96" i="1"/>
  <c r="C97" i="1"/>
  <c r="C62" i="1"/>
  <c r="C54" i="1" l="1"/>
  <c r="C55" i="1"/>
  <c r="C56" i="1"/>
  <c r="C57" i="1"/>
  <c r="C58" i="1"/>
  <c r="C59" i="1"/>
  <c r="C60" i="1"/>
  <c r="C61" i="1"/>
  <c r="C53" i="1" l="1"/>
  <c r="C50" i="1" l="1"/>
  <c r="C51" i="1"/>
  <c r="C52" i="1"/>
  <c r="C49" i="1" l="1"/>
  <c r="C41" i="1"/>
  <c r="C42" i="1"/>
  <c r="C43" i="1"/>
  <c r="C44" i="1"/>
  <c r="C45" i="1"/>
  <c r="C46" i="1"/>
  <c r="C47" i="1"/>
  <c r="C48" i="1"/>
  <c r="C24" i="1" l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21" i="1"/>
  <c r="C22" i="1"/>
  <c r="C23" i="1"/>
  <c r="C8" i="1" l="1"/>
  <c r="C10" i="1"/>
  <c r="C12" i="1"/>
  <c r="C14" i="1"/>
  <c r="C16" i="1"/>
  <c r="C18" i="1"/>
  <c r="C20" i="1"/>
  <c r="C6" i="1"/>
</calcChain>
</file>

<file path=xl/sharedStrings.xml><?xml version="1.0" encoding="utf-8"?>
<sst xmlns="http://schemas.openxmlformats.org/spreadsheetml/2006/main" count="132" uniqueCount="62">
  <si>
    <t>2020 JAN</t>
  </si>
  <si>
    <t>2020 FEB</t>
  </si>
  <si>
    <t>2020 MAR</t>
  </si>
  <si>
    <t>2020 APR</t>
  </si>
  <si>
    <t>2020 MAY</t>
  </si>
  <si>
    <t>2020 JUN</t>
  </si>
  <si>
    <t>2020 JUL</t>
  </si>
  <si>
    <t>2020 AUG</t>
  </si>
  <si>
    <t>2020 SEP</t>
  </si>
  <si>
    <t>2020 OCT</t>
  </si>
  <si>
    <t>2020 NOV</t>
  </si>
  <si>
    <t>2020 DEC</t>
  </si>
  <si>
    <t>2021 JAN</t>
  </si>
  <si>
    <t>2021 FEB</t>
  </si>
  <si>
    <t>2021 MAR</t>
  </si>
  <si>
    <t>2021 APR</t>
  </si>
  <si>
    <t>2021 MAY</t>
  </si>
  <si>
    <t>2021 JUN</t>
  </si>
  <si>
    <t>2021 JUL</t>
  </si>
  <si>
    <t>2021 AUG</t>
  </si>
  <si>
    <t>2021 SEP</t>
  </si>
  <si>
    <t>2021 OCT</t>
  </si>
  <si>
    <t>2021 NOV</t>
  </si>
  <si>
    <t>2021 DEC</t>
  </si>
  <si>
    <t>2022 JAN</t>
  </si>
  <si>
    <t>2022 FEB</t>
  </si>
  <si>
    <t>2022 MAR</t>
  </si>
  <si>
    <t>2022 APR</t>
  </si>
  <si>
    <t>2022 MAY</t>
  </si>
  <si>
    <t>2022 JUN</t>
  </si>
  <si>
    <t>2022 JUL</t>
  </si>
  <si>
    <t>2022 AUG</t>
  </si>
  <si>
    <t>2022 SEP</t>
  </si>
  <si>
    <t>2022 OCT</t>
  </si>
  <si>
    <t>2022 NOV</t>
  </si>
  <si>
    <t>2022 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</si>
  <si>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</si>
  <si>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</si>
  <si>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</si>
  <si>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</si>
  <si>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</si>
  <si>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</si>
  <si>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</si>
  <si>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</si>
  <si>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</si>
  <si>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</si>
  <si>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</si>
  <si>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</si>
  <si>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TOT:</t>
  </si>
  <si>
    <t>AVG:</t>
  </si>
  <si>
    <t>Effluent daily Out m3</t>
  </si>
  <si>
    <t>Water in m3</t>
  </si>
  <si>
    <t>Date</t>
  </si>
  <si>
    <t>Meter Reading</t>
  </si>
  <si>
    <t>Daily m3</t>
  </si>
  <si>
    <t>L/meter fabric</t>
  </si>
  <si>
    <t>River</t>
  </si>
  <si>
    <t>Borehole</t>
  </si>
  <si>
    <t xml:space="preserve">Effluent daily </t>
  </si>
  <si>
    <t>l/meter fabric</t>
  </si>
  <si>
    <t>Average recorded per day</t>
  </si>
  <si>
    <t>Avergae / day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</si>
</sst>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0" xfId="0" applyNumberFormat="1"/>
    <xf numFmtId="2" fontId="1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1" fillId="4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4" borderId="2" xfId="0" applyFont="1" applyFill="1" applyBorder="1"/>
    <xf numFmtId="1" fontId="2" fillId="3" borderId="2" xfId="0" applyNumberFormat="1" applyFont="1" applyFill="1" applyBorder="1"/>
    <xf numFmtId="0" fontId="2" fillId="6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0" xfId="0" applyFont="1"/>
    <xf numFmtId="0" fontId="5" fillId="6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4" fillId="0" borderId="0" xfId="0" applyNumberFormat="1" applyFont="1"/>
    <xf numFmtId="1" fontId="4" fillId="0" borderId="0" xfId="0" applyNumberFormat="1" applyFont="1"/>
    <xf numFmtId="1" fontId="2" fillId="0" borderId="0" xfId="0" applyNumberFormat="1" applyFont="1"/>
    <xf numFmtId="0" fontId="5" fillId="0" borderId="5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" fontId="3" fillId="0" borderId="0" xfId="0" applyNumberFormat="1" applyFont="1"/>
    <xf numFmtId="0" fontId="5" fillId="8" borderId="2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" fontId="0" fillId="0" borderId="1" xfId="0" applyNumberFormat="1" applyBorder="1"/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Effluent Monthly Discharge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Stats!$B$23:$B$58</c:f>
              <c:strCache>
                <c:ptCount val="36"/>
                <c:pt idx="0">
                  <c:v>2020 JAN</c:v>
                </c:pt>
                <c:pt idx="1">
                  <c:v>2020 FEB</c:v>
                </c:pt>
                <c:pt idx="2">
                  <c:v>2020 MAR</c:v>
                </c:pt>
                <c:pt idx="3">
                  <c:v>2020 APR</c:v>
                </c:pt>
                <c:pt idx="4">
                  <c:v>2020 MAY</c:v>
                </c:pt>
                <c:pt idx="5">
                  <c:v>2020 JUN</c:v>
                </c:pt>
                <c:pt idx="6">
                  <c:v>2020 JUL</c:v>
                </c:pt>
                <c:pt idx="7">
                  <c:v>2020 AUG</c:v>
                </c:pt>
                <c:pt idx="8">
                  <c:v>2020 SEP</c:v>
                </c:pt>
                <c:pt idx="9">
                  <c:v>2020 OCT</c:v>
                </c:pt>
                <c:pt idx="10">
                  <c:v>2020 NOV</c:v>
                </c:pt>
                <c:pt idx="11">
                  <c:v>2020 DEC</c:v>
                </c:pt>
                <c:pt idx="12">
                  <c:v>2021 JAN</c:v>
                </c:pt>
                <c:pt idx="13">
                  <c:v>2021 FEB</c:v>
                </c:pt>
                <c:pt idx="14">
                  <c:v>2021 MAR</c:v>
                </c:pt>
                <c:pt idx="15">
                  <c:v>2021 APR</c:v>
                </c:pt>
                <c:pt idx="16">
                  <c:v>2021 MAY</c:v>
                </c:pt>
                <c:pt idx="17">
                  <c:v>2021 JUN</c:v>
                </c:pt>
                <c:pt idx="18">
                  <c:v>2021 JUL</c:v>
                </c:pt>
                <c:pt idx="19">
                  <c:v>2021 AUG</c:v>
                </c:pt>
                <c:pt idx="20">
                  <c:v>2021 SEP</c:v>
                </c:pt>
                <c:pt idx="21">
                  <c:v>2021 OCT</c:v>
                </c:pt>
                <c:pt idx="22">
                  <c:v>2021 NOV</c:v>
                </c:pt>
                <c:pt idx="23">
                  <c:v>2021 DEC</c:v>
                </c:pt>
                <c:pt idx="24">
                  <c:v>2022 JAN</c:v>
                </c:pt>
                <c:pt idx="25">
                  <c:v>2022 FEB</c:v>
                </c:pt>
                <c:pt idx="26">
                  <c:v>2022 MAR</c:v>
                </c:pt>
                <c:pt idx="27">
                  <c:v>2022 APR</c:v>
                </c:pt>
                <c:pt idx="28">
                  <c:v>2022 MAY</c:v>
                </c:pt>
                <c:pt idx="29">
                  <c:v>2022 JUN</c:v>
                </c:pt>
                <c:pt idx="30">
                  <c:v>2022 JUL</c:v>
                </c:pt>
                <c:pt idx="31">
                  <c:v>2022 AUG</c:v>
                </c:pt>
                <c:pt idx="32">
                  <c:v>2022 SEP</c:v>
                </c:pt>
                <c:pt idx="33">
                  <c:v>2022 OCT</c:v>
                </c:pt>
                <c:pt idx="34">
                  <c:v>2022 NOV</c:v>
                </c:pt>
                <c:pt idx="35">
                  <c:v>2022 DEC</c:v>
                </c:pt>
              </c:strCache>
            </c:strRef>
          </c:cat>
          <c:val>
            <c:numRef>
              <c:f>Stats!$C$23:$C$58</c:f>
              <c:numCache>
                <c:formatCode>0</c:formatCode>
                <c:ptCount val="36"/>
                <c:pt idx="0">
                  <c:v>9257</c:v>
                </c:pt>
                <c:pt idx="1">
                  <c:v>9814</c:v>
                </c:pt>
                <c:pt idx="2">
                  <c:v>8594</c:v>
                </c:pt>
                <c:pt idx="3">
                  <c:v>4701</c:v>
                </c:pt>
                <c:pt idx="4">
                  <c:v>6171</c:v>
                </c:pt>
                <c:pt idx="5">
                  <c:v>13182</c:v>
                </c:pt>
                <c:pt idx="6">
                  <c:v>13765</c:v>
                </c:pt>
                <c:pt idx="7">
                  <c:v>9205</c:v>
                </c:pt>
                <c:pt idx="8">
                  <c:v>14969</c:v>
                </c:pt>
                <c:pt idx="9">
                  <c:v>15063</c:v>
                </c:pt>
                <c:pt idx="10">
                  <c:v>17458</c:v>
                </c:pt>
                <c:pt idx="11">
                  <c:v>14846</c:v>
                </c:pt>
                <c:pt idx="12">
                  <c:v>17115</c:v>
                </c:pt>
                <c:pt idx="13">
                  <c:v>16449</c:v>
                </c:pt>
                <c:pt idx="14">
                  <c:v>15447</c:v>
                </c:pt>
                <c:pt idx="15">
                  <c:v>14333</c:v>
                </c:pt>
                <c:pt idx="16">
                  <c:v>16173</c:v>
                </c:pt>
                <c:pt idx="17">
                  <c:v>18169</c:v>
                </c:pt>
                <c:pt idx="18">
                  <c:v>18336</c:v>
                </c:pt>
                <c:pt idx="19">
                  <c:v>14070</c:v>
                </c:pt>
                <c:pt idx="20">
                  <c:v>18981</c:v>
                </c:pt>
                <c:pt idx="21">
                  <c:v>19632</c:v>
                </c:pt>
                <c:pt idx="22">
                  <c:v>19675</c:v>
                </c:pt>
                <c:pt idx="23">
                  <c:v>14860</c:v>
                </c:pt>
                <c:pt idx="24">
                  <c:v>6341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E-44CD-80C0-E464DD555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332232"/>
        <c:axId val="447329280"/>
      </c:barChart>
      <c:catAx>
        <c:axId val="44733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329280"/>
        <c:crosses val="autoZero"/>
        <c:auto val="1"/>
        <c:lblAlgn val="ctr"/>
        <c:lblOffset val="100"/>
        <c:noMultiLvlLbl val="0"/>
      </c:catAx>
      <c:valAx>
        <c:axId val="447329280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332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'2022 Daily Effluent'!$A$40:$A$405</c:f>
              <c:numCache>
                <c:formatCode>General</c:formatCode>
                <c:ptCount val="366"/>
                <c:pt idx="0">
                  <c:v>0</c:v>
                </c:pt>
                <c:pt idx="1">
                  <c:v>17</c:v>
                </c:pt>
                <c:pt idx="2">
                  <c:v>29</c:v>
                </c:pt>
                <c:pt idx="3">
                  <c:v>76</c:v>
                </c:pt>
                <c:pt idx="4">
                  <c:v>829</c:v>
                </c:pt>
                <c:pt idx="5">
                  <c:v>1070</c:v>
                </c:pt>
                <c:pt idx="6">
                  <c:v>1015</c:v>
                </c:pt>
                <c:pt idx="7">
                  <c:v>435</c:v>
                </c:pt>
                <c:pt idx="8">
                  <c:v>21</c:v>
                </c:pt>
                <c:pt idx="9">
                  <c:v>93</c:v>
                </c:pt>
                <c:pt idx="10">
                  <c:v>930</c:v>
                </c:pt>
                <c:pt idx="11">
                  <c:v>906</c:v>
                </c:pt>
                <c:pt idx="12">
                  <c:v>920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2-4EEB-BFA9-FE88B5651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3977912"/>
        <c:axId val="1674065080"/>
      </c:barChart>
      <c:catAx>
        <c:axId val="1403977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065080"/>
        <c:crosses val="autoZero"/>
        <c:auto val="1"/>
        <c:lblAlgn val="ctr"/>
        <c:lblOffset val="100"/>
        <c:noMultiLvlLbl val="0"/>
      </c:catAx>
      <c:valAx>
        <c:axId val="1674065080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3977912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'2022 Daily Effluent'!$A$40:$A$405</c:f>
              <c:numCache>
                <c:formatCode>General</c:formatCode>
                <c:ptCount val="366"/>
                <c:pt idx="0">
                  <c:v>0</c:v>
                </c:pt>
                <c:pt idx="1">
                  <c:v>17</c:v>
                </c:pt>
                <c:pt idx="2">
                  <c:v>29</c:v>
                </c:pt>
                <c:pt idx="3">
                  <c:v>76</c:v>
                </c:pt>
                <c:pt idx="4">
                  <c:v>829</c:v>
                </c:pt>
                <c:pt idx="5">
                  <c:v>1070</c:v>
                </c:pt>
                <c:pt idx="6">
                  <c:v>1015</c:v>
                </c:pt>
                <c:pt idx="7">
                  <c:v>435</c:v>
                </c:pt>
                <c:pt idx="8">
                  <c:v>21</c:v>
                </c:pt>
                <c:pt idx="9">
                  <c:v>93</c:v>
                </c:pt>
                <c:pt idx="10">
                  <c:v>930</c:v>
                </c:pt>
                <c:pt idx="11">
                  <c:v>906</c:v>
                </c:pt>
                <c:pt idx="12">
                  <c:v>920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C-43E6-94A8-61392F5EC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006488"/>
        <c:axId val="844022712"/>
      </c:barChart>
      <c:catAx>
        <c:axId val="844006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022712"/>
        <c:crosses val="autoZero"/>
        <c:auto val="1"/>
        <c:lblAlgn val="ctr"/>
        <c:lblOffset val="100"/>
        <c:noMultiLvlLbl val="0"/>
      </c:catAx>
      <c:valAx>
        <c:axId val="844022712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006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'2021 Daily Effluent'!$A$40:$A$405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887</c:v>
                </c:pt>
                <c:pt idx="5">
                  <c:v>891</c:v>
                </c:pt>
                <c:pt idx="6">
                  <c:v>820</c:v>
                </c:pt>
                <c:pt idx="7">
                  <c:v>859</c:v>
                </c:pt>
                <c:pt idx="8">
                  <c:v>0</c:v>
                </c:pt>
                <c:pt idx="9">
                  <c:v>0</c:v>
                </c:pt>
                <c:pt idx="10">
                  <c:v>781</c:v>
                </c:pt>
                <c:pt idx="11">
                  <c:v>852</c:v>
                </c:pt>
                <c:pt idx="12">
                  <c:v>1019</c:v>
                </c:pt>
                <c:pt idx="13">
                  <c:v>898</c:v>
                </c:pt>
                <c:pt idx="14">
                  <c:v>789</c:v>
                </c:pt>
                <c:pt idx="15">
                  <c:v>0</c:v>
                </c:pt>
                <c:pt idx="16">
                  <c:v>0</c:v>
                </c:pt>
                <c:pt idx="17">
                  <c:v>862</c:v>
                </c:pt>
                <c:pt idx="18">
                  <c:v>1003</c:v>
                </c:pt>
                <c:pt idx="19">
                  <c:v>1103</c:v>
                </c:pt>
                <c:pt idx="20">
                  <c:v>916</c:v>
                </c:pt>
                <c:pt idx="21">
                  <c:v>805</c:v>
                </c:pt>
                <c:pt idx="22">
                  <c:v>0</c:v>
                </c:pt>
                <c:pt idx="23">
                  <c:v>0</c:v>
                </c:pt>
                <c:pt idx="24">
                  <c:v>909</c:v>
                </c:pt>
                <c:pt idx="25">
                  <c:v>920</c:v>
                </c:pt>
                <c:pt idx="26">
                  <c:v>956</c:v>
                </c:pt>
                <c:pt idx="27">
                  <c:v>1007</c:v>
                </c:pt>
                <c:pt idx="28">
                  <c:v>838</c:v>
                </c:pt>
                <c:pt idx="29">
                  <c:v>0</c:v>
                </c:pt>
                <c:pt idx="30">
                  <c:v>0</c:v>
                </c:pt>
                <c:pt idx="31">
                  <c:v>820</c:v>
                </c:pt>
                <c:pt idx="32">
                  <c:v>794</c:v>
                </c:pt>
                <c:pt idx="33">
                  <c:v>877</c:v>
                </c:pt>
                <c:pt idx="34">
                  <c:v>820</c:v>
                </c:pt>
                <c:pt idx="35">
                  <c:v>578</c:v>
                </c:pt>
                <c:pt idx="36">
                  <c:v>0</c:v>
                </c:pt>
                <c:pt idx="37">
                  <c:v>0</c:v>
                </c:pt>
                <c:pt idx="38">
                  <c:v>857</c:v>
                </c:pt>
                <c:pt idx="39">
                  <c:v>972</c:v>
                </c:pt>
                <c:pt idx="40">
                  <c:v>890</c:v>
                </c:pt>
                <c:pt idx="41">
                  <c:v>1035</c:v>
                </c:pt>
                <c:pt idx="42">
                  <c:v>597</c:v>
                </c:pt>
                <c:pt idx="43">
                  <c:v>0</c:v>
                </c:pt>
                <c:pt idx="44">
                  <c:v>0</c:v>
                </c:pt>
                <c:pt idx="45">
                  <c:v>805</c:v>
                </c:pt>
                <c:pt idx="46">
                  <c:v>827</c:v>
                </c:pt>
                <c:pt idx="47">
                  <c:v>914</c:v>
                </c:pt>
                <c:pt idx="48">
                  <c:v>895</c:v>
                </c:pt>
                <c:pt idx="49">
                  <c:v>725</c:v>
                </c:pt>
                <c:pt idx="50">
                  <c:v>0</c:v>
                </c:pt>
                <c:pt idx="51">
                  <c:v>0</c:v>
                </c:pt>
                <c:pt idx="52">
                  <c:v>890</c:v>
                </c:pt>
                <c:pt idx="53">
                  <c:v>751</c:v>
                </c:pt>
                <c:pt idx="54">
                  <c:v>788</c:v>
                </c:pt>
                <c:pt idx="55">
                  <c:v>799</c:v>
                </c:pt>
                <c:pt idx="56">
                  <c:v>815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608</c:v>
                </c:pt>
                <c:pt idx="61">
                  <c:v>858</c:v>
                </c:pt>
                <c:pt idx="62">
                  <c:v>762</c:v>
                </c:pt>
                <c:pt idx="63">
                  <c:v>771</c:v>
                </c:pt>
                <c:pt idx="64">
                  <c:v>147</c:v>
                </c:pt>
                <c:pt idx="65">
                  <c:v>0</c:v>
                </c:pt>
                <c:pt idx="66">
                  <c:v>0</c:v>
                </c:pt>
                <c:pt idx="67">
                  <c:v>801</c:v>
                </c:pt>
                <c:pt idx="68">
                  <c:v>884</c:v>
                </c:pt>
                <c:pt idx="69">
                  <c:v>911</c:v>
                </c:pt>
                <c:pt idx="70">
                  <c:v>818</c:v>
                </c:pt>
                <c:pt idx="71">
                  <c:v>21</c:v>
                </c:pt>
                <c:pt idx="72">
                  <c:v>0</c:v>
                </c:pt>
                <c:pt idx="73">
                  <c:v>0</c:v>
                </c:pt>
                <c:pt idx="74">
                  <c:v>695</c:v>
                </c:pt>
                <c:pt idx="75">
                  <c:v>911</c:v>
                </c:pt>
                <c:pt idx="76">
                  <c:v>931</c:v>
                </c:pt>
                <c:pt idx="77">
                  <c:v>846</c:v>
                </c:pt>
                <c:pt idx="78">
                  <c:v>241</c:v>
                </c:pt>
                <c:pt idx="79">
                  <c:v>0</c:v>
                </c:pt>
                <c:pt idx="80">
                  <c:v>0</c:v>
                </c:pt>
                <c:pt idx="81">
                  <c:v>385</c:v>
                </c:pt>
                <c:pt idx="82">
                  <c:v>860</c:v>
                </c:pt>
                <c:pt idx="83">
                  <c:v>881</c:v>
                </c:pt>
                <c:pt idx="84">
                  <c:v>840</c:v>
                </c:pt>
                <c:pt idx="85">
                  <c:v>255</c:v>
                </c:pt>
                <c:pt idx="86">
                  <c:v>0</c:v>
                </c:pt>
                <c:pt idx="87">
                  <c:v>0</c:v>
                </c:pt>
                <c:pt idx="88">
                  <c:v>409</c:v>
                </c:pt>
                <c:pt idx="89">
                  <c:v>799</c:v>
                </c:pt>
                <c:pt idx="90">
                  <c:v>813</c:v>
                </c:pt>
                <c:pt idx="91">
                  <c:v>768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839</c:v>
                </c:pt>
                <c:pt idx="97">
                  <c:v>805</c:v>
                </c:pt>
                <c:pt idx="98">
                  <c:v>841</c:v>
                </c:pt>
                <c:pt idx="99">
                  <c:v>608</c:v>
                </c:pt>
                <c:pt idx="100">
                  <c:v>0</c:v>
                </c:pt>
                <c:pt idx="101">
                  <c:v>0</c:v>
                </c:pt>
                <c:pt idx="102">
                  <c:v>701</c:v>
                </c:pt>
                <c:pt idx="103">
                  <c:v>844</c:v>
                </c:pt>
                <c:pt idx="104">
                  <c:v>745</c:v>
                </c:pt>
                <c:pt idx="105">
                  <c:v>782</c:v>
                </c:pt>
                <c:pt idx="106">
                  <c:v>476</c:v>
                </c:pt>
                <c:pt idx="107">
                  <c:v>78</c:v>
                </c:pt>
                <c:pt idx="108">
                  <c:v>49</c:v>
                </c:pt>
                <c:pt idx="109">
                  <c:v>844</c:v>
                </c:pt>
                <c:pt idx="110">
                  <c:v>758</c:v>
                </c:pt>
                <c:pt idx="111">
                  <c:v>788</c:v>
                </c:pt>
                <c:pt idx="112">
                  <c:v>702</c:v>
                </c:pt>
                <c:pt idx="113">
                  <c:v>548</c:v>
                </c:pt>
                <c:pt idx="114">
                  <c:v>20</c:v>
                </c:pt>
                <c:pt idx="115">
                  <c:v>9</c:v>
                </c:pt>
                <c:pt idx="116">
                  <c:v>60</c:v>
                </c:pt>
                <c:pt idx="117">
                  <c:v>788</c:v>
                </c:pt>
                <c:pt idx="118">
                  <c:v>827</c:v>
                </c:pt>
                <c:pt idx="119">
                  <c:v>777</c:v>
                </c:pt>
                <c:pt idx="120">
                  <c:v>676</c:v>
                </c:pt>
                <c:pt idx="121">
                  <c:v>9</c:v>
                </c:pt>
                <c:pt idx="122">
                  <c:v>4</c:v>
                </c:pt>
                <c:pt idx="123">
                  <c:v>4</c:v>
                </c:pt>
                <c:pt idx="124">
                  <c:v>123</c:v>
                </c:pt>
                <c:pt idx="125">
                  <c:v>847</c:v>
                </c:pt>
                <c:pt idx="126">
                  <c:v>801</c:v>
                </c:pt>
                <c:pt idx="127">
                  <c:v>570</c:v>
                </c:pt>
                <c:pt idx="128">
                  <c:v>10</c:v>
                </c:pt>
                <c:pt idx="129">
                  <c:v>21</c:v>
                </c:pt>
                <c:pt idx="130">
                  <c:v>182</c:v>
                </c:pt>
                <c:pt idx="131">
                  <c:v>835</c:v>
                </c:pt>
                <c:pt idx="132">
                  <c:v>858</c:v>
                </c:pt>
                <c:pt idx="133">
                  <c:v>817</c:v>
                </c:pt>
                <c:pt idx="134">
                  <c:v>797</c:v>
                </c:pt>
                <c:pt idx="135">
                  <c:v>512</c:v>
                </c:pt>
                <c:pt idx="136">
                  <c:v>12</c:v>
                </c:pt>
                <c:pt idx="137">
                  <c:v>630</c:v>
                </c:pt>
                <c:pt idx="138">
                  <c:v>771</c:v>
                </c:pt>
                <c:pt idx="139">
                  <c:v>907</c:v>
                </c:pt>
                <c:pt idx="140">
                  <c:v>860</c:v>
                </c:pt>
                <c:pt idx="141">
                  <c:v>912</c:v>
                </c:pt>
                <c:pt idx="142">
                  <c:v>468</c:v>
                </c:pt>
                <c:pt idx="143">
                  <c:v>11</c:v>
                </c:pt>
                <c:pt idx="144">
                  <c:v>594</c:v>
                </c:pt>
                <c:pt idx="145">
                  <c:v>910</c:v>
                </c:pt>
                <c:pt idx="146">
                  <c:v>914</c:v>
                </c:pt>
                <c:pt idx="147">
                  <c:v>873</c:v>
                </c:pt>
                <c:pt idx="148">
                  <c:v>854</c:v>
                </c:pt>
                <c:pt idx="149">
                  <c:v>496</c:v>
                </c:pt>
                <c:pt idx="150">
                  <c:v>33</c:v>
                </c:pt>
                <c:pt idx="151">
                  <c:v>538</c:v>
                </c:pt>
                <c:pt idx="152">
                  <c:v>82</c:v>
                </c:pt>
                <c:pt idx="153">
                  <c:v>791</c:v>
                </c:pt>
                <c:pt idx="154">
                  <c:v>930</c:v>
                </c:pt>
                <c:pt idx="155">
                  <c:v>795</c:v>
                </c:pt>
                <c:pt idx="156">
                  <c:v>537</c:v>
                </c:pt>
                <c:pt idx="157">
                  <c:v>14</c:v>
                </c:pt>
                <c:pt idx="158">
                  <c:v>663</c:v>
                </c:pt>
                <c:pt idx="159">
                  <c:v>844</c:v>
                </c:pt>
                <c:pt idx="160">
                  <c:v>985</c:v>
                </c:pt>
                <c:pt idx="161">
                  <c:v>809</c:v>
                </c:pt>
                <c:pt idx="162">
                  <c:v>739</c:v>
                </c:pt>
                <c:pt idx="163">
                  <c:v>488</c:v>
                </c:pt>
                <c:pt idx="164">
                  <c:v>14</c:v>
                </c:pt>
                <c:pt idx="165">
                  <c:v>605</c:v>
                </c:pt>
                <c:pt idx="166">
                  <c:v>932</c:v>
                </c:pt>
                <c:pt idx="167">
                  <c:v>923</c:v>
                </c:pt>
                <c:pt idx="168">
                  <c:v>867</c:v>
                </c:pt>
                <c:pt idx="169">
                  <c:v>762</c:v>
                </c:pt>
                <c:pt idx="170">
                  <c:v>396</c:v>
                </c:pt>
                <c:pt idx="171">
                  <c:v>13</c:v>
                </c:pt>
                <c:pt idx="172">
                  <c:v>537</c:v>
                </c:pt>
                <c:pt idx="173">
                  <c:v>741</c:v>
                </c:pt>
                <c:pt idx="174">
                  <c:v>764</c:v>
                </c:pt>
                <c:pt idx="175">
                  <c:v>717</c:v>
                </c:pt>
                <c:pt idx="176">
                  <c:v>678</c:v>
                </c:pt>
                <c:pt idx="177">
                  <c:v>393</c:v>
                </c:pt>
                <c:pt idx="178">
                  <c:v>12</c:v>
                </c:pt>
                <c:pt idx="179">
                  <c:v>518</c:v>
                </c:pt>
                <c:pt idx="180">
                  <c:v>784</c:v>
                </c:pt>
                <c:pt idx="181">
                  <c:v>836</c:v>
                </c:pt>
                <c:pt idx="182">
                  <c:v>842</c:v>
                </c:pt>
                <c:pt idx="183">
                  <c:v>796</c:v>
                </c:pt>
                <c:pt idx="184">
                  <c:v>515</c:v>
                </c:pt>
                <c:pt idx="185">
                  <c:v>16</c:v>
                </c:pt>
                <c:pt idx="186">
                  <c:v>121</c:v>
                </c:pt>
                <c:pt idx="187">
                  <c:v>739</c:v>
                </c:pt>
                <c:pt idx="188">
                  <c:v>756</c:v>
                </c:pt>
                <c:pt idx="189">
                  <c:v>797</c:v>
                </c:pt>
                <c:pt idx="190">
                  <c:v>825</c:v>
                </c:pt>
                <c:pt idx="191">
                  <c:v>506</c:v>
                </c:pt>
                <c:pt idx="192">
                  <c:v>17</c:v>
                </c:pt>
                <c:pt idx="193">
                  <c:v>141</c:v>
                </c:pt>
                <c:pt idx="194">
                  <c:v>821</c:v>
                </c:pt>
                <c:pt idx="195">
                  <c:v>826</c:v>
                </c:pt>
                <c:pt idx="196">
                  <c:v>902</c:v>
                </c:pt>
                <c:pt idx="197">
                  <c:v>839</c:v>
                </c:pt>
                <c:pt idx="198">
                  <c:v>591</c:v>
                </c:pt>
                <c:pt idx="199">
                  <c:v>655</c:v>
                </c:pt>
                <c:pt idx="200">
                  <c:v>254</c:v>
                </c:pt>
                <c:pt idx="201">
                  <c:v>861</c:v>
                </c:pt>
                <c:pt idx="202">
                  <c:v>914</c:v>
                </c:pt>
                <c:pt idx="203">
                  <c:v>841</c:v>
                </c:pt>
                <c:pt idx="204">
                  <c:v>625</c:v>
                </c:pt>
                <c:pt idx="205">
                  <c:v>541</c:v>
                </c:pt>
                <c:pt idx="206">
                  <c:v>367</c:v>
                </c:pt>
                <c:pt idx="207">
                  <c:v>249</c:v>
                </c:pt>
                <c:pt idx="208">
                  <c:v>163</c:v>
                </c:pt>
                <c:pt idx="209">
                  <c:v>850</c:v>
                </c:pt>
                <c:pt idx="210">
                  <c:v>794</c:v>
                </c:pt>
                <c:pt idx="211">
                  <c:v>719</c:v>
                </c:pt>
                <c:pt idx="212">
                  <c:v>453</c:v>
                </c:pt>
                <c:pt idx="213">
                  <c:v>456</c:v>
                </c:pt>
                <c:pt idx="214">
                  <c:v>213</c:v>
                </c:pt>
                <c:pt idx="215">
                  <c:v>0</c:v>
                </c:pt>
                <c:pt idx="216">
                  <c:v>6</c:v>
                </c:pt>
                <c:pt idx="217">
                  <c:v>8</c:v>
                </c:pt>
                <c:pt idx="218">
                  <c:v>4</c:v>
                </c:pt>
                <c:pt idx="219">
                  <c:v>15</c:v>
                </c:pt>
                <c:pt idx="220">
                  <c:v>4</c:v>
                </c:pt>
                <c:pt idx="221">
                  <c:v>105</c:v>
                </c:pt>
                <c:pt idx="222">
                  <c:v>642</c:v>
                </c:pt>
                <c:pt idx="223">
                  <c:v>821</c:v>
                </c:pt>
                <c:pt idx="224">
                  <c:v>806</c:v>
                </c:pt>
                <c:pt idx="225">
                  <c:v>728</c:v>
                </c:pt>
                <c:pt idx="226">
                  <c:v>562</c:v>
                </c:pt>
                <c:pt idx="227">
                  <c:v>9</c:v>
                </c:pt>
                <c:pt idx="228">
                  <c:v>74</c:v>
                </c:pt>
                <c:pt idx="229">
                  <c:v>926</c:v>
                </c:pt>
                <c:pt idx="230">
                  <c:v>947</c:v>
                </c:pt>
                <c:pt idx="231">
                  <c:v>962</c:v>
                </c:pt>
                <c:pt idx="232">
                  <c:v>875</c:v>
                </c:pt>
                <c:pt idx="233">
                  <c:v>517</c:v>
                </c:pt>
                <c:pt idx="234">
                  <c:v>12</c:v>
                </c:pt>
                <c:pt idx="235">
                  <c:v>104</c:v>
                </c:pt>
                <c:pt idx="236">
                  <c:v>933</c:v>
                </c:pt>
                <c:pt idx="237">
                  <c:v>884</c:v>
                </c:pt>
                <c:pt idx="238">
                  <c:v>893</c:v>
                </c:pt>
                <c:pt idx="239">
                  <c:v>979</c:v>
                </c:pt>
                <c:pt idx="240">
                  <c:v>609</c:v>
                </c:pt>
                <c:pt idx="241">
                  <c:v>1</c:v>
                </c:pt>
                <c:pt idx="242">
                  <c:v>113</c:v>
                </c:pt>
                <c:pt idx="243">
                  <c:v>862</c:v>
                </c:pt>
                <c:pt idx="244">
                  <c:v>824</c:v>
                </c:pt>
                <c:pt idx="245">
                  <c:v>757</c:v>
                </c:pt>
                <c:pt idx="246">
                  <c:v>917</c:v>
                </c:pt>
                <c:pt idx="247">
                  <c:v>477</c:v>
                </c:pt>
                <c:pt idx="248">
                  <c:v>2</c:v>
                </c:pt>
                <c:pt idx="249">
                  <c:v>93</c:v>
                </c:pt>
                <c:pt idx="250">
                  <c:v>845</c:v>
                </c:pt>
                <c:pt idx="251">
                  <c:v>992</c:v>
                </c:pt>
                <c:pt idx="252">
                  <c:v>905</c:v>
                </c:pt>
                <c:pt idx="253">
                  <c:v>897</c:v>
                </c:pt>
                <c:pt idx="254">
                  <c:v>537</c:v>
                </c:pt>
                <c:pt idx="255">
                  <c:v>7</c:v>
                </c:pt>
                <c:pt idx="256">
                  <c:v>91</c:v>
                </c:pt>
                <c:pt idx="257">
                  <c:v>867</c:v>
                </c:pt>
                <c:pt idx="258">
                  <c:v>921</c:v>
                </c:pt>
                <c:pt idx="259">
                  <c:v>698</c:v>
                </c:pt>
                <c:pt idx="260">
                  <c:v>789</c:v>
                </c:pt>
                <c:pt idx="261">
                  <c:v>518</c:v>
                </c:pt>
                <c:pt idx="262">
                  <c:v>0</c:v>
                </c:pt>
                <c:pt idx="263">
                  <c:v>55</c:v>
                </c:pt>
                <c:pt idx="264">
                  <c:v>944</c:v>
                </c:pt>
                <c:pt idx="265">
                  <c:v>1126</c:v>
                </c:pt>
                <c:pt idx="266">
                  <c:v>1075</c:v>
                </c:pt>
                <c:pt idx="267">
                  <c:v>881</c:v>
                </c:pt>
                <c:pt idx="268">
                  <c:v>463</c:v>
                </c:pt>
                <c:pt idx="269">
                  <c:v>2</c:v>
                </c:pt>
                <c:pt idx="270">
                  <c:v>75</c:v>
                </c:pt>
                <c:pt idx="271">
                  <c:v>1094</c:v>
                </c:pt>
                <c:pt idx="272">
                  <c:v>1070</c:v>
                </c:pt>
                <c:pt idx="273">
                  <c:v>1059</c:v>
                </c:pt>
                <c:pt idx="274">
                  <c:v>871</c:v>
                </c:pt>
                <c:pt idx="275">
                  <c:v>382</c:v>
                </c:pt>
                <c:pt idx="276">
                  <c:v>22</c:v>
                </c:pt>
                <c:pt idx="277">
                  <c:v>81</c:v>
                </c:pt>
                <c:pt idx="278">
                  <c:v>1100</c:v>
                </c:pt>
                <c:pt idx="279">
                  <c:v>1099</c:v>
                </c:pt>
                <c:pt idx="280">
                  <c:v>1014</c:v>
                </c:pt>
                <c:pt idx="281">
                  <c:v>1009</c:v>
                </c:pt>
                <c:pt idx="282">
                  <c:v>434</c:v>
                </c:pt>
                <c:pt idx="283">
                  <c:v>42</c:v>
                </c:pt>
                <c:pt idx="284">
                  <c:v>51</c:v>
                </c:pt>
                <c:pt idx="285">
                  <c:v>1170</c:v>
                </c:pt>
                <c:pt idx="286">
                  <c:v>1071</c:v>
                </c:pt>
                <c:pt idx="287">
                  <c:v>1043</c:v>
                </c:pt>
                <c:pt idx="288">
                  <c:v>1083</c:v>
                </c:pt>
                <c:pt idx="289">
                  <c:v>367</c:v>
                </c:pt>
                <c:pt idx="290">
                  <c:v>11</c:v>
                </c:pt>
                <c:pt idx="291">
                  <c:v>66</c:v>
                </c:pt>
                <c:pt idx="292">
                  <c:v>1001</c:v>
                </c:pt>
                <c:pt idx="293">
                  <c:v>1071</c:v>
                </c:pt>
                <c:pt idx="294">
                  <c:v>943</c:v>
                </c:pt>
                <c:pt idx="295">
                  <c:v>882</c:v>
                </c:pt>
                <c:pt idx="296">
                  <c:v>346</c:v>
                </c:pt>
                <c:pt idx="297">
                  <c:v>51</c:v>
                </c:pt>
                <c:pt idx="298">
                  <c:v>94</c:v>
                </c:pt>
                <c:pt idx="299">
                  <c:v>983</c:v>
                </c:pt>
                <c:pt idx="300">
                  <c:v>1088</c:v>
                </c:pt>
                <c:pt idx="301">
                  <c:v>933</c:v>
                </c:pt>
                <c:pt idx="302">
                  <c:v>985</c:v>
                </c:pt>
                <c:pt idx="303">
                  <c:v>329</c:v>
                </c:pt>
                <c:pt idx="304">
                  <c:v>10</c:v>
                </c:pt>
                <c:pt idx="305">
                  <c:v>111</c:v>
                </c:pt>
                <c:pt idx="306">
                  <c:v>1026</c:v>
                </c:pt>
                <c:pt idx="307">
                  <c:v>1096</c:v>
                </c:pt>
                <c:pt idx="308">
                  <c:v>983</c:v>
                </c:pt>
                <c:pt idx="309">
                  <c:v>997</c:v>
                </c:pt>
                <c:pt idx="310">
                  <c:v>380</c:v>
                </c:pt>
                <c:pt idx="311">
                  <c:v>52</c:v>
                </c:pt>
                <c:pt idx="312">
                  <c:v>56</c:v>
                </c:pt>
                <c:pt idx="313">
                  <c:v>1132</c:v>
                </c:pt>
                <c:pt idx="314">
                  <c:v>1166</c:v>
                </c:pt>
                <c:pt idx="315">
                  <c:v>1097</c:v>
                </c:pt>
                <c:pt idx="316">
                  <c:v>1013</c:v>
                </c:pt>
                <c:pt idx="317">
                  <c:v>314</c:v>
                </c:pt>
                <c:pt idx="318">
                  <c:v>9</c:v>
                </c:pt>
                <c:pt idx="319">
                  <c:v>29</c:v>
                </c:pt>
                <c:pt idx="320">
                  <c:v>1055</c:v>
                </c:pt>
                <c:pt idx="321">
                  <c:v>1155</c:v>
                </c:pt>
                <c:pt idx="322">
                  <c:v>1045</c:v>
                </c:pt>
                <c:pt idx="323">
                  <c:v>1073</c:v>
                </c:pt>
                <c:pt idx="324">
                  <c:v>296</c:v>
                </c:pt>
                <c:pt idx="325">
                  <c:v>35</c:v>
                </c:pt>
                <c:pt idx="326">
                  <c:v>54</c:v>
                </c:pt>
                <c:pt idx="327">
                  <c:v>1150</c:v>
                </c:pt>
                <c:pt idx="328">
                  <c:v>1054</c:v>
                </c:pt>
                <c:pt idx="329">
                  <c:v>884</c:v>
                </c:pt>
                <c:pt idx="330">
                  <c:v>899</c:v>
                </c:pt>
                <c:pt idx="331">
                  <c:v>316</c:v>
                </c:pt>
                <c:pt idx="332">
                  <c:v>8</c:v>
                </c:pt>
                <c:pt idx="333">
                  <c:v>81</c:v>
                </c:pt>
                <c:pt idx="334">
                  <c:v>1109</c:v>
                </c:pt>
                <c:pt idx="335">
                  <c:v>1124</c:v>
                </c:pt>
                <c:pt idx="336">
                  <c:v>1006</c:v>
                </c:pt>
                <c:pt idx="337">
                  <c:v>1056</c:v>
                </c:pt>
                <c:pt idx="338">
                  <c:v>165</c:v>
                </c:pt>
                <c:pt idx="339">
                  <c:v>64</c:v>
                </c:pt>
                <c:pt idx="340">
                  <c:v>68</c:v>
                </c:pt>
                <c:pt idx="341">
                  <c:v>939</c:v>
                </c:pt>
                <c:pt idx="342">
                  <c:v>1028</c:v>
                </c:pt>
                <c:pt idx="343">
                  <c:v>898</c:v>
                </c:pt>
                <c:pt idx="344">
                  <c:v>821</c:v>
                </c:pt>
                <c:pt idx="345">
                  <c:v>235</c:v>
                </c:pt>
                <c:pt idx="346">
                  <c:v>32</c:v>
                </c:pt>
                <c:pt idx="347">
                  <c:v>46</c:v>
                </c:pt>
                <c:pt idx="348">
                  <c:v>989</c:v>
                </c:pt>
                <c:pt idx="349">
                  <c:v>1163</c:v>
                </c:pt>
                <c:pt idx="350">
                  <c:v>1047</c:v>
                </c:pt>
                <c:pt idx="351">
                  <c:v>937</c:v>
                </c:pt>
                <c:pt idx="352">
                  <c:v>258</c:v>
                </c:pt>
                <c:pt idx="353">
                  <c:v>24</c:v>
                </c:pt>
                <c:pt idx="354">
                  <c:v>44</c:v>
                </c:pt>
                <c:pt idx="355">
                  <c:v>972</c:v>
                </c:pt>
                <c:pt idx="356">
                  <c:v>1020</c:v>
                </c:pt>
                <c:pt idx="357">
                  <c:v>754</c:v>
                </c:pt>
                <c:pt idx="358">
                  <c:v>138</c:v>
                </c:pt>
                <c:pt idx="359">
                  <c:v>22</c:v>
                </c:pt>
                <c:pt idx="360">
                  <c:v>10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D-4EAD-ABED-CDCA9D88B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3977912"/>
        <c:axId val="1674065080"/>
      </c:barChart>
      <c:catAx>
        <c:axId val="1403977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065080"/>
        <c:crosses val="autoZero"/>
        <c:auto val="1"/>
        <c:lblAlgn val="ctr"/>
        <c:lblOffset val="100"/>
        <c:noMultiLvlLbl val="0"/>
      </c:catAx>
      <c:valAx>
        <c:axId val="1674065080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3977912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'2021 Daily Effluent'!$A$40:$A$405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887</c:v>
                </c:pt>
                <c:pt idx="5">
                  <c:v>891</c:v>
                </c:pt>
                <c:pt idx="6">
                  <c:v>820</c:v>
                </c:pt>
                <c:pt idx="7">
                  <c:v>859</c:v>
                </c:pt>
                <c:pt idx="8">
                  <c:v>0</c:v>
                </c:pt>
                <c:pt idx="9">
                  <c:v>0</c:v>
                </c:pt>
                <c:pt idx="10">
                  <c:v>781</c:v>
                </c:pt>
                <c:pt idx="11">
                  <c:v>852</c:v>
                </c:pt>
                <c:pt idx="12">
                  <c:v>1019</c:v>
                </c:pt>
                <c:pt idx="13">
                  <c:v>898</c:v>
                </c:pt>
                <c:pt idx="14">
                  <c:v>789</c:v>
                </c:pt>
                <c:pt idx="15">
                  <c:v>0</c:v>
                </c:pt>
                <c:pt idx="16">
                  <c:v>0</c:v>
                </c:pt>
                <c:pt idx="17">
                  <c:v>862</c:v>
                </c:pt>
                <c:pt idx="18">
                  <c:v>1003</c:v>
                </c:pt>
                <c:pt idx="19">
                  <c:v>1103</c:v>
                </c:pt>
                <c:pt idx="20">
                  <c:v>916</c:v>
                </c:pt>
                <c:pt idx="21">
                  <c:v>805</c:v>
                </c:pt>
                <c:pt idx="22">
                  <c:v>0</c:v>
                </c:pt>
                <c:pt idx="23">
                  <c:v>0</c:v>
                </c:pt>
                <c:pt idx="24">
                  <c:v>909</c:v>
                </c:pt>
                <c:pt idx="25">
                  <c:v>920</c:v>
                </c:pt>
                <c:pt idx="26">
                  <c:v>956</c:v>
                </c:pt>
                <c:pt idx="27">
                  <c:v>1007</c:v>
                </c:pt>
                <c:pt idx="28">
                  <c:v>838</c:v>
                </c:pt>
                <c:pt idx="29">
                  <c:v>0</c:v>
                </c:pt>
                <c:pt idx="30">
                  <c:v>0</c:v>
                </c:pt>
                <c:pt idx="31">
                  <c:v>820</c:v>
                </c:pt>
                <c:pt idx="32">
                  <c:v>794</c:v>
                </c:pt>
                <c:pt idx="33">
                  <c:v>877</c:v>
                </c:pt>
                <c:pt idx="34">
                  <c:v>820</c:v>
                </c:pt>
                <c:pt idx="35">
                  <c:v>578</c:v>
                </c:pt>
                <c:pt idx="36">
                  <c:v>0</c:v>
                </c:pt>
                <c:pt idx="37">
                  <c:v>0</c:v>
                </c:pt>
                <c:pt idx="38">
                  <c:v>857</c:v>
                </c:pt>
                <c:pt idx="39">
                  <c:v>972</c:v>
                </c:pt>
                <c:pt idx="40">
                  <c:v>890</c:v>
                </c:pt>
                <c:pt idx="41">
                  <c:v>1035</c:v>
                </c:pt>
                <c:pt idx="42">
                  <c:v>597</c:v>
                </c:pt>
                <c:pt idx="43">
                  <c:v>0</c:v>
                </c:pt>
                <c:pt idx="44">
                  <c:v>0</c:v>
                </c:pt>
                <c:pt idx="45">
                  <c:v>805</c:v>
                </c:pt>
                <c:pt idx="46">
                  <c:v>827</c:v>
                </c:pt>
                <c:pt idx="47">
                  <c:v>914</c:v>
                </c:pt>
                <c:pt idx="48">
                  <c:v>895</c:v>
                </c:pt>
                <c:pt idx="49">
                  <c:v>725</c:v>
                </c:pt>
                <c:pt idx="50">
                  <c:v>0</c:v>
                </c:pt>
                <c:pt idx="51">
                  <c:v>0</c:v>
                </c:pt>
                <c:pt idx="52">
                  <c:v>890</c:v>
                </c:pt>
                <c:pt idx="53">
                  <c:v>751</c:v>
                </c:pt>
                <c:pt idx="54">
                  <c:v>788</c:v>
                </c:pt>
                <c:pt idx="55">
                  <c:v>799</c:v>
                </c:pt>
                <c:pt idx="56">
                  <c:v>815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608</c:v>
                </c:pt>
                <c:pt idx="61">
                  <c:v>858</c:v>
                </c:pt>
                <c:pt idx="62">
                  <c:v>762</c:v>
                </c:pt>
                <c:pt idx="63">
                  <c:v>771</c:v>
                </c:pt>
                <c:pt idx="64">
                  <c:v>147</c:v>
                </c:pt>
                <c:pt idx="65">
                  <c:v>0</c:v>
                </c:pt>
                <c:pt idx="66">
                  <c:v>0</c:v>
                </c:pt>
                <c:pt idx="67">
                  <c:v>801</c:v>
                </c:pt>
                <c:pt idx="68">
                  <c:v>884</c:v>
                </c:pt>
                <c:pt idx="69">
                  <c:v>911</c:v>
                </c:pt>
                <c:pt idx="70">
                  <c:v>818</c:v>
                </c:pt>
                <c:pt idx="71">
                  <c:v>21</c:v>
                </c:pt>
                <c:pt idx="72">
                  <c:v>0</c:v>
                </c:pt>
                <c:pt idx="73">
                  <c:v>0</c:v>
                </c:pt>
                <c:pt idx="74">
                  <c:v>695</c:v>
                </c:pt>
                <c:pt idx="75">
                  <c:v>911</c:v>
                </c:pt>
                <c:pt idx="76">
                  <c:v>931</c:v>
                </c:pt>
                <c:pt idx="77">
                  <c:v>846</c:v>
                </c:pt>
                <c:pt idx="78">
                  <c:v>241</c:v>
                </c:pt>
                <c:pt idx="79">
                  <c:v>0</c:v>
                </c:pt>
                <c:pt idx="80">
                  <c:v>0</c:v>
                </c:pt>
                <c:pt idx="81">
                  <c:v>385</c:v>
                </c:pt>
                <c:pt idx="82">
                  <c:v>860</c:v>
                </c:pt>
                <c:pt idx="83">
                  <c:v>881</c:v>
                </c:pt>
                <c:pt idx="84">
                  <c:v>840</c:v>
                </c:pt>
                <c:pt idx="85">
                  <c:v>255</c:v>
                </c:pt>
                <c:pt idx="86">
                  <c:v>0</c:v>
                </c:pt>
                <c:pt idx="87">
                  <c:v>0</c:v>
                </c:pt>
                <c:pt idx="88">
                  <c:v>409</c:v>
                </c:pt>
                <c:pt idx="89">
                  <c:v>799</c:v>
                </c:pt>
                <c:pt idx="90">
                  <c:v>813</c:v>
                </c:pt>
                <c:pt idx="91">
                  <c:v>768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839</c:v>
                </c:pt>
                <c:pt idx="97">
                  <c:v>805</c:v>
                </c:pt>
                <c:pt idx="98">
                  <c:v>841</c:v>
                </c:pt>
                <c:pt idx="99">
                  <c:v>608</c:v>
                </c:pt>
                <c:pt idx="100">
                  <c:v>0</c:v>
                </c:pt>
                <c:pt idx="101">
                  <c:v>0</c:v>
                </c:pt>
                <c:pt idx="102">
                  <c:v>701</c:v>
                </c:pt>
                <c:pt idx="103">
                  <c:v>844</c:v>
                </c:pt>
                <c:pt idx="104">
                  <c:v>745</c:v>
                </c:pt>
                <c:pt idx="105">
                  <c:v>782</c:v>
                </c:pt>
                <c:pt idx="106">
                  <c:v>476</c:v>
                </c:pt>
                <c:pt idx="107">
                  <c:v>78</c:v>
                </c:pt>
                <c:pt idx="108">
                  <c:v>49</c:v>
                </c:pt>
                <c:pt idx="109">
                  <c:v>844</c:v>
                </c:pt>
                <c:pt idx="110">
                  <c:v>758</c:v>
                </c:pt>
                <c:pt idx="111">
                  <c:v>788</c:v>
                </c:pt>
                <c:pt idx="112">
                  <c:v>702</c:v>
                </c:pt>
                <c:pt idx="113">
                  <c:v>548</c:v>
                </c:pt>
                <c:pt idx="114">
                  <c:v>20</c:v>
                </c:pt>
                <c:pt idx="115">
                  <c:v>9</c:v>
                </c:pt>
                <c:pt idx="116">
                  <c:v>60</c:v>
                </c:pt>
                <c:pt idx="117">
                  <c:v>788</c:v>
                </c:pt>
                <c:pt idx="118">
                  <c:v>827</c:v>
                </c:pt>
                <c:pt idx="119">
                  <c:v>777</c:v>
                </c:pt>
                <c:pt idx="120">
                  <c:v>676</c:v>
                </c:pt>
                <c:pt idx="121">
                  <c:v>9</c:v>
                </c:pt>
                <c:pt idx="122">
                  <c:v>4</c:v>
                </c:pt>
                <c:pt idx="123">
                  <c:v>4</c:v>
                </c:pt>
                <c:pt idx="124">
                  <c:v>123</c:v>
                </c:pt>
                <c:pt idx="125">
                  <c:v>847</c:v>
                </c:pt>
                <c:pt idx="126">
                  <c:v>801</c:v>
                </c:pt>
                <c:pt idx="127">
                  <c:v>570</c:v>
                </c:pt>
                <c:pt idx="128">
                  <c:v>10</c:v>
                </c:pt>
                <c:pt idx="129">
                  <c:v>21</c:v>
                </c:pt>
                <c:pt idx="130">
                  <c:v>182</c:v>
                </c:pt>
                <c:pt idx="131">
                  <c:v>835</c:v>
                </c:pt>
                <c:pt idx="132">
                  <c:v>858</c:v>
                </c:pt>
                <c:pt idx="133">
                  <c:v>817</c:v>
                </c:pt>
                <c:pt idx="134">
                  <c:v>797</c:v>
                </c:pt>
                <c:pt idx="135">
                  <c:v>512</c:v>
                </c:pt>
                <c:pt idx="136">
                  <c:v>12</c:v>
                </c:pt>
                <c:pt idx="137">
                  <c:v>630</c:v>
                </c:pt>
                <c:pt idx="138">
                  <c:v>771</c:v>
                </c:pt>
                <c:pt idx="139">
                  <c:v>907</c:v>
                </c:pt>
                <c:pt idx="140">
                  <c:v>860</c:v>
                </c:pt>
                <c:pt idx="141">
                  <c:v>912</c:v>
                </c:pt>
                <c:pt idx="142">
                  <c:v>468</c:v>
                </c:pt>
                <c:pt idx="143">
                  <c:v>11</c:v>
                </c:pt>
                <c:pt idx="144">
                  <c:v>594</c:v>
                </c:pt>
                <c:pt idx="145">
                  <c:v>910</c:v>
                </c:pt>
                <c:pt idx="146">
                  <c:v>914</c:v>
                </c:pt>
                <c:pt idx="147">
                  <c:v>873</c:v>
                </c:pt>
                <c:pt idx="148">
                  <c:v>854</c:v>
                </c:pt>
                <c:pt idx="149">
                  <c:v>496</c:v>
                </c:pt>
                <c:pt idx="150">
                  <c:v>33</c:v>
                </c:pt>
                <c:pt idx="151">
                  <c:v>538</c:v>
                </c:pt>
                <c:pt idx="152">
                  <c:v>82</c:v>
                </c:pt>
                <c:pt idx="153">
                  <c:v>791</c:v>
                </c:pt>
                <c:pt idx="154">
                  <c:v>930</c:v>
                </c:pt>
                <c:pt idx="155">
                  <c:v>795</c:v>
                </c:pt>
                <c:pt idx="156">
                  <c:v>537</c:v>
                </c:pt>
                <c:pt idx="157">
                  <c:v>14</c:v>
                </c:pt>
                <c:pt idx="158">
                  <c:v>663</c:v>
                </c:pt>
                <c:pt idx="159">
                  <c:v>844</c:v>
                </c:pt>
                <c:pt idx="160">
                  <c:v>985</c:v>
                </c:pt>
                <c:pt idx="161">
                  <c:v>809</c:v>
                </c:pt>
                <c:pt idx="162">
                  <c:v>739</c:v>
                </c:pt>
                <c:pt idx="163">
                  <c:v>488</c:v>
                </c:pt>
                <c:pt idx="164">
                  <c:v>14</c:v>
                </c:pt>
                <c:pt idx="165">
                  <c:v>605</c:v>
                </c:pt>
                <c:pt idx="166">
                  <c:v>932</c:v>
                </c:pt>
                <c:pt idx="167">
                  <c:v>923</c:v>
                </c:pt>
                <c:pt idx="168">
                  <c:v>867</c:v>
                </c:pt>
                <c:pt idx="169">
                  <c:v>762</c:v>
                </c:pt>
                <c:pt idx="170">
                  <c:v>396</c:v>
                </c:pt>
                <c:pt idx="171">
                  <c:v>13</c:v>
                </c:pt>
                <c:pt idx="172">
                  <c:v>537</c:v>
                </c:pt>
                <c:pt idx="173">
                  <c:v>741</c:v>
                </c:pt>
                <c:pt idx="174">
                  <c:v>764</c:v>
                </c:pt>
                <c:pt idx="175">
                  <c:v>717</c:v>
                </c:pt>
                <c:pt idx="176">
                  <c:v>678</c:v>
                </c:pt>
                <c:pt idx="177">
                  <c:v>393</c:v>
                </c:pt>
                <c:pt idx="178">
                  <c:v>12</c:v>
                </c:pt>
                <c:pt idx="179">
                  <c:v>518</c:v>
                </c:pt>
                <c:pt idx="180">
                  <c:v>784</c:v>
                </c:pt>
                <c:pt idx="181">
                  <c:v>836</c:v>
                </c:pt>
                <c:pt idx="182">
                  <c:v>842</c:v>
                </c:pt>
                <c:pt idx="183">
                  <c:v>796</c:v>
                </c:pt>
                <c:pt idx="184">
                  <c:v>515</c:v>
                </c:pt>
                <c:pt idx="185">
                  <c:v>16</c:v>
                </c:pt>
                <c:pt idx="186">
                  <c:v>121</c:v>
                </c:pt>
                <c:pt idx="187">
                  <c:v>739</c:v>
                </c:pt>
                <c:pt idx="188">
                  <c:v>756</c:v>
                </c:pt>
                <c:pt idx="189">
                  <c:v>797</c:v>
                </c:pt>
                <c:pt idx="190">
                  <c:v>825</c:v>
                </c:pt>
                <c:pt idx="191">
                  <c:v>506</c:v>
                </c:pt>
                <c:pt idx="192">
                  <c:v>17</c:v>
                </c:pt>
                <c:pt idx="193">
                  <c:v>141</c:v>
                </c:pt>
                <c:pt idx="194">
                  <c:v>821</c:v>
                </c:pt>
                <c:pt idx="195">
                  <c:v>826</c:v>
                </c:pt>
                <c:pt idx="196">
                  <c:v>902</c:v>
                </c:pt>
                <c:pt idx="197">
                  <c:v>839</c:v>
                </c:pt>
                <c:pt idx="198">
                  <c:v>591</c:v>
                </c:pt>
                <c:pt idx="199">
                  <c:v>655</c:v>
                </c:pt>
                <c:pt idx="200">
                  <c:v>254</c:v>
                </c:pt>
                <c:pt idx="201">
                  <c:v>861</c:v>
                </c:pt>
                <c:pt idx="202">
                  <c:v>914</c:v>
                </c:pt>
                <c:pt idx="203">
                  <c:v>841</c:v>
                </c:pt>
                <c:pt idx="204">
                  <c:v>625</c:v>
                </c:pt>
                <c:pt idx="205">
                  <c:v>541</c:v>
                </c:pt>
                <c:pt idx="206">
                  <c:v>367</c:v>
                </c:pt>
                <c:pt idx="207">
                  <c:v>249</c:v>
                </c:pt>
                <c:pt idx="208">
                  <c:v>163</c:v>
                </c:pt>
                <c:pt idx="209">
                  <c:v>850</c:v>
                </c:pt>
                <c:pt idx="210">
                  <c:v>794</c:v>
                </c:pt>
                <c:pt idx="211">
                  <c:v>719</c:v>
                </c:pt>
                <c:pt idx="212">
                  <c:v>453</c:v>
                </c:pt>
                <c:pt idx="213">
                  <c:v>456</c:v>
                </c:pt>
                <c:pt idx="214">
                  <c:v>213</c:v>
                </c:pt>
                <c:pt idx="215">
                  <c:v>0</c:v>
                </c:pt>
                <c:pt idx="216">
                  <c:v>6</c:v>
                </c:pt>
                <c:pt idx="217">
                  <c:v>8</c:v>
                </c:pt>
                <c:pt idx="218">
                  <c:v>4</c:v>
                </c:pt>
                <c:pt idx="219">
                  <c:v>15</c:v>
                </c:pt>
                <c:pt idx="220">
                  <c:v>4</c:v>
                </c:pt>
                <c:pt idx="221">
                  <c:v>105</c:v>
                </c:pt>
                <c:pt idx="222">
                  <c:v>642</c:v>
                </c:pt>
                <c:pt idx="223">
                  <c:v>821</c:v>
                </c:pt>
                <c:pt idx="224">
                  <c:v>806</c:v>
                </c:pt>
                <c:pt idx="225">
                  <c:v>728</c:v>
                </c:pt>
                <c:pt idx="226">
                  <c:v>562</c:v>
                </c:pt>
                <c:pt idx="227">
                  <c:v>9</c:v>
                </c:pt>
                <c:pt idx="228">
                  <c:v>74</c:v>
                </c:pt>
                <c:pt idx="229">
                  <c:v>926</c:v>
                </c:pt>
                <c:pt idx="230">
                  <c:v>947</c:v>
                </c:pt>
                <c:pt idx="231">
                  <c:v>962</c:v>
                </c:pt>
                <c:pt idx="232">
                  <c:v>875</c:v>
                </c:pt>
                <c:pt idx="233">
                  <c:v>517</c:v>
                </c:pt>
                <c:pt idx="234">
                  <c:v>12</c:v>
                </c:pt>
                <c:pt idx="235">
                  <c:v>104</c:v>
                </c:pt>
                <c:pt idx="236">
                  <c:v>933</c:v>
                </c:pt>
                <c:pt idx="237">
                  <c:v>884</c:v>
                </c:pt>
                <c:pt idx="238">
                  <c:v>893</c:v>
                </c:pt>
                <c:pt idx="239">
                  <c:v>979</c:v>
                </c:pt>
                <c:pt idx="240">
                  <c:v>609</c:v>
                </c:pt>
                <c:pt idx="241">
                  <c:v>1</c:v>
                </c:pt>
                <c:pt idx="242">
                  <c:v>113</c:v>
                </c:pt>
                <c:pt idx="243">
                  <c:v>862</c:v>
                </c:pt>
                <c:pt idx="244">
                  <c:v>824</c:v>
                </c:pt>
                <c:pt idx="245">
                  <c:v>757</c:v>
                </c:pt>
                <c:pt idx="246">
                  <c:v>917</c:v>
                </c:pt>
                <c:pt idx="247">
                  <c:v>477</c:v>
                </c:pt>
                <c:pt idx="248">
                  <c:v>2</c:v>
                </c:pt>
                <c:pt idx="249">
                  <c:v>93</c:v>
                </c:pt>
                <c:pt idx="250">
                  <c:v>845</c:v>
                </c:pt>
                <c:pt idx="251">
                  <c:v>992</c:v>
                </c:pt>
                <c:pt idx="252">
                  <c:v>905</c:v>
                </c:pt>
                <c:pt idx="253">
                  <c:v>897</c:v>
                </c:pt>
                <c:pt idx="254">
                  <c:v>537</c:v>
                </c:pt>
                <c:pt idx="255">
                  <c:v>7</c:v>
                </c:pt>
                <c:pt idx="256">
                  <c:v>91</c:v>
                </c:pt>
                <c:pt idx="257">
                  <c:v>867</c:v>
                </c:pt>
                <c:pt idx="258">
                  <c:v>921</c:v>
                </c:pt>
                <c:pt idx="259">
                  <c:v>698</c:v>
                </c:pt>
                <c:pt idx="260">
                  <c:v>789</c:v>
                </c:pt>
                <c:pt idx="261">
                  <c:v>518</c:v>
                </c:pt>
                <c:pt idx="262">
                  <c:v>0</c:v>
                </c:pt>
                <c:pt idx="263">
                  <c:v>55</c:v>
                </c:pt>
                <c:pt idx="264">
                  <c:v>944</c:v>
                </c:pt>
                <c:pt idx="265">
                  <c:v>1126</c:v>
                </c:pt>
                <c:pt idx="266">
                  <c:v>1075</c:v>
                </c:pt>
                <c:pt idx="267">
                  <c:v>881</c:v>
                </c:pt>
                <c:pt idx="268">
                  <c:v>463</c:v>
                </c:pt>
                <c:pt idx="269">
                  <c:v>2</c:v>
                </c:pt>
                <c:pt idx="270">
                  <c:v>75</c:v>
                </c:pt>
                <c:pt idx="271">
                  <c:v>1094</c:v>
                </c:pt>
                <c:pt idx="272">
                  <c:v>1070</c:v>
                </c:pt>
                <c:pt idx="273">
                  <c:v>1059</c:v>
                </c:pt>
                <c:pt idx="274">
                  <c:v>871</c:v>
                </c:pt>
                <c:pt idx="275">
                  <c:v>382</c:v>
                </c:pt>
                <c:pt idx="276">
                  <c:v>22</c:v>
                </c:pt>
                <c:pt idx="277">
                  <c:v>81</c:v>
                </c:pt>
                <c:pt idx="278">
                  <c:v>1100</c:v>
                </c:pt>
                <c:pt idx="279">
                  <c:v>1099</c:v>
                </c:pt>
                <c:pt idx="280">
                  <c:v>1014</c:v>
                </c:pt>
                <c:pt idx="281">
                  <c:v>1009</c:v>
                </c:pt>
                <c:pt idx="282">
                  <c:v>434</c:v>
                </c:pt>
                <c:pt idx="283">
                  <c:v>42</c:v>
                </c:pt>
                <c:pt idx="284">
                  <c:v>51</c:v>
                </c:pt>
                <c:pt idx="285">
                  <c:v>1170</c:v>
                </c:pt>
                <c:pt idx="286">
                  <c:v>1071</c:v>
                </c:pt>
                <c:pt idx="287">
                  <c:v>1043</c:v>
                </c:pt>
                <c:pt idx="288">
                  <c:v>1083</c:v>
                </c:pt>
                <c:pt idx="289">
                  <c:v>367</c:v>
                </c:pt>
                <c:pt idx="290">
                  <c:v>11</c:v>
                </c:pt>
                <c:pt idx="291">
                  <c:v>66</c:v>
                </c:pt>
                <c:pt idx="292">
                  <c:v>1001</c:v>
                </c:pt>
                <c:pt idx="293">
                  <c:v>1071</c:v>
                </c:pt>
                <c:pt idx="294">
                  <c:v>943</c:v>
                </c:pt>
                <c:pt idx="295">
                  <c:v>882</c:v>
                </c:pt>
                <c:pt idx="296">
                  <c:v>346</c:v>
                </c:pt>
                <c:pt idx="297">
                  <c:v>51</c:v>
                </c:pt>
                <c:pt idx="298">
                  <c:v>94</c:v>
                </c:pt>
                <c:pt idx="299">
                  <c:v>983</c:v>
                </c:pt>
                <c:pt idx="300">
                  <c:v>1088</c:v>
                </c:pt>
                <c:pt idx="301">
                  <c:v>933</c:v>
                </c:pt>
                <c:pt idx="302">
                  <c:v>985</c:v>
                </c:pt>
                <c:pt idx="303">
                  <c:v>329</c:v>
                </c:pt>
                <c:pt idx="304">
                  <c:v>10</c:v>
                </c:pt>
                <c:pt idx="305">
                  <c:v>111</c:v>
                </c:pt>
                <c:pt idx="306">
                  <c:v>1026</c:v>
                </c:pt>
                <c:pt idx="307">
                  <c:v>1096</c:v>
                </c:pt>
                <c:pt idx="308">
                  <c:v>983</c:v>
                </c:pt>
                <c:pt idx="309">
                  <c:v>997</c:v>
                </c:pt>
                <c:pt idx="310">
                  <c:v>380</c:v>
                </c:pt>
                <c:pt idx="311">
                  <c:v>52</c:v>
                </c:pt>
                <c:pt idx="312">
                  <c:v>56</c:v>
                </c:pt>
                <c:pt idx="313">
                  <c:v>1132</c:v>
                </c:pt>
                <c:pt idx="314">
                  <c:v>1166</c:v>
                </c:pt>
                <c:pt idx="315">
                  <c:v>1097</c:v>
                </c:pt>
                <c:pt idx="316">
                  <c:v>1013</c:v>
                </c:pt>
                <c:pt idx="317">
                  <c:v>314</c:v>
                </c:pt>
                <c:pt idx="318">
                  <c:v>9</c:v>
                </c:pt>
                <c:pt idx="319">
                  <c:v>29</c:v>
                </c:pt>
                <c:pt idx="320">
                  <c:v>1055</c:v>
                </c:pt>
                <c:pt idx="321">
                  <c:v>1155</c:v>
                </c:pt>
                <c:pt idx="322">
                  <c:v>1045</c:v>
                </c:pt>
                <c:pt idx="323">
                  <c:v>1073</c:v>
                </c:pt>
                <c:pt idx="324">
                  <c:v>296</c:v>
                </c:pt>
                <c:pt idx="325">
                  <c:v>35</c:v>
                </c:pt>
                <c:pt idx="326">
                  <c:v>54</c:v>
                </c:pt>
                <c:pt idx="327">
                  <c:v>1150</c:v>
                </c:pt>
                <c:pt idx="328">
                  <c:v>1054</c:v>
                </c:pt>
                <c:pt idx="329">
                  <c:v>884</c:v>
                </c:pt>
                <c:pt idx="330">
                  <c:v>899</c:v>
                </c:pt>
                <c:pt idx="331">
                  <c:v>316</c:v>
                </c:pt>
                <c:pt idx="332">
                  <c:v>8</c:v>
                </c:pt>
                <c:pt idx="333">
                  <c:v>81</c:v>
                </c:pt>
                <c:pt idx="334">
                  <c:v>1109</c:v>
                </c:pt>
                <c:pt idx="335">
                  <c:v>1124</c:v>
                </c:pt>
                <c:pt idx="336">
                  <c:v>1006</c:v>
                </c:pt>
                <c:pt idx="337">
                  <c:v>1056</c:v>
                </c:pt>
                <c:pt idx="338">
                  <c:v>165</c:v>
                </c:pt>
                <c:pt idx="339">
                  <c:v>64</c:v>
                </c:pt>
                <c:pt idx="340">
                  <c:v>68</c:v>
                </c:pt>
                <c:pt idx="341">
                  <c:v>939</c:v>
                </c:pt>
                <c:pt idx="342">
                  <c:v>1028</c:v>
                </c:pt>
                <c:pt idx="343">
                  <c:v>898</c:v>
                </c:pt>
                <c:pt idx="344">
                  <c:v>821</c:v>
                </c:pt>
                <c:pt idx="345">
                  <c:v>235</c:v>
                </c:pt>
                <c:pt idx="346">
                  <c:v>32</c:v>
                </c:pt>
                <c:pt idx="347">
                  <c:v>46</c:v>
                </c:pt>
                <c:pt idx="348">
                  <c:v>989</c:v>
                </c:pt>
                <c:pt idx="349">
                  <c:v>1163</c:v>
                </c:pt>
                <c:pt idx="350">
                  <c:v>1047</c:v>
                </c:pt>
                <c:pt idx="351">
                  <c:v>937</c:v>
                </c:pt>
                <c:pt idx="352">
                  <c:v>258</c:v>
                </c:pt>
                <c:pt idx="353">
                  <c:v>24</c:v>
                </c:pt>
                <c:pt idx="354">
                  <c:v>44</c:v>
                </c:pt>
                <c:pt idx="355">
                  <c:v>972</c:v>
                </c:pt>
                <c:pt idx="356">
                  <c:v>1020</c:v>
                </c:pt>
                <c:pt idx="357">
                  <c:v>754</c:v>
                </c:pt>
                <c:pt idx="358">
                  <c:v>138</c:v>
                </c:pt>
                <c:pt idx="359">
                  <c:v>22</c:v>
                </c:pt>
                <c:pt idx="360">
                  <c:v>10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A-4D0A-A14D-80169F630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006488"/>
        <c:axId val="844022712"/>
      </c:barChart>
      <c:catAx>
        <c:axId val="844006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022712"/>
        <c:crosses val="autoZero"/>
        <c:auto val="1"/>
        <c:lblAlgn val="ctr"/>
        <c:lblOffset val="100"/>
        <c:noMultiLvlLbl val="0"/>
      </c:catAx>
      <c:valAx>
        <c:axId val="844022712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006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'2020 Daily Effluent'!$A$40:$A$405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729</c:v>
                </c:pt>
                <c:pt idx="7">
                  <c:v>508</c:v>
                </c:pt>
                <c:pt idx="8">
                  <c:v>374</c:v>
                </c:pt>
                <c:pt idx="9">
                  <c:v>565</c:v>
                </c:pt>
                <c:pt idx="10">
                  <c:v>0</c:v>
                </c:pt>
                <c:pt idx="11">
                  <c:v>0</c:v>
                </c:pt>
                <c:pt idx="12">
                  <c:v>435</c:v>
                </c:pt>
                <c:pt idx="13">
                  <c:v>561</c:v>
                </c:pt>
                <c:pt idx="14">
                  <c:v>476</c:v>
                </c:pt>
                <c:pt idx="15">
                  <c:v>521</c:v>
                </c:pt>
                <c:pt idx="16">
                  <c:v>419</c:v>
                </c:pt>
                <c:pt idx="17">
                  <c:v>0</c:v>
                </c:pt>
                <c:pt idx="18">
                  <c:v>0</c:v>
                </c:pt>
                <c:pt idx="19">
                  <c:v>435</c:v>
                </c:pt>
                <c:pt idx="20">
                  <c:v>504</c:v>
                </c:pt>
                <c:pt idx="21">
                  <c:v>467</c:v>
                </c:pt>
                <c:pt idx="22">
                  <c:v>530</c:v>
                </c:pt>
                <c:pt idx="23">
                  <c:v>389</c:v>
                </c:pt>
                <c:pt idx="24">
                  <c:v>0</c:v>
                </c:pt>
                <c:pt idx="25">
                  <c:v>0</c:v>
                </c:pt>
                <c:pt idx="26">
                  <c:v>415</c:v>
                </c:pt>
                <c:pt idx="27">
                  <c:v>459</c:v>
                </c:pt>
                <c:pt idx="28">
                  <c:v>493</c:v>
                </c:pt>
                <c:pt idx="29">
                  <c:v>480</c:v>
                </c:pt>
                <c:pt idx="30">
                  <c:v>497</c:v>
                </c:pt>
                <c:pt idx="31">
                  <c:v>0</c:v>
                </c:pt>
                <c:pt idx="32">
                  <c:v>0</c:v>
                </c:pt>
                <c:pt idx="33">
                  <c:v>400</c:v>
                </c:pt>
                <c:pt idx="34">
                  <c:v>508</c:v>
                </c:pt>
                <c:pt idx="35">
                  <c:v>564</c:v>
                </c:pt>
                <c:pt idx="36">
                  <c:v>413</c:v>
                </c:pt>
                <c:pt idx="37">
                  <c:v>435</c:v>
                </c:pt>
                <c:pt idx="38">
                  <c:v>0</c:v>
                </c:pt>
                <c:pt idx="39">
                  <c:v>0</c:v>
                </c:pt>
                <c:pt idx="40">
                  <c:v>477</c:v>
                </c:pt>
                <c:pt idx="41">
                  <c:v>431</c:v>
                </c:pt>
                <c:pt idx="42">
                  <c:v>475</c:v>
                </c:pt>
                <c:pt idx="43">
                  <c:v>590</c:v>
                </c:pt>
                <c:pt idx="44">
                  <c:v>575</c:v>
                </c:pt>
                <c:pt idx="45">
                  <c:v>0</c:v>
                </c:pt>
                <c:pt idx="46">
                  <c:v>0</c:v>
                </c:pt>
                <c:pt idx="47">
                  <c:v>444</c:v>
                </c:pt>
                <c:pt idx="48">
                  <c:v>581</c:v>
                </c:pt>
                <c:pt idx="49">
                  <c:v>535</c:v>
                </c:pt>
                <c:pt idx="50">
                  <c:v>554</c:v>
                </c:pt>
                <c:pt idx="51">
                  <c:v>386</c:v>
                </c:pt>
                <c:pt idx="52">
                  <c:v>0</c:v>
                </c:pt>
                <c:pt idx="53">
                  <c:v>0</c:v>
                </c:pt>
                <c:pt idx="54">
                  <c:v>510</c:v>
                </c:pt>
                <c:pt idx="55">
                  <c:v>553</c:v>
                </c:pt>
                <c:pt idx="56">
                  <c:v>551</c:v>
                </c:pt>
                <c:pt idx="57">
                  <c:v>406</c:v>
                </c:pt>
                <c:pt idx="58">
                  <c:v>426</c:v>
                </c:pt>
                <c:pt idx="59">
                  <c:v>0</c:v>
                </c:pt>
                <c:pt idx="60">
                  <c:v>0</c:v>
                </c:pt>
                <c:pt idx="61">
                  <c:v>468</c:v>
                </c:pt>
                <c:pt idx="62">
                  <c:v>586</c:v>
                </c:pt>
                <c:pt idx="63">
                  <c:v>507</c:v>
                </c:pt>
                <c:pt idx="64">
                  <c:v>490</c:v>
                </c:pt>
                <c:pt idx="65">
                  <c:v>412</c:v>
                </c:pt>
                <c:pt idx="66">
                  <c:v>0</c:v>
                </c:pt>
                <c:pt idx="67">
                  <c:v>0</c:v>
                </c:pt>
                <c:pt idx="68">
                  <c:v>548</c:v>
                </c:pt>
                <c:pt idx="69">
                  <c:v>497</c:v>
                </c:pt>
                <c:pt idx="70">
                  <c:v>545</c:v>
                </c:pt>
                <c:pt idx="71">
                  <c:v>489</c:v>
                </c:pt>
                <c:pt idx="72">
                  <c:v>398</c:v>
                </c:pt>
                <c:pt idx="73">
                  <c:v>0</c:v>
                </c:pt>
                <c:pt idx="74">
                  <c:v>0</c:v>
                </c:pt>
                <c:pt idx="75">
                  <c:v>496</c:v>
                </c:pt>
                <c:pt idx="76">
                  <c:v>499</c:v>
                </c:pt>
                <c:pt idx="77">
                  <c:v>523</c:v>
                </c:pt>
                <c:pt idx="78">
                  <c:v>420</c:v>
                </c:pt>
                <c:pt idx="79">
                  <c:v>523</c:v>
                </c:pt>
                <c:pt idx="80">
                  <c:v>0</c:v>
                </c:pt>
                <c:pt idx="81">
                  <c:v>0</c:v>
                </c:pt>
                <c:pt idx="82">
                  <c:v>320</c:v>
                </c:pt>
                <c:pt idx="83">
                  <c:v>510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95</c:v>
                </c:pt>
                <c:pt idx="90">
                  <c:v>268</c:v>
                </c:pt>
                <c:pt idx="91">
                  <c:v>256</c:v>
                </c:pt>
                <c:pt idx="92">
                  <c:v>252</c:v>
                </c:pt>
                <c:pt idx="93">
                  <c:v>222</c:v>
                </c:pt>
                <c:pt idx="94">
                  <c:v>0</c:v>
                </c:pt>
                <c:pt idx="95">
                  <c:v>0</c:v>
                </c:pt>
                <c:pt idx="96">
                  <c:v>270</c:v>
                </c:pt>
                <c:pt idx="97">
                  <c:v>193</c:v>
                </c:pt>
                <c:pt idx="98">
                  <c:v>346</c:v>
                </c:pt>
                <c:pt idx="99">
                  <c:v>203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234</c:v>
                </c:pt>
                <c:pt idx="105">
                  <c:v>198</c:v>
                </c:pt>
                <c:pt idx="106">
                  <c:v>203</c:v>
                </c:pt>
                <c:pt idx="107">
                  <c:v>259</c:v>
                </c:pt>
                <c:pt idx="108">
                  <c:v>0</c:v>
                </c:pt>
                <c:pt idx="109">
                  <c:v>0</c:v>
                </c:pt>
                <c:pt idx="110">
                  <c:v>197</c:v>
                </c:pt>
                <c:pt idx="111">
                  <c:v>209</c:v>
                </c:pt>
                <c:pt idx="112">
                  <c:v>188</c:v>
                </c:pt>
                <c:pt idx="113">
                  <c:v>188</c:v>
                </c:pt>
                <c:pt idx="114">
                  <c:v>213</c:v>
                </c:pt>
                <c:pt idx="115">
                  <c:v>0</c:v>
                </c:pt>
                <c:pt idx="116">
                  <c:v>0</c:v>
                </c:pt>
                <c:pt idx="117">
                  <c:v>255</c:v>
                </c:pt>
                <c:pt idx="118">
                  <c:v>269</c:v>
                </c:pt>
                <c:pt idx="119">
                  <c:v>289</c:v>
                </c:pt>
                <c:pt idx="120">
                  <c:v>257</c:v>
                </c:pt>
                <c:pt idx="121">
                  <c:v>224</c:v>
                </c:pt>
                <c:pt idx="122">
                  <c:v>0</c:v>
                </c:pt>
                <c:pt idx="123">
                  <c:v>0</c:v>
                </c:pt>
                <c:pt idx="124">
                  <c:v>151</c:v>
                </c:pt>
                <c:pt idx="125">
                  <c:v>279</c:v>
                </c:pt>
                <c:pt idx="126">
                  <c:v>247</c:v>
                </c:pt>
                <c:pt idx="127">
                  <c:v>270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259</c:v>
                </c:pt>
                <c:pt idx="132">
                  <c:v>316</c:v>
                </c:pt>
                <c:pt idx="133">
                  <c:v>295</c:v>
                </c:pt>
                <c:pt idx="134">
                  <c:v>299</c:v>
                </c:pt>
                <c:pt idx="135">
                  <c:v>297</c:v>
                </c:pt>
                <c:pt idx="136">
                  <c:v>0</c:v>
                </c:pt>
                <c:pt idx="137">
                  <c:v>0</c:v>
                </c:pt>
                <c:pt idx="138">
                  <c:v>333</c:v>
                </c:pt>
                <c:pt idx="139">
                  <c:v>290</c:v>
                </c:pt>
                <c:pt idx="140">
                  <c:v>371</c:v>
                </c:pt>
                <c:pt idx="141">
                  <c:v>326</c:v>
                </c:pt>
                <c:pt idx="142">
                  <c:v>317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357</c:v>
                </c:pt>
                <c:pt idx="147">
                  <c:v>506</c:v>
                </c:pt>
                <c:pt idx="148">
                  <c:v>530</c:v>
                </c:pt>
                <c:pt idx="149">
                  <c:v>504</c:v>
                </c:pt>
                <c:pt idx="150">
                  <c:v>0</c:v>
                </c:pt>
                <c:pt idx="151">
                  <c:v>0</c:v>
                </c:pt>
                <c:pt idx="152">
                  <c:v>344</c:v>
                </c:pt>
                <c:pt idx="153">
                  <c:v>526</c:v>
                </c:pt>
                <c:pt idx="154">
                  <c:v>396</c:v>
                </c:pt>
                <c:pt idx="155">
                  <c:v>270</c:v>
                </c:pt>
                <c:pt idx="156">
                  <c:v>360</c:v>
                </c:pt>
                <c:pt idx="157">
                  <c:v>0</c:v>
                </c:pt>
                <c:pt idx="158">
                  <c:v>0</c:v>
                </c:pt>
                <c:pt idx="159">
                  <c:v>421</c:v>
                </c:pt>
                <c:pt idx="160">
                  <c:v>708</c:v>
                </c:pt>
                <c:pt idx="161">
                  <c:v>705</c:v>
                </c:pt>
                <c:pt idx="162">
                  <c:v>640</c:v>
                </c:pt>
                <c:pt idx="163">
                  <c:v>591</c:v>
                </c:pt>
                <c:pt idx="164">
                  <c:v>0</c:v>
                </c:pt>
                <c:pt idx="165">
                  <c:v>0</c:v>
                </c:pt>
                <c:pt idx="166">
                  <c:v>571</c:v>
                </c:pt>
                <c:pt idx="167">
                  <c:v>756</c:v>
                </c:pt>
                <c:pt idx="168">
                  <c:v>870</c:v>
                </c:pt>
                <c:pt idx="169">
                  <c:v>580</c:v>
                </c:pt>
                <c:pt idx="170">
                  <c:v>666</c:v>
                </c:pt>
                <c:pt idx="171">
                  <c:v>0</c:v>
                </c:pt>
                <c:pt idx="172">
                  <c:v>0</c:v>
                </c:pt>
                <c:pt idx="173">
                  <c:v>617</c:v>
                </c:pt>
                <c:pt idx="174">
                  <c:v>681</c:v>
                </c:pt>
                <c:pt idx="175">
                  <c:v>645</c:v>
                </c:pt>
                <c:pt idx="176">
                  <c:v>847</c:v>
                </c:pt>
                <c:pt idx="177">
                  <c:v>552</c:v>
                </c:pt>
                <c:pt idx="178">
                  <c:v>0</c:v>
                </c:pt>
                <c:pt idx="179">
                  <c:v>0</c:v>
                </c:pt>
                <c:pt idx="180">
                  <c:v>718</c:v>
                </c:pt>
                <c:pt idx="181">
                  <c:v>718</c:v>
                </c:pt>
                <c:pt idx="182">
                  <c:v>718</c:v>
                </c:pt>
                <c:pt idx="183">
                  <c:v>718</c:v>
                </c:pt>
                <c:pt idx="184">
                  <c:v>718</c:v>
                </c:pt>
                <c:pt idx="185">
                  <c:v>0</c:v>
                </c:pt>
                <c:pt idx="186">
                  <c:v>0</c:v>
                </c:pt>
                <c:pt idx="187">
                  <c:v>723</c:v>
                </c:pt>
                <c:pt idx="188">
                  <c:v>693</c:v>
                </c:pt>
                <c:pt idx="189">
                  <c:v>752</c:v>
                </c:pt>
                <c:pt idx="190">
                  <c:v>692</c:v>
                </c:pt>
                <c:pt idx="191">
                  <c:v>614</c:v>
                </c:pt>
                <c:pt idx="192">
                  <c:v>0</c:v>
                </c:pt>
                <c:pt idx="193">
                  <c:v>0</c:v>
                </c:pt>
                <c:pt idx="194">
                  <c:v>595</c:v>
                </c:pt>
                <c:pt idx="195">
                  <c:v>647</c:v>
                </c:pt>
                <c:pt idx="196">
                  <c:v>567</c:v>
                </c:pt>
                <c:pt idx="197">
                  <c:v>668</c:v>
                </c:pt>
                <c:pt idx="198">
                  <c:v>469</c:v>
                </c:pt>
                <c:pt idx="199">
                  <c:v>0</c:v>
                </c:pt>
                <c:pt idx="200">
                  <c:v>0</c:v>
                </c:pt>
                <c:pt idx="201">
                  <c:v>529</c:v>
                </c:pt>
                <c:pt idx="202">
                  <c:v>649</c:v>
                </c:pt>
                <c:pt idx="203">
                  <c:v>554</c:v>
                </c:pt>
                <c:pt idx="204">
                  <c:v>692</c:v>
                </c:pt>
                <c:pt idx="205">
                  <c:v>499</c:v>
                </c:pt>
                <c:pt idx="206">
                  <c:v>0</c:v>
                </c:pt>
                <c:pt idx="207">
                  <c:v>0</c:v>
                </c:pt>
                <c:pt idx="208">
                  <c:v>406</c:v>
                </c:pt>
                <c:pt idx="209">
                  <c:v>588</c:v>
                </c:pt>
                <c:pt idx="210">
                  <c:v>369</c:v>
                </c:pt>
                <c:pt idx="211">
                  <c:v>416</c:v>
                </c:pt>
                <c:pt idx="212">
                  <c:v>489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478</c:v>
                </c:pt>
                <c:pt idx="223">
                  <c:v>338</c:v>
                </c:pt>
                <c:pt idx="224">
                  <c:v>411</c:v>
                </c:pt>
                <c:pt idx="225">
                  <c:v>418</c:v>
                </c:pt>
                <c:pt idx="226">
                  <c:v>331</c:v>
                </c:pt>
                <c:pt idx="227">
                  <c:v>0</c:v>
                </c:pt>
                <c:pt idx="228">
                  <c:v>0</c:v>
                </c:pt>
                <c:pt idx="229">
                  <c:v>798</c:v>
                </c:pt>
                <c:pt idx="230">
                  <c:v>640</c:v>
                </c:pt>
                <c:pt idx="231">
                  <c:v>595</c:v>
                </c:pt>
                <c:pt idx="232">
                  <c:v>642</c:v>
                </c:pt>
                <c:pt idx="233">
                  <c:v>510</c:v>
                </c:pt>
                <c:pt idx="234">
                  <c:v>0</c:v>
                </c:pt>
                <c:pt idx="235">
                  <c:v>0</c:v>
                </c:pt>
                <c:pt idx="236">
                  <c:v>613</c:v>
                </c:pt>
                <c:pt idx="237">
                  <c:v>692</c:v>
                </c:pt>
                <c:pt idx="238">
                  <c:v>700</c:v>
                </c:pt>
                <c:pt idx="239">
                  <c:v>733</c:v>
                </c:pt>
                <c:pt idx="240">
                  <c:v>602</c:v>
                </c:pt>
                <c:pt idx="241">
                  <c:v>0</c:v>
                </c:pt>
                <c:pt idx="242">
                  <c:v>0</c:v>
                </c:pt>
                <c:pt idx="243">
                  <c:v>704</c:v>
                </c:pt>
                <c:pt idx="244">
                  <c:v>786</c:v>
                </c:pt>
                <c:pt idx="245">
                  <c:v>797</c:v>
                </c:pt>
                <c:pt idx="246">
                  <c:v>755</c:v>
                </c:pt>
                <c:pt idx="247">
                  <c:v>556</c:v>
                </c:pt>
                <c:pt idx="248">
                  <c:v>0</c:v>
                </c:pt>
                <c:pt idx="249">
                  <c:v>0</c:v>
                </c:pt>
                <c:pt idx="250">
                  <c:v>716</c:v>
                </c:pt>
                <c:pt idx="251">
                  <c:v>541</c:v>
                </c:pt>
                <c:pt idx="252">
                  <c:v>623</c:v>
                </c:pt>
                <c:pt idx="253">
                  <c:v>745</c:v>
                </c:pt>
                <c:pt idx="254">
                  <c:v>564</c:v>
                </c:pt>
                <c:pt idx="255">
                  <c:v>0</c:v>
                </c:pt>
                <c:pt idx="256">
                  <c:v>0</c:v>
                </c:pt>
                <c:pt idx="257">
                  <c:v>539</c:v>
                </c:pt>
                <c:pt idx="258">
                  <c:v>614</c:v>
                </c:pt>
                <c:pt idx="259">
                  <c:v>875</c:v>
                </c:pt>
                <c:pt idx="260">
                  <c:v>708</c:v>
                </c:pt>
                <c:pt idx="261">
                  <c:v>434</c:v>
                </c:pt>
                <c:pt idx="262">
                  <c:v>0</c:v>
                </c:pt>
                <c:pt idx="263">
                  <c:v>0</c:v>
                </c:pt>
                <c:pt idx="264">
                  <c:v>631</c:v>
                </c:pt>
                <c:pt idx="265">
                  <c:v>693</c:v>
                </c:pt>
                <c:pt idx="266">
                  <c:v>783</c:v>
                </c:pt>
                <c:pt idx="267">
                  <c:v>689</c:v>
                </c:pt>
                <c:pt idx="268">
                  <c:v>469</c:v>
                </c:pt>
                <c:pt idx="269">
                  <c:v>0</c:v>
                </c:pt>
                <c:pt idx="270">
                  <c:v>0</c:v>
                </c:pt>
                <c:pt idx="271">
                  <c:v>723</c:v>
                </c:pt>
                <c:pt idx="272">
                  <c:v>792</c:v>
                </c:pt>
                <c:pt idx="273">
                  <c:v>936</c:v>
                </c:pt>
                <c:pt idx="274">
                  <c:v>919</c:v>
                </c:pt>
                <c:pt idx="275">
                  <c:v>480</c:v>
                </c:pt>
                <c:pt idx="276">
                  <c:v>0</c:v>
                </c:pt>
                <c:pt idx="277">
                  <c:v>0</c:v>
                </c:pt>
                <c:pt idx="278">
                  <c:v>717</c:v>
                </c:pt>
                <c:pt idx="279">
                  <c:v>686</c:v>
                </c:pt>
                <c:pt idx="280">
                  <c:v>601</c:v>
                </c:pt>
                <c:pt idx="281">
                  <c:v>769</c:v>
                </c:pt>
                <c:pt idx="282">
                  <c:v>492</c:v>
                </c:pt>
                <c:pt idx="283">
                  <c:v>0</c:v>
                </c:pt>
                <c:pt idx="284">
                  <c:v>0</c:v>
                </c:pt>
                <c:pt idx="285">
                  <c:v>684</c:v>
                </c:pt>
                <c:pt idx="286">
                  <c:v>1008</c:v>
                </c:pt>
                <c:pt idx="287">
                  <c:v>533</c:v>
                </c:pt>
                <c:pt idx="288">
                  <c:v>677</c:v>
                </c:pt>
                <c:pt idx="289">
                  <c:v>501</c:v>
                </c:pt>
                <c:pt idx="290">
                  <c:v>0</c:v>
                </c:pt>
                <c:pt idx="291">
                  <c:v>0</c:v>
                </c:pt>
                <c:pt idx="292">
                  <c:v>627</c:v>
                </c:pt>
                <c:pt idx="293">
                  <c:v>676</c:v>
                </c:pt>
                <c:pt idx="294">
                  <c:v>774</c:v>
                </c:pt>
                <c:pt idx="295">
                  <c:v>723</c:v>
                </c:pt>
                <c:pt idx="296">
                  <c:v>619</c:v>
                </c:pt>
                <c:pt idx="297">
                  <c:v>0</c:v>
                </c:pt>
                <c:pt idx="298">
                  <c:v>0</c:v>
                </c:pt>
                <c:pt idx="299">
                  <c:v>748</c:v>
                </c:pt>
                <c:pt idx="300">
                  <c:v>776</c:v>
                </c:pt>
                <c:pt idx="301">
                  <c:v>866</c:v>
                </c:pt>
                <c:pt idx="302">
                  <c:v>672</c:v>
                </c:pt>
                <c:pt idx="303">
                  <c:v>515</c:v>
                </c:pt>
                <c:pt idx="304">
                  <c:v>0</c:v>
                </c:pt>
                <c:pt idx="305">
                  <c:v>0</c:v>
                </c:pt>
                <c:pt idx="306">
                  <c:v>549</c:v>
                </c:pt>
                <c:pt idx="307">
                  <c:v>590</c:v>
                </c:pt>
                <c:pt idx="308">
                  <c:v>500</c:v>
                </c:pt>
                <c:pt idx="309">
                  <c:v>700</c:v>
                </c:pt>
                <c:pt idx="310">
                  <c:v>400</c:v>
                </c:pt>
                <c:pt idx="311">
                  <c:v>0</c:v>
                </c:pt>
                <c:pt idx="312">
                  <c:v>0</c:v>
                </c:pt>
                <c:pt idx="313">
                  <c:v>999</c:v>
                </c:pt>
                <c:pt idx="314">
                  <c:v>1003</c:v>
                </c:pt>
                <c:pt idx="315">
                  <c:v>851</c:v>
                </c:pt>
                <c:pt idx="316">
                  <c:v>744</c:v>
                </c:pt>
                <c:pt idx="317">
                  <c:v>672</c:v>
                </c:pt>
                <c:pt idx="318">
                  <c:v>0</c:v>
                </c:pt>
                <c:pt idx="319">
                  <c:v>0</c:v>
                </c:pt>
                <c:pt idx="320">
                  <c:v>854</c:v>
                </c:pt>
                <c:pt idx="321">
                  <c:v>822</c:v>
                </c:pt>
                <c:pt idx="322">
                  <c:v>1077</c:v>
                </c:pt>
                <c:pt idx="323">
                  <c:v>1031</c:v>
                </c:pt>
                <c:pt idx="324">
                  <c:v>957</c:v>
                </c:pt>
                <c:pt idx="325">
                  <c:v>0</c:v>
                </c:pt>
                <c:pt idx="326">
                  <c:v>0</c:v>
                </c:pt>
                <c:pt idx="327">
                  <c:v>796</c:v>
                </c:pt>
                <c:pt idx="328">
                  <c:v>1054</c:v>
                </c:pt>
                <c:pt idx="329">
                  <c:v>1021</c:v>
                </c:pt>
                <c:pt idx="330">
                  <c:v>921</c:v>
                </c:pt>
                <c:pt idx="331">
                  <c:v>879</c:v>
                </c:pt>
                <c:pt idx="332">
                  <c:v>0</c:v>
                </c:pt>
                <c:pt idx="333">
                  <c:v>0</c:v>
                </c:pt>
                <c:pt idx="334">
                  <c:v>1038</c:v>
                </c:pt>
                <c:pt idx="335">
                  <c:v>983</c:v>
                </c:pt>
                <c:pt idx="336">
                  <c:v>975</c:v>
                </c:pt>
                <c:pt idx="337">
                  <c:v>904</c:v>
                </c:pt>
                <c:pt idx="338">
                  <c:v>902</c:v>
                </c:pt>
                <c:pt idx="339">
                  <c:v>0</c:v>
                </c:pt>
                <c:pt idx="340">
                  <c:v>0</c:v>
                </c:pt>
                <c:pt idx="341">
                  <c:v>795</c:v>
                </c:pt>
                <c:pt idx="342">
                  <c:v>936</c:v>
                </c:pt>
                <c:pt idx="343">
                  <c:v>1020</c:v>
                </c:pt>
                <c:pt idx="344">
                  <c:v>993</c:v>
                </c:pt>
                <c:pt idx="345">
                  <c:v>874</c:v>
                </c:pt>
                <c:pt idx="346">
                  <c:v>0</c:v>
                </c:pt>
                <c:pt idx="347">
                  <c:v>0</c:v>
                </c:pt>
                <c:pt idx="348">
                  <c:v>782</c:v>
                </c:pt>
                <c:pt idx="349">
                  <c:v>989</c:v>
                </c:pt>
                <c:pt idx="350">
                  <c:v>1042</c:v>
                </c:pt>
                <c:pt idx="351">
                  <c:v>1080</c:v>
                </c:pt>
                <c:pt idx="352">
                  <c:v>822</c:v>
                </c:pt>
                <c:pt idx="353">
                  <c:v>0</c:v>
                </c:pt>
                <c:pt idx="354">
                  <c:v>0</c:v>
                </c:pt>
                <c:pt idx="355">
                  <c:v>689</c:v>
                </c:pt>
                <c:pt idx="356">
                  <c:v>788</c:v>
                </c:pt>
                <c:pt idx="357">
                  <c:v>272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B-4C1E-AA78-DD2840FCB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006488"/>
        <c:axId val="844022712"/>
      </c:barChart>
      <c:catAx>
        <c:axId val="844006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022712"/>
        <c:crosses val="autoZero"/>
        <c:auto val="1"/>
        <c:lblAlgn val="ctr"/>
        <c:lblOffset val="100"/>
        <c:noMultiLvlLbl val="0"/>
      </c:catAx>
      <c:valAx>
        <c:axId val="844022712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006488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'2020 Daily Effluent'!$A$40:$A$405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729</c:v>
                </c:pt>
                <c:pt idx="7">
                  <c:v>508</c:v>
                </c:pt>
                <c:pt idx="8">
                  <c:v>374</c:v>
                </c:pt>
                <c:pt idx="9">
                  <c:v>565</c:v>
                </c:pt>
                <c:pt idx="10">
                  <c:v>0</c:v>
                </c:pt>
                <c:pt idx="11">
                  <c:v>0</c:v>
                </c:pt>
                <c:pt idx="12">
                  <c:v>435</c:v>
                </c:pt>
                <c:pt idx="13">
                  <c:v>561</c:v>
                </c:pt>
                <c:pt idx="14">
                  <c:v>476</c:v>
                </c:pt>
                <c:pt idx="15">
                  <c:v>521</c:v>
                </c:pt>
                <c:pt idx="16">
                  <c:v>419</c:v>
                </c:pt>
                <c:pt idx="17">
                  <c:v>0</c:v>
                </c:pt>
                <c:pt idx="18">
                  <c:v>0</c:v>
                </c:pt>
                <c:pt idx="19">
                  <c:v>435</c:v>
                </c:pt>
                <c:pt idx="20">
                  <c:v>504</c:v>
                </c:pt>
                <c:pt idx="21">
                  <c:v>467</c:v>
                </c:pt>
                <c:pt idx="22">
                  <c:v>530</c:v>
                </c:pt>
                <c:pt idx="23">
                  <c:v>389</c:v>
                </c:pt>
                <c:pt idx="24">
                  <c:v>0</c:v>
                </c:pt>
                <c:pt idx="25">
                  <c:v>0</c:v>
                </c:pt>
                <c:pt idx="26">
                  <c:v>415</c:v>
                </c:pt>
                <c:pt idx="27">
                  <c:v>459</c:v>
                </c:pt>
                <c:pt idx="28">
                  <c:v>493</c:v>
                </c:pt>
                <c:pt idx="29">
                  <c:v>480</c:v>
                </c:pt>
                <c:pt idx="30">
                  <c:v>497</c:v>
                </c:pt>
                <c:pt idx="31">
                  <c:v>0</c:v>
                </c:pt>
                <c:pt idx="32">
                  <c:v>0</c:v>
                </c:pt>
                <c:pt idx="33">
                  <c:v>400</c:v>
                </c:pt>
                <c:pt idx="34">
                  <c:v>508</c:v>
                </c:pt>
                <c:pt idx="35">
                  <c:v>564</c:v>
                </c:pt>
                <c:pt idx="36">
                  <c:v>413</c:v>
                </c:pt>
                <c:pt idx="37">
                  <c:v>435</c:v>
                </c:pt>
                <c:pt idx="38">
                  <c:v>0</c:v>
                </c:pt>
                <c:pt idx="39">
                  <c:v>0</c:v>
                </c:pt>
                <c:pt idx="40">
                  <c:v>477</c:v>
                </c:pt>
                <c:pt idx="41">
                  <c:v>431</c:v>
                </c:pt>
                <c:pt idx="42">
                  <c:v>475</c:v>
                </c:pt>
                <c:pt idx="43">
                  <c:v>590</c:v>
                </c:pt>
                <c:pt idx="44">
                  <c:v>575</c:v>
                </c:pt>
                <c:pt idx="45">
                  <c:v>0</c:v>
                </c:pt>
                <c:pt idx="46">
                  <c:v>0</c:v>
                </c:pt>
                <c:pt idx="47">
                  <c:v>444</c:v>
                </c:pt>
                <c:pt idx="48">
                  <c:v>581</c:v>
                </c:pt>
                <c:pt idx="49">
                  <c:v>535</c:v>
                </c:pt>
                <c:pt idx="50">
                  <c:v>554</c:v>
                </c:pt>
                <c:pt idx="51">
                  <c:v>386</c:v>
                </c:pt>
                <c:pt idx="52">
                  <c:v>0</c:v>
                </c:pt>
                <c:pt idx="53">
                  <c:v>0</c:v>
                </c:pt>
                <c:pt idx="54">
                  <c:v>510</c:v>
                </c:pt>
                <c:pt idx="55">
                  <c:v>553</c:v>
                </c:pt>
                <c:pt idx="56">
                  <c:v>551</c:v>
                </c:pt>
                <c:pt idx="57">
                  <c:v>406</c:v>
                </c:pt>
                <c:pt idx="58">
                  <c:v>426</c:v>
                </c:pt>
                <c:pt idx="59">
                  <c:v>0</c:v>
                </c:pt>
                <c:pt idx="60">
                  <c:v>0</c:v>
                </c:pt>
                <c:pt idx="61">
                  <c:v>468</c:v>
                </c:pt>
                <c:pt idx="62">
                  <c:v>586</c:v>
                </c:pt>
                <c:pt idx="63">
                  <c:v>507</c:v>
                </c:pt>
                <c:pt idx="64">
                  <c:v>490</c:v>
                </c:pt>
                <c:pt idx="65">
                  <c:v>412</c:v>
                </c:pt>
                <c:pt idx="66">
                  <c:v>0</c:v>
                </c:pt>
                <c:pt idx="67">
                  <c:v>0</c:v>
                </c:pt>
                <c:pt idx="68">
                  <c:v>548</c:v>
                </c:pt>
                <c:pt idx="69">
                  <c:v>497</c:v>
                </c:pt>
                <c:pt idx="70">
                  <c:v>545</c:v>
                </c:pt>
                <c:pt idx="71">
                  <c:v>489</c:v>
                </c:pt>
                <c:pt idx="72">
                  <c:v>398</c:v>
                </c:pt>
                <c:pt idx="73">
                  <c:v>0</c:v>
                </c:pt>
                <c:pt idx="74">
                  <c:v>0</c:v>
                </c:pt>
                <c:pt idx="75">
                  <c:v>496</c:v>
                </c:pt>
                <c:pt idx="76">
                  <c:v>499</c:v>
                </c:pt>
                <c:pt idx="77">
                  <c:v>523</c:v>
                </c:pt>
                <c:pt idx="78">
                  <c:v>420</c:v>
                </c:pt>
                <c:pt idx="79">
                  <c:v>523</c:v>
                </c:pt>
                <c:pt idx="80">
                  <c:v>0</c:v>
                </c:pt>
                <c:pt idx="81">
                  <c:v>0</c:v>
                </c:pt>
                <c:pt idx="82">
                  <c:v>320</c:v>
                </c:pt>
                <c:pt idx="83">
                  <c:v>510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95</c:v>
                </c:pt>
                <c:pt idx="90">
                  <c:v>268</c:v>
                </c:pt>
                <c:pt idx="91">
                  <c:v>256</c:v>
                </c:pt>
                <c:pt idx="92">
                  <c:v>252</c:v>
                </c:pt>
                <c:pt idx="93">
                  <c:v>222</c:v>
                </c:pt>
                <c:pt idx="94">
                  <c:v>0</c:v>
                </c:pt>
                <c:pt idx="95">
                  <c:v>0</c:v>
                </c:pt>
                <c:pt idx="96">
                  <c:v>270</c:v>
                </c:pt>
                <c:pt idx="97">
                  <c:v>193</c:v>
                </c:pt>
                <c:pt idx="98">
                  <c:v>346</c:v>
                </c:pt>
                <c:pt idx="99">
                  <c:v>203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234</c:v>
                </c:pt>
                <c:pt idx="105">
                  <c:v>198</c:v>
                </c:pt>
                <c:pt idx="106">
                  <c:v>203</c:v>
                </c:pt>
                <c:pt idx="107">
                  <c:v>259</c:v>
                </c:pt>
                <c:pt idx="108">
                  <c:v>0</c:v>
                </c:pt>
                <c:pt idx="109">
                  <c:v>0</c:v>
                </c:pt>
                <c:pt idx="110">
                  <c:v>197</c:v>
                </c:pt>
                <c:pt idx="111">
                  <c:v>209</c:v>
                </c:pt>
                <c:pt idx="112">
                  <c:v>188</c:v>
                </c:pt>
                <c:pt idx="113">
                  <c:v>188</c:v>
                </c:pt>
                <c:pt idx="114">
                  <c:v>213</c:v>
                </c:pt>
                <c:pt idx="115">
                  <c:v>0</c:v>
                </c:pt>
                <c:pt idx="116">
                  <c:v>0</c:v>
                </c:pt>
                <c:pt idx="117">
                  <c:v>255</c:v>
                </c:pt>
                <c:pt idx="118">
                  <c:v>269</c:v>
                </c:pt>
                <c:pt idx="119">
                  <c:v>289</c:v>
                </c:pt>
                <c:pt idx="120">
                  <c:v>257</c:v>
                </c:pt>
                <c:pt idx="121">
                  <c:v>224</c:v>
                </c:pt>
                <c:pt idx="122">
                  <c:v>0</c:v>
                </c:pt>
                <c:pt idx="123">
                  <c:v>0</c:v>
                </c:pt>
                <c:pt idx="124">
                  <c:v>151</c:v>
                </c:pt>
                <c:pt idx="125">
                  <c:v>279</c:v>
                </c:pt>
                <c:pt idx="126">
                  <c:v>247</c:v>
                </c:pt>
                <c:pt idx="127">
                  <c:v>270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259</c:v>
                </c:pt>
                <c:pt idx="132">
                  <c:v>316</c:v>
                </c:pt>
                <c:pt idx="133">
                  <c:v>295</c:v>
                </c:pt>
                <c:pt idx="134">
                  <c:v>299</c:v>
                </c:pt>
                <c:pt idx="135">
                  <c:v>297</c:v>
                </c:pt>
                <c:pt idx="136">
                  <c:v>0</c:v>
                </c:pt>
                <c:pt idx="137">
                  <c:v>0</c:v>
                </c:pt>
                <c:pt idx="138">
                  <c:v>333</c:v>
                </c:pt>
                <c:pt idx="139">
                  <c:v>290</c:v>
                </c:pt>
                <c:pt idx="140">
                  <c:v>371</c:v>
                </c:pt>
                <c:pt idx="141">
                  <c:v>326</c:v>
                </c:pt>
                <c:pt idx="142">
                  <c:v>317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357</c:v>
                </c:pt>
                <c:pt idx="147">
                  <c:v>506</c:v>
                </c:pt>
                <c:pt idx="148">
                  <c:v>530</c:v>
                </c:pt>
                <c:pt idx="149">
                  <c:v>504</c:v>
                </c:pt>
                <c:pt idx="150">
                  <c:v>0</c:v>
                </c:pt>
                <c:pt idx="151">
                  <c:v>0</c:v>
                </c:pt>
                <c:pt idx="152">
                  <c:v>344</c:v>
                </c:pt>
                <c:pt idx="153">
                  <c:v>526</c:v>
                </c:pt>
                <c:pt idx="154">
                  <c:v>396</c:v>
                </c:pt>
                <c:pt idx="155">
                  <c:v>270</c:v>
                </c:pt>
                <c:pt idx="156">
                  <c:v>360</c:v>
                </c:pt>
                <c:pt idx="157">
                  <c:v>0</c:v>
                </c:pt>
                <c:pt idx="158">
                  <c:v>0</c:v>
                </c:pt>
                <c:pt idx="159">
                  <c:v>421</c:v>
                </c:pt>
                <c:pt idx="160">
                  <c:v>708</c:v>
                </c:pt>
                <c:pt idx="161">
                  <c:v>705</c:v>
                </c:pt>
                <c:pt idx="162">
                  <c:v>640</c:v>
                </c:pt>
                <c:pt idx="163">
                  <c:v>591</c:v>
                </c:pt>
                <c:pt idx="164">
                  <c:v>0</c:v>
                </c:pt>
                <c:pt idx="165">
                  <c:v>0</c:v>
                </c:pt>
                <c:pt idx="166">
                  <c:v>571</c:v>
                </c:pt>
                <c:pt idx="167">
                  <c:v>756</c:v>
                </c:pt>
                <c:pt idx="168">
                  <c:v>870</c:v>
                </c:pt>
                <c:pt idx="169">
                  <c:v>580</c:v>
                </c:pt>
                <c:pt idx="170">
                  <c:v>666</c:v>
                </c:pt>
                <c:pt idx="171">
                  <c:v>0</c:v>
                </c:pt>
                <c:pt idx="172">
                  <c:v>0</c:v>
                </c:pt>
                <c:pt idx="173">
                  <c:v>617</c:v>
                </c:pt>
                <c:pt idx="174">
                  <c:v>681</c:v>
                </c:pt>
                <c:pt idx="175">
                  <c:v>645</c:v>
                </c:pt>
                <c:pt idx="176">
                  <c:v>847</c:v>
                </c:pt>
                <c:pt idx="177">
                  <c:v>552</c:v>
                </c:pt>
                <c:pt idx="178">
                  <c:v>0</c:v>
                </c:pt>
                <c:pt idx="179">
                  <c:v>0</c:v>
                </c:pt>
                <c:pt idx="180">
                  <c:v>718</c:v>
                </c:pt>
                <c:pt idx="181">
                  <c:v>718</c:v>
                </c:pt>
                <c:pt idx="182">
                  <c:v>718</c:v>
                </c:pt>
                <c:pt idx="183">
                  <c:v>718</c:v>
                </c:pt>
                <c:pt idx="184">
                  <c:v>718</c:v>
                </c:pt>
                <c:pt idx="185">
                  <c:v>0</c:v>
                </c:pt>
                <c:pt idx="186">
                  <c:v>0</c:v>
                </c:pt>
                <c:pt idx="187">
                  <c:v>723</c:v>
                </c:pt>
                <c:pt idx="188">
                  <c:v>693</c:v>
                </c:pt>
                <c:pt idx="189">
                  <c:v>752</c:v>
                </c:pt>
                <c:pt idx="190">
                  <c:v>692</c:v>
                </c:pt>
                <c:pt idx="191">
                  <c:v>614</c:v>
                </c:pt>
                <c:pt idx="192">
                  <c:v>0</c:v>
                </c:pt>
                <c:pt idx="193">
                  <c:v>0</c:v>
                </c:pt>
                <c:pt idx="194">
                  <c:v>595</c:v>
                </c:pt>
                <c:pt idx="195">
                  <c:v>647</c:v>
                </c:pt>
                <c:pt idx="196">
                  <c:v>567</c:v>
                </c:pt>
                <c:pt idx="197">
                  <c:v>668</c:v>
                </c:pt>
                <c:pt idx="198">
                  <c:v>469</c:v>
                </c:pt>
                <c:pt idx="199">
                  <c:v>0</c:v>
                </c:pt>
                <c:pt idx="200">
                  <c:v>0</c:v>
                </c:pt>
                <c:pt idx="201">
                  <c:v>529</c:v>
                </c:pt>
                <c:pt idx="202">
                  <c:v>649</c:v>
                </c:pt>
                <c:pt idx="203">
                  <c:v>554</c:v>
                </c:pt>
                <c:pt idx="204">
                  <c:v>692</c:v>
                </c:pt>
                <c:pt idx="205">
                  <c:v>499</c:v>
                </c:pt>
                <c:pt idx="206">
                  <c:v>0</c:v>
                </c:pt>
                <c:pt idx="207">
                  <c:v>0</c:v>
                </c:pt>
                <c:pt idx="208">
                  <c:v>406</c:v>
                </c:pt>
                <c:pt idx="209">
                  <c:v>588</c:v>
                </c:pt>
                <c:pt idx="210">
                  <c:v>369</c:v>
                </c:pt>
                <c:pt idx="211">
                  <c:v>416</c:v>
                </c:pt>
                <c:pt idx="212">
                  <c:v>489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478</c:v>
                </c:pt>
                <c:pt idx="223">
                  <c:v>338</c:v>
                </c:pt>
                <c:pt idx="224">
                  <c:v>411</c:v>
                </c:pt>
                <c:pt idx="225">
                  <c:v>418</c:v>
                </c:pt>
                <c:pt idx="226">
                  <c:v>331</c:v>
                </c:pt>
                <c:pt idx="227">
                  <c:v>0</c:v>
                </c:pt>
                <c:pt idx="228">
                  <c:v>0</c:v>
                </c:pt>
                <c:pt idx="229">
                  <c:v>798</c:v>
                </c:pt>
                <c:pt idx="230">
                  <c:v>640</c:v>
                </c:pt>
                <c:pt idx="231">
                  <c:v>595</c:v>
                </c:pt>
                <c:pt idx="232">
                  <c:v>642</c:v>
                </c:pt>
                <c:pt idx="233">
                  <c:v>510</c:v>
                </c:pt>
                <c:pt idx="234">
                  <c:v>0</c:v>
                </c:pt>
                <c:pt idx="235">
                  <c:v>0</c:v>
                </c:pt>
                <c:pt idx="236">
                  <c:v>613</c:v>
                </c:pt>
                <c:pt idx="237">
                  <c:v>692</c:v>
                </c:pt>
                <c:pt idx="238">
                  <c:v>700</c:v>
                </c:pt>
                <c:pt idx="239">
                  <c:v>733</c:v>
                </c:pt>
                <c:pt idx="240">
                  <c:v>602</c:v>
                </c:pt>
                <c:pt idx="241">
                  <c:v>0</c:v>
                </c:pt>
                <c:pt idx="242">
                  <c:v>0</c:v>
                </c:pt>
                <c:pt idx="243">
                  <c:v>704</c:v>
                </c:pt>
                <c:pt idx="244">
                  <c:v>786</c:v>
                </c:pt>
                <c:pt idx="245">
                  <c:v>797</c:v>
                </c:pt>
                <c:pt idx="246">
                  <c:v>755</c:v>
                </c:pt>
                <c:pt idx="247">
                  <c:v>556</c:v>
                </c:pt>
                <c:pt idx="248">
                  <c:v>0</c:v>
                </c:pt>
                <c:pt idx="249">
                  <c:v>0</c:v>
                </c:pt>
                <c:pt idx="250">
                  <c:v>716</c:v>
                </c:pt>
                <c:pt idx="251">
                  <c:v>541</c:v>
                </c:pt>
                <c:pt idx="252">
                  <c:v>623</c:v>
                </c:pt>
                <c:pt idx="253">
                  <c:v>745</c:v>
                </c:pt>
                <c:pt idx="254">
                  <c:v>564</c:v>
                </c:pt>
                <c:pt idx="255">
                  <c:v>0</c:v>
                </c:pt>
                <c:pt idx="256">
                  <c:v>0</c:v>
                </c:pt>
                <c:pt idx="257">
                  <c:v>539</c:v>
                </c:pt>
                <c:pt idx="258">
                  <c:v>614</c:v>
                </c:pt>
                <c:pt idx="259">
                  <c:v>875</c:v>
                </c:pt>
                <c:pt idx="260">
                  <c:v>708</c:v>
                </c:pt>
                <c:pt idx="261">
                  <c:v>434</c:v>
                </c:pt>
                <c:pt idx="262">
                  <c:v>0</c:v>
                </c:pt>
                <c:pt idx="263">
                  <c:v>0</c:v>
                </c:pt>
                <c:pt idx="264">
                  <c:v>631</c:v>
                </c:pt>
                <c:pt idx="265">
                  <c:v>693</c:v>
                </c:pt>
                <c:pt idx="266">
                  <c:v>783</c:v>
                </c:pt>
                <c:pt idx="267">
                  <c:v>689</c:v>
                </c:pt>
                <c:pt idx="268">
                  <c:v>469</c:v>
                </c:pt>
                <c:pt idx="269">
                  <c:v>0</c:v>
                </c:pt>
                <c:pt idx="270">
                  <c:v>0</c:v>
                </c:pt>
                <c:pt idx="271">
                  <c:v>723</c:v>
                </c:pt>
                <c:pt idx="272">
                  <c:v>792</c:v>
                </c:pt>
                <c:pt idx="273">
                  <c:v>936</c:v>
                </c:pt>
                <c:pt idx="274">
                  <c:v>919</c:v>
                </c:pt>
                <c:pt idx="275">
                  <c:v>480</c:v>
                </c:pt>
                <c:pt idx="276">
                  <c:v>0</c:v>
                </c:pt>
                <c:pt idx="277">
                  <c:v>0</c:v>
                </c:pt>
                <c:pt idx="278">
                  <c:v>717</c:v>
                </c:pt>
                <c:pt idx="279">
                  <c:v>686</c:v>
                </c:pt>
                <c:pt idx="280">
                  <c:v>601</c:v>
                </c:pt>
                <c:pt idx="281">
                  <c:v>769</c:v>
                </c:pt>
                <c:pt idx="282">
                  <c:v>492</c:v>
                </c:pt>
                <c:pt idx="283">
                  <c:v>0</c:v>
                </c:pt>
                <c:pt idx="284">
                  <c:v>0</c:v>
                </c:pt>
                <c:pt idx="285">
                  <c:v>684</c:v>
                </c:pt>
                <c:pt idx="286">
                  <c:v>1008</c:v>
                </c:pt>
                <c:pt idx="287">
                  <c:v>533</c:v>
                </c:pt>
                <c:pt idx="288">
                  <c:v>677</c:v>
                </c:pt>
                <c:pt idx="289">
                  <c:v>501</c:v>
                </c:pt>
                <c:pt idx="290">
                  <c:v>0</c:v>
                </c:pt>
                <c:pt idx="291">
                  <c:v>0</c:v>
                </c:pt>
                <c:pt idx="292">
                  <c:v>627</c:v>
                </c:pt>
                <c:pt idx="293">
                  <c:v>676</c:v>
                </c:pt>
                <c:pt idx="294">
                  <c:v>774</c:v>
                </c:pt>
                <c:pt idx="295">
                  <c:v>723</c:v>
                </c:pt>
                <c:pt idx="296">
                  <c:v>619</c:v>
                </c:pt>
                <c:pt idx="297">
                  <c:v>0</c:v>
                </c:pt>
                <c:pt idx="298">
                  <c:v>0</c:v>
                </c:pt>
                <c:pt idx="299">
                  <c:v>748</c:v>
                </c:pt>
                <c:pt idx="300">
                  <c:v>776</c:v>
                </c:pt>
                <c:pt idx="301">
                  <c:v>866</c:v>
                </c:pt>
                <c:pt idx="302">
                  <c:v>672</c:v>
                </c:pt>
                <c:pt idx="303">
                  <c:v>515</c:v>
                </c:pt>
                <c:pt idx="304">
                  <c:v>0</c:v>
                </c:pt>
                <c:pt idx="305">
                  <c:v>0</c:v>
                </c:pt>
                <c:pt idx="306">
                  <c:v>549</c:v>
                </c:pt>
                <c:pt idx="307">
                  <c:v>590</c:v>
                </c:pt>
                <c:pt idx="308">
                  <c:v>500</c:v>
                </c:pt>
                <c:pt idx="309">
                  <c:v>700</c:v>
                </c:pt>
                <c:pt idx="310">
                  <c:v>400</c:v>
                </c:pt>
                <c:pt idx="311">
                  <c:v>0</c:v>
                </c:pt>
                <c:pt idx="312">
                  <c:v>0</c:v>
                </c:pt>
                <c:pt idx="313">
                  <c:v>999</c:v>
                </c:pt>
                <c:pt idx="314">
                  <c:v>1003</c:v>
                </c:pt>
                <c:pt idx="315">
                  <c:v>851</c:v>
                </c:pt>
                <c:pt idx="316">
                  <c:v>744</c:v>
                </c:pt>
                <c:pt idx="317">
                  <c:v>672</c:v>
                </c:pt>
                <c:pt idx="318">
                  <c:v>0</c:v>
                </c:pt>
                <c:pt idx="319">
                  <c:v>0</c:v>
                </c:pt>
                <c:pt idx="320">
                  <c:v>854</c:v>
                </c:pt>
                <c:pt idx="321">
                  <c:v>822</c:v>
                </c:pt>
                <c:pt idx="322">
                  <c:v>1077</c:v>
                </c:pt>
                <c:pt idx="323">
                  <c:v>1031</c:v>
                </c:pt>
                <c:pt idx="324">
                  <c:v>957</c:v>
                </c:pt>
                <c:pt idx="325">
                  <c:v>0</c:v>
                </c:pt>
                <c:pt idx="326">
                  <c:v>0</c:v>
                </c:pt>
                <c:pt idx="327">
                  <c:v>796</c:v>
                </c:pt>
                <c:pt idx="328">
                  <c:v>1054</c:v>
                </c:pt>
                <c:pt idx="329">
                  <c:v>1021</c:v>
                </c:pt>
                <c:pt idx="330">
                  <c:v>921</c:v>
                </c:pt>
                <c:pt idx="331">
                  <c:v>879</c:v>
                </c:pt>
                <c:pt idx="332">
                  <c:v>0</c:v>
                </c:pt>
                <c:pt idx="333">
                  <c:v>0</c:v>
                </c:pt>
                <c:pt idx="334">
                  <c:v>1038</c:v>
                </c:pt>
                <c:pt idx="335">
                  <c:v>983</c:v>
                </c:pt>
                <c:pt idx="336">
                  <c:v>975</c:v>
                </c:pt>
                <c:pt idx="337">
                  <c:v>904</c:v>
                </c:pt>
                <c:pt idx="338">
                  <c:v>902</c:v>
                </c:pt>
                <c:pt idx="339">
                  <c:v>0</c:v>
                </c:pt>
                <c:pt idx="340">
                  <c:v>0</c:v>
                </c:pt>
                <c:pt idx="341">
                  <c:v>795</c:v>
                </c:pt>
                <c:pt idx="342">
                  <c:v>936</c:v>
                </c:pt>
                <c:pt idx="343">
                  <c:v>1020</c:v>
                </c:pt>
                <c:pt idx="344">
                  <c:v>993</c:v>
                </c:pt>
                <c:pt idx="345">
                  <c:v>874</c:v>
                </c:pt>
                <c:pt idx="346">
                  <c:v>0</c:v>
                </c:pt>
                <c:pt idx="347">
                  <c:v>0</c:v>
                </c:pt>
                <c:pt idx="348">
                  <c:v>782</c:v>
                </c:pt>
                <c:pt idx="349">
                  <c:v>989</c:v>
                </c:pt>
                <c:pt idx="350">
                  <c:v>1042</c:v>
                </c:pt>
                <c:pt idx="351">
                  <c:v>1080</c:v>
                </c:pt>
                <c:pt idx="352">
                  <c:v>822</c:v>
                </c:pt>
                <c:pt idx="353">
                  <c:v>0</c:v>
                </c:pt>
                <c:pt idx="354">
                  <c:v>0</c:v>
                </c:pt>
                <c:pt idx="355">
                  <c:v>689</c:v>
                </c:pt>
                <c:pt idx="356">
                  <c:v>788</c:v>
                </c:pt>
                <c:pt idx="357">
                  <c:v>272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F-49C4-B357-CCBDD2225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006488"/>
        <c:axId val="844022712"/>
      </c:barChart>
      <c:catAx>
        <c:axId val="844006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022712"/>
        <c:crosses val="autoZero"/>
        <c:auto val="1"/>
        <c:lblAlgn val="ctr"/>
        <c:lblOffset val="100"/>
        <c:noMultiLvlLbl val="0"/>
      </c:catAx>
      <c:valAx>
        <c:axId val="844022712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006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'Daily Effluent 2019'!$C$2:$C$4</c:f>
              <c:strCache>
                <c:ptCount val="3"/>
                <c:pt idx="0">
                  <c:v>Effluent daily </c:v>
                </c:pt>
                <c:pt idx="2">
                  <c:v>Daily m3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'Daily Effluent 2019'!$C$5:$C$232</c:f>
              <c:numCache>
                <c:formatCode>General</c:formatCode>
                <c:ptCount val="228"/>
                <c:pt idx="0">
                  <c:v>669</c:v>
                </c:pt>
                <c:pt idx="1">
                  <c:v>547</c:v>
                </c:pt>
                <c:pt idx="2">
                  <c:v>670</c:v>
                </c:pt>
                <c:pt idx="3">
                  <c:v>657</c:v>
                </c:pt>
                <c:pt idx="4">
                  <c:v>671</c:v>
                </c:pt>
                <c:pt idx="5">
                  <c:v>629</c:v>
                </c:pt>
                <c:pt idx="6">
                  <c:v>672</c:v>
                </c:pt>
                <c:pt idx="7">
                  <c:v>539</c:v>
                </c:pt>
                <c:pt idx="8">
                  <c:v>673</c:v>
                </c:pt>
                <c:pt idx="9">
                  <c:v>568</c:v>
                </c:pt>
                <c:pt idx="10">
                  <c:v>674</c:v>
                </c:pt>
                <c:pt idx="11">
                  <c:v>594</c:v>
                </c:pt>
                <c:pt idx="12">
                  <c:v>675</c:v>
                </c:pt>
                <c:pt idx="13">
                  <c:v>551</c:v>
                </c:pt>
                <c:pt idx="14">
                  <c:v>676</c:v>
                </c:pt>
                <c:pt idx="15">
                  <c:v>444</c:v>
                </c:pt>
                <c:pt idx="16">
                  <c:v>392</c:v>
                </c:pt>
                <c:pt idx="17">
                  <c:v>504</c:v>
                </c:pt>
                <c:pt idx="18">
                  <c:v>1007</c:v>
                </c:pt>
                <c:pt idx="19">
                  <c:v>453</c:v>
                </c:pt>
                <c:pt idx="20">
                  <c:v>474</c:v>
                </c:pt>
                <c:pt idx="21">
                  <c:v>552</c:v>
                </c:pt>
                <c:pt idx="22">
                  <c:v>468</c:v>
                </c:pt>
                <c:pt idx="23">
                  <c:v>384</c:v>
                </c:pt>
                <c:pt idx="24">
                  <c:v>543</c:v>
                </c:pt>
                <c:pt idx="25">
                  <c:v>289</c:v>
                </c:pt>
                <c:pt idx="26">
                  <c:v>486</c:v>
                </c:pt>
                <c:pt idx="27">
                  <c:v>532</c:v>
                </c:pt>
                <c:pt idx="28">
                  <c:v>551</c:v>
                </c:pt>
                <c:pt idx="29">
                  <c:v>429</c:v>
                </c:pt>
                <c:pt idx="30">
                  <c:v>372</c:v>
                </c:pt>
                <c:pt idx="31">
                  <c:v>594</c:v>
                </c:pt>
                <c:pt idx="32">
                  <c:v>504</c:v>
                </c:pt>
                <c:pt idx="33">
                  <c:v>467</c:v>
                </c:pt>
                <c:pt idx="34">
                  <c:v>521</c:v>
                </c:pt>
                <c:pt idx="35">
                  <c:v>336</c:v>
                </c:pt>
                <c:pt idx="36">
                  <c:v>416</c:v>
                </c:pt>
                <c:pt idx="37">
                  <c:v>455</c:v>
                </c:pt>
                <c:pt idx="38">
                  <c:v>549</c:v>
                </c:pt>
                <c:pt idx="39">
                  <c:v>538</c:v>
                </c:pt>
                <c:pt idx="40">
                  <c:v>448</c:v>
                </c:pt>
                <c:pt idx="41">
                  <c:v>521</c:v>
                </c:pt>
                <c:pt idx="42">
                  <c:v>497</c:v>
                </c:pt>
                <c:pt idx="43">
                  <c:v>526</c:v>
                </c:pt>
                <c:pt idx="44">
                  <c:v>777</c:v>
                </c:pt>
                <c:pt idx="45">
                  <c:v>46</c:v>
                </c:pt>
                <c:pt idx="46">
                  <c:v>450</c:v>
                </c:pt>
                <c:pt idx="47">
                  <c:v>484</c:v>
                </c:pt>
                <c:pt idx="48">
                  <c:v>520</c:v>
                </c:pt>
                <c:pt idx="49">
                  <c:v>340</c:v>
                </c:pt>
                <c:pt idx="50">
                  <c:v>447</c:v>
                </c:pt>
                <c:pt idx="51">
                  <c:v>486</c:v>
                </c:pt>
                <c:pt idx="52">
                  <c:v>414</c:v>
                </c:pt>
                <c:pt idx="53">
                  <c:v>393</c:v>
                </c:pt>
                <c:pt idx="54">
                  <c:v>465</c:v>
                </c:pt>
                <c:pt idx="55">
                  <c:v>460</c:v>
                </c:pt>
                <c:pt idx="56">
                  <c:v>783</c:v>
                </c:pt>
                <c:pt idx="57">
                  <c:v>569</c:v>
                </c:pt>
                <c:pt idx="58">
                  <c:v>516</c:v>
                </c:pt>
                <c:pt idx="59">
                  <c:v>729</c:v>
                </c:pt>
                <c:pt idx="60">
                  <c:v>641</c:v>
                </c:pt>
                <c:pt idx="61">
                  <c:v>678</c:v>
                </c:pt>
                <c:pt idx="62">
                  <c:v>77</c:v>
                </c:pt>
                <c:pt idx="63">
                  <c:v>610</c:v>
                </c:pt>
                <c:pt idx="64">
                  <c:v>727</c:v>
                </c:pt>
                <c:pt idx="65">
                  <c:v>744</c:v>
                </c:pt>
                <c:pt idx="66">
                  <c:v>648</c:v>
                </c:pt>
                <c:pt idx="67">
                  <c:v>618</c:v>
                </c:pt>
                <c:pt idx="68">
                  <c:v>861</c:v>
                </c:pt>
                <c:pt idx="69">
                  <c:v>707</c:v>
                </c:pt>
                <c:pt idx="70">
                  <c:v>471</c:v>
                </c:pt>
                <c:pt idx="71">
                  <c:v>1362</c:v>
                </c:pt>
                <c:pt idx="72">
                  <c:v>552</c:v>
                </c:pt>
                <c:pt idx="73">
                  <c:v>470</c:v>
                </c:pt>
                <c:pt idx="74">
                  <c:v>366</c:v>
                </c:pt>
                <c:pt idx="75">
                  <c:v>498</c:v>
                </c:pt>
                <c:pt idx="76">
                  <c:v>574</c:v>
                </c:pt>
                <c:pt idx="77">
                  <c:v>493</c:v>
                </c:pt>
                <c:pt idx="78">
                  <c:v>523</c:v>
                </c:pt>
                <c:pt idx="79">
                  <c:v>370</c:v>
                </c:pt>
                <c:pt idx="80">
                  <c:v>494</c:v>
                </c:pt>
                <c:pt idx="81">
                  <c:v>580</c:v>
                </c:pt>
                <c:pt idx="82">
                  <c:v>549</c:v>
                </c:pt>
                <c:pt idx="83">
                  <c:v>466</c:v>
                </c:pt>
                <c:pt idx="84">
                  <c:v>4388</c:v>
                </c:pt>
                <c:pt idx="85">
                  <c:v>268</c:v>
                </c:pt>
                <c:pt idx="86">
                  <c:v>602</c:v>
                </c:pt>
                <c:pt idx="87">
                  <c:v>455</c:v>
                </c:pt>
                <c:pt idx="88">
                  <c:v>398</c:v>
                </c:pt>
                <c:pt idx="89">
                  <c:v>500</c:v>
                </c:pt>
                <c:pt idx="90">
                  <c:v>633</c:v>
                </c:pt>
                <c:pt idx="91">
                  <c:v>630</c:v>
                </c:pt>
                <c:pt idx="92">
                  <c:v>714</c:v>
                </c:pt>
                <c:pt idx="93">
                  <c:v>466</c:v>
                </c:pt>
                <c:pt idx="94">
                  <c:v>700</c:v>
                </c:pt>
                <c:pt idx="95">
                  <c:v>516</c:v>
                </c:pt>
                <c:pt idx="96">
                  <c:v>560</c:v>
                </c:pt>
                <c:pt idx="97">
                  <c:v>524</c:v>
                </c:pt>
                <c:pt idx="98">
                  <c:v>487</c:v>
                </c:pt>
                <c:pt idx="99">
                  <c:v>380</c:v>
                </c:pt>
                <c:pt idx="100">
                  <c:v>501</c:v>
                </c:pt>
                <c:pt idx="101">
                  <c:v>434</c:v>
                </c:pt>
                <c:pt idx="102">
                  <c:v>414</c:v>
                </c:pt>
                <c:pt idx="103">
                  <c:v>426</c:v>
                </c:pt>
                <c:pt idx="104">
                  <c:v>489</c:v>
                </c:pt>
                <c:pt idx="105">
                  <c:v>520</c:v>
                </c:pt>
                <c:pt idx="106">
                  <c:v>829</c:v>
                </c:pt>
                <c:pt idx="107">
                  <c:v>720</c:v>
                </c:pt>
                <c:pt idx="108">
                  <c:v>968</c:v>
                </c:pt>
                <c:pt idx="109">
                  <c:v>846</c:v>
                </c:pt>
                <c:pt idx="110">
                  <c:v>600</c:v>
                </c:pt>
                <c:pt idx="111">
                  <c:v>750</c:v>
                </c:pt>
                <c:pt idx="112">
                  <c:v>661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0-40BE-B81D-A2677D260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109288"/>
        <c:axId val="534109704"/>
      </c:barChart>
      <c:catAx>
        <c:axId val="534109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09704"/>
        <c:crosses val="autoZero"/>
        <c:auto val="1"/>
        <c:lblAlgn val="ctr"/>
        <c:lblOffset val="100"/>
        <c:noMultiLvlLbl val="0"/>
      </c:catAx>
      <c:valAx>
        <c:axId val="53410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0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38100</xdr:rowOff>
    </xdr:from>
    <xdr:to>
      <xdr:col>12</xdr:col>
      <xdr:colOff>327660</xdr:colOff>
      <xdr:row>20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5F9C14-344B-4CDF-B3C4-87D657175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</xdr:row>
      <xdr:rowOff>9525</xdr:rowOff>
    </xdr:from>
    <xdr:to>
      <xdr:col>24</xdr:col>
      <xdr:colOff>466725</xdr:colOff>
      <xdr:row>31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C180627-922B-4226-A39A-C2DC5DFE4580}"/>
            </a:ext>
            <a:ext uri="{147F2762-F138-4A5C-976F-8EAC2B608ADB}">
              <a16:predDERef xmlns:a16="http://schemas.microsoft.com/office/drawing/2014/main" pred="{F4387385-29E4-4C18-AD89-9704A6ACF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1</xdr:row>
      <xdr:rowOff>19050</xdr:rowOff>
    </xdr:from>
    <xdr:to>
      <xdr:col>24</xdr:col>
      <xdr:colOff>586740</xdr:colOff>
      <xdr:row>31</xdr:row>
      <xdr:rowOff>129540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53B41B1B-D306-44E0-ADB6-85B7D5CCA1BD}"/>
            </a:ext>
            <a:ext uri="{147F2762-F138-4A5C-976F-8EAC2B608ADB}">
              <a16:predDERef xmlns:a16="http://schemas.microsoft.com/office/drawing/2014/main" pred="{83B71F8A-DD46-4259-8DE1-69651DC537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</xdr:row>
      <xdr:rowOff>9525</xdr:rowOff>
    </xdr:from>
    <xdr:to>
      <xdr:col>24</xdr:col>
      <xdr:colOff>466725</xdr:colOff>
      <xdr:row>31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D9B817-F0FD-43BD-8206-9EF700E87423}"/>
            </a:ext>
            <a:ext uri="{147F2762-F138-4A5C-976F-8EAC2B608ADB}">
              <a16:predDERef xmlns:a16="http://schemas.microsoft.com/office/drawing/2014/main" pred="{F4387385-29E4-4C18-AD89-9704A6ACF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1</xdr:row>
      <xdr:rowOff>19050</xdr:rowOff>
    </xdr:from>
    <xdr:to>
      <xdr:col>25</xdr:col>
      <xdr:colOff>0</xdr:colOff>
      <xdr:row>31</xdr:row>
      <xdr:rowOff>129540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1174E456-8DF1-4110-8363-6264C08B501F}"/>
            </a:ext>
            <a:ext uri="{147F2762-F138-4A5C-976F-8EAC2B608ADB}">
              <a16:predDERef xmlns:a16="http://schemas.microsoft.com/office/drawing/2014/main" pred="{83B71F8A-DD46-4259-8DE1-69651DC537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1</xdr:row>
      <xdr:rowOff>19050</xdr:rowOff>
    </xdr:from>
    <xdr:to>
      <xdr:col>24</xdr:col>
      <xdr:colOff>485775</xdr:colOff>
      <xdr:row>31</xdr:row>
      <xdr:rowOff>133350</xdr:rowOff>
    </xdr:to>
    <xdr:graphicFrame macro="">
      <xdr:nvGraphicFramePr>
        <xdr:cNvPr id="6" name="Chart 9">
          <a:extLst>
            <a:ext uri="{FF2B5EF4-FFF2-40B4-BE49-F238E27FC236}">
              <a16:creationId xmlns:a16="http://schemas.microsoft.com/office/drawing/2014/main" id="{21B3BD70-FC4E-4261-AA8D-7C450BF62C43}"/>
            </a:ext>
            <a:ext uri="{147F2762-F138-4A5C-976F-8EAC2B608ADB}">
              <a16:predDERef xmlns:a16="http://schemas.microsoft.com/office/drawing/2014/main" pred="{B4DFA577-3004-4194-B21A-BB92F550D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1</xdr:row>
      <xdr:rowOff>19050</xdr:rowOff>
    </xdr:from>
    <xdr:to>
      <xdr:col>24</xdr:col>
      <xdr:colOff>586740</xdr:colOff>
      <xdr:row>31</xdr:row>
      <xdr:rowOff>121920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65F1622-FD4B-467F-BDCF-D7E98BED384D}"/>
            </a:ext>
            <a:ext uri="{147F2762-F138-4A5C-976F-8EAC2B608ADB}">
              <a16:predDERef xmlns:a16="http://schemas.microsoft.com/office/drawing/2014/main" pred="{B4DFA577-3004-4194-B21A-BB92F550DB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6</xdr:row>
      <xdr:rowOff>38100</xdr:rowOff>
    </xdr:from>
    <xdr:to>
      <xdr:col>13</xdr:col>
      <xdr:colOff>57150</xdr:colOff>
      <xdr:row>21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21EB19-4ED5-48E0-A242-E886999D46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16ECB-A576-4C17-8BAD-E972A8D88CC1}">
  <dimension ref="A23:AC58"/>
  <sheetViews>
    <sheetView tabSelected="1" workbookViewId="0">
      <selection activeCell="Q8" sqref="Q8"/>
    </sheetView>
  </sheetViews>
  <sheetFormatPr defaultRowHeight="14.45"/>
  <cols>
    <col min="2" max="2" width="9.28515625" bestFit="1" customWidth="1"/>
    <col min="27" max="27" width="8.85546875" style="5" customWidth="1"/>
    <col min="28" max="28" width="10.140625" style="5" bestFit="1" customWidth="1"/>
  </cols>
  <sheetData>
    <row r="23" spans="1:29">
      <c r="A23" s="57">
        <v>2020</v>
      </c>
      <c r="B23" s="7" t="s">
        <v>0</v>
      </c>
      <c r="C23" s="56">
        <f>'2020 Daily Effluent'!B34</f>
        <v>9257</v>
      </c>
      <c r="AA23"/>
      <c r="AC23" s="5"/>
    </row>
    <row r="24" spans="1:29">
      <c r="A24" s="58"/>
      <c r="B24" s="7" t="s">
        <v>1</v>
      </c>
      <c r="C24" s="56">
        <f>'2020 Daily Effluent'!C34</f>
        <v>9814</v>
      </c>
      <c r="AA24"/>
      <c r="AC24" s="5"/>
    </row>
    <row r="25" spans="1:29">
      <c r="A25" s="58"/>
      <c r="B25" s="7" t="s">
        <v>2</v>
      </c>
      <c r="C25" s="56">
        <f>'2020 Daily Effluent'!D34</f>
        <v>8594</v>
      </c>
      <c r="AA25"/>
      <c r="AC25" s="5"/>
    </row>
    <row r="26" spans="1:29">
      <c r="A26" s="58"/>
      <c r="B26" s="7" t="s">
        <v>3</v>
      </c>
      <c r="C26" s="56">
        <f>'2020 Daily Effluent'!E34</f>
        <v>4701</v>
      </c>
    </row>
    <row r="27" spans="1:29">
      <c r="A27" s="58"/>
      <c r="B27" s="7" t="s">
        <v>4</v>
      </c>
      <c r="C27" s="56">
        <f>'2020 Daily Effluent'!F34</f>
        <v>6171</v>
      </c>
    </row>
    <row r="28" spans="1:29">
      <c r="A28" s="58"/>
      <c r="B28" s="7" t="s">
        <v>5</v>
      </c>
      <c r="C28" s="56">
        <f>'2020 Daily Effluent'!G34</f>
        <v>13182</v>
      </c>
    </row>
    <row r="29" spans="1:29">
      <c r="A29" s="58"/>
      <c r="B29" s="7" t="s">
        <v>6</v>
      </c>
      <c r="C29" s="56">
        <f>'2020 Daily Effluent'!H34</f>
        <v>13765</v>
      </c>
    </row>
    <row r="30" spans="1:29">
      <c r="A30" s="58"/>
      <c r="B30" s="7" t="s">
        <v>7</v>
      </c>
      <c r="C30" s="56">
        <f>'2020 Daily Effluent'!I34</f>
        <v>9205</v>
      </c>
    </row>
    <row r="31" spans="1:29">
      <c r="A31" s="58"/>
      <c r="B31" s="7" t="s">
        <v>8</v>
      </c>
      <c r="C31" s="56">
        <f>'2020 Daily Effluent'!J34</f>
        <v>14969</v>
      </c>
    </row>
    <row r="32" spans="1:29">
      <c r="A32" s="58"/>
      <c r="B32" s="7" t="s">
        <v>9</v>
      </c>
      <c r="C32" s="56">
        <f>'2020 Daily Effluent'!K34</f>
        <v>15063</v>
      </c>
    </row>
    <row r="33" spans="1:3">
      <c r="A33" s="58"/>
      <c r="B33" s="7" t="s">
        <v>10</v>
      </c>
      <c r="C33" s="56">
        <f>'2020 Daily Effluent'!L34</f>
        <v>17458</v>
      </c>
    </row>
    <row r="34" spans="1:3">
      <c r="A34" s="59"/>
      <c r="B34" s="7" t="s">
        <v>11</v>
      </c>
      <c r="C34" s="56">
        <f>'2020 Daily Effluent'!M34</f>
        <v>14846</v>
      </c>
    </row>
    <row r="35" spans="1:3">
      <c r="A35" s="57">
        <v>2021</v>
      </c>
      <c r="B35" s="7" t="s">
        <v>12</v>
      </c>
      <c r="C35" s="56">
        <f>'2021 Daily Effluent'!B34</f>
        <v>17115</v>
      </c>
    </row>
    <row r="36" spans="1:3">
      <c r="A36" s="58"/>
      <c r="B36" s="7" t="s">
        <v>13</v>
      </c>
      <c r="C36" s="56">
        <f>'2021 Daily Effluent'!C34</f>
        <v>16449</v>
      </c>
    </row>
    <row r="37" spans="1:3">
      <c r="A37" s="58"/>
      <c r="B37" s="7" t="s">
        <v>14</v>
      </c>
      <c r="C37" s="56">
        <f>'2021 Daily Effluent'!D34</f>
        <v>15447</v>
      </c>
    </row>
    <row r="38" spans="1:3">
      <c r="A38" s="58"/>
      <c r="B38" s="7" t="s">
        <v>15</v>
      </c>
      <c r="C38" s="56">
        <f>'2021 Daily Effluent'!E34</f>
        <v>14333</v>
      </c>
    </row>
    <row r="39" spans="1:3">
      <c r="A39" s="58"/>
      <c r="B39" s="7" t="s">
        <v>16</v>
      </c>
      <c r="C39" s="56">
        <f>'2021 Daily Effluent'!F34</f>
        <v>16173</v>
      </c>
    </row>
    <row r="40" spans="1:3">
      <c r="A40" s="58"/>
      <c r="B40" s="7" t="s">
        <v>17</v>
      </c>
      <c r="C40" s="56">
        <f>'2021 Daily Effluent'!G34</f>
        <v>18169</v>
      </c>
    </row>
    <row r="41" spans="1:3">
      <c r="A41" s="58"/>
      <c r="B41" s="7" t="s">
        <v>18</v>
      </c>
      <c r="C41" s="56">
        <f>'2021 Daily Effluent'!H34</f>
        <v>18336</v>
      </c>
    </row>
    <row r="42" spans="1:3">
      <c r="A42" s="58"/>
      <c r="B42" s="7" t="s">
        <v>19</v>
      </c>
      <c r="C42" s="56">
        <f>'2021 Daily Effluent'!I34</f>
        <v>14070</v>
      </c>
    </row>
    <row r="43" spans="1:3">
      <c r="A43" s="58"/>
      <c r="B43" s="7" t="s">
        <v>20</v>
      </c>
      <c r="C43" s="56">
        <f>'2021 Daily Effluent'!J34</f>
        <v>18981</v>
      </c>
    </row>
    <row r="44" spans="1:3">
      <c r="A44" s="58"/>
      <c r="B44" s="7" t="s">
        <v>21</v>
      </c>
      <c r="C44" s="56">
        <f>'2021 Daily Effluent'!K34</f>
        <v>19632</v>
      </c>
    </row>
    <row r="45" spans="1:3">
      <c r="A45" s="58"/>
      <c r="B45" s="7" t="s">
        <v>22</v>
      </c>
      <c r="C45" s="56">
        <f>'2021 Daily Effluent'!L34</f>
        <v>19675</v>
      </c>
    </row>
    <row r="46" spans="1:3">
      <c r="A46" s="59"/>
      <c r="B46" s="7" t="s">
        <v>23</v>
      </c>
      <c r="C46" s="56">
        <f>'2021 Daily Effluent'!M34</f>
        <v>14860</v>
      </c>
    </row>
    <row r="47" spans="1:3">
      <c r="A47" s="57">
        <v>2022</v>
      </c>
      <c r="B47" s="7" t="s">
        <v>24</v>
      </c>
      <c r="C47" s="56">
        <f>'2022 Daily Effluent'!B34</f>
        <v>6341</v>
      </c>
    </row>
    <row r="48" spans="1:3">
      <c r="A48" s="58"/>
      <c r="B48" s="7" t="s">
        <v>25</v>
      </c>
      <c r="C48" s="56">
        <f>'2022 Daily Effluent'!C34</f>
        <v>0</v>
      </c>
    </row>
    <row r="49" spans="1:3">
      <c r="A49" s="58"/>
      <c r="B49" s="7" t="s">
        <v>26</v>
      </c>
      <c r="C49" s="56">
        <f>'2022 Daily Effluent'!D34</f>
        <v>0</v>
      </c>
    </row>
    <row r="50" spans="1:3">
      <c r="A50" s="58"/>
      <c r="B50" s="7" t="s">
        <v>27</v>
      </c>
      <c r="C50" s="56">
        <f>'2022 Daily Effluent'!E34</f>
        <v>0</v>
      </c>
    </row>
    <row r="51" spans="1:3">
      <c r="A51" s="58"/>
      <c r="B51" s="7" t="s">
        <v>28</v>
      </c>
      <c r="C51" s="56">
        <f>'2022 Daily Effluent'!F34</f>
        <v>0</v>
      </c>
    </row>
    <row r="52" spans="1:3">
      <c r="A52" s="58"/>
      <c r="B52" s="7" t="s">
        <v>29</v>
      </c>
      <c r="C52" s="56">
        <f>'2022 Daily Effluent'!G34</f>
        <v>0</v>
      </c>
    </row>
    <row r="53" spans="1:3">
      <c r="A53" s="58"/>
      <c r="B53" s="7" t="s">
        <v>30</v>
      </c>
      <c r="C53" s="56">
        <f>'2022 Daily Effluent'!H34</f>
        <v>0</v>
      </c>
    </row>
    <row r="54" spans="1:3">
      <c r="A54" s="58"/>
      <c r="B54" s="7" t="s">
        <v>31</v>
      </c>
      <c r="C54" s="56">
        <f>'2022 Daily Effluent'!I34</f>
        <v>0</v>
      </c>
    </row>
    <row r="55" spans="1:3">
      <c r="A55" s="58"/>
      <c r="B55" s="7" t="s">
        <v>32</v>
      </c>
      <c r="C55" s="56">
        <f>'2022 Daily Effluent'!J34</f>
        <v>0</v>
      </c>
    </row>
    <row r="56" spans="1:3">
      <c r="A56" s="58"/>
      <c r="B56" s="7" t="s">
        <v>33</v>
      </c>
      <c r="C56" s="56">
        <f>'2022 Daily Effluent'!K34</f>
        <v>0</v>
      </c>
    </row>
    <row r="57" spans="1:3">
      <c r="A57" s="58"/>
      <c r="B57" s="7" t="s">
        <v>34</v>
      </c>
      <c r="C57" s="56">
        <f>'2022 Daily Effluent'!L34</f>
        <v>0</v>
      </c>
    </row>
    <row r="58" spans="1:3">
      <c r="A58" s="59"/>
      <c r="B58" s="7" t="s">
        <v>35</v>
      </c>
      <c r="C58" s="56">
        <f>'2022 Daily Effluent'!M34</f>
        <v>0</v>
      </c>
    </row>
  </sheetData>
  <mergeCells count="3">
    <mergeCell ref="A23:A34"/>
    <mergeCell ref="A35:A46"/>
    <mergeCell ref="A47:A58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BCD2F-C7B9-4D6D-93EB-117DECA7AA10}">
  <sheetPr>
    <pageSetUpPr fitToPage="1"/>
  </sheetPr>
  <dimension ref="A1:M83"/>
  <sheetViews>
    <sheetView workbookViewId="0">
      <selection activeCell="E25" sqref="E25"/>
    </sheetView>
  </sheetViews>
  <sheetFormatPr defaultColWidth="9.140625" defaultRowHeight="12"/>
  <cols>
    <col min="1" max="1" width="5.7109375" style="32" customWidth="1"/>
    <col min="2" max="13" width="8.140625" style="38" customWidth="1"/>
    <col min="14" max="16384" width="9.140625" style="38"/>
  </cols>
  <sheetData>
    <row r="1" spans="1:13" s="32" customFormat="1">
      <c r="A1" s="28"/>
      <c r="B1" s="29" t="s">
        <v>36</v>
      </c>
      <c r="C1" s="30" t="s">
        <v>37</v>
      </c>
      <c r="D1" s="29" t="s">
        <v>38</v>
      </c>
      <c r="E1" s="29" t="s">
        <v>39</v>
      </c>
      <c r="F1" s="29" t="s">
        <v>40</v>
      </c>
      <c r="G1" s="29" t="s">
        <v>41</v>
      </c>
      <c r="H1" s="29" t="s">
        <v>42</v>
      </c>
      <c r="I1" s="29" t="s">
        <v>43</v>
      </c>
      <c r="J1" s="31" t="s">
        <v>44</v>
      </c>
      <c r="K1" s="29" t="s">
        <v>45</v>
      </c>
      <c r="L1" s="29" t="s">
        <v>46</v>
      </c>
      <c r="M1" s="29" t="s">
        <v>47</v>
      </c>
    </row>
    <row r="2" spans="1:13">
      <c r="A2" s="29">
        <v>1</v>
      </c>
      <c r="B2" s="35">
        <v>146465</v>
      </c>
      <c r="C2" s="39"/>
      <c r="D2" s="36"/>
      <c r="E2" s="42"/>
      <c r="F2" s="35"/>
      <c r="G2" s="36"/>
      <c r="H2" s="36"/>
      <c r="I2" s="42"/>
      <c r="J2" s="37"/>
      <c r="K2" s="35"/>
      <c r="L2" s="36"/>
      <c r="M2" s="36"/>
    </row>
    <row r="3" spans="1:13">
      <c r="A3" s="29">
        <v>2</v>
      </c>
      <c r="B3" s="35">
        <v>146482</v>
      </c>
      <c r="C3" s="39"/>
      <c r="D3" s="36"/>
      <c r="E3" s="35"/>
      <c r="F3" s="36"/>
      <c r="G3" s="36"/>
      <c r="H3" s="35"/>
      <c r="I3" s="42"/>
      <c r="J3" s="37"/>
      <c r="K3" s="35"/>
      <c r="L3" s="36"/>
      <c r="M3" s="36"/>
    </row>
    <row r="4" spans="1:13">
      <c r="A4" s="29">
        <v>3</v>
      </c>
      <c r="B4" s="36">
        <v>146511</v>
      </c>
      <c r="C4" s="39"/>
      <c r="D4" s="36"/>
      <c r="E4" s="35"/>
      <c r="F4" s="36"/>
      <c r="G4" s="40"/>
      <c r="H4" s="35"/>
      <c r="I4" s="42"/>
      <c r="J4" s="41"/>
      <c r="K4" s="36"/>
      <c r="L4" s="36"/>
      <c r="M4" s="35"/>
    </row>
    <row r="5" spans="1:13">
      <c r="A5" s="29">
        <v>4</v>
      </c>
      <c r="B5" s="36">
        <v>146587</v>
      </c>
      <c r="C5" s="39"/>
      <c r="D5" s="36"/>
      <c r="E5" s="42"/>
      <c r="F5" s="36"/>
      <c r="G5" s="35"/>
      <c r="H5" s="36"/>
      <c r="I5" s="42"/>
      <c r="J5" s="41"/>
      <c r="K5" s="36"/>
      <c r="L5" s="36"/>
      <c r="M5" s="35"/>
    </row>
    <row r="6" spans="1:13">
      <c r="A6" s="29">
        <v>5</v>
      </c>
      <c r="B6" s="36">
        <v>147416</v>
      </c>
      <c r="C6" s="34"/>
      <c r="D6" s="35"/>
      <c r="E6" s="36"/>
      <c r="F6" s="36"/>
      <c r="G6" s="35"/>
      <c r="H6" s="36"/>
      <c r="I6" s="42"/>
      <c r="J6" s="37"/>
      <c r="K6" s="36"/>
      <c r="L6" s="35"/>
      <c r="M6" s="36"/>
    </row>
    <row r="7" spans="1:13">
      <c r="A7" s="29">
        <v>6</v>
      </c>
      <c r="B7" s="36">
        <v>148486</v>
      </c>
      <c r="C7" s="34"/>
      <c r="D7" s="35"/>
      <c r="E7" s="36"/>
      <c r="F7" s="36"/>
      <c r="G7" s="40"/>
      <c r="H7" s="36"/>
      <c r="I7" s="35"/>
      <c r="J7" s="37"/>
      <c r="K7" s="36"/>
      <c r="L7" s="35"/>
      <c r="M7" s="36"/>
    </row>
    <row r="8" spans="1:13">
      <c r="A8" s="29">
        <v>7</v>
      </c>
      <c r="B8" s="36">
        <v>149501</v>
      </c>
      <c r="C8" s="39"/>
      <c r="D8" s="36"/>
      <c r="E8" s="36"/>
      <c r="F8" s="35"/>
      <c r="G8" s="36"/>
      <c r="H8" s="36"/>
      <c r="I8" s="35"/>
      <c r="J8" s="37"/>
      <c r="K8" s="36"/>
      <c r="L8" s="36"/>
      <c r="M8" s="36"/>
    </row>
    <row r="9" spans="1:13">
      <c r="A9" s="29">
        <v>8</v>
      </c>
      <c r="B9" s="35">
        <v>149936</v>
      </c>
      <c r="C9" s="39"/>
      <c r="D9" s="36"/>
      <c r="E9" s="36"/>
      <c r="F9" s="35"/>
      <c r="G9" s="36"/>
      <c r="H9" s="36"/>
      <c r="I9" s="36"/>
      <c r="J9" s="37"/>
      <c r="K9" s="35"/>
      <c r="L9" s="36"/>
      <c r="M9" s="36"/>
    </row>
    <row r="10" spans="1:13">
      <c r="A10" s="29">
        <v>9</v>
      </c>
      <c r="B10" s="35">
        <v>149957</v>
      </c>
      <c r="C10" s="39"/>
      <c r="D10" s="36"/>
      <c r="E10" s="35"/>
      <c r="F10" s="36"/>
      <c r="G10" s="36"/>
      <c r="H10" s="35"/>
      <c r="I10" s="36"/>
      <c r="J10" s="37"/>
      <c r="K10" s="35"/>
      <c r="L10" s="36"/>
      <c r="M10" s="36"/>
    </row>
    <row r="11" spans="1:13">
      <c r="A11" s="29">
        <v>10</v>
      </c>
      <c r="B11" s="36">
        <v>150050</v>
      </c>
      <c r="C11" s="39"/>
      <c r="D11" s="36"/>
      <c r="E11" s="35"/>
      <c r="F11" s="36"/>
      <c r="G11" s="36"/>
      <c r="H11" s="35"/>
      <c r="I11" s="36"/>
      <c r="J11" s="41"/>
      <c r="K11" s="36"/>
      <c r="L11" s="36"/>
      <c r="M11" s="35"/>
    </row>
    <row r="12" spans="1:13">
      <c r="A12" s="29">
        <v>11</v>
      </c>
      <c r="B12" s="36">
        <v>150980</v>
      </c>
      <c r="C12" s="39"/>
      <c r="D12" s="36"/>
      <c r="E12" s="36"/>
      <c r="F12" s="36"/>
      <c r="G12" s="35"/>
      <c r="H12" s="36"/>
      <c r="I12" s="36"/>
      <c r="J12" s="41"/>
      <c r="K12" s="36"/>
      <c r="L12" s="36"/>
      <c r="M12" s="35"/>
    </row>
    <row r="13" spans="1:13">
      <c r="A13" s="29">
        <v>12</v>
      </c>
      <c r="B13" s="36">
        <v>151886</v>
      </c>
      <c r="C13" s="34"/>
      <c r="D13" s="35"/>
      <c r="E13" s="36"/>
      <c r="F13" s="36"/>
      <c r="G13" s="35"/>
      <c r="H13" s="36"/>
      <c r="I13" s="36"/>
      <c r="J13" s="37"/>
      <c r="K13" s="36"/>
      <c r="L13" s="35"/>
      <c r="M13" s="36"/>
    </row>
    <row r="14" spans="1:13">
      <c r="A14" s="29">
        <v>13</v>
      </c>
      <c r="B14" s="36">
        <v>152806</v>
      </c>
      <c r="C14" s="34"/>
      <c r="D14" s="35"/>
      <c r="E14" s="36"/>
      <c r="F14" s="36"/>
      <c r="G14" s="36"/>
      <c r="H14" s="36"/>
      <c r="I14" s="35"/>
      <c r="J14" s="37"/>
      <c r="K14" s="36"/>
      <c r="L14" s="35"/>
      <c r="M14" s="36"/>
    </row>
    <row r="15" spans="1:13">
      <c r="A15" s="29">
        <v>14</v>
      </c>
      <c r="B15" s="36"/>
      <c r="C15" s="39"/>
      <c r="D15" s="36"/>
      <c r="E15" s="36"/>
      <c r="F15" s="35"/>
      <c r="G15" s="36"/>
      <c r="H15" s="36"/>
      <c r="I15" s="35"/>
      <c r="J15" s="37"/>
      <c r="K15" s="36"/>
      <c r="L15" s="36"/>
      <c r="M15" s="36"/>
    </row>
    <row r="16" spans="1:13">
      <c r="A16" s="29">
        <v>15</v>
      </c>
      <c r="B16" s="35"/>
      <c r="C16" s="39"/>
      <c r="D16" s="49"/>
      <c r="E16" s="36"/>
      <c r="F16" s="35"/>
      <c r="G16" s="36"/>
      <c r="H16" s="36"/>
      <c r="I16" s="36"/>
      <c r="J16" s="37"/>
      <c r="K16" s="35"/>
      <c r="L16" s="36"/>
      <c r="M16" s="36"/>
    </row>
    <row r="17" spans="1:13">
      <c r="A17" s="29">
        <v>16</v>
      </c>
      <c r="B17" s="35"/>
      <c r="C17" s="39"/>
      <c r="D17" s="36"/>
      <c r="E17" s="35"/>
      <c r="F17" s="36"/>
      <c r="G17" s="36"/>
      <c r="H17" s="35"/>
      <c r="I17" s="36"/>
      <c r="J17" s="37"/>
      <c r="K17" s="35"/>
      <c r="L17" s="36"/>
      <c r="M17" s="36"/>
    </row>
    <row r="18" spans="1:13">
      <c r="A18" s="29">
        <v>17</v>
      </c>
      <c r="B18" s="36"/>
      <c r="C18" s="39"/>
      <c r="D18" s="36"/>
      <c r="E18" s="35"/>
      <c r="F18" s="36"/>
      <c r="G18" s="36"/>
      <c r="H18" s="35"/>
      <c r="I18" s="36"/>
      <c r="J18" s="41"/>
      <c r="K18" s="36"/>
      <c r="L18" s="36"/>
      <c r="M18" s="35"/>
    </row>
    <row r="19" spans="1:13">
      <c r="A19" s="29">
        <v>18</v>
      </c>
      <c r="B19" s="36"/>
      <c r="C19" s="39"/>
      <c r="D19" s="36"/>
      <c r="E19" s="36"/>
      <c r="F19" s="36"/>
      <c r="G19" s="35"/>
      <c r="H19" s="36"/>
      <c r="I19" s="36"/>
      <c r="J19" s="41"/>
      <c r="K19" s="36"/>
      <c r="L19" s="36"/>
      <c r="M19" s="35"/>
    </row>
    <row r="20" spans="1:13">
      <c r="A20" s="29">
        <v>19</v>
      </c>
      <c r="B20" s="36"/>
      <c r="C20" s="34"/>
      <c r="D20" s="35"/>
      <c r="E20" s="36"/>
      <c r="F20" s="36"/>
      <c r="G20" s="35"/>
      <c r="H20" s="36"/>
      <c r="I20" s="36"/>
      <c r="J20" s="37"/>
      <c r="K20" s="36"/>
      <c r="L20" s="35"/>
      <c r="M20" s="36"/>
    </row>
    <row r="21" spans="1:13">
      <c r="A21" s="29">
        <v>20</v>
      </c>
      <c r="B21" s="36"/>
      <c r="C21" s="34"/>
      <c r="D21" s="35"/>
      <c r="E21" s="36"/>
      <c r="F21" s="36"/>
      <c r="G21" s="36"/>
      <c r="H21" s="36"/>
      <c r="I21" s="35"/>
      <c r="J21" s="37"/>
      <c r="K21" s="36"/>
      <c r="L21" s="35"/>
      <c r="M21" s="36"/>
    </row>
    <row r="22" spans="1:13">
      <c r="A22" s="29">
        <v>21</v>
      </c>
      <c r="B22" s="36"/>
      <c r="C22" s="39"/>
      <c r="D22" s="36"/>
      <c r="E22" s="36"/>
      <c r="F22" s="35"/>
      <c r="G22" s="36"/>
      <c r="H22" s="36"/>
      <c r="I22" s="35"/>
      <c r="J22" s="37"/>
      <c r="K22" s="36"/>
      <c r="L22" s="36"/>
      <c r="M22" s="36"/>
    </row>
    <row r="23" spans="1:13">
      <c r="A23" s="29">
        <v>22</v>
      </c>
      <c r="B23" s="35"/>
      <c r="C23" s="39"/>
      <c r="D23" s="49"/>
      <c r="E23" s="36"/>
      <c r="F23" s="35"/>
      <c r="G23" s="36"/>
      <c r="H23" s="36"/>
      <c r="I23" s="36"/>
      <c r="J23" s="37"/>
      <c r="K23" s="35"/>
      <c r="L23" s="36"/>
      <c r="M23" s="36"/>
    </row>
    <row r="24" spans="1:13">
      <c r="A24" s="29">
        <v>23</v>
      </c>
      <c r="B24" s="35"/>
      <c r="C24" s="39"/>
      <c r="D24" s="36"/>
      <c r="E24" s="35"/>
      <c r="F24" s="36"/>
      <c r="G24" s="36"/>
      <c r="H24" s="35"/>
      <c r="I24" s="36"/>
      <c r="J24" s="37"/>
      <c r="K24" s="35"/>
      <c r="L24" s="36"/>
      <c r="M24" s="33"/>
    </row>
    <row r="25" spans="1:13">
      <c r="A25" s="29">
        <v>24</v>
      </c>
      <c r="B25" s="39"/>
      <c r="C25" s="39"/>
      <c r="D25" s="36"/>
      <c r="E25" s="35"/>
      <c r="F25" s="36"/>
      <c r="G25" s="36"/>
      <c r="H25" s="35"/>
      <c r="I25" s="36"/>
      <c r="J25" s="41"/>
      <c r="K25" s="36"/>
      <c r="L25" s="36"/>
      <c r="M25" s="35"/>
    </row>
    <row r="26" spans="1:13">
      <c r="A26" s="29">
        <v>25</v>
      </c>
      <c r="B26" s="36"/>
      <c r="C26" s="39"/>
      <c r="D26" s="36"/>
      <c r="E26" s="36"/>
      <c r="F26" s="36"/>
      <c r="G26" s="35"/>
      <c r="H26" s="36"/>
      <c r="I26" s="36"/>
      <c r="J26" s="41"/>
      <c r="K26" s="36"/>
      <c r="L26" s="36"/>
      <c r="M26" s="35"/>
    </row>
    <row r="27" spans="1:13">
      <c r="A27" s="29">
        <v>26</v>
      </c>
      <c r="B27" s="36"/>
      <c r="C27" s="34"/>
      <c r="D27" s="50"/>
      <c r="E27" s="36"/>
      <c r="F27" s="36"/>
      <c r="G27" s="35"/>
      <c r="H27" s="36"/>
      <c r="I27" s="36"/>
      <c r="J27" s="37"/>
      <c r="K27" s="36"/>
      <c r="L27" s="35"/>
      <c r="M27" s="33"/>
    </row>
    <row r="28" spans="1:13">
      <c r="A28" s="29">
        <v>27</v>
      </c>
      <c r="B28" s="36"/>
      <c r="C28" s="34"/>
      <c r="D28" s="35"/>
      <c r="E28" s="36"/>
      <c r="F28" s="36"/>
      <c r="G28" s="36"/>
      <c r="H28" s="36"/>
      <c r="I28" s="35"/>
      <c r="J28" s="37"/>
      <c r="K28" s="36"/>
      <c r="L28" s="35"/>
      <c r="M28" s="36"/>
    </row>
    <row r="29" spans="1:13">
      <c r="A29" s="29">
        <v>28</v>
      </c>
      <c r="B29" s="36"/>
      <c r="C29" s="36"/>
      <c r="D29" s="36"/>
      <c r="E29" s="36"/>
      <c r="F29" s="35"/>
      <c r="G29" s="36"/>
      <c r="H29" s="36"/>
      <c r="I29" s="35"/>
      <c r="J29" s="37"/>
      <c r="K29" s="36"/>
      <c r="L29" s="36"/>
      <c r="M29" s="36"/>
    </row>
    <row r="30" spans="1:13">
      <c r="A30" s="29">
        <v>29</v>
      </c>
      <c r="B30" s="35"/>
      <c r="C30" s="43"/>
      <c r="D30" s="36"/>
      <c r="E30" s="36"/>
      <c r="F30" s="35"/>
      <c r="G30" s="36"/>
      <c r="H30" s="36"/>
      <c r="I30" s="36"/>
      <c r="J30" s="37"/>
      <c r="K30" s="35"/>
      <c r="L30" s="36"/>
      <c r="M30" s="36"/>
    </row>
    <row r="31" spans="1:13">
      <c r="A31" s="29">
        <v>30</v>
      </c>
      <c r="B31" s="35"/>
      <c r="C31" s="43"/>
      <c r="D31" s="36"/>
      <c r="E31" s="41"/>
      <c r="F31" s="36"/>
      <c r="G31" s="36"/>
      <c r="H31" s="35"/>
      <c r="I31" s="36"/>
      <c r="J31" s="37"/>
      <c r="K31" s="35"/>
      <c r="L31" s="36"/>
      <c r="M31" s="36"/>
    </row>
    <row r="32" spans="1:13">
      <c r="A32" s="29">
        <v>31</v>
      </c>
      <c r="B32" s="36"/>
      <c r="C32" s="43"/>
      <c r="D32" s="36"/>
      <c r="E32" s="54"/>
      <c r="F32" s="36"/>
      <c r="G32" s="44"/>
      <c r="H32" s="35"/>
      <c r="I32" s="36"/>
      <c r="J32" s="45"/>
      <c r="K32" s="36"/>
      <c r="L32" s="44"/>
      <c r="M32" s="35"/>
    </row>
    <row r="45" spans="2:2">
      <c r="B45" s="46"/>
    </row>
    <row r="83" spans="2:2">
      <c r="B83" s="47"/>
    </row>
  </sheetData>
  <pageMargins left="0.7" right="0.7" top="0.75" bottom="0.75" header="0.3" footer="0.3"/>
  <pageSetup paperSize="9" fitToHeight="0" orientation="landscape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C03B9-DA6F-4EA6-92F1-13FF929CBE75}">
  <dimension ref="A1:N405"/>
  <sheetViews>
    <sheetView workbookViewId="0">
      <pane xSplit="1" ySplit="1" topLeftCell="B2" activePane="bottomRight" state="frozen"/>
      <selection pane="bottomRight" activeCell="P34" sqref="P34"/>
      <selection pane="bottomLeft"/>
      <selection pane="topRight"/>
    </sheetView>
  </sheetViews>
  <sheetFormatPr defaultRowHeight="14.45"/>
  <cols>
    <col min="1" max="1" width="7.140625" style="8" customWidth="1"/>
    <col min="2" max="13" width="7.140625" customWidth="1"/>
  </cols>
  <sheetData>
    <row r="1" spans="1:13" s="14" customFormat="1" ht="11.45" customHeight="1">
      <c r="A1" s="10"/>
      <c r="B1" s="11" t="s">
        <v>36</v>
      </c>
      <c r="C1" s="12" t="s">
        <v>37</v>
      </c>
      <c r="D1" s="11" t="s">
        <v>38</v>
      </c>
      <c r="E1" s="11" t="s">
        <v>39</v>
      </c>
      <c r="F1" s="11" t="s">
        <v>40</v>
      </c>
      <c r="G1" s="11" t="s">
        <v>41</v>
      </c>
      <c r="H1" s="11" t="s">
        <v>42</v>
      </c>
      <c r="I1" s="11" t="s">
        <v>43</v>
      </c>
      <c r="J1" s="13" t="s">
        <v>44</v>
      </c>
      <c r="K1" s="11" t="s">
        <v>45</v>
      </c>
      <c r="L1" s="11" t="s">
        <v>46</v>
      </c>
      <c r="M1" s="11" t="s">
        <v>47</v>
      </c>
    </row>
    <row r="2" spans="1:13" s="15" customFormat="1" ht="11.45" customHeight="1">
      <c r="A2" s="11">
        <v>1</v>
      </c>
      <c r="B2" s="35"/>
      <c r="C2" s="39"/>
      <c r="D2" s="36"/>
      <c r="E2" s="42"/>
      <c r="F2" s="35"/>
      <c r="G2" s="36"/>
      <c r="H2" s="36"/>
      <c r="I2" s="42"/>
      <c r="J2" s="37"/>
      <c r="K2" s="35"/>
      <c r="L2" s="36"/>
      <c r="M2" s="36"/>
    </row>
    <row r="3" spans="1:13" s="15" customFormat="1" ht="11.45" customHeight="1">
      <c r="A3" s="11">
        <v>2</v>
      </c>
      <c r="B3" s="35">
        <f>IF('2022 Meter Entry'!B3&lt;&gt;"",'2022 Meter Entry'!B3-'2022 Meter Entry'!B2,"")</f>
        <v>17</v>
      </c>
      <c r="C3" s="39"/>
      <c r="D3" s="36"/>
      <c r="E3" s="35"/>
      <c r="F3" s="36"/>
      <c r="G3" s="36"/>
      <c r="H3" s="35"/>
      <c r="I3" s="42"/>
      <c r="J3" s="37"/>
      <c r="K3" s="35"/>
      <c r="L3" s="36"/>
      <c r="M3" s="36"/>
    </row>
    <row r="4" spans="1:13" s="15" customFormat="1" ht="11.45" customHeight="1">
      <c r="A4" s="11">
        <v>3</v>
      </c>
      <c r="B4" s="36">
        <f>IF('2022 Meter Entry'!B4&lt;&gt;"",'2022 Meter Entry'!B4-'2022 Meter Entry'!B3,"")</f>
        <v>29</v>
      </c>
      <c r="C4" s="39"/>
      <c r="D4" s="36"/>
      <c r="E4" s="35"/>
      <c r="F4" s="36"/>
      <c r="G4" s="40"/>
      <c r="H4" s="35"/>
      <c r="I4" s="42"/>
      <c r="J4" s="41"/>
      <c r="K4" s="36"/>
      <c r="L4" s="36"/>
      <c r="M4" s="35"/>
    </row>
    <row r="5" spans="1:13" s="15" customFormat="1" ht="11.45" customHeight="1">
      <c r="A5" s="11">
        <v>4</v>
      </c>
      <c r="B5" s="36">
        <f>IF('2022 Meter Entry'!B5&lt;&gt;"",'2022 Meter Entry'!B5-'2022 Meter Entry'!B4,"")</f>
        <v>76</v>
      </c>
      <c r="C5" s="39"/>
      <c r="D5" s="36"/>
      <c r="E5" s="42"/>
      <c r="F5" s="36"/>
      <c r="G5" s="35"/>
      <c r="H5" s="36"/>
      <c r="I5" s="42"/>
      <c r="J5" s="41"/>
      <c r="K5" s="36"/>
      <c r="L5" s="36"/>
      <c r="M5" s="35"/>
    </row>
    <row r="6" spans="1:13" s="15" customFormat="1" ht="11.45" customHeight="1">
      <c r="A6" s="11">
        <v>5</v>
      </c>
      <c r="B6" s="36">
        <f>IF('2022 Meter Entry'!B6&lt;&gt;"",'2022 Meter Entry'!B6-'2022 Meter Entry'!B5,"")</f>
        <v>829</v>
      </c>
      <c r="C6" s="34"/>
      <c r="D6" s="35"/>
      <c r="E6" s="36"/>
      <c r="F6" s="36"/>
      <c r="G6" s="35"/>
      <c r="H6" s="36"/>
      <c r="I6" s="42"/>
      <c r="J6" s="37"/>
      <c r="K6" s="36"/>
      <c r="L6" s="35"/>
      <c r="M6" s="36"/>
    </row>
    <row r="7" spans="1:13" s="15" customFormat="1" ht="11.45" customHeight="1">
      <c r="A7" s="11">
        <v>6</v>
      </c>
      <c r="B7" s="36">
        <f>IF('2022 Meter Entry'!B7&lt;&gt;"",'2022 Meter Entry'!B7-'2022 Meter Entry'!B6,"")</f>
        <v>1070</v>
      </c>
      <c r="C7" s="34"/>
      <c r="D7" s="35"/>
      <c r="E7" s="36"/>
      <c r="F7" s="36"/>
      <c r="G7" s="40"/>
      <c r="H7" s="36"/>
      <c r="I7" s="35"/>
      <c r="J7" s="37"/>
      <c r="K7" s="36"/>
      <c r="L7" s="35"/>
      <c r="M7" s="36"/>
    </row>
    <row r="8" spans="1:13" s="15" customFormat="1" ht="11.45" customHeight="1">
      <c r="A8" s="11">
        <v>7</v>
      </c>
      <c r="B8" s="36">
        <f>IF('2022 Meter Entry'!B8&lt;&gt;"",'2022 Meter Entry'!B8-'2022 Meter Entry'!B7,"")</f>
        <v>1015</v>
      </c>
      <c r="C8" s="39"/>
      <c r="D8" s="36"/>
      <c r="E8" s="36"/>
      <c r="F8" s="35"/>
      <c r="G8" s="36"/>
      <c r="H8" s="36"/>
      <c r="I8" s="35"/>
      <c r="J8" s="37"/>
      <c r="K8" s="36"/>
      <c r="L8" s="36"/>
      <c r="M8" s="36"/>
    </row>
    <row r="9" spans="1:13" s="15" customFormat="1" ht="11.45" customHeight="1">
      <c r="A9" s="11">
        <v>8</v>
      </c>
      <c r="B9" s="55">
        <f>IF('2022 Meter Entry'!B9&lt;&gt;"",'2022 Meter Entry'!B9-'2022 Meter Entry'!B8,"")</f>
        <v>435</v>
      </c>
      <c r="C9" s="39"/>
      <c r="D9" s="36"/>
      <c r="E9" s="36"/>
      <c r="F9" s="35"/>
      <c r="G9" s="36"/>
      <c r="H9" s="36"/>
      <c r="I9" s="36"/>
      <c r="J9" s="37"/>
      <c r="K9" s="35"/>
      <c r="L9" s="36"/>
      <c r="M9" s="36"/>
    </row>
    <row r="10" spans="1:13" s="15" customFormat="1" ht="11.45" customHeight="1">
      <c r="A10" s="11">
        <v>9</v>
      </c>
      <c r="B10" s="55">
        <f>IF('2022 Meter Entry'!B10&lt;&gt;"",'2022 Meter Entry'!B10-'2022 Meter Entry'!B9,"")</f>
        <v>21</v>
      </c>
      <c r="C10" s="39"/>
      <c r="D10" s="36"/>
      <c r="E10" s="35"/>
      <c r="F10" s="36"/>
      <c r="G10" s="36"/>
      <c r="H10" s="35"/>
      <c r="I10" s="36"/>
      <c r="J10" s="37"/>
      <c r="K10" s="35"/>
      <c r="L10" s="36"/>
      <c r="M10" s="36"/>
    </row>
    <row r="11" spans="1:13" s="15" customFormat="1" ht="11.45" customHeight="1">
      <c r="A11" s="11">
        <v>10</v>
      </c>
      <c r="B11" s="36">
        <f>IF('2022 Meter Entry'!B11&lt;&gt;"",'2022 Meter Entry'!B11-'2022 Meter Entry'!B10,"")</f>
        <v>93</v>
      </c>
      <c r="C11" s="39"/>
      <c r="D11" s="36"/>
      <c r="E11" s="35"/>
      <c r="F11" s="36"/>
      <c r="G11" s="36"/>
      <c r="H11" s="35"/>
      <c r="I11" s="36"/>
      <c r="J11" s="41"/>
      <c r="K11" s="36"/>
      <c r="L11" s="36"/>
      <c r="M11" s="35"/>
    </row>
    <row r="12" spans="1:13" s="15" customFormat="1" ht="11.45" customHeight="1">
      <c r="A12" s="11">
        <v>11</v>
      </c>
      <c r="B12" s="36">
        <f>IF('2022 Meter Entry'!B12&lt;&gt;"",'2022 Meter Entry'!B12-'2022 Meter Entry'!B11,"")</f>
        <v>930</v>
      </c>
      <c r="C12" s="39"/>
      <c r="D12" s="36"/>
      <c r="E12" s="36"/>
      <c r="F12" s="36"/>
      <c r="G12" s="35"/>
      <c r="H12" s="36"/>
      <c r="I12" s="36"/>
      <c r="J12" s="41"/>
      <c r="K12" s="36"/>
      <c r="L12" s="36"/>
      <c r="M12" s="35"/>
    </row>
    <row r="13" spans="1:13" s="15" customFormat="1" ht="11.45" customHeight="1">
      <c r="A13" s="11">
        <v>12</v>
      </c>
      <c r="B13" s="36">
        <f>IF('2022 Meter Entry'!B13&lt;&gt;"",'2022 Meter Entry'!B13-'2022 Meter Entry'!B12,"")</f>
        <v>906</v>
      </c>
      <c r="C13" s="34"/>
      <c r="D13" s="35"/>
      <c r="E13" s="36"/>
      <c r="F13" s="36"/>
      <c r="G13" s="35"/>
      <c r="H13" s="36"/>
      <c r="I13" s="36"/>
      <c r="J13" s="37"/>
      <c r="K13" s="36"/>
      <c r="L13" s="35"/>
      <c r="M13" s="36"/>
    </row>
    <row r="14" spans="1:13" s="15" customFormat="1" ht="11.45" customHeight="1">
      <c r="A14" s="11">
        <v>13</v>
      </c>
      <c r="B14" s="36">
        <f>IF('2022 Meter Entry'!B14&lt;&gt;"",'2022 Meter Entry'!B14-'2022 Meter Entry'!B13,"")</f>
        <v>920</v>
      </c>
      <c r="C14" s="34"/>
      <c r="D14" s="35"/>
      <c r="E14" s="36"/>
      <c r="F14" s="36"/>
      <c r="G14" s="36"/>
      <c r="H14" s="36"/>
      <c r="I14" s="35"/>
      <c r="J14" s="37"/>
      <c r="K14" s="36"/>
      <c r="L14" s="35"/>
      <c r="M14" s="36"/>
    </row>
    <row r="15" spans="1:13" s="15" customFormat="1" ht="11.45" customHeight="1">
      <c r="A15" s="11">
        <v>14</v>
      </c>
      <c r="B15" s="36" t="str">
        <f>IF('2022 Meter Entry'!B15&lt;&gt;"",'2022 Meter Entry'!B15-'2022 Meter Entry'!B14,"")</f>
        <v/>
      </c>
      <c r="C15" s="39"/>
      <c r="D15" s="36"/>
      <c r="E15" s="36"/>
      <c r="F15" s="35"/>
      <c r="G15" s="36"/>
      <c r="H15" s="36"/>
      <c r="I15" s="35"/>
      <c r="J15" s="37"/>
      <c r="K15" s="36"/>
      <c r="L15" s="36"/>
      <c r="M15" s="36"/>
    </row>
    <row r="16" spans="1:13" s="15" customFormat="1" ht="11.45" customHeight="1">
      <c r="A16" s="11">
        <v>15</v>
      </c>
      <c r="B16" s="55" t="str">
        <f>IF('2022 Meter Entry'!B16&lt;&gt;"",'2022 Meter Entry'!B16-'2022 Meter Entry'!B15,"")</f>
        <v/>
      </c>
      <c r="C16" s="39"/>
      <c r="D16" s="49"/>
      <c r="E16" s="36"/>
      <c r="F16" s="35"/>
      <c r="G16" s="36"/>
      <c r="H16" s="36"/>
      <c r="I16" s="36"/>
      <c r="J16" s="37"/>
      <c r="K16" s="35"/>
      <c r="L16" s="36"/>
      <c r="M16" s="36"/>
    </row>
    <row r="17" spans="1:13" s="15" customFormat="1" ht="11.45" customHeight="1">
      <c r="A17" s="11">
        <v>16</v>
      </c>
      <c r="B17" s="55" t="str">
        <f>IF('2022 Meter Entry'!B17&lt;&gt;"",'2022 Meter Entry'!B17-'2022 Meter Entry'!B16,"")</f>
        <v/>
      </c>
      <c r="C17" s="39"/>
      <c r="D17" s="36"/>
      <c r="E17" s="35"/>
      <c r="F17" s="36"/>
      <c r="G17" s="36"/>
      <c r="H17" s="35"/>
      <c r="I17" s="36"/>
      <c r="J17" s="37"/>
      <c r="K17" s="35"/>
      <c r="L17" s="36"/>
      <c r="M17" s="36"/>
    </row>
    <row r="18" spans="1:13" s="15" customFormat="1" ht="11.45" customHeight="1">
      <c r="A18" s="11">
        <v>17</v>
      </c>
      <c r="B18" s="36" t="str">
        <f>IF('2022 Meter Entry'!B18&lt;&gt;"",'2022 Meter Entry'!B18-'2022 Meter Entry'!B17,"")</f>
        <v/>
      </c>
      <c r="C18" s="39"/>
      <c r="D18" s="36"/>
      <c r="E18" s="35"/>
      <c r="F18" s="36"/>
      <c r="G18" s="36"/>
      <c r="H18" s="35"/>
      <c r="I18" s="36"/>
      <c r="J18" s="41"/>
      <c r="K18" s="36"/>
      <c r="L18" s="36"/>
      <c r="M18" s="35"/>
    </row>
    <row r="19" spans="1:13" s="15" customFormat="1" ht="11.45" customHeight="1">
      <c r="A19" s="11">
        <v>18</v>
      </c>
      <c r="B19" s="36" t="str">
        <f>IF('2022 Meter Entry'!B19&lt;&gt;"",'2022 Meter Entry'!B19-'2022 Meter Entry'!B18,"")</f>
        <v/>
      </c>
      <c r="C19" s="39"/>
      <c r="D19" s="36"/>
      <c r="E19" s="36"/>
      <c r="F19" s="36"/>
      <c r="G19" s="35"/>
      <c r="H19" s="36"/>
      <c r="I19" s="36"/>
      <c r="J19" s="41"/>
      <c r="K19" s="36"/>
      <c r="L19" s="36"/>
      <c r="M19" s="35"/>
    </row>
    <row r="20" spans="1:13" s="15" customFormat="1" ht="11.45" customHeight="1">
      <c r="A20" s="11">
        <v>19</v>
      </c>
      <c r="B20" s="36" t="str">
        <f>IF('2022 Meter Entry'!B20&lt;&gt;"",'2022 Meter Entry'!B20-'2022 Meter Entry'!B19,"")</f>
        <v/>
      </c>
      <c r="C20" s="34"/>
      <c r="D20" s="35"/>
      <c r="E20" s="36"/>
      <c r="F20" s="36"/>
      <c r="G20" s="35"/>
      <c r="H20" s="36"/>
      <c r="I20" s="36"/>
      <c r="J20" s="37"/>
      <c r="K20" s="36"/>
      <c r="L20" s="35"/>
      <c r="M20" s="36"/>
    </row>
    <row r="21" spans="1:13" s="15" customFormat="1" ht="11.45" customHeight="1">
      <c r="A21" s="11">
        <v>20</v>
      </c>
      <c r="B21" s="36" t="str">
        <f>IF('2022 Meter Entry'!B21&lt;&gt;"",'2022 Meter Entry'!B21-'2022 Meter Entry'!B20,"")</f>
        <v/>
      </c>
      <c r="C21" s="34"/>
      <c r="D21" s="35"/>
      <c r="E21" s="36"/>
      <c r="F21" s="36"/>
      <c r="G21" s="36"/>
      <c r="H21" s="36"/>
      <c r="I21" s="35"/>
      <c r="J21" s="37"/>
      <c r="K21" s="36"/>
      <c r="L21" s="35"/>
      <c r="M21" s="36"/>
    </row>
    <row r="22" spans="1:13" s="15" customFormat="1" ht="11.45" customHeight="1">
      <c r="A22" s="11">
        <v>21</v>
      </c>
      <c r="B22" s="36" t="str">
        <f>IF('2022 Meter Entry'!B22&lt;&gt;"",'2022 Meter Entry'!B22-'2022 Meter Entry'!B21,"")</f>
        <v/>
      </c>
      <c r="C22" s="39"/>
      <c r="D22" s="36"/>
      <c r="E22" s="36"/>
      <c r="F22" s="35"/>
      <c r="G22" s="36"/>
      <c r="H22" s="36"/>
      <c r="I22" s="35"/>
      <c r="J22" s="37"/>
      <c r="K22" s="36"/>
      <c r="L22" s="36"/>
      <c r="M22" s="36"/>
    </row>
    <row r="23" spans="1:13" s="15" customFormat="1" ht="11.45" customHeight="1">
      <c r="A23" s="11">
        <v>22</v>
      </c>
      <c r="B23" s="35" t="str">
        <f>IF('2022 Meter Entry'!B23&lt;&gt;"",'2022 Meter Entry'!B23-'2022 Meter Entry'!B22,"")</f>
        <v/>
      </c>
      <c r="C23" s="39"/>
      <c r="D23" s="49"/>
      <c r="E23" s="36"/>
      <c r="F23" s="35"/>
      <c r="G23" s="36"/>
      <c r="H23" s="36"/>
      <c r="I23" s="36"/>
      <c r="J23" s="37"/>
      <c r="K23" s="35"/>
      <c r="L23" s="36"/>
      <c r="M23" s="36"/>
    </row>
    <row r="24" spans="1:13" s="15" customFormat="1" ht="11.45" customHeight="1">
      <c r="A24" s="11">
        <v>23</v>
      </c>
      <c r="B24" s="35" t="str">
        <f>IF('2022 Meter Entry'!B24&lt;&gt;"",'2022 Meter Entry'!B24-'2022 Meter Entry'!B23,"")</f>
        <v/>
      </c>
      <c r="C24" s="39"/>
      <c r="D24" s="36"/>
      <c r="E24" s="35"/>
      <c r="F24" s="36"/>
      <c r="G24" s="36"/>
      <c r="H24" s="35"/>
      <c r="I24" s="36"/>
      <c r="J24" s="37"/>
      <c r="K24" s="35"/>
      <c r="L24" s="36"/>
      <c r="M24" s="33"/>
    </row>
    <row r="25" spans="1:13" s="15" customFormat="1" ht="11.45" customHeight="1">
      <c r="A25" s="11">
        <v>24</v>
      </c>
      <c r="B25" s="39" t="str">
        <f>IF('2022 Meter Entry'!B25&lt;&gt;"",'2022 Meter Entry'!B25-'2022 Meter Entry'!B24,"")</f>
        <v/>
      </c>
      <c r="C25" s="39"/>
      <c r="D25" s="36"/>
      <c r="E25" s="35"/>
      <c r="F25" s="36"/>
      <c r="G25" s="36"/>
      <c r="H25" s="35"/>
      <c r="I25" s="36"/>
      <c r="J25" s="41"/>
      <c r="K25" s="36"/>
      <c r="L25" s="36"/>
      <c r="M25" s="35"/>
    </row>
    <row r="26" spans="1:13" s="15" customFormat="1" ht="11.45" customHeight="1">
      <c r="A26" s="11">
        <v>25</v>
      </c>
      <c r="B26" s="36" t="str">
        <f>IF('2022 Meter Entry'!B26&lt;&gt;"",'2022 Meter Entry'!B26-'2022 Meter Entry'!B25,"")</f>
        <v/>
      </c>
      <c r="C26" s="39"/>
      <c r="D26" s="36"/>
      <c r="E26" s="36"/>
      <c r="F26" s="36"/>
      <c r="G26" s="35"/>
      <c r="H26" s="36"/>
      <c r="I26" s="36"/>
      <c r="J26" s="41"/>
      <c r="K26" s="36"/>
      <c r="L26" s="36"/>
      <c r="M26" s="35"/>
    </row>
    <row r="27" spans="1:13" s="15" customFormat="1" ht="11.45" customHeight="1">
      <c r="A27" s="11">
        <v>26</v>
      </c>
      <c r="B27" s="36" t="str">
        <f>IF('2022 Meter Entry'!B27&lt;&gt;"",'2022 Meter Entry'!B27-'2022 Meter Entry'!B26,"")</f>
        <v/>
      </c>
      <c r="C27" s="34"/>
      <c r="D27" s="50"/>
      <c r="E27" s="36"/>
      <c r="F27" s="36"/>
      <c r="G27" s="35"/>
      <c r="H27" s="36"/>
      <c r="I27" s="36"/>
      <c r="J27" s="37"/>
      <c r="K27" s="36"/>
      <c r="L27" s="35"/>
      <c r="M27" s="33"/>
    </row>
    <row r="28" spans="1:13" s="15" customFormat="1" ht="11.45" customHeight="1">
      <c r="A28" s="11">
        <v>27</v>
      </c>
      <c r="B28" s="36" t="str">
        <f>IF('2022 Meter Entry'!B28&lt;&gt;"",'2022 Meter Entry'!B28-'2022 Meter Entry'!B27,"")</f>
        <v/>
      </c>
      <c r="C28" s="34"/>
      <c r="D28" s="35"/>
      <c r="E28" s="36"/>
      <c r="F28" s="36"/>
      <c r="G28" s="36"/>
      <c r="H28" s="36"/>
      <c r="I28" s="35"/>
      <c r="J28" s="37"/>
      <c r="K28" s="36"/>
      <c r="L28" s="35"/>
      <c r="M28" s="36"/>
    </row>
    <row r="29" spans="1:13" s="15" customFormat="1" ht="11.45" customHeight="1">
      <c r="A29" s="11">
        <v>28</v>
      </c>
      <c r="B29" s="36" t="str">
        <f>IF('2022 Meter Entry'!B29&lt;&gt;"",'2022 Meter Entry'!B29-'2022 Meter Entry'!B28,"")</f>
        <v/>
      </c>
      <c r="C29" s="36"/>
      <c r="D29" s="36"/>
      <c r="E29" s="36"/>
      <c r="F29" s="35"/>
      <c r="G29" s="36"/>
      <c r="H29" s="36"/>
      <c r="I29" s="35"/>
      <c r="J29" s="37"/>
      <c r="K29" s="36"/>
      <c r="L29" s="36"/>
      <c r="M29" s="36"/>
    </row>
    <row r="30" spans="1:13" s="15" customFormat="1" ht="11.45" customHeight="1">
      <c r="A30" s="11">
        <v>29</v>
      </c>
      <c r="B30" s="35" t="str">
        <f>IF('2022 Meter Entry'!B30&lt;&gt;"",'2022 Meter Entry'!B30-'2022 Meter Entry'!B29,"")</f>
        <v/>
      </c>
      <c r="C30" s="43"/>
      <c r="D30" s="36"/>
      <c r="E30" s="36"/>
      <c r="F30" s="35"/>
      <c r="G30" s="36"/>
      <c r="H30" s="36"/>
      <c r="I30" s="36"/>
      <c r="J30" s="37"/>
      <c r="K30" s="35"/>
      <c r="L30" s="36"/>
      <c r="M30" s="36"/>
    </row>
    <row r="31" spans="1:13" s="15" customFormat="1" ht="11.45" customHeight="1">
      <c r="A31" s="11">
        <v>30</v>
      </c>
      <c r="B31" s="35" t="str">
        <f>IF('2022 Meter Entry'!B31&lt;&gt;"",'2022 Meter Entry'!B31-'2022 Meter Entry'!B30,"")</f>
        <v/>
      </c>
      <c r="C31" s="43"/>
      <c r="D31" s="36"/>
      <c r="E31" s="41"/>
      <c r="F31" s="36"/>
      <c r="G31" s="36"/>
      <c r="H31" s="35"/>
      <c r="I31" s="36"/>
      <c r="J31" s="37"/>
      <c r="K31" s="35"/>
      <c r="L31" s="36"/>
      <c r="M31" s="36"/>
    </row>
    <row r="32" spans="1:13" s="15" customFormat="1" ht="11.45" customHeight="1">
      <c r="A32" s="11">
        <v>31</v>
      </c>
      <c r="B32" s="39" t="str">
        <f>IF('2022 Meter Entry'!B32&lt;&gt;"",'2022 Meter Entry'!B32-'2022 Meter Entry'!B31,"")</f>
        <v/>
      </c>
      <c r="C32" s="43"/>
      <c r="D32" s="36"/>
      <c r="E32" s="54"/>
      <c r="F32" s="36"/>
      <c r="G32" s="44"/>
      <c r="H32" s="35"/>
      <c r="I32" s="36"/>
      <c r="J32" s="45"/>
      <c r="K32" s="36"/>
      <c r="L32" s="44"/>
      <c r="M32" s="35"/>
    </row>
    <row r="33" spans="1:14" s="15" customFormat="1" ht="11.4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4" s="14" customFormat="1" ht="11.45" customHeight="1">
      <c r="A34" s="16" t="s">
        <v>48</v>
      </c>
      <c r="B34" s="17">
        <f>SUM(B1:B32)</f>
        <v>6341</v>
      </c>
      <c r="C34" s="17">
        <f t="shared" ref="C34:M34" si="0">SUM(C1:C32)</f>
        <v>0</v>
      </c>
      <c r="D34" s="17">
        <f t="shared" si="0"/>
        <v>0</v>
      </c>
      <c r="E34" s="17">
        <f t="shared" si="0"/>
        <v>0</v>
      </c>
      <c r="F34" s="17">
        <f t="shared" si="0"/>
        <v>0</v>
      </c>
      <c r="G34" s="17">
        <f>SUM(G2:G32)</f>
        <v>0</v>
      </c>
      <c r="H34" s="17">
        <f t="shared" si="0"/>
        <v>0</v>
      </c>
      <c r="I34" s="17">
        <f t="shared" si="0"/>
        <v>0</v>
      </c>
      <c r="J34" s="17">
        <f t="shared" si="0"/>
        <v>0</v>
      </c>
      <c r="K34" s="17">
        <f t="shared" si="0"/>
        <v>0</v>
      </c>
      <c r="L34" s="17">
        <f t="shared" si="0"/>
        <v>0</v>
      </c>
      <c r="M34" s="17">
        <f t="shared" si="0"/>
        <v>0</v>
      </c>
    </row>
    <row r="35" spans="1:14" s="14" customFormat="1" ht="11.45" customHeight="1">
      <c r="A35" s="16" t="s">
        <v>49</v>
      </c>
      <c r="B35" s="17">
        <f>B34/31</f>
        <v>204.54838709677421</v>
      </c>
      <c r="C35" s="17">
        <f t="shared" ref="C35:M35" si="1">C34/31</f>
        <v>0</v>
      </c>
      <c r="D35" s="17">
        <f t="shared" si="1"/>
        <v>0</v>
      </c>
      <c r="E35" s="17">
        <f t="shared" si="1"/>
        <v>0</v>
      </c>
      <c r="F35" s="17">
        <f t="shared" si="1"/>
        <v>0</v>
      </c>
      <c r="G35" s="17">
        <f t="shared" si="1"/>
        <v>0</v>
      </c>
      <c r="H35" s="17">
        <f t="shared" si="1"/>
        <v>0</v>
      </c>
      <c r="I35" s="17">
        <f t="shared" si="1"/>
        <v>0</v>
      </c>
      <c r="J35" s="17">
        <f t="shared" si="1"/>
        <v>0</v>
      </c>
      <c r="K35" s="17">
        <f t="shared" si="1"/>
        <v>0</v>
      </c>
      <c r="L35" s="17">
        <f t="shared" si="1"/>
        <v>0</v>
      </c>
      <c r="M35" s="17">
        <f t="shared" si="1"/>
        <v>0</v>
      </c>
    </row>
    <row r="37" spans="1:14">
      <c r="N37" s="5"/>
    </row>
    <row r="39" spans="1:14">
      <c r="A39" s="9">
        <v>2021</v>
      </c>
    </row>
    <row r="40" spans="1:14">
      <c r="A40" s="8">
        <f>B2</f>
        <v>0</v>
      </c>
    </row>
    <row r="41" spans="1:14">
      <c r="A41" s="8">
        <f t="shared" ref="A41:A49" si="2">B3</f>
        <v>17</v>
      </c>
    </row>
    <row r="42" spans="1:14">
      <c r="A42" s="8">
        <f t="shared" si="2"/>
        <v>29</v>
      </c>
    </row>
    <row r="43" spans="1:14">
      <c r="A43" s="8">
        <f t="shared" si="2"/>
        <v>76</v>
      </c>
    </row>
    <row r="44" spans="1:14">
      <c r="A44" s="8">
        <f t="shared" si="2"/>
        <v>829</v>
      </c>
    </row>
    <row r="45" spans="1:14">
      <c r="A45" s="8">
        <f t="shared" si="2"/>
        <v>1070</v>
      </c>
    </row>
    <row r="46" spans="1:14">
      <c r="A46" s="8">
        <f t="shared" si="2"/>
        <v>1015</v>
      </c>
    </row>
    <row r="47" spans="1:14">
      <c r="A47" s="8">
        <f t="shared" si="2"/>
        <v>435</v>
      </c>
    </row>
    <row r="48" spans="1:14">
      <c r="A48" s="8">
        <f t="shared" si="2"/>
        <v>21</v>
      </c>
    </row>
    <row r="49" spans="1:1">
      <c r="A49" s="8">
        <f t="shared" si="2"/>
        <v>93</v>
      </c>
    </row>
    <row r="50" spans="1:1">
      <c r="A50" s="8">
        <f t="shared" ref="A50:A70" si="3">B12</f>
        <v>930</v>
      </c>
    </row>
    <row r="51" spans="1:1">
      <c r="A51" s="8">
        <f t="shared" si="3"/>
        <v>906</v>
      </c>
    </row>
    <row r="52" spans="1:1">
      <c r="A52" s="8">
        <f t="shared" si="3"/>
        <v>920</v>
      </c>
    </row>
    <row r="53" spans="1:1">
      <c r="A53" s="8" t="str">
        <f t="shared" si="3"/>
        <v/>
      </c>
    </row>
    <row r="54" spans="1:1">
      <c r="A54" s="8" t="str">
        <f t="shared" si="3"/>
        <v/>
      </c>
    </row>
    <row r="55" spans="1:1">
      <c r="A55" s="8" t="str">
        <f t="shared" si="3"/>
        <v/>
      </c>
    </row>
    <row r="56" spans="1:1">
      <c r="A56" s="8" t="str">
        <f t="shared" si="3"/>
        <v/>
      </c>
    </row>
    <row r="57" spans="1:1">
      <c r="A57" s="8" t="str">
        <f t="shared" si="3"/>
        <v/>
      </c>
    </row>
    <row r="58" spans="1:1">
      <c r="A58" s="8" t="str">
        <f t="shared" si="3"/>
        <v/>
      </c>
    </row>
    <row r="59" spans="1:1">
      <c r="A59" s="8" t="str">
        <f t="shared" si="3"/>
        <v/>
      </c>
    </row>
    <row r="60" spans="1:1">
      <c r="A60" s="8" t="str">
        <f t="shared" si="3"/>
        <v/>
      </c>
    </row>
    <row r="61" spans="1:1">
      <c r="A61" s="8" t="str">
        <f t="shared" si="3"/>
        <v/>
      </c>
    </row>
    <row r="62" spans="1:1">
      <c r="A62" s="8" t="str">
        <f t="shared" si="3"/>
        <v/>
      </c>
    </row>
    <row r="63" spans="1:1">
      <c r="A63" s="8" t="str">
        <f t="shared" si="3"/>
        <v/>
      </c>
    </row>
    <row r="64" spans="1:1">
      <c r="A64" s="8" t="str">
        <f t="shared" si="3"/>
        <v/>
      </c>
    </row>
    <row r="65" spans="1:1">
      <c r="A65" s="8" t="str">
        <f t="shared" si="3"/>
        <v/>
      </c>
    </row>
    <row r="66" spans="1:1">
      <c r="A66" s="8" t="str">
        <f t="shared" si="3"/>
        <v/>
      </c>
    </row>
    <row r="67" spans="1:1">
      <c r="A67" s="8" t="str">
        <f t="shared" si="3"/>
        <v/>
      </c>
    </row>
    <row r="68" spans="1:1">
      <c r="A68" s="8" t="str">
        <f t="shared" si="3"/>
        <v/>
      </c>
    </row>
    <row r="69" spans="1:1">
      <c r="A69" s="8" t="str">
        <f t="shared" si="3"/>
        <v/>
      </c>
    </row>
    <row r="70" spans="1:1">
      <c r="A70" s="8" t="str">
        <f t="shared" si="3"/>
        <v/>
      </c>
    </row>
    <row r="71" spans="1:1">
      <c r="A71" s="8">
        <f>C2</f>
        <v>0</v>
      </c>
    </row>
    <row r="72" spans="1:1">
      <c r="A72" s="8">
        <f t="shared" ref="A72:A99" si="4">C3</f>
        <v>0</v>
      </c>
    </row>
    <row r="73" spans="1:1">
      <c r="A73" s="8">
        <f t="shared" si="4"/>
        <v>0</v>
      </c>
    </row>
    <row r="74" spans="1:1">
      <c r="A74" s="8">
        <f t="shared" si="4"/>
        <v>0</v>
      </c>
    </row>
    <row r="75" spans="1:1">
      <c r="A75" s="8">
        <f t="shared" si="4"/>
        <v>0</v>
      </c>
    </row>
    <row r="76" spans="1:1">
      <c r="A76" s="8">
        <f t="shared" si="4"/>
        <v>0</v>
      </c>
    </row>
    <row r="77" spans="1:1">
      <c r="A77" s="8">
        <f t="shared" si="4"/>
        <v>0</v>
      </c>
    </row>
    <row r="78" spans="1:1">
      <c r="A78" s="8">
        <f t="shared" si="4"/>
        <v>0</v>
      </c>
    </row>
    <row r="79" spans="1:1">
      <c r="A79" s="8">
        <f t="shared" si="4"/>
        <v>0</v>
      </c>
    </row>
    <row r="80" spans="1:1">
      <c r="A80" s="8">
        <f t="shared" si="4"/>
        <v>0</v>
      </c>
    </row>
    <row r="81" spans="1:1">
      <c r="A81" s="8">
        <f t="shared" si="4"/>
        <v>0</v>
      </c>
    </row>
    <row r="82" spans="1:1">
      <c r="A82" s="8">
        <f t="shared" si="4"/>
        <v>0</v>
      </c>
    </row>
    <row r="83" spans="1:1">
      <c r="A83" s="8">
        <f t="shared" si="4"/>
        <v>0</v>
      </c>
    </row>
    <row r="84" spans="1:1">
      <c r="A84" s="8">
        <f t="shared" si="4"/>
        <v>0</v>
      </c>
    </row>
    <row r="85" spans="1:1">
      <c r="A85" s="8">
        <f t="shared" si="4"/>
        <v>0</v>
      </c>
    </row>
    <row r="86" spans="1:1">
      <c r="A86" s="8">
        <f t="shared" si="4"/>
        <v>0</v>
      </c>
    </row>
    <row r="87" spans="1:1">
      <c r="A87" s="8">
        <f t="shared" si="4"/>
        <v>0</v>
      </c>
    </row>
    <row r="88" spans="1:1">
      <c r="A88" s="8">
        <f t="shared" si="4"/>
        <v>0</v>
      </c>
    </row>
    <row r="89" spans="1:1">
      <c r="A89" s="8">
        <f t="shared" si="4"/>
        <v>0</v>
      </c>
    </row>
    <row r="90" spans="1:1">
      <c r="A90" s="8">
        <f t="shared" si="4"/>
        <v>0</v>
      </c>
    </row>
    <row r="91" spans="1:1">
      <c r="A91" s="8">
        <f t="shared" si="4"/>
        <v>0</v>
      </c>
    </row>
    <row r="92" spans="1:1">
      <c r="A92" s="8">
        <f t="shared" si="4"/>
        <v>0</v>
      </c>
    </row>
    <row r="93" spans="1:1">
      <c r="A93" s="8">
        <f t="shared" si="4"/>
        <v>0</v>
      </c>
    </row>
    <row r="94" spans="1:1">
      <c r="A94" s="8">
        <f t="shared" si="4"/>
        <v>0</v>
      </c>
    </row>
    <row r="95" spans="1:1">
      <c r="A95" s="8">
        <f t="shared" si="4"/>
        <v>0</v>
      </c>
    </row>
    <row r="96" spans="1:1">
      <c r="A96" s="8">
        <f t="shared" si="4"/>
        <v>0</v>
      </c>
    </row>
    <row r="97" spans="1:1">
      <c r="A97" s="8">
        <f t="shared" si="4"/>
        <v>0</v>
      </c>
    </row>
    <row r="98" spans="1:1">
      <c r="A98" s="8">
        <f t="shared" si="4"/>
        <v>0</v>
      </c>
    </row>
    <row r="99" spans="1:1">
      <c r="A99" s="8">
        <f t="shared" si="4"/>
        <v>0</v>
      </c>
    </row>
    <row r="100" spans="1:1">
      <c r="A100" s="8">
        <f>D2</f>
        <v>0</v>
      </c>
    </row>
    <row r="101" spans="1:1">
      <c r="A101" s="8">
        <f t="shared" ref="A101:A130" si="5">D3</f>
        <v>0</v>
      </c>
    </row>
    <row r="102" spans="1:1">
      <c r="A102" s="8">
        <f t="shared" si="5"/>
        <v>0</v>
      </c>
    </row>
    <row r="103" spans="1:1">
      <c r="A103" s="8">
        <f t="shared" si="5"/>
        <v>0</v>
      </c>
    </row>
    <row r="104" spans="1:1">
      <c r="A104" s="8">
        <f t="shared" si="5"/>
        <v>0</v>
      </c>
    </row>
    <row r="105" spans="1:1">
      <c r="A105" s="8">
        <f t="shared" si="5"/>
        <v>0</v>
      </c>
    </row>
    <row r="106" spans="1:1">
      <c r="A106" s="8">
        <f t="shared" si="5"/>
        <v>0</v>
      </c>
    </row>
    <row r="107" spans="1:1">
      <c r="A107" s="8">
        <f t="shared" si="5"/>
        <v>0</v>
      </c>
    </row>
    <row r="108" spans="1:1">
      <c r="A108" s="8">
        <f t="shared" si="5"/>
        <v>0</v>
      </c>
    </row>
    <row r="109" spans="1:1">
      <c r="A109" s="8">
        <f t="shared" si="5"/>
        <v>0</v>
      </c>
    </row>
    <row r="110" spans="1:1">
      <c r="A110" s="8">
        <f t="shared" si="5"/>
        <v>0</v>
      </c>
    </row>
    <row r="111" spans="1:1">
      <c r="A111" s="8">
        <f t="shared" si="5"/>
        <v>0</v>
      </c>
    </row>
    <row r="112" spans="1:1">
      <c r="A112" s="8">
        <f t="shared" si="5"/>
        <v>0</v>
      </c>
    </row>
    <row r="113" spans="1:1">
      <c r="A113" s="8">
        <f t="shared" si="5"/>
        <v>0</v>
      </c>
    </row>
    <row r="114" spans="1:1">
      <c r="A114" s="8">
        <f t="shared" si="5"/>
        <v>0</v>
      </c>
    </row>
    <row r="115" spans="1:1">
      <c r="A115" s="8">
        <f t="shared" si="5"/>
        <v>0</v>
      </c>
    </row>
    <row r="116" spans="1:1">
      <c r="A116" s="8">
        <f t="shared" si="5"/>
        <v>0</v>
      </c>
    </row>
    <row r="117" spans="1:1">
      <c r="A117" s="8">
        <f t="shared" si="5"/>
        <v>0</v>
      </c>
    </row>
    <row r="118" spans="1:1">
      <c r="A118" s="8">
        <f t="shared" si="5"/>
        <v>0</v>
      </c>
    </row>
    <row r="119" spans="1:1">
      <c r="A119" s="8">
        <f t="shared" si="5"/>
        <v>0</v>
      </c>
    </row>
    <row r="120" spans="1:1">
      <c r="A120" s="8">
        <f t="shared" si="5"/>
        <v>0</v>
      </c>
    </row>
    <row r="121" spans="1:1">
      <c r="A121" s="8">
        <f t="shared" si="5"/>
        <v>0</v>
      </c>
    </row>
    <row r="122" spans="1:1">
      <c r="A122" s="8">
        <f t="shared" si="5"/>
        <v>0</v>
      </c>
    </row>
    <row r="123" spans="1:1">
      <c r="A123" s="8">
        <f t="shared" si="5"/>
        <v>0</v>
      </c>
    </row>
    <row r="124" spans="1:1">
      <c r="A124" s="8">
        <f t="shared" si="5"/>
        <v>0</v>
      </c>
    </row>
    <row r="125" spans="1:1">
      <c r="A125" s="8">
        <f t="shared" si="5"/>
        <v>0</v>
      </c>
    </row>
    <row r="126" spans="1:1">
      <c r="A126" s="8">
        <f t="shared" si="5"/>
        <v>0</v>
      </c>
    </row>
    <row r="127" spans="1:1">
      <c r="A127" s="8">
        <f t="shared" si="5"/>
        <v>0</v>
      </c>
    </row>
    <row r="128" spans="1:1">
      <c r="A128" s="8">
        <f t="shared" si="5"/>
        <v>0</v>
      </c>
    </row>
    <row r="129" spans="1:1">
      <c r="A129" s="8">
        <f t="shared" si="5"/>
        <v>0</v>
      </c>
    </row>
    <row r="130" spans="1:1">
      <c r="A130" s="8">
        <f t="shared" si="5"/>
        <v>0</v>
      </c>
    </row>
    <row r="131" spans="1:1">
      <c r="A131" s="8">
        <f>E2</f>
        <v>0</v>
      </c>
    </row>
    <row r="132" spans="1:1">
      <c r="A132" s="8">
        <f t="shared" ref="A132:A160" si="6">E3</f>
        <v>0</v>
      </c>
    </row>
    <row r="133" spans="1:1">
      <c r="A133" s="8">
        <f t="shared" si="6"/>
        <v>0</v>
      </c>
    </row>
    <row r="134" spans="1:1">
      <c r="A134" s="8">
        <f t="shared" si="6"/>
        <v>0</v>
      </c>
    </row>
    <row r="135" spans="1:1">
      <c r="A135" s="8">
        <f t="shared" si="6"/>
        <v>0</v>
      </c>
    </row>
    <row r="136" spans="1:1">
      <c r="A136" s="8">
        <f t="shared" si="6"/>
        <v>0</v>
      </c>
    </row>
    <row r="137" spans="1:1">
      <c r="A137" s="8">
        <f t="shared" si="6"/>
        <v>0</v>
      </c>
    </row>
    <row r="138" spans="1:1">
      <c r="A138" s="8">
        <f t="shared" si="6"/>
        <v>0</v>
      </c>
    </row>
    <row r="139" spans="1:1">
      <c r="A139" s="8">
        <f t="shared" si="6"/>
        <v>0</v>
      </c>
    </row>
    <row r="140" spans="1:1">
      <c r="A140" s="8">
        <f t="shared" si="6"/>
        <v>0</v>
      </c>
    </row>
    <row r="141" spans="1:1">
      <c r="A141" s="8">
        <f t="shared" si="6"/>
        <v>0</v>
      </c>
    </row>
    <row r="142" spans="1:1">
      <c r="A142" s="8">
        <f t="shared" si="6"/>
        <v>0</v>
      </c>
    </row>
    <row r="143" spans="1:1">
      <c r="A143" s="8">
        <f t="shared" si="6"/>
        <v>0</v>
      </c>
    </row>
    <row r="144" spans="1:1">
      <c r="A144" s="8">
        <f t="shared" si="6"/>
        <v>0</v>
      </c>
    </row>
    <row r="145" spans="1:1">
      <c r="A145" s="8">
        <f t="shared" si="6"/>
        <v>0</v>
      </c>
    </row>
    <row r="146" spans="1:1">
      <c r="A146" s="8">
        <f t="shared" si="6"/>
        <v>0</v>
      </c>
    </row>
    <row r="147" spans="1:1">
      <c r="A147" s="8">
        <f t="shared" si="6"/>
        <v>0</v>
      </c>
    </row>
    <row r="148" spans="1:1">
      <c r="A148" s="8">
        <f t="shared" si="6"/>
        <v>0</v>
      </c>
    </row>
    <row r="149" spans="1:1">
      <c r="A149" s="8">
        <f t="shared" si="6"/>
        <v>0</v>
      </c>
    </row>
    <row r="150" spans="1:1">
      <c r="A150" s="8">
        <f t="shared" si="6"/>
        <v>0</v>
      </c>
    </row>
    <row r="151" spans="1:1">
      <c r="A151" s="8">
        <f t="shared" si="6"/>
        <v>0</v>
      </c>
    </row>
    <row r="152" spans="1:1">
      <c r="A152" s="8">
        <f t="shared" si="6"/>
        <v>0</v>
      </c>
    </row>
    <row r="153" spans="1:1">
      <c r="A153" s="8">
        <f t="shared" si="6"/>
        <v>0</v>
      </c>
    </row>
    <row r="154" spans="1:1">
      <c r="A154" s="8">
        <f t="shared" si="6"/>
        <v>0</v>
      </c>
    </row>
    <row r="155" spans="1:1">
      <c r="A155" s="8">
        <f t="shared" si="6"/>
        <v>0</v>
      </c>
    </row>
    <row r="156" spans="1:1">
      <c r="A156" s="8">
        <f t="shared" si="6"/>
        <v>0</v>
      </c>
    </row>
    <row r="157" spans="1:1">
      <c r="A157" s="8">
        <f t="shared" si="6"/>
        <v>0</v>
      </c>
    </row>
    <row r="158" spans="1:1">
      <c r="A158" s="8">
        <f t="shared" si="6"/>
        <v>0</v>
      </c>
    </row>
    <row r="159" spans="1:1">
      <c r="A159" s="8">
        <f t="shared" si="6"/>
        <v>0</v>
      </c>
    </row>
    <row r="160" spans="1:1">
      <c r="A160" s="8">
        <f t="shared" si="6"/>
        <v>0</v>
      </c>
    </row>
    <row r="161" spans="1:1">
      <c r="A161" s="8">
        <f>F2</f>
        <v>0</v>
      </c>
    </row>
    <row r="162" spans="1:1">
      <c r="A162" s="8">
        <f t="shared" ref="A162:A191" si="7">F3</f>
        <v>0</v>
      </c>
    </row>
    <row r="163" spans="1:1">
      <c r="A163" s="8">
        <f t="shared" si="7"/>
        <v>0</v>
      </c>
    </row>
    <row r="164" spans="1:1">
      <c r="A164" s="8">
        <f t="shared" si="7"/>
        <v>0</v>
      </c>
    </row>
    <row r="165" spans="1:1">
      <c r="A165" s="8">
        <f t="shared" si="7"/>
        <v>0</v>
      </c>
    </row>
    <row r="166" spans="1:1">
      <c r="A166" s="8">
        <f t="shared" si="7"/>
        <v>0</v>
      </c>
    </row>
    <row r="167" spans="1:1">
      <c r="A167" s="8">
        <f t="shared" si="7"/>
        <v>0</v>
      </c>
    </row>
    <row r="168" spans="1:1">
      <c r="A168" s="8">
        <f t="shared" si="7"/>
        <v>0</v>
      </c>
    </row>
    <row r="169" spans="1:1">
      <c r="A169" s="8">
        <f t="shared" si="7"/>
        <v>0</v>
      </c>
    </row>
    <row r="170" spans="1:1">
      <c r="A170" s="8">
        <f t="shared" si="7"/>
        <v>0</v>
      </c>
    </row>
    <row r="171" spans="1:1">
      <c r="A171" s="8">
        <f t="shared" si="7"/>
        <v>0</v>
      </c>
    </row>
    <row r="172" spans="1:1">
      <c r="A172" s="8">
        <f t="shared" si="7"/>
        <v>0</v>
      </c>
    </row>
    <row r="173" spans="1:1">
      <c r="A173" s="8">
        <f t="shared" si="7"/>
        <v>0</v>
      </c>
    </row>
    <row r="174" spans="1:1">
      <c r="A174" s="8">
        <f t="shared" si="7"/>
        <v>0</v>
      </c>
    </row>
    <row r="175" spans="1:1">
      <c r="A175" s="8">
        <f t="shared" si="7"/>
        <v>0</v>
      </c>
    </row>
    <row r="176" spans="1:1">
      <c r="A176" s="8">
        <f t="shared" si="7"/>
        <v>0</v>
      </c>
    </row>
    <row r="177" spans="1:1">
      <c r="A177" s="8">
        <f t="shared" si="7"/>
        <v>0</v>
      </c>
    </row>
    <row r="178" spans="1:1">
      <c r="A178" s="8">
        <f t="shared" si="7"/>
        <v>0</v>
      </c>
    </row>
    <row r="179" spans="1:1">
      <c r="A179" s="8">
        <f t="shared" si="7"/>
        <v>0</v>
      </c>
    </row>
    <row r="180" spans="1:1">
      <c r="A180" s="8">
        <f t="shared" si="7"/>
        <v>0</v>
      </c>
    </row>
    <row r="181" spans="1:1">
      <c r="A181" s="8">
        <f t="shared" si="7"/>
        <v>0</v>
      </c>
    </row>
    <row r="182" spans="1:1">
      <c r="A182" s="8">
        <f t="shared" si="7"/>
        <v>0</v>
      </c>
    </row>
    <row r="183" spans="1:1">
      <c r="A183" s="8">
        <f t="shared" si="7"/>
        <v>0</v>
      </c>
    </row>
    <row r="184" spans="1:1">
      <c r="A184" s="8">
        <f t="shared" si="7"/>
        <v>0</v>
      </c>
    </row>
    <row r="185" spans="1:1">
      <c r="A185" s="8">
        <f t="shared" si="7"/>
        <v>0</v>
      </c>
    </row>
    <row r="186" spans="1:1">
      <c r="A186" s="8">
        <f t="shared" si="7"/>
        <v>0</v>
      </c>
    </row>
    <row r="187" spans="1:1">
      <c r="A187" s="8">
        <f t="shared" si="7"/>
        <v>0</v>
      </c>
    </row>
    <row r="188" spans="1:1">
      <c r="A188" s="8">
        <f t="shared" si="7"/>
        <v>0</v>
      </c>
    </row>
    <row r="189" spans="1:1">
      <c r="A189" s="8">
        <f t="shared" si="7"/>
        <v>0</v>
      </c>
    </row>
    <row r="190" spans="1:1">
      <c r="A190" s="8">
        <f t="shared" si="7"/>
        <v>0</v>
      </c>
    </row>
    <row r="191" spans="1:1">
      <c r="A191" s="8">
        <f t="shared" si="7"/>
        <v>0</v>
      </c>
    </row>
    <row r="192" spans="1:1">
      <c r="A192" s="8">
        <f>G2</f>
        <v>0</v>
      </c>
    </row>
    <row r="193" spans="1:1">
      <c r="A193" s="8">
        <f t="shared" ref="A193:A221" si="8">G3</f>
        <v>0</v>
      </c>
    </row>
    <row r="194" spans="1:1">
      <c r="A194" s="8">
        <f t="shared" si="8"/>
        <v>0</v>
      </c>
    </row>
    <row r="195" spans="1:1">
      <c r="A195" s="8">
        <f t="shared" si="8"/>
        <v>0</v>
      </c>
    </row>
    <row r="196" spans="1:1">
      <c r="A196" s="8">
        <f t="shared" si="8"/>
        <v>0</v>
      </c>
    </row>
    <row r="197" spans="1:1">
      <c r="A197" s="8">
        <f t="shared" si="8"/>
        <v>0</v>
      </c>
    </row>
    <row r="198" spans="1:1">
      <c r="A198" s="8">
        <f t="shared" si="8"/>
        <v>0</v>
      </c>
    </row>
    <row r="199" spans="1:1">
      <c r="A199" s="8">
        <f t="shared" si="8"/>
        <v>0</v>
      </c>
    </row>
    <row r="200" spans="1:1">
      <c r="A200" s="8">
        <f t="shared" si="8"/>
        <v>0</v>
      </c>
    </row>
    <row r="201" spans="1:1">
      <c r="A201" s="8">
        <f t="shared" si="8"/>
        <v>0</v>
      </c>
    </row>
    <row r="202" spans="1:1">
      <c r="A202" s="8">
        <f t="shared" si="8"/>
        <v>0</v>
      </c>
    </row>
    <row r="203" spans="1:1">
      <c r="A203" s="8">
        <f t="shared" si="8"/>
        <v>0</v>
      </c>
    </row>
    <row r="204" spans="1:1">
      <c r="A204" s="8">
        <f t="shared" si="8"/>
        <v>0</v>
      </c>
    </row>
    <row r="205" spans="1:1">
      <c r="A205" s="8">
        <f t="shared" si="8"/>
        <v>0</v>
      </c>
    </row>
    <row r="206" spans="1:1">
      <c r="A206" s="8">
        <f t="shared" si="8"/>
        <v>0</v>
      </c>
    </row>
    <row r="207" spans="1:1">
      <c r="A207" s="8">
        <f t="shared" si="8"/>
        <v>0</v>
      </c>
    </row>
    <row r="208" spans="1:1">
      <c r="A208" s="8">
        <f t="shared" si="8"/>
        <v>0</v>
      </c>
    </row>
    <row r="209" spans="1:1">
      <c r="A209" s="8">
        <f t="shared" si="8"/>
        <v>0</v>
      </c>
    </row>
    <row r="210" spans="1:1">
      <c r="A210" s="8">
        <f t="shared" si="8"/>
        <v>0</v>
      </c>
    </row>
    <row r="211" spans="1:1">
      <c r="A211" s="8">
        <f t="shared" si="8"/>
        <v>0</v>
      </c>
    </row>
    <row r="212" spans="1:1">
      <c r="A212" s="8">
        <f t="shared" si="8"/>
        <v>0</v>
      </c>
    </row>
    <row r="213" spans="1:1">
      <c r="A213" s="8">
        <f t="shared" si="8"/>
        <v>0</v>
      </c>
    </row>
    <row r="214" spans="1:1">
      <c r="A214" s="8">
        <f t="shared" si="8"/>
        <v>0</v>
      </c>
    </row>
    <row r="215" spans="1:1">
      <c r="A215" s="8">
        <f t="shared" si="8"/>
        <v>0</v>
      </c>
    </row>
    <row r="216" spans="1:1">
      <c r="A216" s="8">
        <f t="shared" si="8"/>
        <v>0</v>
      </c>
    </row>
    <row r="217" spans="1:1">
      <c r="A217" s="8">
        <f t="shared" si="8"/>
        <v>0</v>
      </c>
    </row>
    <row r="218" spans="1:1">
      <c r="A218" s="8">
        <f t="shared" si="8"/>
        <v>0</v>
      </c>
    </row>
    <row r="219" spans="1:1">
      <c r="A219" s="8">
        <f t="shared" si="8"/>
        <v>0</v>
      </c>
    </row>
    <row r="220" spans="1:1">
      <c r="A220" s="8">
        <f t="shared" si="8"/>
        <v>0</v>
      </c>
    </row>
    <row r="221" spans="1:1">
      <c r="A221" s="8">
        <f t="shared" si="8"/>
        <v>0</v>
      </c>
    </row>
    <row r="222" spans="1:1">
      <c r="A222" s="8">
        <f>H2</f>
        <v>0</v>
      </c>
    </row>
    <row r="223" spans="1:1">
      <c r="A223" s="8">
        <f t="shared" ref="A223:A252" si="9">H3</f>
        <v>0</v>
      </c>
    </row>
    <row r="224" spans="1:1">
      <c r="A224" s="8">
        <f t="shared" si="9"/>
        <v>0</v>
      </c>
    </row>
    <row r="225" spans="1:1">
      <c r="A225" s="8">
        <f t="shared" si="9"/>
        <v>0</v>
      </c>
    </row>
    <row r="226" spans="1:1">
      <c r="A226" s="8">
        <f t="shared" si="9"/>
        <v>0</v>
      </c>
    </row>
    <row r="227" spans="1:1">
      <c r="A227" s="8">
        <f t="shared" si="9"/>
        <v>0</v>
      </c>
    </row>
    <row r="228" spans="1:1">
      <c r="A228" s="8">
        <f t="shared" si="9"/>
        <v>0</v>
      </c>
    </row>
    <row r="229" spans="1:1">
      <c r="A229" s="8">
        <f t="shared" si="9"/>
        <v>0</v>
      </c>
    </row>
    <row r="230" spans="1:1">
      <c r="A230" s="8">
        <f t="shared" si="9"/>
        <v>0</v>
      </c>
    </row>
    <row r="231" spans="1:1">
      <c r="A231" s="8">
        <f t="shared" si="9"/>
        <v>0</v>
      </c>
    </row>
    <row r="232" spans="1:1">
      <c r="A232" s="8">
        <f t="shared" si="9"/>
        <v>0</v>
      </c>
    </row>
    <row r="233" spans="1:1">
      <c r="A233" s="8">
        <f t="shared" si="9"/>
        <v>0</v>
      </c>
    </row>
    <row r="234" spans="1:1">
      <c r="A234" s="8">
        <f t="shared" si="9"/>
        <v>0</v>
      </c>
    </row>
    <row r="235" spans="1:1">
      <c r="A235" s="8">
        <f t="shared" si="9"/>
        <v>0</v>
      </c>
    </row>
    <row r="236" spans="1:1">
      <c r="A236" s="8">
        <f t="shared" si="9"/>
        <v>0</v>
      </c>
    </row>
    <row r="237" spans="1:1">
      <c r="A237" s="8">
        <f t="shared" si="9"/>
        <v>0</v>
      </c>
    </row>
    <row r="238" spans="1:1">
      <c r="A238" s="8">
        <f t="shared" si="9"/>
        <v>0</v>
      </c>
    </row>
    <row r="239" spans="1:1">
      <c r="A239" s="8">
        <f t="shared" si="9"/>
        <v>0</v>
      </c>
    </row>
    <row r="240" spans="1:1">
      <c r="A240" s="8">
        <f t="shared" si="9"/>
        <v>0</v>
      </c>
    </row>
    <row r="241" spans="1:1">
      <c r="A241" s="8">
        <f t="shared" si="9"/>
        <v>0</v>
      </c>
    </row>
    <row r="242" spans="1:1">
      <c r="A242" s="8">
        <f t="shared" si="9"/>
        <v>0</v>
      </c>
    </row>
    <row r="243" spans="1:1">
      <c r="A243" s="8">
        <f t="shared" si="9"/>
        <v>0</v>
      </c>
    </row>
    <row r="244" spans="1:1">
      <c r="A244" s="8">
        <f t="shared" si="9"/>
        <v>0</v>
      </c>
    </row>
    <row r="245" spans="1:1">
      <c r="A245" s="8">
        <f t="shared" si="9"/>
        <v>0</v>
      </c>
    </row>
    <row r="246" spans="1:1">
      <c r="A246" s="8">
        <f t="shared" si="9"/>
        <v>0</v>
      </c>
    </row>
    <row r="247" spans="1:1">
      <c r="A247" s="8">
        <f t="shared" si="9"/>
        <v>0</v>
      </c>
    </row>
    <row r="248" spans="1:1">
      <c r="A248" s="8">
        <f t="shared" si="9"/>
        <v>0</v>
      </c>
    </row>
    <row r="249" spans="1:1">
      <c r="A249" s="8">
        <f t="shared" si="9"/>
        <v>0</v>
      </c>
    </row>
    <row r="250" spans="1:1">
      <c r="A250" s="8">
        <f t="shared" si="9"/>
        <v>0</v>
      </c>
    </row>
    <row r="251" spans="1:1">
      <c r="A251" s="8">
        <f t="shared" si="9"/>
        <v>0</v>
      </c>
    </row>
    <row r="252" spans="1:1">
      <c r="A252" s="8">
        <f t="shared" si="9"/>
        <v>0</v>
      </c>
    </row>
    <row r="253" spans="1:1">
      <c r="A253" s="8">
        <f>I2</f>
        <v>0</v>
      </c>
    </row>
    <row r="254" spans="1:1">
      <c r="A254" s="8">
        <f t="shared" ref="A254:A283" si="10">I3</f>
        <v>0</v>
      </c>
    </row>
    <row r="255" spans="1:1">
      <c r="A255" s="8">
        <f t="shared" si="10"/>
        <v>0</v>
      </c>
    </row>
    <row r="256" spans="1:1">
      <c r="A256" s="8">
        <f t="shared" si="10"/>
        <v>0</v>
      </c>
    </row>
    <row r="257" spans="1:1">
      <c r="A257" s="8">
        <f t="shared" si="10"/>
        <v>0</v>
      </c>
    </row>
    <row r="258" spans="1:1">
      <c r="A258" s="8">
        <f t="shared" si="10"/>
        <v>0</v>
      </c>
    </row>
    <row r="259" spans="1:1">
      <c r="A259" s="8">
        <f t="shared" si="10"/>
        <v>0</v>
      </c>
    </row>
    <row r="260" spans="1:1">
      <c r="A260" s="8">
        <f t="shared" si="10"/>
        <v>0</v>
      </c>
    </row>
    <row r="261" spans="1:1">
      <c r="A261" s="8">
        <f t="shared" si="10"/>
        <v>0</v>
      </c>
    </row>
    <row r="262" spans="1:1">
      <c r="A262" s="8">
        <f t="shared" si="10"/>
        <v>0</v>
      </c>
    </row>
    <row r="263" spans="1:1">
      <c r="A263" s="8">
        <f t="shared" si="10"/>
        <v>0</v>
      </c>
    </row>
    <row r="264" spans="1:1">
      <c r="A264" s="8">
        <f t="shared" si="10"/>
        <v>0</v>
      </c>
    </row>
    <row r="265" spans="1:1">
      <c r="A265" s="8">
        <f t="shared" si="10"/>
        <v>0</v>
      </c>
    </row>
    <row r="266" spans="1:1">
      <c r="A266" s="8">
        <f t="shared" si="10"/>
        <v>0</v>
      </c>
    </row>
    <row r="267" spans="1:1">
      <c r="A267" s="8">
        <f t="shared" si="10"/>
        <v>0</v>
      </c>
    </row>
    <row r="268" spans="1:1">
      <c r="A268" s="8">
        <f t="shared" si="10"/>
        <v>0</v>
      </c>
    </row>
    <row r="269" spans="1:1">
      <c r="A269" s="8">
        <f t="shared" si="10"/>
        <v>0</v>
      </c>
    </row>
    <row r="270" spans="1:1">
      <c r="A270" s="8">
        <f t="shared" si="10"/>
        <v>0</v>
      </c>
    </row>
    <row r="271" spans="1:1">
      <c r="A271" s="8">
        <f t="shared" si="10"/>
        <v>0</v>
      </c>
    </row>
    <row r="272" spans="1:1">
      <c r="A272" s="8">
        <f t="shared" si="10"/>
        <v>0</v>
      </c>
    </row>
    <row r="273" spans="1:1">
      <c r="A273" s="8">
        <f t="shared" si="10"/>
        <v>0</v>
      </c>
    </row>
    <row r="274" spans="1:1">
      <c r="A274" s="8">
        <f t="shared" si="10"/>
        <v>0</v>
      </c>
    </row>
    <row r="275" spans="1:1">
      <c r="A275" s="8">
        <f t="shared" si="10"/>
        <v>0</v>
      </c>
    </row>
    <row r="276" spans="1:1">
      <c r="A276" s="8">
        <f t="shared" si="10"/>
        <v>0</v>
      </c>
    </row>
    <row r="277" spans="1:1">
      <c r="A277" s="8">
        <f t="shared" si="10"/>
        <v>0</v>
      </c>
    </row>
    <row r="278" spans="1:1">
      <c r="A278" s="8">
        <f t="shared" si="10"/>
        <v>0</v>
      </c>
    </row>
    <row r="279" spans="1:1">
      <c r="A279" s="8">
        <f t="shared" si="10"/>
        <v>0</v>
      </c>
    </row>
    <row r="280" spans="1:1">
      <c r="A280" s="8">
        <f t="shared" si="10"/>
        <v>0</v>
      </c>
    </row>
    <row r="281" spans="1:1">
      <c r="A281" s="8">
        <f t="shared" si="10"/>
        <v>0</v>
      </c>
    </row>
    <row r="282" spans="1:1">
      <c r="A282" s="8">
        <f t="shared" si="10"/>
        <v>0</v>
      </c>
    </row>
    <row r="283" spans="1:1">
      <c r="A283" s="8">
        <f t="shared" si="10"/>
        <v>0</v>
      </c>
    </row>
    <row r="284" spans="1:1">
      <c r="A284" s="8">
        <f>J2</f>
        <v>0</v>
      </c>
    </row>
    <row r="285" spans="1:1">
      <c r="A285" s="8">
        <f t="shared" ref="A285:A313" si="11">J3</f>
        <v>0</v>
      </c>
    </row>
    <row r="286" spans="1:1">
      <c r="A286" s="8">
        <f t="shared" si="11"/>
        <v>0</v>
      </c>
    </row>
    <row r="287" spans="1:1">
      <c r="A287" s="8">
        <f t="shared" si="11"/>
        <v>0</v>
      </c>
    </row>
    <row r="288" spans="1:1">
      <c r="A288" s="8">
        <f t="shared" si="11"/>
        <v>0</v>
      </c>
    </row>
    <row r="289" spans="1:1">
      <c r="A289" s="8">
        <f t="shared" si="11"/>
        <v>0</v>
      </c>
    </row>
    <row r="290" spans="1:1">
      <c r="A290" s="8">
        <f t="shared" si="11"/>
        <v>0</v>
      </c>
    </row>
    <row r="291" spans="1:1">
      <c r="A291" s="8">
        <f t="shared" si="11"/>
        <v>0</v>
      </c>
    </row>
    <row r="292" spans="1:1">
      <c r="A292" s="8">
        <f t="shared" si="11"/>
        <v>0</v>
      </c>
    </row>
    <row r="293" spans="1:1">
      <c r="A293" s="8">
        <f t="shared" si="11"/>
        <v>0</v>
      </c>
    </row>
    <row r="294" spans="1:1">
      <c r="A294" s="8">
        <f t="shared" si="11"/>
        <v>0</v>
      </c>
    </row>
    <row r="295" spans="1:1">
      <c r="A295" s="8">
        <f t="shared" si="11"/>
        <v>0</v>
      </c>
    </row>
    <row r="296" spans="1:1">
      <c r="A296" s="8">
        <f t="shared" si="11"/>
        <v>0</v>
      </c>
    </row>
    <row r="297" spans="1:1">
      <c r="A297" s="8">
        <f t="shared" si="11"/>
        <v>0</v>
      </c>
    </row>
    <row r="298" spans="1:1">
      <c r="A298" s="8">
        <f t="shared" si="11"/>
        <v>0</v>
      </c>
    </row>
    <row r="299" spans="1:1">
      <c r="A299" s="8">
        <f t="shared" si="11"/>
        <v>0</v>
      </c>
    </row>
    <row r="300" spans="1:1">
      <c r="A300" s="8">
        <f t="shared" si="11"/>
        <v>0</v>
      </c>
    </row>
    <row r="301" spans="1:1">
      <c r="A301" s="8">
        <f t="shared" si="11"/>
        <v>0</v>
      </c>
    </row>
    <row r="302" spans="1:1">
      <c r="A302" s="8">
        <f t="shared" si="11"/>
        <v>0</v>
      </c>
    </row>
    <row r="303" spans="1:1">
      <c r="A303" s="8">
        <f t="shared" si="11"/>
        <v>0</v>
      </c>
    </row>
    <row r="304" spans="1:1">
      <c r="A304" s="8">
        <f t="shared" si="11"/>
        <v>0</v>
      </c>
    </row>
    <row r="305" spans="1:1">
      <c r="A305" s="8">
        <f t="shared" si="11"/>
        <v>0</v>
      </c>
    </row>
    <row r="306" spans="1:1">
      <c r="A306" s="8">
        <f t="shared" si="11"/>
        <v>0</v>
      </c>
    </row>
    <row r="307" spans="1:1">
      <c r="A307" s="8">
        <f t="shared" si="11"/>
        <v>0</v>
      </c>
    </row>
    <row r="308" spans="1:1">
      <c r="A308" s="8">
        <f t="shared" si="11"/>
        <v>0</v>
      </c>
    </row>
    <row r="309" spans="1:1">
      <c r="A309" s="8">
        <f t="shared" si="11"/>
        <v>0</v>
      </c>
    </row>
    <row r="310" spans="1:1">
      <c r="A310" s="8">
        <f t="shared" si="11"/>
        <v>0</v>
      </c>
    </row>
    <row r="311" spans="1:1">
      <c r="A311" s="8">
        <f t="shared" si="11"/>
        <v>0</v>
      </c>
    </row>
    <row r="312" spans="1:1">
      <c r="A312" s="8">
        <f t="shared" si="11"/>
        <v>0</v>
      </c>
    </row>
    <row r="313" spans="1:1">
      <c r="A313" s="8">
        <f t="shared" si="11"/>
        <v>0</v>
      </c>
    </row>
    <row r="314" spans="1:1">
      <c r="A314" s="8">
        <f>K2</f>
        <v>0</v>
      </c>
    </row>
    <row r="315" spans="1:1">
      <c r="A315" s="8">
        <f t="shared" ref="A315:A344" si="12">K3</f>
        <v>0</v>
      </c>
    </row>
    <row r="316" spans="1:1">
      <c r="A316" s="8">
        <f t="shared" si="12"/>
        <v>0</v>
      </c>
    </row>
    <row r="317" spans="1:1">
      <c r="A317" s="8">
        <f t="shared" si="12"/>
        <v>0</v>
      </c>
    </row>
    <row r="318" spans="1:1">
      <c r="A318" s="8">
        <f t="shared" si="12"/>
        <v>0</v>
      </c>
    </row>
    <row r="319" spans="1:1">
      <c r="A319" s="8">
        <f t="shared" si="12"/>
        <v>0</v>
      </c>
    </row>
    <row r="320" spans="1:1">
      <c r="A320" s="8">
        <f t="shared" si="12"/>
        <v>0</v>
      </c>
    </row>
    <row r="321" spans="1:1">
      <c r="A321" s="8">
        <f t="shared" si="12"/>
        <v>0</v>
      </c>
    </row>
    <row r="322" spans="1:1">
      <c r="A322" s="8">
        <f t="shared" si="12"/>
        <v>0</v>
      </c>
    </row>
    <row r="323" spans="1:1">
      <c r="A323" s="8">
        <f t="shared" si="12"/>
        <v>0</v>
      </c>
    </row>
    <row r="324" spans="1:1">
      <c r="A324" s="8">
        <f t="shared" si="12"/>
        <v>0</v>
      </c>
    </row>
    <row r="325" spans="1:1">
      <c r="A325" s="8">
        <f t="shared" si="12"/>
        <v>0</v>
      </c>
    </row>
    <row r="326" spans="1:1">
      <c r="A326" s="8">
        <f t="shared" si="12"/>
        <v>0</v>
      </c>
    </row>
    <row r="327" spans="1:1">
      <c r="A327" s="8">
        <f t="shared" si="12"/>
        <v>0</v>
      </c>
    </row>
    <row r="328" spans="1:1">
      <c r="A328" s="8">
        <f t="shared" si="12"/>
        <v>0</v>
      </c>
    </row>
    <row r="329" spans="1:1">
      <c r="A329" s="8">
        <f t="shared" si="12"/>
        <v>0</v>
      </c>
    </row>
    <row r="330" spans="1:1">
      <c r="A330" s="8">
        <f t="shared" si="12"/>
        <v>0</v>
      </c>
    </row>
    <row r="331" spans="1:1">
      <c r="A331" s="8">
        <f t="shared" si="12"/>
        <v>0</v>
      </c>
    </row>
    <row r="332" spans="1:1">
      <c r="A332" s="8">
        <f t="shared" si="12"/>
        <v>0</v>
      </c>
    </row>
    <row r="333" spans="1:1">
      <c r="A333" s="8">
        <f t="shared" si="12"/>
        <v>0</v>
      </c>
    </row>
    <row r="334" spans="1:1">
      <c r="A334" s="8">
        <f t="shared" si="12"/>
        <v>0</v>
      </c>
    </row>
    <row r="335" spans="1:1">
      <c r="A335" s="8">
        <f t="shared" si="12"/>
        <v>0</v>
      </c>
    </row>
    <row r="336" spans="1:1">
      <c r="A336" s="8">
        <f t="shared" si="12"/>
        <v>0</v>
      </c>
    </row>
    <row r="337" spans="1:1">
      <c r="A337" s="8">
        <f t="shared" si="12"/>
        <v>0</v>
      </c>
    </row>
    <row r="338" spans="1:1">
      <c r="A338" s="8">
        <f t="shared" si="12"/>
        <v>0</v>
      </c>
    </row>
    <row r="339" spans="1:1">
      <c r="A339" s="8">
        <f t="shared" si="12"/>
        <v>0</v>
      </c>
    </row>
    <row r="340" spans="1:1">
      <c r="A340" s="8">
        <f t="shared" si="12"/>
        <v>0</v>
      </c>
    </row>
    <row r="341" spans="1:1">
      <c r="A341" s="8">
        <f t="shared" si="12"/>
        <v>0</v>
      </c>
    </row>
    <row r="342" spans="1:1">
      <c r="A342" s="8">
        <f t="shared" si="12"/>
        <v>0</v>
      </c>
    </row>
    <row r="343" spans="1:1">
      <c r="A343" s="8">
        <f t="shared" si="12"/>
        <v>0</v>
      </c>
    </row>
    <row r="344" spans="1:1">
      <c r="A344" s="8">
        <f t="shared" si="12"/>
        <v>0</v>
      </c>
    </row>
    <row r="345" spans="1:1">
      <c r="A345" s="8">
        <f>L2</f>
        <v>0</v>
      </c>
    </row>
    <row r="346" spans="1:1">
      <c r="A346" s="8">
        <f t="shared" ref="A346:A374" si="13">L3</f>
        <v>0</v>
      </c>
    </row>
    <row r="347" spans="1:1">
      <c r="A347" s="8">
        <f t="shared" si="13"/>
        <v>0</v>
      </c>
    </row>
    <row r="348" spans="1:1">
      <c r="A348" s="8">
        <f t="shared" si="13"/>
        <v>0</v>
      </c>
    </row>
    <row r="349" spans="1:1">
      <c r="A349" s="8">
        <f t="shared" si="13"/>
        <v>0</v>
      </c>
    </row>
    <row r="350" spans="1:1">
      <c r="A350" s="8">
        <f t="shared" si="13"/>
        <v>0</v>
      </c>
    </row>
    <row r="351" spans="1:1">
      <c r="A351" s="8">
        <f t="shared" si="13"/>
        <v>0</v>
      </c>
    </row>
    <row r="352" spans="1:1">
      <c r="A352" s="8">
        <f t="shared" si="13"/>
        <v>0</v>
      </c>
    </row>
    <row r="353" spans="1:1">
      <c r="A353" s="8">
        <f t="shared" si="13"/>
        <v>0</v>
      </c>
    </row>
    <row r="354" spans="1:1">
      <c r="A354" s="8">
        <f t="shared" si="13"/>
        <v>0</v>
      </c>
    </row>
    <row r="355" spans="1:1">
      <c r="A355" s="8">
        <f t="shared" si="13"/>
        <v>0</v>
      </c>
    </row>
    <row r="356" spans="1:1">
      <c r="A356" s="8">
        <f t="shared" si="13"/>
        <v>0</v>
      </c>
    </row>
    <row r="357" spans="1:1">
      <c r="A357" s="8">
        <f t="shared" si="13"/>
        <v>0</v>
      </c>
    </row>
    <row r="358" spans="1:1">
      <c r="A358" s="8">
        <f t="shared" si="13"/>
        <v>0</v>
      </c>
    </row>
    <row r="359" spans="1:1">
      <c r="A359" s="8">
        <f t="shared" si="13"/>
        <v>0</v>
      </c>
    </row>
    <row r="360" spans="1:1">
      <c r="A360" s="8">
        <f t="shared" si="13"/>
        <v>0</v>
      </c>
    </row>
    <row r="361" spans="1:1">
      <c r="A361" s="8">
        <f t="shared" si="13"/>
        <v>0</v>
      </c>
    </row>
    <row r="362" spans="1:1">
      <c r="A362" s="8">
        <f t="shared" si="13"/>
        <v>0</v>
      </c>
    </row>
    <row r="363" spans="1:1">
      <c r="A363" s="8">
        <f t="shared" si="13"/>
        <v>0</v>
      </c>
    </row>
    <row r="364" spans="1:1">
      <c r="A364" s="8">
        <f t="shared" si="13"/>
        <v>0</v>
      </c>
    </row>
    <row r="365" spans="1:1">
      <c r="A365" s="8">
        <f t="shared" si="13"/>
        <v>0</v>
      </c>
    </row>
    <row r="366" spans="1:1">
      <c r="A366" s="8">
        <f t="shared" si="13"/>
        <v>0</v>
      </c>
    </row>
    <row r="367" spans="1:1">
      <c r="A367" s="8">
        <f t="shared" si="13"/>
        <v>0</v>
      </c>
    </row>
    <row r="368" spans="1:1">
      <c r="A368" s="8">
        <f t="shared" si="13"/>
        <v>0</v>
      </c>
    </row>
    <row r="369" spans="1:1">
      <c r="A369" s="8">
        <f t="shared" si="13"/>
        <v>0</v>
      </c>
    </row>
    <row r="370" spans="1:1">
      <c r="A370" s="8">
        <f t="shared" si="13"/>
        <v>0</v>
      </c>
    </row>
    <row r="371" spans="1:1">
      <c r="A371" s="8">
        <f t="shared" si="13"/>
        <v>0</v>
      </c>
    </row>
    <row r="372" spans="1:1">
      <c r="A372" s="8">
        <f t="shared" si="13"/>
        <v>0</v>
      </c>
    </row>
    <row r="373" spans="1:1">
      <c r="A373" s="8">
        <f t="shared" si="13"/>
        <v>0</v>
      </c>
    </row>
    <row r="374" spans="1:1">
      <c r="A374" s="8">
        <f t="shared" si="13"/>
        <v>0</v>
      </c>
    </row>
    <row r="375" spans="1:1">
      <c r="A375" s="8">
        <f>M2</f>
        <v>0</v>
      </c>
    </row>
    <row r="376" spans="1:1">
      <c r="A376" s="8">
        <f t="shared" ref="A376:A405" si="14">M3</f>
        <v>0</v>
      </c>
    </row>
    <row r="377" spans="1:1">
      <c r="A377" s="8">
        <f t="shared" si="14"/>
        <v>0</v>
      </c>
    </row>
    <row r="378" spans="1:1">
      <c r="A378" s="8">
        <f t="shared" si="14"/>
        <v>0</v>
      </c>
    </row>
    <row r="379" spans="1:1">
      <c r="A379" s="8">
        <f t="shared" si="14"/>
        <v>0</v>
      </c>
    </row>
    <row r="380" spans="1:1">
      <c r="A380" s="8">
        <f t="shared" si="14"/>
        <v>0</v>
      </c>
    </row>
    <row r="381" spans="1:1">
      <c r="A381" s="8">
        <f t="shared" si="14"/>
        <v>0</v>
      </c>
    </row>
    <row r="382" spans="1:1">
      <c r="A382" s="8">
        <f t="shared" si="14"/>
        <v>0</v>
      </c>
    </row>
    <row r="383" spans="1:1">
      <c r="A383" s="8">
        <f t="shared" si="14"/>
        <v>0</v>
      </c>
    </row>
    <row r="384" spans="1:1">
      <c r="A384" s="8">
        <f t="shared" si="14"/>
        <v>0</v>
      </c>
    </row>
    <row r="385" spans="1:1">
      <c r="A385" s="8">
        <f t="shared" si="14"/>
        <v>0</v>
      </c>
    </row>
    <row r="386" spans="1:1">
      <c r="A386" s="8">
        <f t="shared" si="14"/>
        <v>0</v>
      </c>
    </row>
    <row r="387" spans="1:1">
      <c r="A387" s="8">
        <f t="shared" si="14"/>
        <v>0</v>
      </c>
    </row>
    <row r="388" spans="1:1">
      <c r="A388" s="8">
        <f t="shared" si="14"/>
        <v>0</v>
      </c>
    </row>
    <row r="389" spans="1:1">
      <c r="A389" s="8">
        <f t="shared" si="14"/>
        <v>0</v>
      </c>
    </row>
    <row r="390" spans="1:1">
      <c r="A390" s="8">
        <f t="shared" si="14"/>
        <v>0</v>
      </c>
    </row>
    <row r="391" spans="1:1">
      <c r="A391" s="8">
        <f t="shared" si="14"/>
        <v>0</v>
      </c>
    </row>
    <row r="392" spans="1:1">
      <c r="A392" s="8">
        <f t="shared" si="14"/>
        <v>0</v>
      </c>
    </row>
    <row r="393" spans="1:1">
      <c r="A393" s="8">
        <f t="shared" si="14"/>
        <v>0</v>
      </c>
    </row>
    <row r="394" spans="1:1">
      <c r="A394" s="8">
        <f t="shared" si="14"/>
        <v>0</v>
      </c>
    </row>
    <row r="395" spans="1:1">
      <c r="A395" s="8">
        <f t="shared" si="14"/>
        <v>0</v>
      </c>
    </row>
    <row r="396" spans="1:1">
      <c r="A396" s="8">
        <f t="shared" si="14"/>
        <v>0</v>
      </c>
    </row>
    <row r="397" spans="1:1">
      <c r="A397" s="8">
        <f t="shared" si="14"/>
        <v>0</v>
      </c>
    </row>
    <row r="398" spans="1:1">
      <c r="A398" s="8">
        <f t="shared" si="14"/>
        <v>0</v>
      </c>
    </row>
    <row r="399" spans="1:1">
      <c r="A399" s="8">
        <f t="shared" si="14"/>
        <v>0</v>
      </c>
    </row>
    <row r="400" spans="1:1">
      <c r="A400" s="8">
        <f t="shared" si="14"/>
        <v>0</v>
      </c>
    </row>
    <row r="401" spans="1:1">
      <c r="A401" s="8">
        <f t="shared" si="14"/>
        <v>0</v>
      </c>
    </row>
    <row r="402" spans="1:1">
      <c r="A402" s="8">
        <f t="shared" si="14"/>
        <v>0</v>
      </c>
    </row>
    <row r="403" spans="1:1">
      <c r="A403" s="8">
        <f t="shared" si="14"/>
        <v>0</v>
      </c>
    </row>
    <row r="404" spans="1:1">
      <c r="A404" s="8">
        <f t="shared" si="14"/>
        <v>0</v>
      </c>
    </row>
    <row r="405" spans="1:1">
      <c r="A405" s="8">
        <f t="shared" si="14"/>
        <v>0</v>
      </c>
    </row>
  </sheetData>
  <pageMargins left="0.7" right="0.7" top="0.75" bottom="0.75" header="0.3" footer="0.3"/>
  <pageSetup paperSize="9" orientation="portrait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B09D7-E358-47E2-B8C1-CE48A7765533}">
  <sheetPr>
    <pageSetUpPr fitToPage="1"/>
  </sheetPr>
  <dimension ref="A1:M83"/>
  <sheetViews>
    <sheetView workbookViewId="0">
      <selection activeCell="E14" sqref="E14"/>
    </sheetView>
  </sheetViews>
  <sheetFormatPr defaultColWidth="9.140625" defaultRowHeight="12"/>
  <cols>
    <col min="1" max="1" width="5.7109375" style="32" customWidth="1"/>
    <col min="2" max="13" width="8.140625" style="38" customWidth="1"/>
    <col min="14" max="16384" width="9.140625" style="38"/>
  </cols>
  <sheetData>
    <row r="1" spans="1:13" s="32" customFormat="1">
      <c r="A1" s="28"/>
      <c r="B1" s="29" t="s">
        <v>36</v>
      </c>
      <c r="C1" s="30" t="s">
        <v>37</v>
      </c>
      <c r="D1" s="29" t="s">
        <v>38</v>
      </c>
      <c r="E1" s="29" t="s">
        <v>39</v>
      </c>
      <c r="F1" s="29" t="s">
        <v>40</v>
      </c>
      <c r="G1" s="29" t="s">
        <v>41</v>
      </c>
      <c r="H1" s="29" t="s">
        <v>42</v>
      </c>
      <c r="I1" s="29" t="s">
        <v>43</v>
      </c>
      <c r="J1" s="31" t="s">
        <v>44</v>
      </c>
      <c r="K1" s="29" t="s">
        <v>45</v>
      </c>
      <c r="L1" s="29" t="s">
        <v>46</v>
      </c>
      <c r="M1" s="29" t="s">
        <v>47</v>
      </c>
    </row>
    <row r="2" spans="1:13">
      <c r="A2" s="29">
        <v>1</v>
      </c>
      <c r="B2" s="36"/>
      <c r="C2" s="39">
        <v>915458</v>
      </c>
      <c r="D2" s="36">
        <v>931695</v>
      </c>
      <c r="E2" s="36">
        <v>947302</v>
      </c>
      <c r="F2" s="35">
        <v>10354</v>
      </c>
      <c r="G2" s="36">
        <v>25037</v>
      </c>
      <c r="H2" s="36">
        <v>42099</v>
      </c>
      <c r="I2" s="35">
        <v>59596</v>
      </c>
      <c r="J2" s="37">
        <v>74034</v>
      </c>
      <c r="K2" s="36">
        <v>93062</v>
      </c>
      <c r="L2" s="36">
        <v>111924</v>
      </c>
      <c r="M2" s="36">
        <v>132612</v>
      </c>
    </row>
    <row r="3" spans="1:13">
      <c r="A3" s="29">
        <v>2</v>
      </c>
      <c r="B3" s="35"/>
      <c r="C3" s="39">
        <v>916252</v>
      </c>
      <c r="D3" s="36">
        <v>932553</v>
      </c>
      <c r="E3" s="42"/>
      <c r="F3" s="35">
        <v>10358</v>
      </c>
      <c r="G3" s="36">
        <v>25828</v>
      </c>
      <c r="H3" s="36">
        <v>42895</v>
      </c>
      <c r="I3" s="42">
        <v>59809</v>
      </c>
      <c r="J3" s="37">
        <v>74791</v>
      </c>
      <c r="K3" s="35">
        <v>93444</v>
      </c>
      <c r="L3" s="36">
        <v>112950</v>
      </c>
      <c r="M3" s="36">
        <v>133618</v>
      </c>
    </row>
    <row r="4" spans="1:13">
      <c r="A4" s="29">
        <v>3</v>
      </c>
      <c r="B4" s="35"/>
      <c r="C4" s="39">
        <v>917129</v>
      </c>
      <c r="D4" s="36">
        <v>933315</v>
      </c>
      <c r="E4" s="35"/>
      <c r="F4" s="42">
        <v>10362</v>
      </c>
      <c r="G4" s="36">
        <v>26758</v>
      </c>
      <c r="H4" s="35">
        <v>43410</v>
      </c>
      <c r="I4" s="42">
        <v>59809</v>
      </c>
      <c r="J4" s="37">
        <v>75708</v>
      </c>
      <c r="K4" s="35">
        <v>93466</v>
      </c>
      <c r="L4" s="36">
        <v>114046</v>
      </c>
      <c r="M4" s="36">
        <v>134674</v>
      </c>
    </row>
    <row r="5" spans="1:13">
      <c r="A5" s="29">
        <v>4</v>
      </c>
      <c r="B5" s="36">
        <v>897523</v>
      </c>
      <c r="C5" s="39">
        <v>917949</v>
      </c>
      <c r="D5" s="36">
        <v>934086</v>
      </c>
      <c r="E5" s="35"/>
      <c r="F5" s="36">
        <v>10485</v>
      </c>
      <c r="G5" s="40">
        <v>27553</v>
      </c>
      <c r="H5" s="35">
        <v>43426</v>
      </c>
      <c r="I5" s="42">
        <v>59815</v>
      </c>
      <c r="J5" s="41">
        <v>76185</v>
      </c>
      <c r="K5" s="36">
        <v>93547</v>
      </c>
      <c r="L5" s="36">
        <v>115029</v>
      </c>
      <c r="M5" s="35">
        <v>134839</v>
      </c>
    </row>
    <row r="6" spans="1:13">
      <c r="A6" s="29">
        <v>5</v>
      </c>
      <c r="B6" s="36">
        <v>898410</v>
      </c>
      <c r="C6" s="39">
        <v>918527</v>
      </c>
      <c r="D6" s="36">
        <v>934233</v>
      </c>
      <c r="E6" s="42"/>
      <c r="F6" s="36">
        <v>11332</v>
      </c>
      <c r="G6" s="35">
        <v>28090</v>
      </c>
      <c r="H6" s="36">
        <v>43547</v>
      </c>
      <c r="I6" s="42">
        <v>59823</v>
      </c>
      <c r="J6" s="41">
        <v>76187</v>
      </c>
      <c r="K6" s="36">
        <v>94647</v>
      </c>
      <c r="L6" s="36">
        <v>116026</v>
      </c>
      <c r="M6" s="35">
        <v>134903</v>
      </c>
    </row>
    <row r="7" spans="1:13">
      <c r="A7" s="29">
        <v>6</v>
      </c>
      <c r="B7" s="36">
        <v>899301</v>
      </c>
      <c r="C7" s="34"/>
      <c r="D7" s="35"/>
      <c r="E7" s="36">
        <v>948141</v>
      </c>
      <c r="F7" s="36">
        <v>12133</v>
      </c>
      <c r="G7" s="35">
        <v>28104</v>
      </c>
      <c r="H7" s="36">
        <v>44286</v>
      </c>
      <c r="I7" s="42">
        <v>59827</v>
      </c>
      <c r="J7" s="37">
        <v>76280</v>
      </c>
      <c r="K7" s="36">
        <v>95746</v>
      </c>
      <c r="L7" s="35">
        <v>116406</v>
      </c>
      <c r="M7" s="36">
        <v>134971</v>
      </c>
    </row>
    <row r="8" spans="1:13">
      <c r="A8" s="29">
        <v>7</v>
      </c>
      <c r="B8" s="36">
        <v>900121</v>
      </c>
      <c r="C8" s="34"/>
      <c r="D8" s="35"/>
      <c r="E8" s="36">
        <v>948946</v>
      </c>
      <c r="F8" s="36">
        <v>12703</v>
      </c>
      <c r="G8" s="40">
        <v>28216</v>
      </c>
      <c r="H8" s="36">
        <v>45042</v>
      </c>
      <c r="I8" s="35">
        <v>59842</v>
      </c>
      <c r="J8" s="37">
        <v>77125</v>
      </c>
      <c r="K8" s="36">
        <v>96760</v>
      </c>
      <c r="L8" s="35">
        <v>116458</v>
      </c>
      <c r="M8" s="36">
        <v>135910</v>
      </c>
    </row>
    <row r="9" spans="1:13">
      <c r="A9" s="29">
        <v>8</v>
      </c>
      <c r="B9" s="36">
        <v>900980</v>
      </c>
      <c r="C9" s="39">
        <v>919384</v>
      </c>
      <c r="D9" s="36">
        <v>935034</v>
      </c>
      <c r="E9" s="36">
        <v>949787</v>
      </c>
      <c r="F9" s="35">
        <v>12713</v>
      </c>
      <c r="G9" s="36">
        <v>29060</v>
      </c>
      <c r="H9" s="36">
        <v>45839</v>
      </c>
      <c r="I9" s="35">
        <v>59846</v>
      </c>
      <c r="J9" s="37">
        <v>78117</v>
      </c>
      <c r="K9" s="36">
        <v>97769</v>
      </c>
      <c r="L9" s="36">
        <v>116514</v>
      </c>
      <c r="M9" s="36">
        <v>136938</v>
      </c>
    </row>
    <row r="10" spans="1:13">
      <c r="A10" s="29">
        <v>9</v>
      </c>
      <c r="B10" s="35"/>
      <c r="C10" s="39">
        <v>920356</v>
      </c>
      <c r="D10" s="36">
        <v>935918</v>
      </c>
      <c r="E10" s="36">
        <v>950395</v>
      </c>
      <c r="F10" s="35">
        <v>12734</v>
      </c>
      <c r="G10" s="36">
        <v>30045</v>
      </c>
      <c r="H10" s="36">
        <v>46664</v>
      </c>
      <c r="I10" s="36">
        <v>59951</v>
      </c>
      <c r="J10" s="37">
        <v>79022</v>
      </c>
      <c r="K10" s="35">
        <v>98203</v>
      </c>
      <c r="L10" s="36">
        <v>117646</v>
      </c>
      <c r="M10" s="36">
        <v>137836</v>
      </c>
    </row>
    <row r="11" spans="1:13">
      <c r="A11" s="29">
        <v>10</v>
      </c>
      <c r="B11" s="35"/>
      <c r="C11" s="39">
        <v>921246</v>
      </c>
      <c r="D11" s="36">
        <v>936829</v>
      </c>
      <c r="E11" s="35"/>
      <c r="F11" s="36">
        <v>12885</v>
      </c>
      <c r="G11" s="36">
        <v>30854</v>
      </c>
      <c r="H11" s="35">
        <v>47170</v>
      </c>
      <c r="I11" s="36">
        <v>60593</v>
      </c>
      <c r="J11" s="37">
        <v>79919</v>
      </c>
      <c r="K11" s="35">
        <v>98245</v>
      </c>
      <c r="L11" s="36">
        <v>118812</v>
      </c>
      <c r="M11" s="36">
        <v>138657</v>
      </c>
    </row>
    <row r="12" spans="1:13">
      <c r="A12" s="29">
        <v>11</v>
      </c>
      <c r="B12" s="36">
        <v>901761</v>
      </c>
      <c r="C12" s="39">
        <v>922281</v>
      </c>
      <c r="D12" s="36">
        <v>937647</v>
      </c>
      <c r="E12" s="35"/>
      <c r="F12" s="36">
        <v>13720</v>
      </c>
      <c r="G12" s="36">
        <v>31593</v>
      </c>
      <c r="H12" s="35">
        <v>47187</v>
      </c>
      <c r="I12" s="36">
        <v>61414</v>
      </c>
      <c r="J12" s="41">
        <v>80456</v>
      </c>
      <c r="K12" s="36">
        <v>98296</v>
      </c>
      <c r="L12" s="36">
        <v>119909</v>
      </c>
      <c r="M12" s="35">
        <v>138892</v>
      </c>
    </row>
    <row r="13" spans="1:13">
      <c r="A13" s="29">
        <v>12</v>
      </c>
      <c r="B13" s="36">
        <v>902613</v>
      </c>
      <c r="C13" s="39">
        <v>922878</v>
      </c>
      <c r="D13" s="36">
        <v>937668</v>
      </c>
      <c r="E13" s="36">
        <v>701</v>
      </c>
      <c r="F13" s="36">
        <v>14578</v>
      </c>
      <c r="G13" s="35">
        <v>32081</v>
      </c>
      <c r="H13" s="36">
        <v>47328</v>
      </c>
      <c r="I13" s="36">
        <v>62220</v>
      </c>
      <c r="J13" s="41">
        <v>80463</v>
      </c>
      <c r="K13" s="36">
        <v>99466</v>
      </c>
      <c r="L13" s="36">
        <v>120922</v>
      </c>
      <c r="M13" s="35">
        <v>138924</v>
      </c>
    </row>
    <row r="14" spans="1:13">
      <c r="A14" s="29">
        <v>13</v>
      </c>
      <c r="B14" s="36">
        <v>903632</v>
      </c>
      <c r="C14" s="34"/>
      <c r="D14" s="35"/>
      <c r="E14" s="36">
        <v>1545</v>
      </c>
      <c r="F14" s="36">
        <v>15395</v>
      </c>
      <c r="G14" s="35">
        <v>32095</v>
      </c>
      <c r="H14" s="36">
        <v>48149</v>
      </c>
      <c r="I14" s="36">
        <v>62948</v>
      </c>
      <c r="J14" s="37">
        <v>80554</v>
      </c>
      <c r="K14" s="36">
        <v>100537</v>
      </c>
      <c r="L14" s="35">
        <v>121236</v>
      </c>
      <c r="M14" s="36">
        <v>138970</v>
      </c>
    </row>
    <row r="15" spans="1:13">
      <c r="A15" s="29">
        <v>14</v>
      </c>
      <c r="B15" s="36">
        <v>904530</v>
      </c>
      <c r="C15" s="34"/>
      <c r="D15" s="35"/>
      <c r="E15" s="36">
        <v>2290</v>
      </c>
      <c r="F15" s="36">
        <v>16192</v>
      </c>
      <c r="G15" s="36">
        <v>32198</v>
      </c>
      <c r="H15" s="36">
        <v>48975</v>
      </c>
      <c r="I15" s="35">
        <v>63510</v>
      </c>
      <c r="J15" s="37">
        <v>81421</v>
      </c>
      <c r="K15" s="36">
        <v>101580</v>
      </c>
      <c r="L15" s="35">
        <v>121245</v>
      </c>
      <c r="M15" s="36">
        <v>139959</v>
      </c>
    </row>
    <row r="16" spans="1:13">
      <c r="A16" s="29">
        <v>15</v>
      </c>
      <c r="B16" s="36">
        <v>905319</v>
      </c>
      <c r="C16" s="39">
        <v>923683</v>
      </c>
      <c r="D16" s="36">
        <v>938363</v>
      </c>
      <c r="E16" s="36">
        <v>3072</v>
      </c>
      <c r="F16" s="35">
        <v>16704</v>
      </c>
      <c r="G16" s="36">
        <v>33130</v>
      </c>
      <c r="H16" s="36">
        <v>49877</v>
      </c>
      <c r="I16" s="35">
        <v>63519</v>
      </c>
      <c r="J16" s="37">
        <v>82342</v>
      </c>
      <c r="K16" s="36">
        <v>102663</v>
      </c>
      <c r="L16" s="36">
        <v>121274</v>
      </c>
      <c r="M16" s="36">
        <v>141122</v>
      </c>
    </row>
    <row r="17" spans="1:13">
      <c r="A17" s="29">
        <v>16</v>
      </c>
      <c r="B17" s="35"/>
      <c r="C17" s="39">
        <v>924510</v>
      </c>
      <c r="D17" s="36">
        <v>939274</v>
      </c>
      <c r="E17" s="36">
        <v>3548</v>
      </c>
      <c r="F17" s="35">
        <v>16716</v>
      </c>
      <c r="G17" s="36">
        <v>34053</v>
      </c>
      <c r="H17" s="36">
        <v>50716</v>
      </c>
      <c r="I17" s="36">
        <v>63593</v>
      </c>
      <c r="J17" s="37">
        <v>83040</v>
      </c>
      <c r="K17" s="35">
        <v>103030</v>
      </c>
      <c r="L17" s="36">
        <v>122329</v>
      </c>
      <c r="M17" s="36">
        <v>142169</v>
      </c>
    </row>
    <row r="18" spans="1:13">
      <c r="A18" s="29">
        <v>17</v>
      </c>
      <c r="B18" s="35"/>
      <c r="C18" s="39">
        <v>925424</v>
      </c>
      <c r="D18" s="36">
        <v>940205</v>
      </c>
      <c r="E18" s="35">
        <v>3626</v>
      </c>
      <c r="F18" s="36">
        <v>16822</v>
      </c>
      <c r="G18" s="36">
        <v>34920</v>
      </c>
      <c r="H18" s="35">
        <v>51307</v>
      </c>
      <c r="I18" s="36">
        <v>64519</v>
      </c>
      <c r="J18" s="37">
        <v>83829</v>
      </c>
      <c r="K18" s="35">
        <v>103041</v>
      </c>
      <c r="L18" s="36">
        <v>123484</v>
      </c>
      <c r="M18" s="36">
        <v>143106</v>
      </c>
    </row>
    <row r="19" spans="1:13">
      <c r="A19" s="29">
        <v>18</v>
      </c>
      <c r="B19" s="36">
        <v>906181</v>
      </c>
      <c r="C19" s="39">
        <v>926319</v>
      </c>
      <c r="D19" s="36">
        <v>941051</v>
      </c>
      <c r="E19" s="35">
        <v>3675</v>
      </c>
      <c r="F19" s="36">
        <v>17593</v>
      </c>
      <c r="G19" s="36">
        <v>35682</v>
      </c>
      <c r="H19" s="35">
        <v>51962</v>
      </c>
      <c r="I19" s="36">
        <v>65466</v>
      </c>
      <c r="J19" s="41">
        <v>84347</v>
      </c>
      <c r="K19" s="36">
        <v>103107</v>
      </c>
      <c r="L19" s="36">
        <v>124529</v>
      </c>
      <c r="M19" s="35">
        <v>143364</v>
      </c>
    </row>
    <row r="20" spans="1:13">
      <c r="A20" s="29">
        <v>19</v>
      </c>
      <c r="B20" s="36">
        <v>907184</v>
      </c>
      <c r="C20" s="39">
        <v>927044</v>
      </c>
      <c r="D20" s="36">
        <v>941292</v>
      </c>
      <c r="E20" s="36">
        <v>4392</v>
      </c>
      <c r="F20" s="36">
        <v>18500</v>
      </c>
      <c r="G20" s="35">
        <v>36078</v>
      </c>
      <c r="H20" s="36">
        <v>52216</v>
      </c>
      <c r="I20" s="36">
        <v>66428</v>
      </c>
      <c r="J20" s="41">
        <v>84347</v>
      </c>
      <c r="K20" s="36">
        <v>104108</v>
      </c>
      <c r="L20" s="36">
        <v>125602</v>
      </c>
      <c r="M20" s="35">
        <v>143388</v>
      </c>
    </row>
    <row r="21" spans="1:13">
      <c r="A21" s="29">
        <v>20</v>
      </c>
      <c r="B21" s="36">
        <v>908287</v>
      </c>
      <c r="C21" s="34"/>
      <c r="D21" s="35"/>
      <c r="E21" s="36">
        <v>5150</v>
      </c>
      <c r="F21" s="36">
        <v>19360</v>
      </c>
      <c r="G21" s="35">
        <v>36091</v>
      </c>
      <c r="H21" s="36">
        <v>53077</v>
      </c>
      <c r="I21" s="36">
        <v>67303</v>
      </c>
      <c r="J21" s="37">
        <v>84402</v>
      </c>
      <c r="K21" s="36">
        <v>105179</v>
      </c>
      <c r="L21" s="35">
        <v>125898</v>
      </c>
      <c r="M21" s="36">
        <v>143432</v>
      </c>
    </row>
    <row r="22" spans="1:13">
      <c r="A22" s="29">
        <v>21</v>
      </c>
      <c r="B22" s="36">
        <v>909203</v>
      </c>
      <c r="C22" s="34"/>
      <c r="D22" s="35"/>
      <c r="E22" s="36">
        <v>5938</v>
      </c>
      <c r="F22" s="36">
        <v>20272</v>
      </c>
      <c r="G22" s="36">
        <v>36219</v>
      </c>
      <c r="H22" s="36">
        <v>53991</v>
      </c>
      <c r="I22" s="35">
        <v>67820</v>
      </c>
      <c r="J22" s="37">
        <v>85346</v>
      </c>
      <c r="K22" s="36">
        <v>106122</v>
      </c>
      <c r="L22" s="35">
        <v>125933</v>
      </c>
      <c r="M22" s="36">
        <v>144404</v>
      </c>
    </row>
    <row r="23" spans="1:13">
      <c r="A23" s="29">
        <v>22</v>
      </c>
      <c r="B23" s="36">
        <v>910008</v>
      </c>
      <c r="C23" s="39">
        <v>927934</v>
      </c>
      <c r="D23" s="36">
        <v>941677</v>
      </c>
      <c r="E23" s="36">
        <v>6640</v>
      </c>
      <c r="F23" s="35">
        <v>20740</v>
      </c>
      <c r="G23" s="36">
        <v>36960</v>
      </c>
      <c r="H23" s="36">
        <v>54832</v>
      </c>
      <c r="I23" s="35">
        <v>67832</v>
      </c>
      <c r="J23" s="37">
        <v>86472</v>
      </c>
      <c r="K23" s="36">
        <v>107004</v>
      </c>
      <c r="L23" s="36">
        <v>125987</v>
      </c>
      <c r="M23" s="36">
        <v>145424</v>
      </c>
    </row>
    <row r="24" spans="1:13">
      <c r="A24" s="29">
        <v>23</v>
      </c>
      <c r="B24" s="35"/>
      <c r="C24" s="39">
        <v>928685</v>
      </c>
      <c r="D24" s="49">
        <v>942537</v>
      </c>
      <c r="E24" s="36">
        <v>7188</v>
      </c>
      <c r="F24" s="35">
        <v>20751</v>
      </c>
      <c r="G24" s="36">
        <v>37724</v>
      </c>
      <c r="H24" s="36">
        <v>55457</v>
      </c>
      <c r="I24" s="36">
        <v>67936</v>
      </c>
      <c r="J24" s="37">
        <v>87547</v>
      </c>
      <c r="K24" s="35">
        <v>107350</v>
      </c>
      <c r="L24" s="36">
        <v>127137</v>
      </c>
      <c r="M24" s="36">
        <v>146178</v>
      </c>
    </row>
    <row r="25" spans="1:13">
      <c r="A25" s="29">
        <v>24</v>
      </c>
      <c r="B25" s="35"/>
      <c r="C25" s="39">
        <v>929473</v>
      </c>
      <c r="D25" s="36">
        <v>943418</v>
      </c>
      <c r="E25" s="41">
        <v>7208</v>
      </c>
      <c r="F25" s="36">
        <v>20866</v>
      </c>
      <c r="G25" s="36">
        <v>38441</v>
      </c>
      <c r="H25" s="35">
        <v>55998</v>
      </c>
      <c r="I25" s="36">
        <v>68869</v>
      </c>
      <c r="J25" s="37">
        <v>88428</v>
      </c>
      <c r="K25" s="35">
        <v>107401</v>
      </c>
      <c r="L25" s="36">
        <v>128191</v>
      </c>
      <c r="M25" s="33">
        <v>146316</v>
      </c>
    </row>
    <row r="26" spans="1:13">
      <c r="A26" s="29">
        <v>25</v>
      </c>
      <c r="B26" s="39">
        <v>910917</v>
      </c>
      <c r="C26" s="39">
        <v>930272</v>
      </c>
      <c r="D26" s="36">
        <v>944258</v>
      </c>
      <c r="E26" s="41">
        <v>7217</v>
      </c>
      <c r="F26" s="36">
        <v>21776</v>
      </c>
      <c r="G26" s="36">
        <v>39119</v>
      </c>
      <c r="H26" s="35">
        <v>56365</v>
      </c>
      <c r="I26" s="36">
        <v>69753</v>
      </c>
      <c r="J26" s="41">
        <v>88891</v>
      </c>
      <c r="K26" s="36">
        <v>107495</v>
      </c>
      <c r="L26" s="36">
        <v>129075</v>
      </c>
      <c r="M26" s="35">
        <v>146338</v>
      </c>
    </row>
    <row r="27" spans="1:13">
      <c r="A27" s="29">
        <v>26</v>
      </c>
      <c r="B27" s="36">
        <v>911837</v>
      </c>
      <c r="C27" s="39">
        <v>931087</v>
      </c>
      <c r="D27" s="36">
        <v>944513</v>
      </c>
      <c r="E27" s="37">
        <v>7277</v>
      </c>
      <c r="F27" s="36">
        <v>22690</v>
      </c>
      <c r="G27" s="35">
        <v>39512</v>
      </c>
      <c r="H27" s="36">
        <v>56614</v>
      </c>
      <c r="I27" s="36">
        <v>70646</v>
      </c>
      <c r="J27" s="41">
        <v>88893</v>
      </c>
      <c r="K27" s="36">
        <v>108478</v>
      </c>
      <c r="L27" s="36">
        <v>129974</v>
      </c>
      <c r="M27" s="35">
        <v>146348</v>
      </c>
    </row>
    <row r="28" spans="1:13">
      <c r="A28" s="29">
        <v>27</v>
      </c>
      <c r="B28" s="36">
        <v>912793</v>
      </c>
      <c r="C28" s="34"/>
      <c r="D28" s="50"/>
      <c r="E28" s="36">
        <v>8065</v>
      </c>
      <c r="F28" s="36">
        <v>23563</v>
      </c>
      <c r="G28" s="35">
        <v>39524</v>
      </c>
      <c r="H28" s="36">
        <v>56777</v>
      </c>
      <c r="I28" s="36">
        <v>71625</v>
      </c>
      <c r="J28" s="37">
        <v>88968</v>
      </c>
      <c r="K28" s="36">
        <v>109566</v>
      </c>
      <c r="L28" s="35">
        <v>130290</v>
      </c>
      <c r="M28" s="33">
        <v>146348</v>
      </c>
    </row>
    <row r="29" spans="1:13">
      <c r="A29" s="29">
        <v>28</v>
      </c>
      <c r="B29" s="36">
        <v>913800</v>
      </c>
      <c r="C29" s="34"/>
      <c r="D29" s="35"/>
      <c r="E29" s="36">
        <v>8892</v>
      </c>
      <c r="F29" s="36">
        <v>24417</v>
      </c>
      <c r="G29" s="36">
        <v>39637</v>
      </c>
      <c r="H29" s="36">
        <v>57627</v>
      </c>
      <c r="I29" s="35">
        <v>72234</v>
      </c>
      <c r="J29" s="37">
        <v>90062</v>
      </c>
      <c r="K29" s="36">
        <v>110499</v>
      </c>
      <c r="L29" s="35">
        <v>130298</v>
      </c>
      <c r="M29" s="36">
        <v>146348</v>
      </c>
    </row>
    <row r="30" spans="1:13">
      <c r="A30" s="29">
        <v>29</v>
      </c>
      <c r="B30" s="36">
        <v>914638</v>
      </c>
      <c r="C30" s="43"/>
      <c r="D30" s="36">
        <v>944922</v>
      </c>
      <c r="E30" s="36">
        <v>9669</v>
      </c>
      <c r="F30" s="35">
        <v>24913</v>
      </c>
      <c r="G30" s="36">
        <v>40421</v>
      </c>
      <c r="H30" s="36">
        <v>58421</v>
      </c>
      <c r="I30" s="35">
        <v>72235</v>
      </c>
      <c r="J30" s="37">
        <v>91132</v>
      </c>
      <c r="K30" s="36">
        <v>111484</v>
      </c>
      <c r="L30" s="36">
        <v>130379</v>
      </c>
      <c r="M30" s="36">
        <v>146348</v>
      </c>
    </row>
    <row r="31" spans="1:13">
      <c r="A31" s="29">
        <v>30</v>
      </c>
      <c r="B31" s="35"/>
      <c r="C31" s="43"/>
      <c r="D31" s="36">
        <v>945721</v>
      </c>
      <c r="E31" s="36">
        <v>10345</v>
      </c>
      <c r="F31" s="35">
        <v>24946</v>
      </c>
      <c r="G31" s="36">
        <v>41257</v>
      </c>
      <c r="H31" s="36">
        <v>59140</v>
      </c>
      <c r="I31" s="33">
        <v>72348</v>
      </c>
      <c r="J31" s="37">
        <v>92191</v>
      </c>
      <c r="K31" s="35">
        <v>111813</v>
      </c>
      <c r="L31" s="36">
        <v>131488</v>
      </c>
      <c r="M31" s="36">
        <v>146348</v>
      </c>
    </row>
    <row r="32" spans="1:13">
      <c r="A32" s="29">
        <v>31</v>
      </c>
      <c r="B32" s="35"/>
      <c r="C32" s="43"/>
      <c r="D32" s="52">
        <v>946534</v>
      </c>
      <c r="E32" s="44"/>
      <c r="F32" s="33">
        <v>24955</v>
      </c>
      <c r="G32" s="44"/>
      <c r="H32" s="35">
        <v>59593</v>
      </c>
      <c r="I32" s="36">
        <v>73210</v>
      </c>
      <c r="J32" s="45"/>
      <c r="K32" s="35">
        <v>111823</v>
      </c>
      <c r="L32" s="44"/>
      <c r="M32" s="36">
        <v>146348</v>
      </c>
    </row>
    <row r="45" spans="2:2">
      <c r="B45" s="46"/>
    </row>
    <row r="83" spans="2:2">
      <c r="B83" s="47"/>
    </row>
  </sheetData>
  <pageMargins left="0.7" right="0.7" top="0.75" bottom="0.75" header="0.3" footer="0.3"/>
  <pageSetup paperSize="9" fitToHeight="0" orientation="landscape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B27A-F5F5-4F5F-A7FD-56475257B140}">
  <dimension ref="A1:N405"/>
  <sheetViews>
    <sheetView workbookViewId="0">
      <pane xSplit="1" ySplit="1" topLeftCell="B2" activePane="bottomRight" state="frozen"/>
      <selection pane="bottomRight" activeCell="L17" sqref="L17"/>
      <selection pane="bottomLeft"/>
      <selection pane="topRight"/>
    </sheetView>
  </sheetViews>
  <sheetFormatPr defaultRowHeight="14.45"/>
  <cols>
    <col min="1" max="1" width="7.140625" style="8" customWidth="1"/>
    <col min="2" max="13" width="7.140625" customWidth="1"/>
  </cols>
  <sheetData>
    <row r="1" spans="1:13" s="14" customFormat="1" ht="11.45" customHeight="1">
      <c r="A1" s="10"/>
      <c r="B1" s="11" t="s">
        <v>36</v>
      </c>
      <c r="C1" s="12" t="s">
        <v>37</v>
      </c>
      <c r="D1" s="11" t="s">
        <v>38</v>
      </c>
      <c r="E1" s="11" t="s">
        <v>39</v>
      </c>
      <c r="F1" s="11" t="s">
        <v>40</v>
      </c>
      <c r="G1" s="11" t="s">
        <v>41</v>
      </c>
      <c r="H1" s="11" t="s">
        <v>42</v>
      </c>
      <c r="I1" s="11" t="s">
        <v>43</v>
      </c>
      <c r="J1" s="13" t="s">
        <v>44</v>
      </c>
      <c r="K1" s="11" t="s">
        <v>45</v>
      </c>
      <c r="L1" s="11" t="s">
        <v>46</v>
      </c>
      <c r="M1" s="11" t="s">
        <v>47</v>
      </c>
    </row>
    <row r="2" spans="1:13" s="15" customFormat="1" ht="11.45" customHeight="1">
      <c r="A2" s="11">
        <v>1</v>
      </c>
      <c r="B2" s="36"/>
      <c r="C2" s="39">
        <f>IF('2021 Meter Entry'!C2&lt;&gt;"",'2021 Meter Entry'!C2-'2021 Meter Entry'!B30,"")</f>
        <v>820</v>
      </c>
      <c r="D2" s="36">
        <f>IF('2021 Meter Entry'!D2&lt;&gt;"",'2021 Meter Entry'!D2-'2021 Meter Entry'!C27,"")</f>
        <v>608</v>
      </c>
      <c r="E2" s="36">
        <f>IF('2021 Meter Entry'!E2&lt;&gt;"",'2021 Meter Entry'!E2-'2021 Meter Entry'!D32,"")</f>
        <v>768</v>
      </c>
      <c r="F2" s="35">
        <f>IF('2021 Meter Entry'!F2&lt;&gt;"",'2021 Meter Entry'!F2-'2021 Meter Entry'!E31,"")</f>
        <v>9</v>
      </c>
      <c r="G2" s="36">
        <f>IF('2021 Meter Entry'!G2&lt;&gt;"",'2021 Meter Entry'!G2-'2021 Meter Entry'!F32,"")</f>
        <v>82</v>
      </c>
      <c r="H2" s="36">
        <f>IF('2021 Meter Entry'!H2&lt;&gt;"",'2021 Meter Entry'!H2-'2021 Meter Entry'!G31,"")</f>
        <v>842</v>
      </c>
      <c r="I2" s="35">
        <f>IF('2021 Meter Entry'!I2&lt;&gt;"",'2021 Meter Entry'!I2-'2021 Meter Entry'!H31,"")</f>
        <v>456</v>
      </c>
      <c r="J2" s="37">
        <f>IF('2021 Meter Entry'!J2&lt;&gt;"",'2021 Meter Entry'!J2-'2021 Meter Entry'!I32,"")</f>
        <v>824</v>
      </c>
      <c r="K2" s="37">
        <f>IF('2021 Meter Entry'!K2&lt;&gt;"",'2021 Meter Entry'!K2-'2021 Meter Entry'!J31,"")</f>
        <v>871</v>
      </c>
      <c r="L2" s="36">
        <f>IF('2021 Meter Entry'!L2&lt;&gt;"",'2021 Meter Entry'!L2-'2021 Meter Entry'!K31,"")</f>
        <v>111</v>
      </c>
      <c r="M2" s="36">
        <f>IF('2021 Meter Entry'!M2&lt;&gt;"",'2021 Meter Entry'!M2-'2021 Meter Entry'!L31,"")</f>
        <v>1124</v>
      </c>
    </row>
    <row r="3" spans="1:13" s="15" customFormat="1" ht="11.45" customHeight="1">
      <c r="A3" s="11">
        <v>2</v>
      </c>
      <c r="B3" s="35"/>
      <c r="C3" s="39">
        <f>IF('2021 Meter Entry'!C3&lt;&gt;"",'2021 Meter Entry'!C3-'2021 Meter Entry'!C2,"")</f>
        <v>794</v>
      </c>
      <c r="D3" s="36">
        <f>IF('2021 Meter Entry'!D3&lt;&gt;"",'2021 Meter Entry'!D3-'2021 Meter Entry'!D2,"")</f>
        <v>858</v>
      </c>
      <c r="E3" s="42" t="str">
        <f>IF('2021 Meter Entry'!E3&lt;&gt;"",'2021 Meter Entry'!E3-'2021 Meter Entry'!E2,"")</f>
        <v/>
      </c>
      <c r="F3" s="35">
        <f>IF('2021 Meter Entry'!F3&lt;&gt;"",'2021 Meter Entry'!F3-'2021 Meter Entry'!F2,"")</f>
        <v>4</v>
      </c>
      <c r="G3" s="36">
        <f>IF('2021 Meter Entry'!G3&lt;&gt;"",'2021 Meter Entry'!G3-'2021 Meter Entry'!G2,"")</f>
        <v>791</v>
      </c>
      <c r="H3" s="36">
        <f>IF('2021 Meter Entry'!H3&lt;&gt;"",'2021 Meter Entry'!H3-'2021 Meter Entry'!H2,"")</f>
        <v>796</v>
      </c>
      <c r="I3" s="42">
        <f>IF('2021 Meter Entry'!I3&lt;&gt;"",'2021 Meter Entry'!I3-'2021 Meter Entry'!I2,"")</f>
        <v>213</v>
      </c>
      <c r="J3" s="37">
        <f>IF('2021 Meter Entry'!J3&lt;&gt;"",'2021 Meter Entry'!J3-'2021 Meter Entry'!J2,"")</f>
        <v>757</v>
      </c>
      <c r="K3" s="41">
        <f>IF('2021 Meter Entry'!K3&lt;&gt;"",'2021 Meter Entry'!K3-'2021 Meter Entry'!K2,"")</f>
        <v>382</v>
      </c>
      <c r="L3" s="37">
        <f>IF('2021 Meter Entry'!L3&lt;&gt;"",'2021 Meter Entry'!L3-'2021 Meter Entry'!L2,"")</f>
        <v>1026</v>
      </c>
      <c r="M3" s="37">
        <f>IF('2021 Meter Entry'!M3&lt;&gt;"",'2021 Meter Entry'!M3-'2021 Meter Entry'!M2,"")</f>
        <v>1006</v>
      </c>
    </row>
    <row r="4" spans="1:13" s="15" customFormat="1" ht="11.45" customHeight="1">
      <c r="A4" s="11">
        <v>3</v>
      </c>
      <c r="B4" s="35"/>
      <c r="C4" s="39">
        <f>IF('2021 Meter Entry'!C4&lt;&gt;"",'2021 Meter Entry'!C4-'2021 Meter Entry'!C3,"")</f>
        <v>877</v>
      </c>
      <c r="D4" s="36">
        <f>IF('2021 Meter Entry'!D4&lt;&gt;"",'2021 Meter Entry'!D4-'2021 Meter Entry'!D3,"")</f>
        <v>762</v>
      </c>
      <c r="E4" s="35"/>
      <c r="F4" s="42">
        <f>IF('2021 Meter Entry'!F4&lt;&gt;"",'2021 Meter Entry'!F4-'2021 Meter Entry'!F3,"")</f>
        <v>4</v>
      </c>
      <c r="G4" s="36">
        <f>IF('2021 Meter Entry'!G4&lt;&gt;"",'2021 Meter Entry'!G4-'2021 Meter Entry'!G3,"")</f>
        <v>930</v>
      </c>
      <c r="H4" s="35">
        <f>IF('2021 Meter Entry'!H4&lt;&gt;"",'2021 Meter Entry'!H4-'2021 Meter Entry'!H3,"")</f>
        <v>515</v>
      </c>
      <c r="I4" s="42">
        <f>IF('2021 Meter Entry'!I4&lt;&gt;"",'2021 Meter Entry'!I4-'2021 Meter Entry'!I3,"")</f>
        <v>0</v>
      </c>
      <c r="J4" s="37">
        <f>IF('2021 Meter Entry'!J4&lt;&gt;"",'2021 Meter Entry'!J4-'2021 Meter Entry'!J3,"")</f>
        <v>917</v>
      </c>
      <c r="K4" s="41">
        <f>IF('2021 Meter Entry'!K4&lt;&gt;"",'2021 Meter Entry'!K4-'2021 Meter Entry'!K3,"")</f>
        <v>22</v>
      </c>
      <c r="L4" s="37">
        <f>IF('2021 Meter Entry'!L4&lt;&gt;"",'2021 Meter Entry'!L4-'2021 Meter Entry'!L3,"")</f>
        <v>1096</v>
      </c>
      <c r="M4" s="37">
        <f>IF('2021 Meter Entry'!M4&lt;&gt;"",'2021 Meter Entry'!M4-'2021 Meter Entry'!M3,"")</f>
        <v>1056</v>
      </c>
    </row>
    <row r="5" spans="1:13" s="15" customFormat="1" ht="11.45" customHeight="1">
      <c r="A5" s="11">
        <v>4</v>
      </c>
      <c r="B5" s="36"/>
      <c r="C5" s="39">
        <f>IF('2021 Meter Entry'!C5&lt;&gt;"",'2021 Meter Entry'!C5-'2021 Meter Entry'!C4,"")</f>
        <v>820</v>
      </c>
      <c r="D5" s="36">
        <f>IF('2021 Meter Entry'!D5&lt;&gt;"",'2021 Meter Entry'!D5-'2021 Meter Entry'!D4,"")</f>
        <v>771</v>
      </c>
      <c r="E5" s="35"/>
      <c r="F5" s="36">
        <f>IF('2021 Meter Entry'!F5&lt;&gt;"",'2021 Meter Entry'!F5-'2021 Meter Entry'!F4,"")</f>
        <v>123</v>
      </c>
      <c r="G5" s="36">
        <f>IF('2021 Meter Entry'!G5&lt;&gt;"",'2021 Meter Entry'!G5-'2021 Meter Entry'!G4,"")</f>
        <v>795</v>
      </c>
      <c r="H5" s="35">
        <f>IF('2021 Meter Entry'!H5&lt;&gt;"",'2021 Meter Entry'!H5-'2021 Meter Entry'!H4,"")</f>
        <v>16</v>
      </c>
      <c r="I5" s="42">
        <f>IF('2021 Meter Entry'!I5&lt;&gt;"",'2021 Meter Entry'!I5-'2021 Meter Entry'!I4,"")</f>
        <v>6</v>
      </c>
      <c r="J5" s="41">
        <f>IF('2021 Meter Entry'!J5&lt;&gt;"",'2021 Meter Entry'!J5-'2021 Meter Entry'!J4,"")</f>
        <v>477</v>
      </c>
      <c r="K5" s="37">
        <f>IF('2021 Meter Entry'!K5&lt;&gt;"",'2021 Meter Entry'!K5-'2021 Meter Entry'!K4,"")</f>
        <v>81</v>
      </c>
      <c r="L5" s="37">
        <f>IF('2021 Meter Entry'!L5&lt;&gt;"",'2021 Meter Entry'!L5-'2021 Meter Entry'!L4,"")</f>
        <v>983</v>
      </c>
      <c r="M5" s="35">
        <f>IF('2021 Meter Entry'!M5&lt;&gt;"",'2021 Meter Entry'!M5-'2021 Meter Entry'!M4,"")</f>
        <v>165</v>
      </c>
    </row>
    <row r="6" spans="1:13" s="15" customFormat="1" ht="11.45" customHeight="1">
      <c r="A6" s="11">
        <v>5</v>
      </c>
      <c r="B6" s="36">
        <f>IF('2021 Meter Entry'!B6&lt;&gt;"",'2021 Meter Entry'!B6-'2021 Meter Entry'!B5,"")</f>
        <v>887</v>
      </c>
      <c r="C6" s="39">
        <f>IF('2021 Meter Entry'!C6&lt;&gt;"",'2021 Meter Entry'!C6-'2021 Meter Entry'!C5,"")</f>
        <v>578</v>
      </c>
      <c r="D6" s="36">
        <f>IF('2021 Meter Entry'!D6&lt;&gt;"",'2021 Meter Entry'!D6-'2021 Meter Entry'!D5,"")</f>
        <v>147</v>
      </c>
      <c r="E6" s="42" t="str">
        <f>IF('2021 Meter Entry'!E6&lt;&gt;"",'2021 Meter Entry'!E6-'2021 Meter Entry'!E3,"")</f>
        <v/>
      </c>
      <c r="F6" s="36">
        <f>IF('2021 Meter Entry'!F6&lt;&gt;"",'2021 Meter Entry'!F6-'2021 Meter Entry'!F5,"")</f>
        <v>847</v>
      </c>
      <c r="G6" s="35">
        <f>IF('2021 Meter Entry'!G6&lt;&gt;"",'2021 Meter Entry'!G6-'2021 Meter Entry'!G5,"")</f>
        <v>537</v>
      </c>
      <c r="H6" s="36">
        <f>IF('2021 Meter Entry'!H6&lt;&gt;"",'2021 Meter Entry'!H6-'2021 Meter Entry'!H5,"")</f>
        <v>121</v>
      </c>
      <c r="I6" s="42">
        <f>IF('2021 Meter Entry'!I6&lt;&gt;"",'2021 Meter Entry'!I6-'2021 Meter Entry'!I5,"")</f>
        <v>8</v>
      </c>
      <c r="J6" s="41">
        <f>IF('2021 Meter Entry'!J6&lt;&gt;"",'2021 Meter Entry'!J6-'2021 Meter Entry'!J5,"")</f>
        <v>2</v>
      </c>
      <c r="K6" s="37">
        <f>IF('2021 Meter Entry'!K6&lt;&gt;"",'2021 Meter Entry'!K6-'2021 Meter Entry'!K5,"")</f>
        <v>1100</v>
      </c>
      <c r="L6" s="37">
        <f>IF('2021 Meter Entry'!L6&lt;&gt;"",'2021 Meter Entry'!L6-'2021 Meter Entry'!L5,"")</f>
        <v>997</v>
      </c>
      <c r="M6" s="35">
        <f>IF('2021 Meter Entry'!M6&lt;&gt;"",'2021 Meter Entry'!M6-'2021 Meter Entry'!M5,"")</f>
        <v>64</v>
      </c>
    </row>
    <row r="7" spans="1:13" s="15" customFormat="1" ht="11.45" customHeight="1">
      <c r="A7" s="11">
        <v>6</v>
      </c>
      <c r="B7" s="36">
        <f>IF('2021 Meter Entry'!B7&lt;&gt;"",'2021 Meter Entry'!B7-'2021 Meter Entry'!B6,"")</f>
        <v>891</v>
      </c>
      <c r="C7" s="34"/>
      <c r="D7" s="35"/>
      <c r="E7" s="36">
        <f>IF('2021 Meter Entry'!E7&lt;&gt;"",'2021 Meter Entry'!E7-'2021 Meter Entry'!E2,"")</f>
        <v>839</v>
      </c>
      <c r="F7" s="36">
        <f>IF('2021 Meter Entry'!F7&lt;&gt;"",'2021 Meter Entry'!F7-'2021 Meter Entry'!F6,"")</f>
        <v>801</v>
      </c>
      <c r="G7" s="35">
        <f>IF('2021 Meter Entry'!G7&lt;&gt;"",'2021 Meter Entry'!G7-'2021 Meter Entry'!G6,"")</f>
        <v>14</v>
      </c>
      <c r="H7" s="36">
        <f>IF('2021 Meter Entry'!H7&lt;&gt;"",'2021 Meter Entry'!H7-'2021 Meter Entry'!H6,"")</f>
        <v>739</v>
      </c>
      <c r="I7" s="42">
        <f>IF('2021 Meter Entry'!I7&lt;&gt;"",'2021 Meter Entry'!I7-'2021 Meter Entry'!I6,"")</f>
        <v>4</v>
      </c>
      <c r="J7" s="37">
        <f>IF('2021 Meter Entry'!J7&lt;&gt;"",'2021 Meter Entry'!J7-'2021 Meter Entry'!J6,"")</f>
        <v>93</v>
      </c>
      <c r="K7" s="37">
        <f>IF('2021 Meter Entry'!K7&lt;&gt;"",'2021 Meter Entry'!K7-'2021 Meter Entry'!K6,"")</f>
        <v>1099</v>
      </c>
      <c r="L7" s="41">
        <f>IF('2021 Meter Entry'!L7&lt;&gt;"",'2021 Meter Entry'!L7-'2021 Meter Entry'!L6,"")</f>
        <v>380</v>
      </c>
      <c r="M7" s="36">
        <f>IF('2021 Meter Entry'!M7&lt;&gt;"",'2021 Meter Entry'!M7-'2021 Meter Entry'!M6,"")</f>
        <v>68</v>
      </c>
    </row>
    <row r="8" spans="1:13" s="15" customFormat="1" ht="11.45" customHeight="1">
      <c r="A8" s="11">
        <v>7</v>
      </c>
      <c r="B8" s="36">
        <f>IF('2021 Meter Entry'!B8&lt;&gt;"",'2021 Meter Entry'!B8-'2021 Meter Entry'!B7,"")</f>
        <v>820</v>
      </c>
      <c r="C8" s="34"/>
      <c r="D8" s="35"/>
      <c r="E8" s="36">
        <f>IF('2021 Meter Entry'!E8&lt;&gt;"",'2021 Meter Entry'!E8-'2021 Meter Entry'!E7,"")</f>
        <v>805</v>
      </c>
      <c r="F8" s="36">
        <f>IF('2021 Meter Entry'!F8&lt;&gt;"",'2021 Meter Entry'!F8-'2021 Meter Entry'!F7,"")</f>
        <v>570</v>
      </c>
      <c r="G8" s="36">
        <f>IF('2021 Meter Entry'!G8&lt;&gt;"",'2021 Meter Entry'!G8-'2021 Meter Entry'!G5,"")</f>
        <v>663</v>
      </c>
      <c r="H8" s="36">
        <f>IF('2021 Meter Entry'!H8&lt;&gt;"",'2021 Meter Entry'!H8-'2021 Meter Entry'!H7,"")</f>
        <v>756</v>
      </c>
      <c r="I8" s="35">
        <f>IF('2021 Meter Entry'!I8&lt;&gt;"",'2021 Meter Entry'!I8-'2021 Meter Entry'!I7,"")</f>
        <v>15</v>
      </c>
      <c r="J8" s="37">
        <f>IF('2021 Meter Entry'!J8&lt;&gt;"",'2021 Meter Entry'!J8-'2021 Meter Entry'!J7,"")</f>
        <v>845</v>
      </c>
      <c r="K8" s="37">
        <f>IF('2021 Meter Entry'!K8&lt;&gt;"",'2021 Meter Entry'!K8-'2021 Meter Entry'!K7,"")</f>
        <v>1014</v>
      </c>
      <c r="L8" s="41">
        <f>IF('2021 Meter Entry'!L8&lt;&gt;"",'2021 Meter Entry'!L8-'2021 Meter Entry'!L7,"")</f>
        <v>52</v>
      </c>
      <c r="M8" s="36">
        <f>IF('2021 Meter Entry'!M8&lt;&gt;"",'2021 Meter Entry'!M8-'2021 Meter Entry'!M7,"")</f>
        <v>939</v>
      </c>
    </row>
    <row r="9" spans="1:13" s="15" customFormat="1" ht="11.45" customHeight="1">
      <c r="A9" s="11">
        <v>8</v>
      </c>
      <c r="B9" s="36">
        <f>IF('2021 Meter Entry'!B9&lt;&gt;"",'2021 Meter Entry'!B9-'2021 Meter Entry'!B8,"")</f>
        <v>859</v>
      </c>
      <c r="C9" s="36">
        <f>IF('2021 Meter Entry'!C9&lt;&gt;"",'2021 Meter Entry'!C9-'2021 Meter Entry'!C6,"")</f>
        <v>857</v>
      </c>
      <c r="D9" s="36">
        <f>IF('2021 Meter Entry'!D9&lt;&gt;"",'2021 Meter Entry'!D9-'2021 Meter Entry'!D6,"")</f>
        <v>801</v>
      </c>
      <c r="E9" s="36">
        <f>IF('2021 Meter Entry'!E9&lt;&gt;"",'2021 Meter Entry'!E9-'2021 Meter Entry'!E8,"")</f>
        <v>841</v>
      </c>
      <c r="F9" s="35">
        <f>IF('2021 Meter Entry'!F9&lt;&gt;"",'2021 Meter Entry'!F9-'2021 Meter Entry'!F8,"")</f>
        <v>10</v>
      </c>
      <c r="G9" s="36">
        <f>IF('2021 Meter Entry'!G9&lt;&gt;"",'2021 Meter Entry'!G9-'2021 Meter Entry'!G8,"")</f>
        <v>844</v>
      </c>
      <c r="H9" s="36">
        <f>IF('2021 Meter Entry'!H9&lt;&gt;"",'2021 Meter Entry'!H9-'2021 Meter Entry'!H8,"")</f>
        <v>797</v>
      </c>
      <c r="I9" s="35">
        <f>IF('2021 Meter Entry'!I9&lt;&gt;"",'2021 Meter Entry'!I9-'2021 Meter Entry'!I8,"")</f>
        <v>4</v>
      </c>
      <c r="J9" s="37">
        <f>IF('2021 Meter Entry'!J9&lt;&gt;"",'2021 Meter Entry'!J9-'2021 Meter Entry'!J8,"")</f>
        <v>992</v>
      </c>
      <c r="K9" s="37">
        <f>IF('2021 Meter Entry'!K9&lt;&gt;"",'2021 Meter Entry'!K9-'2021 Meter Entry'!K8,"")</f>
        <v>1009</v>
      </c>
      <c r="L9" s="37">
        <f>IF('2021 Meter Entry'!L9&lt;&gt;"",'2021 Meter Entry'!L9-'2021 Meter Entry'!L8,"")</f>
        <v>56</v>
      </c>
      <c r="M9" s="36">
        <f>IF('2021 Meter Entry'!M9&lt;&gt;"",'2021 Meter Entry'!M9-'2021 Meter Entry'!M8,"")</f>
        <v>1028</v>
      </c>
    </row>
    <row r="10" spans="1:13" s="15" customFormat="1" ht="11.45" customHeight="1">
      <c r="A10" s="11">
        <v>9</v>
      </c>
      <c r="B10" s="35"/>
      <c r="C10" s="36">
        <f>IF('2021 Meter Entry'!C10&lt;&gt;"",'2021 Meter Entry'!C10-'2021 Meter Entry'!C9,"")</f>
        <v>972</v>
      </c>
      <c r="D10" s="36">
        <f>IF('2021 Meter Entry'!D10&lt;&gt;"",'2021 Meter Entry'!D10-'2021 Meter Entry'!D9,"")</f>
        <v>884</v>
      </c>
      <c r="E10" s="36">
        <f>IF('2021 Meter Entry'!E10&lt;&gt;"",'2021 Meter Entry'!E10-'2021 Meter Entry'!E9,"")</f>
        <v>608</v>
      </c>
      <c r="F10" s="35">
        <f>IF('2021 Meter Entry'!F10&lt;&gt;"",'2021 Meter Entry'!F10-'2021 Meter Entry'!F9,"")</f>
        <v>21</v>
      </c>
      <c r="G10" s="36">
        <f>IF('2021 Meter Entry'!G10&lt;&gt;"",'2021 Meter Entry'!G10-'2021 Meter Entry'!G9,"")</f>
        <v>985</v>
      </c>
      <c r="H10" s="36">
        <f>IF('2021 Meter Entry'!H10&lt;&gt;"",'2021 Meter Entry'!H10-'2021 Meter Entry'!H9,"")</f>
        <v>825</v>
      </c>
      <c r="I10" s="36">
        <f>IF('2021 Meter Entry'!I10&lt;&gt;"",'2021 Meter Entry'!I10-'2021 Meter Entry'!I9,"")</f>
        <v>105</v>
      </c>
      <c r="J10" s="37">
        <f>IF('2021 Meter Entry'!J10&lt;&gt;"",'2021 Meter Entry'!J10-'2021 Meter Entry'!J9,"")</f>
        <v>905</v>
      </c>
      <c r="K10" s="41">
        <f>IF('2021 Meter Entry'!K10&lt;&gt;"",'2021 Meter Entry'!K10-'2021 Meter Entry'!K9,"")</f>
        <v>434</v>
      </c>
      <c r="L10" s="37">
        <f>IF('2021 Meter Entry'!L10&lt;&gt;"",'2021 Meter Entry'!L10-'2021 Meter Entry'!L9,"")</f>
        <v>1132</v>
      </c>
      <c r="M10" s="36">
        <f>IF('2021 Meter Entry'!M10&lt;&gt;"",'2021 Meter Entry'!M10-'2021 Meter Entry'!M9,"")</f>
        <v>898</v>
      </c>
    </row>
    <row r="11" spans="1:13" s="15" customFormat="1" ht="11.45" customHeight="1">
      <c r="A11" s="11">
        <v>10</v>
      </c>
      <c r="B11" s="35"/>
      <c r="C11" s="36">
        <f>IF('2021 Meter Entry'!C11&lt;&gt;"",'2021 Meter Entry'!C11-'2021 Meter Entry'!C10,"")</f>
        <v>890</v>
      </c>
      <c r="D11" s="36">
        <f>IF('2021 Meter Entry'!D11&lt;&gt;"",'2021 Meter Entry'!D11-'2021 Meter Entry'!D10,"")</f>
        <v>911</v>
      </c>
      <c r="E11" s="35"/>
      <c r="F11" s="36">
        <f>IF('2021 Meter Entry'!F11&lt;&gt;"",'2021 Meter Entry'!F11-'2021 Meter Entry'!F8,"")</f>
        <v>182</v>
      </c>
      <c r="G11" s="36">
        <f>IF('2021 Meter Entry'!G11&lt;&gt;"",'2021 Meter Entry'!G11-'2021 Meter Entry'!G10,"")</f>
        <v>809</v>
      </c>
      <c r="H11" s="35">
        <f>IF('2021 Meter Entry'!H11&lt;&gt;"",'2021 Meter Entry'!H11-'2021 Meter Entry'!H10,"")</f>
        <v>506</v>
      </c>
      <c r="I11" s="36">
        <f>IF('2021 Meter Entry'!I11&lt;&gt;"",'2021 Meter Entry'!I11-'2021 Meter Entry'!I10,"")</f>
        <v>642</v>
      </c>
      <c r="J11" s="37">
        <f>IF('2021 Meter Entry'!J11&lt;&gt;"",'2021 Meter Entry'!J11-'2021 Meter Entry'!J10,"")</f>
        <v>897</v>
      </c>
      <c r="K11" s="41">
        <f>IF('2021 Meter Entry'!K11&lt;&gt;"",'2021 Meter Entry'!K11-'2021 Meter Entry'!K10,"")</f>
        <v>42</v>
      </c>
      <c r="L11" s="37">
        <f>IF('2021 Meter Entry'!L11&lt;&gt;"",'2021 Meter Entry'!L11-'2021 Meter Entry'!L10,"")</f>
        <v>1166</v>
      </c>
      <c r="M11" s="36">
        <f>IF('2021 Meter Entry'!M11&lt;&gt;"",'2021 Meter Entry'!M11-'2021 Meter Entry'!M10,"")</f>
        <v>821</v>
      </c>
    </row>
    <row r="12" spans="1:13" s="15" customFormat="1" ht="11.45" customHeight="1">
      <c r="A12" s="11">
        <v>11</v>
      </c>
      <c r="B12" s="36">
        <f>IF('2021 Meter Entry'!B12&lt;&gt;"",'2021 Meter Entry'!B12-'2021 Meter Entry'!B9,"")</f>
        <v>781</v>
      </c>
      <c r="C12" s="36">
        <f>IF('2021 Meter Entry'!C12&lt;&gt;"",'2021 Meter Entry'!C12-'2021 Meter Entry'!C11,"")</f>
        <v>1035</v>
      </c>
      <c r="D12" s="36">
        <f>IF('2021 Meter Entry'!D12&lt;&gt;"",'2021 Meter Entry'!D12-'2021 Meter Entry'!D11,"")</f>
        <v>818</v>
      </c>
      <c r="E12" s="35"/>
      <c r="F12" s="36">
        <f>IF('2021 Meter Entry'!F12&lt;&gt;"",'2021 Meter Entry'!F12-'2021 Meter Entry'!F11,"")</f>
        <v>835</v>
      </c>
      <c r="G12" s="36">
        <f>IF('2021 Meter Entry'!G12&lt;&gt;"",'2021 Meter Entry'!G12-'2021 Meter Entry'!G11,"")</f>
        <v>739</v>
      </c>
      <c r="H12" s="35">
        <f>IF('2021 Meter Entry'!H12&lt;&gt;"",'2021 Meter Entry'!H12-'2021 Meter Entry'!H11,"")</f>
        <v>17</v>
      </c>
      <c r="I12" s="36">
        <f>IF('2021 Meter Entry'!I12&lt;&gt;"",'2021 Meter Entry'!I12-'2021 Meter Entry'!I11,"")</f>
        <v>821</v>
      </c>
      <c r="J12" s="41">
        <f>IF('2021 Meter Entry'!J12&lt;&gt;"",'2021 Meter Entry'!J12-'2021 Meter Entry'!J11,"")</f>
        <v>537</v>
      </c>
      <c r="K12" s="37">
        <f>IF('2021 Meter Entry'!K12&lt;&gt;"",'2021 Meter Entry'!K12-'2021 Meter Entry'!K11,"")</f>
        <v>51</v>
      </c>
      <c r="L12" s="37">
        <f>IF('2021 Meter Entry'!L12&lt;&gt;"",'2021 Meter Entry'!L12-'2021 Meter Entry'!L11,"")</f>
        <v>1097</v>
      </c>
      <c r="M12" s="35">
        <f>IF('2021 Meter Entry'!M12&lt;&gt;"",'2021 Meter Entry'!M12-'2021 Meter Entry'!M11,"")</f>
        <v>235</v>
      </c>
    </row>
    <row r="13" spans="1:13" s="15" customFormat="1" ht="11.45" customHeight="1">
      <c r="A13" s="11">
        <v>12</v>
      </c>
      <c r="B13" s="36">
        <f>IF('2021 Meter Entry'!B13&lt;&gt;"",'2021 Meter Entry'!B13-'2021 Meter Entry'!B12,"")</f>
        <v>852</v>
      </c>
      <c r="C13" s="36">
        <f>IF('2021 Meter Entry'!C13&lt;&gt;"",'2021 Meter Entry'!C13-'2021 Meter Entry'!C12,"")</f>
        <v>597</v>
      </c>
      <c r="D13" s="36">
        <f>IF('2021 Meter Entry'!D13&lt;&gt;"",'2021 Meter Entry'!D13-'2021 Meter Entry'!D12,"")</f>
        <v>21</v>
      </c>
      <c r="E13" s="36">
        <f>IF('2021 Meter Entry'!E13&lt;&gt;"",'2021 Meter Entry'!E13,"")</f>
        <v>701</v>
      </c>
      <c r="F13" s="36">
        <f>IF('2021 Meter Entry'!F13&lt;&gt;"",'2021 Meter Entry'!F13-'2021 Meter Entry'!F12,"")</f>
        <v>858</v>
      </c>
      <c r="G13" s="35">
        <f>IF('2021 Meter Entry'!G13&lt;&gt;"",'2021 Meter Entry'!G13-'2021 Meter Entry'!G12,"")</f>
        <v>488</v>
      </c>
      <c r="H13" s="36">
        <f>IF('2021 Meter Entry'!H13&lt;&gt;"",'2021 Meter Entry'!H13-'2021 Meter Entry'!H12,"")</f>
        <v>141</v>
      </c>
      <c r="I13" s="36">
        <f>IF('2021 Meter Entry'!I13&lt;&gt;"",'2021 Meter Entry'!I13-'2021 Meter Entry'!I12,"")</f>
        <v>806</v>
      </c>
      <c r="J13" s="41">
        <f>IF('2021 Meter Entry'!J13&lt;&gt;"",'2021 Meter Entry'!J13-'2021 Meter Entry'!J12,"")</f>
        <v>7</v>
      </c>
      <c r="K13" s="37">
        <f>IF('2021 Meter Entry'!K13&lt;&gt;"",'2021 Meter Entry'!K13-'2021 Meter Entry'!K12,"")</f>
        <v>1170</v>
      </c>
      <c r="L13" s="37">
        <f>IF('2021 Meter Entry'!L13&lt;&gt;"",'2021 Meter Entry'!L13-'2021 Meter Entry'!L12,"")</f>
        <v>1013</v>
      </c>
      <c r="M13" s="35">
        <f>IF('2021 Meter Entry'!M13&lt;&gt;"",'2021 Meter Entry'!M13-'2021 Meter Entry'!M12,"")</f>
        <v>32</v>
      </c>
    </row>
    <row r="14" spans="1:13" s="15" customFormat="1" ht="11.45" customHeight="1">
      <c r="A14" s="11">
        <v>13</v>
      </c>
      <c r="B14" s="36">
        <f>IF('2021 Meter Entry'!B14&lt;&gt;"",'2021 Meter Entry'!B14-'2021 Meter Entry'!B13,"")</f>
        <v>1019</v>
      </c>
      <c r="C14" s="34"/>
      <c r="D14" s="35"/>
      <c r="E14" s="36">
        <f>IF('2021 Meter Entry'!E14&lt;&gt;"",'2021 Meter Entry'!E14-'2021 Meter Entry'!E13,"")</f>
        <v>844</v>
      </c>
      <c r="F14" s="36">
        <f>IF('2021 Meter Entry'!F14&lt;&gt;"",'2021 Meter Entry'!F14-'2021 Meter Entry'!F13,"")</f>
        <v>817</v>
      </c>
      <c r="G14" s="35">
        <f>IF('2021 Meter Entry'!G14&lt;&gt;"",'2021 Meter Entry'!G14-'2021 Meter Entry'!G13,"")</f>
        <v>14</v>
      </c>
      <c r="H14" s="36">
        <f>IF('2021 Meter Entry'!H14&lt;&gt;"",'2021 Meter Entry'!H14-'2021 Meter Entry'!H13,"")</f>
        <v>821</v>
      </c>
      <c r="I14" s="36">
        <f>IF('2021 Meter Entry'!I14&lt;&gt;"",'2021 Meter Entry'!I14-'2021 Meter Entry'!I13,"")</f>
        <v>728</v>
      </c>
      <c r="J14" s="37">
        <f>IF('2021 Meter Entry'!J14&lt;&gt;"",'2021 Meter Entry'!J14-'2021 Meter Entry'!J13,"")</f>
        <v>91</v>
      </c>
      <c r="K14" s="37">
        <f>IF('2021 Meter Entry'!K14&lt;&gt;"",'2021 Meter Entry'!K14-'2021 Meter Entry'!K13,"")</f>
        <v>1071</v>
      </c>
      <c r="L14" s="41">
        <f>IF('2021 Meter Entry'!L14&lt;&gt;"",'2021 Meter Entry'!L14-'2021 Meter Entry'!L13,"")</f>
        <v>314</v>
      </c>
      <c r="M14" s="36">
        <f>IF('2021 Meter Entry'!M14&lt;&gt;"",'2021 Meter Entry'!M14-'2021 Meter Entry'!M13,"")</f>
        <v>46</v>
      </c>
    </row>
    <row r="15" spans="1:13" s="15" customFormat="1" ht="11.45" customHeight="1">
      <c r="A15" s="11">
        <v>14</v>
      </c>
      <c r="B15" s="36">
        <f>IF('2021 Meter Entry'!B15&lt;&gt;"",'2021 Meter Entry'!B15-'2021 Meter Entry'!B14,"")</f>
        <v>898</v>
      </c>
      <c r="C15" s="34"/>
      <c r="D15" s="35"/>
      <c r="E15" s="36">
        <f>IF('2021 Meter Entry'!E15&lt;&gt;"",'2021 Meter Entry'!E15-'2021 Meter Entry'!E14,"")</f>
        <v>745</v>
      </c>
      <c r="F15" s="36">
        <f>IF('2021 Meter Entry'!F15&lt;&gt;"",'2021 Meter Entry'!F15-'2021 Meter Entry'!F14,"")</f>
        <v>797</v>
      </c>
      <c r="G15" s="36">
        <f>IF('2021 Meter Entry'!G15&lt;&gt;"",'2021 Meter Entry'!G15-'2021 Meter Entry'!G12,"")</f>
        <v>605</v>
      </c>
      <c r="H15" s="36">
        <f>IF('2021 Meter Entry'!H15&lt;&gt;"",'2021 Meter Entry'!H15-'2021 Meter Entry'!H14,"")</f>
        <v>826</v>
      </c>
      <c r="I15" s="35">
        <f>IF('2021 Meter Entry'!I15&lt;&gt;"",'2021 Meter Entry'!I15-'2021 Meter Entry'!I14,"")</f>
        <v>562</v>
      </c>
      <c r="J15" s="37">
        <f>IF('2021 Meter Entry'!J15&lt;&gt;"",'2021 Meter Entry'!J15-'2021 Meter Entry'!J14,"")</f>
        <v>867</v>
      </c>
      <c r="K15" s="37">
        <f>IF('2021 Meter Entry'!K15&lt;&gt;"",'2021 Meter Entry'!K15-'2021 Meter Entry'!K14,"")</f>
        <v>1043</v>
      </c>
      <c r="L15" s="41">
        <f>IF('2021 Meter Entry'!L15&lt;&gt;"",'2021 Meter Entry'!L15-'2021 Meter Entry'!L14,"")</f>
        <v>9</v>
      </c>
      <c r="M15" s="36">
        <f>IF('2021 Meter Entry'!M15&lt;&gt;"",'2021 Meter Entry'!M15-'2021 Meter Entry'!M14,"")</f>
        <v>989</v>
      </c>
    </row>
    <row r="16" spans="1:13" s="15" customFormat="1" ht="11.45" customHeight="1">
      <c r="A16" s="11">
        <v>15</v>
      </c>
      <c r="B16" s="36">
        <f>IF('2021 Meter Entry'!B16&lt;&gt;"",'2021 Meter Entry'!B16-'2021 Meter Entry'!B15,"")</f>
        <v>789</v>
      </c>
      <c r="C16" s="36">
        <f>IF('2021 Meter Entry'!C16&lt;&gt;"",'2021 Meter Entry'!C16-'2021 Meter Entry'!C13,"")</f>
        <v>805</v>
      </c>
      <c r="D16" s="36">
        <f>IF('2021 Meter Entry'!D16&lt;&gt;"",'2021 Meter Entry'!D16-'2021 Meter Entry'!D13,"")</f>
        <v>695</v>
      </c>
      <c r="E16" s="36">
        <f>IF('2021 Meter Entry'!E16&lt;&gt;"",'2021 Meter Entry'!E16-'2021 Meter Entry'!E15,"")</f>
        <v>782</v>
      </c>
      <c r="F16" s="35">
        <f>IF('2021 Meter Entry'!F16&lt;&gt;"",'2021 Meter Entry'!F16-'2021 Meter Entry'!F15,"")</f>
        <v>512</v>
      </c>
      <c r="G16" s="36">
        <f>IF('2021 Meter Entry'!G16&lt;&gt;"",'2021 Meter Entry'!G16-'2021 Meter Entry'!G15,"")</f>
        <v>932</v>
      </c>
      <c r="H16" s="36">
        <f>IF('2021 Meter Entry'!H16&lt;&gt;"",'2021 Meter Entry'!H16-'2021 Meter Entry'!H15,"")</f>
        <v>902</v>
      </c>
      <c r="I16" s="35">
        <f>IF('2021 Meter Entry'!I16&lt;&gt;"",'2021 Meter Entry'!I16-'2021 Meter Entry'!I15,"")</f>
        <v>9</v>
      </c>
      <c r="J16" s="37">
        <f>IF('2021 Meter Entry'!J16&lt;&gt;"",'2021 Meter Entry'!J16-'2021 Meter Entry'!J15,"")</f>
        <v>921</v>
      </c>
      <c r="K16" s="37">
        <f>IF('2021 Meter Entry'!K16&lt;&gt;"",'2021 Meter Entry'!K16-'2021 Meter Entry'!K15,"")</f>
        <v>1083</v>
      </c>
      <c r="L16" s="37">
        <f>IF('2021 Meter Entry'!L16&lt;&gt;"",'2021 Meter Entry'!L16-'2021 Meter Entry'!L15,"")</f>
        <v>29</v>
      </c>
      <c r="M16" s="36">
        <f>IF('2021 Meter Entry'!M16&lt;&gt;"",'2021 Meter Entry'!M16-'2021 Meter Entry'!M15,"")</f>
        <v>1163</v>
      </c>
    </row>
    <row r="17" spans="1:13" s="15" customFormat="1" ht="11.45" customHeight="1">
      <c r="A17" s="11">
        <v>16</v>
      </c>
      <c r="B17" s="35"/>
      <c r="C17" s="36">
        <f>IF('2021 Meter Entry'!C17&lt;&gt;"",'2021 Meter Entry'!C17-'2021 Meter Entry'!C16,"")</f>
        <v>827</v>
      </c>
      <c r="D17" s="36">
        <f>IF('2021 Meter Entry'!D17&lt;&gt;"",'2021 Meter Entry'!D17-'2021 Meter Entry'!D16,"")</f>
        <v>911</v>
      </c>
      <c r="E17" s="36">
        <f>IF('2021 Meter Entry'!E17&lt;&gt;"",'2021 Meter Entry'!E17-'2021 Meter Entry'!E16,"")</f>
        <v>476</v>
      </c>
      <c r="F17" s="35">
        <f>IF('2021 Meter Entry'!F17&lt;&gt;"",'2021 Meter Entry'!F17-'2021 Meter Entry'!F16,"")</f>
        <v>12</v>
      </c>
      <c r="G17" s="36">
        <f>IF('2021 Meter Entry'!G17&lt;&gt;"",'2021 Meter Entry'!G17-'2021 Meter Entry'!G16,"")</f>
        <v>923</v>
      </c>
      <c r="H17" s="36">
        <f>IF('2021 Meter Entry'!H17&lt;&gt;"",'2021 Meter Entry'!H17-'2021 Meter Entry'!H16,"")</f>
        <v>839</v>
      </c>
      <c r="I17" s="36">
        <f>IF('2021 Meter Entry'!I17&lt;&gt;"",'2021 Meter Entry'!I17-'2021 Meter Entry'!I16,"")</f>
        <v>74</v>
      </c>
      <c r="J17" s="37">
        <f>IF('2021 Meter Entry'!J17&lt;&gt;"",'2021 Meter Entry'!J17-'2021 Meter Entry'!J16,"")</f>
        <v>698</v>
      </c>
      <c r="K17" s="41">
        <f>IF('2021 Meter Entry'!K17&lt;&gt;"",'2021 Meter Entry'!K17-'2021 Meter Entry'!K16,"")</f>
        <v>367</v>
      </c>
      <c r="L17" s="37">
        <f>IF('2021 Meter Entry'!L17&lt;&gt;"",'2021 Meter Entry'!L17-'2021 Meter Entry'!L16,"")</f>
        <v>1055</v>
      </c>
      <c r="M17" s="36">
        <f>IF('2021 Meter Entry'!M17&lt;&gt;"",'2021 Meter Entry'!M17-'2021 Meter Entry'!M16,"")</f>
        <v>1047</v>
      </c>
    </row>
    <row r="18" spans="1:13" s="15" customFormat="1" ht="11.45" customHeight="1">
      <c r="A18" s="11">
        <v>17</v>
      </c>
      <c r="B18" s="35"/>
      <c r="C18" s="36">
        <f>IF('2021 Meter Entry'!C18&lt;&gt;"",'2021 Meter Entry'!C18-'2021 Meter Entry'!C17,"")</f>
        <v>914</v>
      </c>
      <c r="D18" s="36">
        <f>IF('2021 Meter Entry'!D18&lt;&gt;"",'2021 Meter Entry'!D18-'2021 Meter Entry'!D17,"")</f>
        <v>931</v>
      </c>
      <c r="E18" s="35">
        <f>IF('2021 Meter Entry'!E18&lt;&gt;"",'2021 Meter Entry'!E18-'2021 Meter Entry'!E17,"")</f>
        <v>78</v>
      </c>
      <c r="F18" s="36">
        <f>IF('2021 Meter Entry'!F18&lt;&gt;"",'2021 Meter Entry'!F18-'2021 Meter Entry'!F15,"")</f>
        <v>630</v>
      </c>
      <c r="G18" s="36">
        <f>IF('2021 Meter Entry'!G18&lt;&gt;"",'2021 Meter Entry'!G18-'2021 Meter Entry'!G17,"")</f>
        <v>867</v>
      </c>
      <c r="H18" s="35">
        <f>IF('2021 Meter Entry'!H18&lt;&gt;"",'2021 Meter Entry'!H18-'2021 Meter Entry'!H17,"")</f>
        <v>591</v>
      </c>
      <c r="I18" s="36">
        <f>IF('2021 Meter Entry'!I18&lt;&gt;"",'2021 Meter Entry'!I18-'2021 Meter Entry'!I17,"")</f>
        <v>926</v>
      </c>
      <c r="J18" s="37">
        <f>IF('2021 Meter Entry'!J18&lt;&gt;"",'2021 Meter Entry'!J18-'2021 Meter Entry'!J17,"")</f>
        <v>789</v>
      </c>
      <c r="K18" s="41">
        <f>IF('2021 Meter Entry'!K18&lt;&gt;"",'2021 Meter Entry'!K18-'2021 Meter Entry'!K17,"")</f>
        <v>11</v>
      </c>
      <c r="L18" s="37">
        <f>IF('2021 Meter Entry'!L18&lt;&gt;"",'2021 Meter Entry'!L18-'2021 Meter Entry'!L17,"")</f>
        <v>1155</v>
      </c>
      <c r="M18" s="36">
        <f>IF('2021 Meter Entry'!M18&lt;&gt;"",'2021 Meter Entry'!M18-'2021 Meter Entry'!M17,"")</f>
        <v>937</v>
      </c>
    </row>
    <row r="19" spans="1:13" s="15" customFormat="1" ht="11.45" customHeight="1">
      <c r="A19" s="11">
        <v>18</v>
      </c>
      <c r="B19" s="36">
        <f>IF('2021 Meter Entry'!B19&lt;&gt;"",'2021 Meter Entry'!B19-'2021 Meter Entry'!B16,"")</f>
        <v>862</v>
      </c>
      <c r="C19" s="36">
        <f>IF('2021 Meter Entry'!C19&lt;&gt;"",'2021 Meter Entry'!C19-'2021 Meter Entry'!C18,"")</f>
        <v>895</v>
      </c>
      <c r="D19" s="36">
        <f>IF('2021 Meter Entry'!D19&lt;&gt;"",'2021 Meter Entry'!D19-'2021 Meter Entry'!D18,"")</f>
        <v>846</v>
      </c>
      <c r="E19" s="35">
        <f>IF('2021 Meter Entry'!E19&lt;&gt;"",'2021 Meter Entry'!E19-'2021 Meter Entry'!E18,"")</f>
        <v>49</v>
      </c>
      <c r="F19" s="36">
        <f>IF('2021 Meter Entry'!F19&lt;&gt;"",'2021 Meter Entry'!F19-'2021 Meter Entry'!F18,"")</f>
        <v>771</v>
      </c>
      <c r="G19" s="36">
        <f>IF('2021 Meter Entry'!G19&lt;&gt;"",'2021 Meter Entry'!G19-'2021 Meter Entry'!G18,"")</f>
        <v>762</v>
      </c>
      <c r="H19" s="35">
        <f>IF('2021 Meter Entry'!H19&lt;&gt;"",'2021 Meter Entry'!H19-'2021 Meter Entry'!H18,"")</f>
        <v>655</v>
      </c>
      <c r="I19" s="36">
        <f>IF('2021 Meter Entry'!I19&lt;&gt;"",'2021 Meter Entry'!I19-'2021 Meter Entry'!I18,"")</f>
        <v>947</v>
      </c>
      <c r="J19" s="41">
        <f>IF('2021 Meter Entry'!J19&lt;&gt;"",'2021 Meter Entry'!J19-'2021 Meter Entry'!J18,"")</f>
        <v>518</v>
      </c>
      <c r="K19" s="37">
        <f>IF('2021 Meter Entry'!K19&lt;&gt;"",'2021 Meter Entry'!K19-'2021 Meter Entry'!K18,"")</f>
        <v>66</v>
      </c>
      <c r="L19" s="37">
        <f>IF('2021 Meter Entry'!L19&lt;&gt;"",'2021 Meter Entry'!L19-'2021 Meter Entry'!L18,"")</f>
        <v>1045</v>
      </c>
      <c r="M19" s="35">
        <f>IF('2021 Meter Entry'!M19&lt;&gt;"",'2021 Meter Entry'!M19-'2021 Meter Entry'!M18,"")</f>
        <v>258</v>
      </c>
    </row>
    <row r="20" spans="1:13" s="15" customFormat="1" ht="11.45" customHeight="1">
      <c r="A20" s="11">
        <v>19</v>
      </c>
      <c r="B20" s="36">
        <f>IF('2021 Meter Entry'!B20&lt;&gt;"",'2021 Meter Entry'!B20-'2021 Meter Entry'!B19,"")</f>
        <v>1003</v>
      </c>
      <c r="C20" s="36">
        <f>IF('2021 Meter Entry'!C20&lt;&gt;"",'2021 Meter Entry'!C20-'2021 Meter Entry'!C19,"")</f>
        <v>725</v>
      </c>
      <c r="D20" s="36">
        <f>IF('2021 Meter Entry'!D20&lt;&gt;"",'2021 Meter Entry'!D20-'2021 Meter Entry'!D19,"")</f>
        <v>241</v>
      </c>
      <c r="E20" s="36">
        <f>IF('2021 Meter Entry'!E20&lt;&gt;"",'2021 Meter Entry'!E20-'2021 Meter Entry'!E17,"")</f>
        <v>844</v>
      </c>
      <c r="F20" s="36">
        <f>IF('2021 Meter Entry'!F20&lt;&gt;"",'2021 Meter Entry'!F20-'2021 Meter Entry'!F19,"")</f>
        <v>907</v>
      </c>
      <c r="G20" s="35">
        <f>IF('2021 Meter Entry'!G20&lt;&gt;"",'2021 Meter Entry'!G20-'2021 Meter Entry'!G19,"")</f>
        <v>396</v>
      </c>
      <c r="H20" s="36">
        <f>IF('2021 Meter Entry'!H20&lt;&gt;"",'2021 Meter Entry'!H20-'2021 Meter Entry'!H19,"")</f>
        <v>254</v>
      </c>
      <c r="I20" s="36">
        <f>IF('2021 Meter Entry'!I20&lt;&gt;"",'2021 Meter Entry'!I20-'2021 Meter Entry'!I19,"")</f>
        <v>962</v>
      </c>
      <c r="J20" s="41">
        <f>IF('2021 Meter Entry'!J20&lt;&gt;"",'2021 Meter Entry'!J20-'2021 Meter Entry'!J19,"")</f>
        <v>0</v>
      </c>
      <c r="K20" s="37">
        <f>IF('2021 Meter Entry'!K20&lt;&gt;"",'2021 Meter Entry'!K20-'2021 Meter Entry'!K19,"")</f>
        <v>1001</v>
      </c>
      <c r="L20" s="37">
        <f>IF('2021 Meter Entry'!L20&lt;&gt;"",'2021 Meter Entry'!L20-'2021 Meter Entry'!L19,"")</f>
        <v>1073</v>
      </c>
      <c r="M20" s="35">
        <f>IF('2021 Meter Entry'!M20&lt;&gt;"",'2021 Meter Entry'!M20-'2021 Meter Entry'!M19,"")</f>
        <v>24</v>
      </c>
    </row>
    <row r="21" spans="1:13" s="15" customFormat="1" ht="11.45" customHeight="1">
      <c r="A21" s="11">
        <v>20</v>
      </c>
      <c r="B21" s="36">
        <f>IF('2021 Meter Entry'!B21&lt;&gt;"",'2021 Meter Entry'!B21-'2021 Meter Entry'!B20,"")</f>
        <v>1103</v>
      </c>
      <c r="C21" s="34"/>
      <c r="D21" s="35"/>
      <c r="E21" s="36">
        <f>IF('2021 Meter Entry'!E21&lt;&gt;"",'2021 Meter Entry'!E21-'2021 Meter Entry'!E20,"")</f>
        <v>758</v>
      </c>
      <c r="F21" s="36">
        <f>IF('2021 Meter Entry'!F21&lt;&gt;"",'2021 Meter Entry'!F21-'2021 Meter Entry'!F20,"")</f>
        <v>860</v>
      </c>
      <c r="G21" s="35">
        <f>IF('2021 Meter Entry'!G21&lt;&gt;"",'2021 Meter Entry'!G21-'2021 Meter Entry'!G20,"")</f>
        <v>13</v>
      </c>
      <c r="H21" s="36">
        <f>IF('2021 Meter Entry'!H21&lt;&gt;"",'2021 Meter Entry'!H21-'2021 Meter Entry'!H20,"")</f>
        <v>861</v>
      </c>
      <c r="I21" s="36">
        <f>IF('2021 Meter Entry'!I21&lt;&gt;"",'2021 Meter Entry'!I21-'2021 Meter Entry'!I20,"")</f>
        <v>875</v>
      </c>
      <c r="J21" s="37">
        <f>IF('2021 Meter Entry'!J21&lt;&gt;"",'2021 Meter Entry'!J21-'2021 Meter Entry'!J20,"")</f>
        <v>55</v>
      </c>
      <c r="K21" s="37">
        <f>IF('2021 Meter Entry'!K21&lt;&gt;"",'2021 Meter Entry'!K21-'2021 Meter Entry'!K20,"")</f>
        <v>1071</v>
      </c>
      <c r="L21" s="41">
        <f>IF('2021 Meter Entry'!L21&lt;&gt;"",'2021 Meter Entry'!L21-'2021 Meter Entry'!L20,"")</f>
        <v>296</v>
      </c>
      <c r="M21" s="36">
        <f>IF('2021 Meter Entry'!M21&lt;&gt;"",'2021 Meter Entry'!M21-'2021 Meter Entry'!M20,"")</f>
        <v>44</v>
      </c>
    </row>
    <row r="22" spans="1:13" s="15" customFormat="1" ht="11.45" customHeight="1">
      <c r="A22" s="11">
        <v>21</v>
      </c>
      <c r="B22" s="36">
        <f>IF('2021 Meter Entry'!B22&lt;&gt;"",'2021 Meter Entry'!B22-'2021 Meter Entry'!B21,"")</f>
        <v>916</v>
      </c>
      <c r="C22" s="34"/>
      <c r="D22" s="35"/>
      <c r="E22" s="36">
        <f>IF('2021 Meter Entry'!E22&lt;&gt;"",'2021 Meter Entry'!E22-'2021 Meter Entry'!E21,"")</f>
        <v>788</v>
      </c>
      <c r="F22" s="36">
        <f>IF('2021 Meter Entry'!F22&lt;&gt;"",'2021 Meter Entry'!F22-'2021 Meter Entry'!F21,"")</f>
        <v>912</v>
      </c>
      <c r="G22" s="36">
        <f>IF('2021 Meter Entry'!G22&lt;&gt;"",'2021 Meter Entry'!G22-'2021 Meter Entry'!G19,"")</f>
        <v>537</v>
      </c>
      <c r="H22" s="36">
        <f>IF('2021 Meter Entry'!H22&lt;&gt;"",'2021 Meter Entry'!H22-'2021 Meter Entry'!H21,"")</f>
        <v>914</v>
      </c>
      <c r="I22" s="35">
        <f>IF('2021 Meter Entry'!I22&lt;&gt;"",'2021 Meter Entry'!I22-'2021 Meter Entry'!I21,"")</f>
        <v>517</v>
      </c>
      <c r="J22" s="37">
        <f>IF('2021 Meter Entry'!J22&lt;&gt;"",'2021 Meter Entry'!J22-'2021 Meter Entry'!J21,"")</f>
        <v>944</v>
      </c>
      <c r="K22" s="37">
        <f>IF('2021 Meter Entry'!K22&lt;&gt;"",'2021 Meter Entry'!K22-'2021 Meter Entry'!K21,"")</f>
        <v>943</v>
      </c>
      <c r="L22" s="41">
        <f>IF('2021 Meter Entry'!L22&lt;&gt;"",'2021 Meter Entry'!L22-'2021 Meter Entry'!L21,"")</f>
        <v>35</v>
      </c>
      <c r="M22" s="36">
        <f>IF('2021 Meter Entry'!M22&lt;&gt;"",'2021 Meter Entry'!M22-'2021 Meter Entry'!M21,"")</f>
        <v>972</v>
      </c>
    </row>
    <row r="23" spans="1:13" s="15" customFormat="1" ht="11.45" customHeight="1">
      <c r="A23" s="11">
        <v>22</v>
      </c>
      <c r="B23" s="36">
        <f>IF('2021 Meter Entry'!B23&lt;&gt;"",'2021 Meter Entry'!B23-'2021 Meter Entry'!B22,"")</f>
        <v>805</v>
      </c>
      <c r="C23" s="36">
        <f>IF('2021 Meter Entry'!C23&lt;&gt;"",'2021 Meter Entry'!C23-'2021 Meter Entry'!C20,"")</f>
        <v>890</v>
      </c>
      <c r="D23" s="36">
        <f>IF('2021 Meter Entry'!D23&lt;&gt;"",'2021 Meter Entry'!D23-'2021 Meter Entry'!D20,"")</f>
        <v>385</v>
      </c>
      <c r="E23" s="36">
        <f>IF('2021 Meter Entry'!E23&lt;&gt;"",'2021 Meter Entry'!E23-'2021 Meter Entry'!E22,"")</f>
        <v>702</v>
      </c>
      <c r="F23" s="35">
        <f>IF('2021 Meter Entry'!F23&lt;&gt;"",'2021 Meter Entry'!F23-'2021 Meter Entry'!F22,"")</f>
        <v>468</v>
      </c>
      <c r="G23" s="36">
        <f>IF('2021 Meter Entry'!G23&lt;&gt;"",'2021 Meter Entry'!G23-'2021 Meter Entry'!G22,"")</f>
        <v>741</v>
      </c>
      <c r="H23" s="36">
        <f>IF('2021 Meter Entry'!H23&lt;&gt;"",'2021 Meter Entry'!H23-'2021 Meter Entry'!H22,"")</f>
        <v>841</v>
      </c>
      <c r="I23" s="35">
        <f>IF('2021 Meter Entry'!I23&lt;&gt;"",'2021 Meter Entry'!I23-'2021 Meter Entry'!I22,"")</f>
        <v>12</v>
      </c>
      <c r="J23" s="37">
        <f>IF('2021 Meter Entry'!J23&lt;&gt;"",'2021 Meter Entry'!J23-'2021 Meter Entry'!J22,"")</f>
        <v>1126</v>
      </c>
      <c r="K23" s="37">
        <f>IF('2021 Meter Entry'!K23&lt;&gt;"",'2021 Meter Entry'!K23-'2021 Meter Entry'!K22,"")</f>
        <v>882</v>
      </c>
      <c r="L23" s="37">
        <f>IF('2021 Meter Entry'!L23&lt;&gt;"",'2021 Meter Entry'!L23-'2021 Meter Entry'!L22,"")</f>
        <v>54</v>
      </c>
      <c r="M23" s="36">
        <f>IF('2021 Meter Entry'!M23&lt;&gt;"",'2021 Meter Entry'!M23-'2021 Meter Entry'!M22,"")</f>
        <v>1020</v>
      </c>
    </row>
    <row r="24" spans="1:13" s="15" customFormat="1" ht="11.45" customHeight="1">
      <c r="A24" s="11">
        <v>23</v>
      </c>
      <c r="B24" s="35"/>
      <c r="C24" s="36">
        <f>IF('2021 Meter Entry'!C24&lt;&gt;"",'2021 Meter Entry'!C24-'2021 Meter Entry'!C23,"")</f>
        <v>751</v>
      </c>
      <c r="D24" s="36">
        <f>IF('2021 Meter Entry'!D24&lt;&gt;"",'2021 Meter Entry'!D24-'2021 Meter Entry'!D23,"")</f>
        <v>860</v>
      </c>
      <c r="E24" s="36">
        <f>IF('2021 Meter Entry'!E24&lt;&gt;"",'2021 Meter Entry'!E24-'2021 Meter Entry'!E23,"")</f>
        <v>548</v>
      </c>
      <c r="F24" s="35">
        <f>IF('2021 Meter Entry'!F24&lt;&gt;"",'2021 Meter Entry'!F24-'2021 Meter Entry'!F23,"")</f>
        <v>11</v>
      </c>
      <c r="G24" s="36">
        <f>IF('2021 Meter Entry'!G24&lt;&gt;"",'2021 Meter Entry'!G24-'2021 Meter Entry'!G23,"")</f>
        <v>764</v>
      </c>
      <c r="H24" s="36">
        <f>IF('2021 Meter Entry'!H24&lt;&gt;"",'2021 Meter Entry'!H24-'2021 Meter Entry'!H23,"")</f>
        <v>625</v>
      </c>
      <c r="I24" s="36">
        <f>IF('2021 Meter Entry'!I24&lt;&gt;"",'2021 Meter Entry'!I24-'2021 Meter Entry'!I23,"")</f>
        <v>104</v>
      </c>
      <c r="J24" s="37">
        <f>IF('2021 Meter Entry'!J24&lt;&gt;"",'2021 Meter Entry'!J24-'2021 Meter Entry'!J23,"")</f>
        <v>1075</v>
      </c>
      <c r="K24" s="41">
        <f>IF('2021 Meter Entry'!K24&lt;&gt;"",'2021 Meter Entry'!K24-'2021 Meter Entry'!K23,"")</f>
        <v>346</v>
      </c>
      <c r="L24" s="37">
        <f>IF('2021 Meter Entry'!L24&lt;&gt;"",'2021 Meter Entry'!L24-'2021 Meter Entry'!L23,"")</f>
        <v>1150</v>
      </c>
      <c r="M24" s="36">
        <f>IF('2021 Meter Entry'!M24&lt;&gt;"",'2021 Meter Entry'!M24-'2021 Meter Entry'!M23,"")</f>
        <v>754</v>
      </c>
    </row>
    <row r="25" spans="1:13" s="15" customFormat="1" ht="11.45" customHeight="1">
      <c r="A25" s="11">
        <v>24</v>
      </c>
      <c r="B25" s="35"/>
      <c r="C25" s="36">
        <f>IF('2021 Meter Entry'!C25&lt;&gt;"",'2021 Meter Entry'!C25-'2021 Meter Entry'!C24,"")</f>
        <v>788</v>
      </c>
      <c r="D25" s="36">
        <f>IF('2021 Meter Entry'!D25&lt;&gt;"",'2021 Meter Entry'!D25-'2021 Meter Entry'!D24,"")</f>
        <v>881</v>
      </c>
      <c r="E25" s="35">
        <f>IF('2021 Meter Entry'!E25&lt;&gt;"",'2021 Meter Entry'!E25-'2021 Meter Entry'!E24,"")</f>
        <v>20</v>
      </c>
      <c r="F25" s="36">
        <f>IF('2021 Meter Entry'!F25&lt;&gt;"",'2021 Meter Entry'!F25-'2021 Meter Entry'!F22,"")</f>
        <v>594</v>
      </c>
      <c r="G25" s="36">
        <f>IF('2021 Meter Entry'!G25&lt;&gt;"",'2021 Meter Entry'!G25-'2021 Meter Entry'!G24,"")</f>
        <v>717</v>
      </c>
      <c r="H25" s="35">
        <f>IF('2021 Meter Entry'!H25&lt;&gt;"",'2021 Meter Entry'!H25-'2021 Meter Entry'!H24,"")</f>
        <v>541</v>
      </c>
      <c r="I25" s="36">
        <f>IF('2021 Meter Entry'!I25&lt;&gt;"",'2021 Meter Entry'!I25-'2021 Meter Entry'!I24,"")</f>
        <v>933</v>
      </c>
      <c r="J25" s="37">
        <f>IF('2021 Meter Entry'!J25&lt;&gt;"",'2021 Meter Entry'!J25-'2021 Meter Entry'!J24,"")</f>
        <v>881</v>
      </c>
      <c r="K25" s="41">
        <f>IF('2021 Meter Entry'!K25&lt;&gt;"",'2021 Meter Entry'!K25-'2021 Meter Entry'!K24,"")</f>
        <v>51</v>
      </c>
      <c r="L25" s="37">
        <f>IF('2021 Meter Entry'!L25&lt;&gt;"",'2021 Meter Entry'!L25-'2021 Meter Entry'!L24,"")</f>
        <v>1054</v>
      </c>
      <c r="M25" s="33">
        <f>IF('2021 Meter Entry'!M25&lt;&gt;"",'2021 Meter Entry'!M25-'2021 Meter Entry'!M24,"")</f>
        <v>138</v>
      </c>
    </row>
    <row r="26" spans="1:13" s="15" customFormat="1" ht="11.45" customHeight="1">
      <c r="A26" s="11">
        <v>25</v>
      </c>
      <c r="B26" s="36">
        <f>IF('2021 Meter Entry'!B26&lt;&gt;"",'2021 Meter Entry'!B26-'2021 Meter Entry'!B23,"")</f>
        <v>909</v>
      </c>
      <c r="C26" s="36">
        <f>IF('2021 Meter Entry'!C26&lt;&gt;"",'2021 Meter Entry'!C26-'2021 Meter Entry'!C25,"")</f>
        <v>799</v>
      </c>
      <c r="D26" s="36">
        <f>IF('2021 Meter Entry'!D26&lt;&gt;"",'2021 Meter Entry'!D26-'2021 Meter Entry'!D25,"")</f>
        <v>840</v>
      </c>
      <c r="E26" s="35">
        <f>IF('2021 Meter Entry'!E26&lt;&gt;"",'2021 Meter Entry'!E26-'2021 Meter Entry'!E25,"")</f>
        <v>9</v>
      </c>
      <c r="F26" s="36">
        <f>IF('2021 Meter Entry'!F26&lt;&gt;"",'2021 Meter Entry'!F26-'2021 Meter Entry'!F25,"")</f>
        <v>910</v>
      </c>
      <c r="G26" s="36">
        <f>IF('2021 Meter Entry'!G26&lt;&gt;"",'2021 Meter Entry'!G26-'2021 Meter Entry'!G25,"")</f>
        <v>678</v>
      </c>
      <c r="H26" s="35">
        <f>IF('2021 Meter Entry'!H26&lt;&gt;"",'2021 Meter Entry'!H26-'2021 Meter Entry'!H25,"")</f>
        <v>367</v>
      </c>
      <c r="I26" s="36">
        <f>IF('2021 Meter Entry'!I26&lt;&gt;"",'2021 Meter Entry'!I26-'2021 Meter Entry'!I25,"")</f>
        <v>884</v>
      </c>
      <c r="J26" s="41">
        <f>IF('2021 Meter Entry'!J26&lt;&gt;"",'2021 Meter Entry'!J26-'2021 Meter Entry'!J25,"")</f>
        <v>463</v>
      </c>
      <c r="K26" s="37">
        <f>IF('2021 Meter Entry'!K26&lt;&gt;"",'2021 Meter Entry'!K26-'2021 Meter Entry'!K25,"")</f>
        <v>94</v>
      </c>
      <c r="L26" s="37">
        <f>IF('2021 Meter Entry'!L26&lt;&gt;"",'2021 Meter Entry'!L26-'2021 Meter Entry'!L25,"")</f>
        <v>884</v>
      </c>
      <c r="M26" s="35">
        <f>IF('2021 Meter Entry'!M26&lt;&gt;"",'2021 Meter Entry'!M26-'2021 Meter Entry'!M25,"")</f>
        <v>22</v>
      </c>
    </row>
    <row r="27" spans="1:13" s="15" customFormat="1" ht="11.45" customHeight="1">
      <c r="A27" s="11">
        <v>26</v>
      </c>
      <c r="B27" s="36">
        <f>IF('2021 Meter Entry'!B27&lt;&gt;"",'2021 Meter Entry'!B27-'2021 Meter Entry'!B26,"")</f>
        <v>920</v>
      </c>
      <c r="C27" s="36">
        <f>IF('2021 Meter Entry'!C27&lt;&gt;"",'2021 Meter Entry'!C27-'2021 Meter Entry'!C26,"")</f>
        <v>815</v>
      </c>
      <c r="D27" s="36">
        <f>IF('2021 Meter Entry'!D27&lt;&gt;"",'2021 Meter Entry'!D27-'2021 Meter Entry'!D26,"")</f>
        <v>255</v>
      </c>
      <c r="E27" s="36">
        <f>IF('2021 Meter Entry'!E27&lt;&gt;"",'2021 Meter Entry'!E27-'2021 Meter Entry'!E26,"")</f>
        <v>60</v>
      </c>
      <c r="F27" s="36">
        <f>IF('2021 Meter Entry'!F27&lt;&gt;"",'2021 Meter Entry'!F27-'2021 Meter Entry'!F26,"")</f>
        <v>914</v>
      </c>
      <c r="G27" s="35">
        <f>IF('2021 Meter Entry'!G27&lt;&gt;"",'2021 Meter Entry'!G27-'2021 Meter Entry'!G26,"")</f>
        <v>393</v>
      </c>
      <c r="H27" s="36">
        <f>IF('2021 Meter Entry'!H27&lt;&gt;"",'2021 Meter Entry'!H27-'2021 Meter Entry'!H26,"")</f>
        <v>249</v>
      </c>
      <c r="I27" s="36">
        <f>IF('2021 Meter Entry'!I27&lt;&gt;"",'2021 Meter Entry'!I27-'2021 Meter Entry'!I26,"")</f>
        <v>893</v>
      </c>
      <c r="J27" s="41">
        <f>IF('2021 Meter Entry'!J27&lt;&gt;"",'2021 Meter Entry'!J27-'2021 Meter Entry'!J26,"")</f>
        <v>2</v>
      </c>
      <c r="K27" s="37">
        <f>IF('2021 Meter Entry'!K27&lt;&gt;"",'2021 Meter Entry'!K27-'2021 Meter Entry'!K26,"")</f>
        <v>983</v>
      </c>
      <c r="L27" s="37">
        <f>IF('2021 Meter Entry'!L27&lt;&gt;"",'2021 Meter Entry'!L27-'2021 Meter Entry'!L26,"")</f>
        <v>899</v>
      </c>
      <c r="M27" s="35">
        <f>IF('2021 Meter Entry'!M27&lt;&gt;"",'2021 Meter Entry'!M27-'2021 Meter Entry'!M26,"")</f>
        <v>10</v>
      </c>
    </row>
    <row r="28" spans="1:13" s="15" customFormat="1" ht="11.45" customHeight="1">
      <c r="A28" s="11">
        <v>27</v>
      </c>
      <c r="B28" s="36">
        <f>IF('2021 Meter Entry'!B28&lt;&gt;"",'2021 Meter Entry'!B28-'2021 Meter Entry'!B27,"")</f>
        <v>956</v>
      </c>
      <c r="C28" s="34"/>
      <c r="D28" s="35"/>
      <c r="E28" s="36">
        <f>IF('2021 Meter Entry'!E28&lt;&gt;"",'2021 Meter Entry'!E28-'2021 Meter Entry'!E27,"")</f>
        <v>788</v>
      </c>
      <c r="F28" s="36">
        <f>IF('2021 Meter Entry'!F28&lt;&gt;"",'2021 Meter Entry'!F28-'2021 Meter Entry'!F27,"")</f>
        <v>873</v>
      </c>
      <c r="G28" s="35">
        <f>IF('2021 Meter Entry'!G28&lt;&gt;"",'2021 Meter Entry'!G28-'2021 Meter Entry'!G27,"")</f>
        <v>12</v>
      </c>
      <c r="H28" s="36">
        <f>IF('2021 Meter Entry'!H28&lt;&gt;"",'2021 Meter Entry'!H28-'2021 Meter Entry'!H27,"")</f>
        <v>163</v>
      </c>
      <c r="I28" s="36">
        <f>IF('2021 Meter Entry'!I28&lt;&gt;"",'2021 Meter Entry'!I28-'2021 Meter Entry'!I27,"")</f>
        <v>979</v>
      </c>
      <c r="J28" s="37">
        <f>IF('2021 Meter Entry'!J28&lt;&gt;"",'2021 Meter Entry'!J28-'2021 Meter Entry'!J27,"")</f>
        <v>75</v>
      </c>
      <c r="K28" s="37">
        <f>IF('2021 Meter Entry'!K28&lt;&gt;"",'2021 Meter Entry'!K28-'2021 Meter Entry'!K27,"")</f>
        <v>1088</v>
      </c>
      <c r="L28" s="41">
        <f>IF('2021 Meter Entry'!L28&lt;&gt;"",'2021 Meter Entry'!L28-'2021 Meter Entry'!L27,"")</f>
        <v>316</v>
      </c>
      <c r="M28" s="33">
        <f>IF('2021 Meter Entry'!M28&lt;&gt;"",'2021 Meter Entry'!M28-'2021 Meter Entry'!M27,"")</f>
        <v>0</v>
      </c>
    </row>
    <row r="29" spans="1:13" s="15" customFormat="1" ht="11.45" customHeight="1">
      <c r="A29" s="11">
        <v>28</v>
      </c>
      <c r="B29" s="36">
        <f>IF('2021 Meter Entry'!B29&lt;&gt;"",'2021 Meter Entry'!B29-'2021 Meter Entry'!B28,"")</f>
        <v>1007</v>
      </c>
      <c r="C29" s="34"/>
      <c r="D29" s="35"/>
      <c r="E29" s="36">
        <f>IF('2021 Meter Entry'!E29&lt;&gt;"",'2021 Meter Entry'!E29-'2021 Meter Entry'!E28,"")</f>
        <v>827</v>
      </c>
      <c r="F29" s="36">
        <f>IF('2021 Meter Entry'!F29&lt;&gt;"",'2021 Meter Entry'!F29-'2021 Meter Entry'!F28,"")</f>
        <v>854</v>
      </c>
      <c r="G29" s="36">
        <f>IF('2021 Meter Entry'!G29&lt;&gt;"",'2021 Meter Entry'!G29-'2021 Meter Entry'!G26,"")</f>
        <v>518</v>
      </c>
      <c r="H29" s="36">
        <f>IF('2021 Meter Entry'!H29&lt;&gt;"",'2021 Meter Entry'!H29-'2021 Meter Entry'!H28,"")</f>
        <v>850</v>
      </c>
      <c r="I29" s="35">
        <f>IF('2021 Meter Entry'!I29&lt;&gt;"",'2021 Meter Entry'!I29-'2021 Meter Entry'!I28,"")</f>
        <v>609</v>
      </c>
      <c r="J29" s="37">
        <f>IF('2021 Meter Entry'!J29&lt;&gt;"",'2021 Meter Entry'!J29-'2021 Meter Entry'!J28,"")</f>
        <v>1094</v>
      </c>
      <c r="K29" s="37">
        <f>IF('2021 Meter Entry'!K29&lt;&gt;"",'2021 Meter Entry'!K29-'2021 Meter Entry'!K28,"")</f>
        <v>933</v>
      </c>
      <c r="L29" s="41">
        <f>IF('2021 Meter Entry'!L29&lt;&gt;"",'2021 Meter Entry'!L29-'2021 Meter Entry'!L28,"")</f>
        <v>8</v>
      </c>
      <c r="M29" s="36">
        <f>IF('2021 Meter Entry'!M29&lt;&gt;"",'2021 Meter Entry'!M29-'2021 Meter Entry'!M28,"")</f>
        <v>0</v>
      </c>
    </row>
    <row r="30" spans="1:13" s="15" customFormat="1" ht="11.45" customHeight="1">
      <c r="A30" s="11">
        <v>29</v>
      </c>
      <c r="B30" s="36">
        <f>IF('2021 Meter Entry'!B30&lt;&gt;"",'2021 Meter Entry'!B30-'2021 Meter Entry'!B29,"")</f>
        <v>838</v>
      </c>
      <c r="C30" s="43"/>
      <c r="D30" s="36">
        <f>IF('2021 Meter Entry'!D30&lt;&gt;"",'2021 Meter Entry'!D30-'2021 Meter Entry'!D27,"")</f>
        <v>409</v>
      </c>
      <c r="E30" s="36">
        <f>IF('2021 Meter Entry'!E30&lt;&gt;"",'2021 Meter Entry'!E30-'2021 Meter Entry'!E29,"")</f>
        <v>777</v>
      </c>
      <c r="F30" s="35">
        <f>IF('2021 Meter Entry'!F30&lt;&gt;"",'2021 Meter Entry'!F30-'2021 Meter Entry'!F29,"")</f>
        <v>496</v>
      </c>
      <c r="G30" s="36">
        <f>IF('2021 Meter Entry'!G30&lt;&gt;"",'2021 Meter Entry'!G30-'2021 Meter Entry'!G29,"")</f>
        <v>784</v>
      </c>
      <c r="H30" s="36">
        <f>IF('2021 Meter Entry'!H30&lt;&gt;"",'2021 Meter Entry'!H30-'2021 Meter Entry'!H29,"")</f>
        <v>794</v>
      </c>
      <c r="I30" s="35">
        <f>IF('2021 Meter Entry'!I30&lt;&gt;"",'2021 Meter Entry'!I30-'2021 Meter Entry'!I29,"")</f>
        <v>1</v>
      </c>
      <c r="J30" s="37">
        <f>IF('2021 Meter Entry'!J30&lt;&gt;"",'2021 Meter Entry'!J30-'2021 Meter Entry'!J29,"")</f>
        <v>1070</v>
      </c>
      <c r="K30" s="37">
        <f>IF('2021 Meter Entry'!K30&lt;&gt;"",'2021 Meter Entry'!K30-'2021 Meter Entry'!K29,"")</f>
        <v>985</v>
      </c>
      <c r="L30" s="37">
        <f>IF('2021 Meter Entry'!L30&lt;&gt;"",'2021 Meter Entry'!L30-'2021 Meter Entry'!L29,"")</f>
        <v>81</v>
      </c>
      <c r="M30" s="36">
        <f>IF('2021 Meter Entry'!M30&lt;&gt;"",'2021 Meter Entry'!M30-'2021 Meter Entry'!M29,"")</f>
        <v>0</v>
      </c>
    </row>
    <row r="31" spans="1:13" s="15" customFormat="1" ht="11.45" customHeight="1">
      <c r="A31" s="11">
        <v>30</v>
      </c>
      <c r="B31" s="35"/>
      <c r="C31" s="43"/>
      <c r="D31" s="36">
        <f>IF('2021 Meter Entry'!D31&lt;&gt;"",'2021 Meter Entry'!D31-'2021 Meter Entry'!D30,"")</f>
        <v>799</v>
      </c>
      <c r="E31" s="36">
        <f>IF('2021 Meter Entry'!E31&lt;&gt;"",'2021 Meter Entry'!E31-'2021 Meter Entry'!E30,"")</f>
        <v>676</v>
      </c>
      <c r="F31" s="35">
        <f>IF('2021 Meter Entry'!F31&lt;&gt;"",'2021 Meter Entry'!F31-'2021 Meter Entry'!F30,"")</f>
        <v>33</v>
      </c>
      <c r="G31" s="36">
        <f>IF('2021 Meter Entry'!G31&lt;&gt;"",'2021 Meter Entry'!G31-'2021 Meter Entry'!G30,"")</f>
        <v>836</v>
      </c>
      <c r="H31" s="36">
        <f>IF('2021 Meter Entry'!H31&lt;&gt;"",'2021 Meter Entry'!H31-'2021 Meter Entry'!H30,"")</f>
        <v>719</v>
      </c>
      <c r="I31" s="33">
        <f>IF('2021 Meter Entry'!I31&lt;&gt;"",'2021 Meter Entry'!I31-'2021 Meter Entry'!I30,"")</f>
        <v>113</v>
      </c>
      <c r="J31" s="37">
        <f>IF('2021 Meter Entry'!J31&lt;&gt;"",'2021 Meter Entry'!J31-'2021 Meter Entry'!J30,"")</f>
        <v>1059</v>
      </c>
      <c r="K31" s="41">
        <f>IF('2021 Meter Entry'!K31&lt;&gt;"",'2021 Meter Entry'!K31-'2021 Meter Entry'!K30,"")</f>
        <v>329</v>
      </c>
      <c r="L31" s="37">
        <f>IF('2021 Meter Entry'!L31&lt;&gt;"",'2021 Meter Entry'!L31-'2021 Meter Entry'!L30,"")</f>
        <v>1109</v>
      </c>
      <c r="M31" s="36">
        <f>IF('2021 Meter Entry'!M31&lt;&gt;"",'2021 Meter Entry'!M31-'2021 Meter Entry'!M30,"")</f>
        <v>0</v>
      </c>
    </row>
    <row r="32" spans="1:13" s="15" customFormat="1" ht="11.45" customHeight="1">
      <c r="A32" s="11">
        <v>31</v>
      </c>
      <c r="B32" s="35"/>
      <c r="C32" s="43"/>
      <c r="D32" s="36">
        <f>IF('2021 Meter Entry'!D32&lt;&gt;"",'2021 Meter Entry'!D32-'2021 Meter Entry'!D31,"")</f>
        <v>813</v>
      </c>
      <c r="E32" s="44"/>
      <c r="F32" s="36">
        <f>IF('2021 Meter Entry'!F32&lt;&gt;"",'2021 Meter Entry'!F32-'2021 Meter Entry'!F29,"")</f>
        <v>538</v>
      </c>
      <c r="G32" s="44"/>
      <c r="H32" s="35">
        <f>IF('2021 Meter Entry'!H32&lt;&gt;"",'2021 Meter Entry'!H32-'2021 Meter Entry'!H31,"")</f>
        <v>453</v>
      </c>
      <c r="I32" s="36">
        <f>IF('2021 Meter Entry'!I32&lt;&gt;"",'2021 Meter Entry'!I32-'2021 Meter Entry'!I31,"")</f>
        <v>862</v>
      </c>
      <c r="J32" s="45"/>
      <c r="K32" s="41">
        <f>IF('2021 Meter Entry'!K32&lt;&gt;"",'2021 Meter Entry'!K32-'2021 Meter Entry'!K31,"")</f>
        <v>10</v>
      </c>
      <c r="L32" s="44"/>
      <c r="M32" s="36">
        <f>IF('2021 Meter Entry'!M32&lt;&gt;"",'2021 Meter Entry'!M32-'2021 Meter Entry'!M31,"")</f>
        <v>0</v>
      </c>
    </row>
    <row r="33" spans="1:14" s="15" customFormat="1" ht="11.4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4" s="14" customFormat="1" ht="11.45" customHeight="1">
      <c r="A34" s="16" t="s">
        <v>48</v>
      </c>
      <c r="B34" s="17">
        <f>SUM(B1:B32)</f>
        <v>17115</v>
      </c>
      <c r="C34" s="17">
        <f t="shared" ref="C34:M34" si="0">SUM(C1:C32)</f>
        <v>16449</v>
      </c>
      <c r="D34" s="17">
        <f t="shared" si="0"/>
        <v>15447</v>
      </c>
      <c r="E34" s="17">
        <f t="shared" si="0"/>
        <v>14333</v>
      </c>
      <c r="F34" s="17">
        <f t="shared" si="0"/>
        <v>16173</v>
      </c>
      <c r="G34" s="17">
        <f>SUM(G2:G32)</f>
        <v>18169</v>
      </c>
      <c r="H34" s="17">
        <f t="shared" si="0"/>
        <v>18336</v>
      </c>
      <c r="I34" s="17">
        <f t="shared" si="0"/>
        <v>14070</v>
      </c>
      <c r="J34" s="17">
        <f t="shared" si="0"/>
        <v>18981</v>
      </c>
      <c r="K34" s="17">
        <f t="shared" si="0"/>
        <v>19632</v>
      </c>
      <c r="L34" s="17">
        <f t="shared" si="0"/>
        <v>19675</v>
      </c>
      <c r="M34" s="17">
        <f t="shared" si="0"/>
        <v>14860</v>
      </c>
    </row>
    <row r="35" spans="1:14" s="14" customFormat="1" ht="11.45" customHeight="1">
      <c r="A35" s="16" t="s">
        <v>49</v>
      </c>
      <c r="B35" s="17">
        <f>B34/31</f>
        <v>552.09677419354841</v>
      </c>
      <c r="C35" s="17">
        <f t="shared" ref="C35:M35" si="1">C34/31</f>
        <v>530.61290322580646</v>
      </c>
      <c r="D35" s="17">
        <f t="shared" si="1"/>
        <v>498.29032258064518</v>
      </c>
      <c r="E35" s="17">
        <f t="shared" si="1"/>
        <v>462.35483870967744</v>
      </c>
      <c r="F35" s="17">
        <f t="shared" si="1"/>
        <v>521.70967741935488</v>
      </c>
      <c r="G35" s="17">
        <f t="shared" si="1"/>
        <v>586.09677419354841</v>
      </c>
      <c r="H35" s="17">
        <f t="shared" si="1"/>
        <v>591.48387096774195</v>
      </c>
      <c r="I35" s="17">
        <f t="shared" si="1"/>
        <v>453.87096774193549</v>
      </c>
      <c r="J35" s="17">
        <f t="shared" si="1"/>
        <v>612.29032258064512</v>
      </c>
      <c r="K35" s="17">
        <f t="shared" si="1"/>
        <v>633.29032258064512</v>
      </c>
      <c r="L35" s="17">
        <f t="shared" si="1"/>
        <v>634.67741935483866</v>
      </c>
      <c r="M35" s="17">
        <f t="shared" si="1"/>
        <v>479.35483870967744</v>
      </c>
    </row>
    <row r="37" spans="1:14">
      <c r="N37" s="5"/>
    </row>
    <row r="39" spans="1:14">
      <c r="A39" s="9">
        <v>2021</v>
      </c>
    </row>
    <row r="40" spans="1:14">
      <c r="A40" s="8">
        <f>B2</f>
        <v>0</v>
      </c>
    </row>
    <row r="41" spans="1:14">
      <c r="A41" s="8">
        <f t="shared" ref="A41:A70" si="2">B3</f>
        <v>0</v>
      </c>
    </row>
    <row r="42" spans="1:14">
      <c r="A42" s="8">
        <f t="shared" si="2"/>
        <v>0</v>
      </c>
    </row>
    <row r="43" spans="1:14">
      <c r="A43" s="8">
        <f t="shared" si="2"/>
        <v>0</v>
      </c>
    </row>
    <row r="44" spans="1:14">
      <c r="A44" s="8">
        <f t="shared" si="2"/>
        <v>887</v>
      </c>
    </row>
    <row r="45" spans="1:14">
      <c r="A45" s="8">
        <f t="shared" si="2"/>
        <v>891</v>
      </c>
    </row>
    <row r="46" spans="1:14">
      <c r="A46" s="8">
        <f t="shared" si="2"/>
        <v>820</v>
      </c>
    </row>
    <row r="47" spans="1:14">
      <c r="A47" s="8">
        <f t="shared" si="2"/>
        <v>859</v>
      </c>
    </row>
    <row r="48" spans="1:14">
      <c r="A48" s="8">
        <f t="shared" si="2"/>
        <v>0</v>
      </c>
    </row>
    <row r="49" spans="1:1">
      <c r="A49" s="8">
        <f t="shared" si="2"/>
        <v>0</v>
      </c>
    </row>
    <row r="50" spans="1:1">
      <c r="A50" s="8">
        <f t="shared" si="2"/>
        <v>781</v>
      </c>
    </row>
    <row r="51" spans="1:1">
      <c r="A51" s="8">
        <f t="shared" si="2"/>
        <v>852</v>
      </c>
    </row>
    <row r="52" spans="1:1">
      <c r="A52" s="8">
        <f t="shared" si="2"/>
        <v>1019</v>
      </c>
    </row>
    <row r="53" spans="1:1">
      <c r="A53" s="8">
        <f t="shared" si="2"/>
        <v>898</v>
      </c>
    </row>
    <row r="54" spans="1:1">
      <c r="A54" s="8">
        <f t="shared" si="2"/>
        <v>789</v>
      </c>
    </row>
    <row r="55" spans="1:1">
      <c r="A55" s="8">
        <f t="shared" si="2"/>
        <v>0</v>
      </c>
    </row>
    <row r="56" spans="1:1">
      <c r="A56" s="8">
        <f t="shared" si="2"/>
        <v>0</v>
      </c>
    </row>
    <row r="57" spans="1:1">
      <c r="A57" s="8">
        <f t="shared" si="2"/>
        <v>862</v>
      </c>
    </row>
    <row r="58" spans="1:1">
      <c r="A58" s="8">
        <f t="shared" si="2"/>
        <v>1003</v>
      </c>
    </row>
    <row r="59" spans="1:1">
      <c r="A59" s="8">
        <f t="shared" si="2"/>
        <v>1103</v>
      </c>
    </row>
    <row r="60" spans="1:1">
      <c r="A60" s="8">
        <f t="shared" si="2"/>
        <v>916</v>
      </c>
    </row>
    <row r="61" spans="1:1">
      <c r="A61" s="8">
        <f t="shared" si="2"/>
        <v>805</v>
      </c>
    </row>
    <row r="62" spans="1:1">
      <c r="A62" s="8">
        <f t="shared" si="2"/>
        <v>0</v>
      </c>
    </row>
    <row r="63" spans="1:1">
      <c r="A63" s="8">
        <f t="shared" si="2"/>
        <v>0</v>
      </c>
    </row>
    <row r="64" spans="1:1">
      <c r="A64" s="8">
        <f t="shared" si="2"/>
        <v>909</v>
      </c>
    </row>
    <row r="65" spans="1:1">
      <c r="A65" s="8">
        <f t="shared" si="2"/>
        <v>920</v>
      </c>
    </row>
    <row r="66" spans="1:1">
      <c r="A66" s="8">
        <f t="shared" si="2"/>
        <v>956</v>
      </c>
    </row>
    <row r="67" spans="1:1">
      <c r="A67" s="8">
        <f t="shared" si="2"/>
        <v>1007</v>
      </c>
    </row>
    <row r="68" spans="1:1">
      <c r="A68" s="8">
        <f t="shared" si="2"/>
        <v>838</v>
      </c>
    </row>
    <row r="69" spans="1:1">
      <c r="A69" s="8">
        <f>B31</f>
        <v>0</v>
      </c>
    </row>
    <row r="70" spans="1:1">
      <c r="A70" s="8">
        <f t="shared" si="2"/>
        <v>0</v>
      </c>
    </row>
    <row r="71" spans="1:1">
      <c r="A71" s="8">
        <f>C2</f>
        <v>820</v>
      </c>
    </row>
    <row r="72" spans="1:1">
      <c r="A72" s="8">
        <f t="shared" ref="A72:A99" si="3">C3</f>
        <v>794</v>
      </c>
    </row>
    <row r="73" spans="1:1">
      <c r="A73" s="8">
        <f t="shared" si="3"/>
        <v>877</v>
      </c>
    </row>
    <row r="74" spans="1:1">
      <c r="A74" s="8">
        <f t="shared" si="3"/>
        <v>820</v>
      </c>
    </row>
    <row r="75" spans="1:1">
      <c r="A75" s="8">
        <f t="shared" si="3"/>
        <v>578</v>
      </c>
    </row>
    <row r="76" spans="1:1">
      <c r="A76" s="8">
        <f t="shared" si="3"/>
        <v>0</v>
      </c>
    </row>
    <row r="77" spans="1:1">
      <c r="A77" s="8">
        <f t="shared" si="3"/>
        <v>0</v>
      </c>
    </row>
    <row r="78" spans="1:1">
      <c r="A78" s="8">
        <f t="shared" si="3"/>
        <v>857</v>
      </c>
    </row>
    <row r="79" spans="1:1">
      <c r="A79" s="8">
        <f t="shared" si="3"/>
        <v>972</v>
      </c>
    </row>
    <row r="80" spans="1:1">
      <c r="A80" s="8">
        <f t="shared" si="3"/>
        <v>890</v>
      </c>
    </row>
    <row r="81" spans="1:1">
      <c r="A81" s="8">
        <f t="shared" si="3"/>
        <v>1035</v>
      </c>
    </row>
    <row r="82" spans="1:1">
      <c r="A82" s="8">
        <f t="shared" si="3"/>
        <v>597</v>
      </c>
    </row>
    <row r="83" spans="1:1">
      <c r="A83" s="8">
        <f t="shared" si="3"/>
        <v>0</v>
      </c>
    </row>
    <row r="84" spans="1:1">
      <c r="A84" s="8">
        <f t="shared" si="3"/>
        <v>0</v>
      </c>
    </row>
    <row r="85" spans="1:1">
      <c r="A85" s="8">
        <f t="shared" si="3"/>
        <v>805</v>
      </c>
    </row>
    <row r="86" spans="1:1">
      <c r="A86" s="8">
        <f t="shared" si="3"/>
        <v>827</v>
      </c>
    </row>
    <row r="87" spans="1:1">
      <c r="A87" s="8">
        <f t="shared" si="3"/>
        <v>914</v>
      </c>
    </row>
    <row r="88" spans="1:1">
      <c r="A88" s="8">
        <f t="shared" si="3"/>
        <v>895</v>
      </c>
    </row>
    <row r="89" spans="1:1">
      <c r="A89" s="8">
        <f t="shared" si="3"/>
        <v>725</v>
      </c>
    </row>
    <row r="90" spans="1:1">
      <c r="A90" s="8">
        <f t="shared" si="3"/>
        <v>0</v>
      </c>
    </row>
    <row r="91" spans="1:1">
      <c r="A91" s="8">
        <f t="shared" si="3"/>
        <v>0</v>
      </c>
    </row>
    <row r="92" spans="1:1">
      <c r="A92" s="8">
        <f t="shared" si="3"/>
        <v>890</v>
      </c>
    </row>
    <row r="93" spans="1:1">
      <c r="A93" s="8">
        <f t="shared" si="3"/>
        <v>751</v>
      </c>
    </row>
    <row r="94" spans="1:1">
      <c r="A94" s="8">
        <f t="shared" si="3"/>
        <v>788</v>
      </c>
    </row>
    <row r="95" spans="1:1">
      <c r="A95" s="8">
        <f t="shared" si="3"/>
        <v>799</v>
      </c>
    </row>
    <row r="96" spans="1:1">
      <c r="A96" s="8">
        <f t="shared" si="3"/>
        <v>815</v>
      </c>
    </row>
    <row r="97" spans="1:1">
      <c r="A97" s="8">
        <f t="shared" si="3"/>
        <v>0</v>
      </c>
    </row>
    <row r="98" spans="1:1">
      <c r="A98" s="8">
        <f t="shared" si="3"/>
        <v>0</v>
      </c>
    </row>
    <row r="99" spans="1:1">
      <c r="A99" s="8">
        <f t="shared" si="3"/>
        <v>0</v>
      </c>
    </row>
    <row r="100" spans="1:1">
      <c r="A100" s="8">
        <f>D2</f>
        <v>608</v>
      </c>
    </row>
    <row r="101" spans="1:1">
      <c r="A101" s="8">
        <f t="shared" ref="A101:A130" si="4">D3</f>
        <v>858</v>
      </c>
    </row>
    <row r="102" spans="1:1">
      <c r="A102" s="8">
        <f t="shared" si="4"/>
        <v>762</v>
      </c>
    </row>
    <row r="103" spans="1:1">
      <c r="A103" s="8">
        <f t="shared" si="4"/>
        <v>771</v>
      </c>
    </row>
    <row r="104" spans="1:1">
      <c r="A104" s="8">
        <f t="shared" si="4"/>
        <v>147</v>
      </c>
    </row>
    <row r="105" spans="1:1">
      <c r="A105" s="8">
        <f t="shared" si="4"/>
        <v>0</v>
      </c>
    </row>
    <row r="106" spans="1:1">
      <c r="A106" s="8">
        <f t="shared" si="4"/>
        <v>0</v>
      </c>
    </row>
    <row r="107" spans="1:1">
      <c r="A107" s="8">
        <f t="shared" si="4"/>
        <v>801</v>
      </c>
    </row>
    <row r="108" spans="1:1">
      <c r="A108" s="8">
        <f t="shared" si="4"/>
        <v>884</v>
      </c>
    </row>
    <row r="109" spans="1:1">
      <c r="A109" s="8">
        <f t="shared" si="4"/>
        <v>911</v>
      </c>
    </row>
    <row r="110" spans="1:1">
      <c r="A110" s="8">
        <f t="shared" si="4"/>
        <v>818</v>
      </c>
    </row>
    <row r="111" spans="1:1">
      <c r="A111" s="8">
        <f t="shared" si="4"/>
        <v>21</v>
      </c>
    </row>
    <row r="112" spans="1:1">
      <c r="A112" s="8">
        <f t="shared" si="4"/>
        <v>0</v>
      </c>
    </row>
    <row r="113" spans="1:1">
      <c r="A113" s="8">
        <f t="shared" si="4"/>
        <v>0</v>
      </c>
    </row>
    <row r="114" spans="1:1">
      <c r="A114" s="8">
        <f t="shared" si="4"/>
        <v>695</v>
      </c>
    </row>
    <row r="115" spans="1:1">
      <c r="A115" s="8">
        <f t="shared" si="4"/>
        <v>911</v>
      </c>
    </row>
    <row r="116" spans="1:1">
      <c r="A116" s="8">
        <f t="shared" si="4"/>
        <v>931</v>
      </c>
    </row>
    <row r="117" spans="1:1">
      <c r="A117" s="8">
        <f t="shared" si="4"/>
        <v>846</v>
      </c>
    </row>
    <row r="118" spans="1:1">
      <c r="A118" s="8">
        <f t="shared" si="4"/>
        <v>241</v>
      </c>
    </row>
    <row r="119" spans="1:1">
      <c r="A119" s="8">
        <f t="shared" si="4"/>
        <v>0</v>
      </c>
    </row>
    <row r="120" spans="1:1">
      <c r="A120" s="8">
        <f t="shared" si="4"/>
        <v>0</v>
      </c>
    </row>
    <row r="121" spans="1:1">
      <c r="A121" s="8">
        <f t="shared" si="4"/>
        <v>385</v>
      </c>
    </row>
    <row r="122" spans="1:1">
      <c r="A122" s="8">
        <f t="shared" si="4"/>
        <v>860</v>
      </c>
    </row>
    <row r="123" spans="1:1">
      <c r="A123" s="8">
        <f t="shared" si="4"/>
        <v>881</v>
      </c>
    </row>
    <row r="124" spans="1:1">
      <c r="A124" s="8">
        <f t="shared" si="4"/>
        <v>840</v>
      </c>
    </row>
    <row r="125" spans="1:1">
      <c r="A125" s="8">
        <f t="shared" si="4"/>
        <v>255</v>
      </c>
    </row>
    <row r="126" spans="1:1">
      <c r="A126" s="8">
        <f t="shared" si="4"/>
        <v>0</v>
      </c>
    </row>
    <row r="127" spans="1:1">
      <c r="A127" s="8">
        <f t="shared" si="4"/>
        <v>0</v>
      </c>
    </row>
    <row r="128" spans="1:1">
      <c r="A128" s="8">
        <f t="shared" si="4"/>
        <v>409</v>
      </c>
    </row>
    <row r="129" spans="1:1">
      <c r="A129" s="8">
        <f t="shared" si="4"/>
        <v>799</v>
      </c>
    </row>
    <row r="130" spans="1:1">
      <c r="A130" s="8">
        <f t="shared" si="4"/>
        <v>813</v>
      </c>
    </row>
    <row r="131" spans="1:1">
      <c r="A131" s="8">
        <f>E2</f>
        <v>768</v>
      </c>
    </row>
    <row r="132" spans="1:1">
      <c r="A132" s="8" t="str">
        <f t="shared" ref="A132:A160" si="5">E3</f>
        <v/>
      </c>
    </row>
    <row r="133" spans="1:1">
      <c r="A133" s="8">
        <f t="shared" si="5"/>
        <v>0</v>
      </c>
    </row>
    <row r="134" spans="1:1">
      <c r="A134" s="8">
        <f t="shared" si="5"/>
        <v>0</v>
      </c>
    </row>
    <row r="135" spans="1:1">
      <c r="A135" s="8" t="str">
        <f t="shared" si="5"/>
        <v/>
      </c>
    </row>
    <row r="136" spans="1:1">
      <c r="A136" s="8">
        <f t="shared" si="5"/>
        <v>839</v>
      </c>
    </row>
    <row r="137" spans="1:1">
      <c r="A137" s="8">
        <f t="shared" si="5"/>
        <v>805</v>
      </c>
    </row>
    <row r="138" spans="1:1">
      <c r="A138" s="8">
        <f t="shared" si="5"/>
        <v>841</v>
      </c>
    </row>
    <row r="139" spans="1:1">
      <c r="A139" s="8">
        <f t="shared" si="5"/>
        <v>608</v>
      </c>
    </row>
    <row r="140" spans="1:1">
      <c r="A140" s="8">
        <f t="shared" si="5"/>
        <v>0</v>
      </c>
    </row>
    <row r="141" spans="1:1">
      <c r="A141" s="8">
        <f t="shared" si="5"/>
        <v>0</v>
      </c>
    </row>
    <row r="142" spans="1:1">
      <c r="A142" s="8">
        <f t="shared" si="5"/>
        <v>701</v>
      </c>
    </row>
    <row r="143" spans="1:1">
      <c r="A143" s="8">
        <f t="shared" si="5"/>
        <v>844</v>
      </c>
    </row>
    <row r="144" spans="1:1">
      <c r="A144" s="8">
        <f t="shared" si="5"/>
        <v>745</v>
      </c>
    </row>
    <row r="145" spans="1:1">
      <c r="A145" s="8">
        <f t="shared" si="5"/>
        <v>782</v>
      </c>
    </row>
    <row r="146" spans="1:1">
      <c r="A146" s="8">
        <f t="shared" si="5"/>
        <v>476</v>
      </c>
    </row>
    <row r="147" spans="1:1">
      <c r="A147" s="8">
        <f t="shared" si="5"/>
        <v>78</v>
      </c>
    </row>
    <row r="148" spans="1:1">
      <c r="A148" s="8">
        <f t="shared" si="5"/>
        <v>49</v>
      </c>
    </row>
    <row r="149" spans="1:1">
      <c r="A149" s="8">
        <f t="shared" si="5"/>
        <v>844</v>
      </c>
    </row>
    <row r="150" spans="1:1">
      <c r="A150" s="8">
        <f t="shared" si="5"/>
        <v>758</v>
      </c>
    </row>
    <row r="151" spans="1:1">
      <c r="A151" s="8">
        <f t="shared" si="5"/>
        <v>788</v>
      </c>
    </row>
    <row r="152" spans="1:1">
      <c r="A152" s="8">
        <f t="shared" si="5"/>
        <v>702</v>
      </c>
    </row>
    <row r="153" spans="1:1">
      <c r="A153" s="8">
        <f t="shared" si="5"/>
        <v>548</v>
      </c>
    </row>
    <row r="154" spans="1:1">
      <c r="A154" s="8">
        <f t="shared" si="5"/>
        <v>20</v>
      </c>
    </row>
    <row r="155" spans="1:1">
      <c r="A155" s="8">
        <f t="shared" si="5"/>
        <v>9</v>
      </c>
    </row>
    <row r="156" spans="1:1">
      <c r="A156" s="8">
        <f t="shared" si="5"/>
        <v>60</v>
      </c>
    </row>
    <row r="157" spans="1:1">
      <c r="A157" s="8">
        <f t="shared" si="5"/>
        <v>788</v>
      </c>
    </row>
    <row r="158" spans="1:1">
      <c r="A158" s="8">
        <f t="shared" si="5"/>
        <v>827</v>
      </c>
    </row>
    <row r="159" spans="1:1">
      <c r="A159" s="8">
        <f t="shared" si="5"/>
        <v>777</v>
      </c>
    </row>
    <row r="160" spans="1:1">
      <c r="A160" s="8">
        <f t="shared" si="5"/>
        <v>676</v>
      </c>
    </row>
    <row r="161" spans="1:1">
      <c r="A161" s="8">
        <f>F2</f>
        <v>9</v>
      </c>
    </row>
    <row r="162" spans="1:1">
      <c r="A162" s="8">
        <f t="shared" ref="A162:A191" si="6">F3</f>
        <v>4</v>
      </c>
    </row>
    <row r="163" spans="1:1">
      <c r="A163" s="8">
        <f t="shared" si="6"/>
        <v>4</v>
      </c>
    </row>
    <row r="164" spans="1:1">
      <c r="A164" s="8">
        <f t="shared" si="6"/>
        <v>123</v>
      </c>
    </row>
    <row r="165" spans="1:1">
      <c r="A165" s="8">
        <f t="shared" si="6"/>
        <v>847</v>
      </c>
    </row>
    <row r="166" spans="1:1">
      <c r="A166" s="8">
        <f t="shared" si="6"/>
        <v>801</v>
      </c>
    </row>
    <row r="167" spans="1:1">
      <c r="A167" s="8">
        <f t="shared" si="6"/>
        <v>570</v>
      </c>
    </row>
    <row r="168" spans="1:1">
      <c r="A168" s="8">
        <f t="shared" si="6"/>
        <v>10</v>
      </c>
    </row>
    <row r="169" spans="1:1">
      <c r="A169" s="8">
        <f t="shared" si="6"/>
        <v>21</v>
      </c>
    </row>
    <row r="170" spans="1:1">
      <c r="A170" s="8">
        <f t="shared" si="6"/>
        <v>182</v>
      </c>
    </row>
    <row r="171" spans="1:1">
      <c r="A171" s="8">
        <f t="shared" si="6"/>
        <v>835</v>
      </c>
    </row>
    <row r="172" spans="1:1">
      <c r="A172" s="8">
        <f t="shared" si="6"/>
        <v>858</v>
      </c>
    </row>
    <row r="173" spans="1:1">
      <c r="A173" s="8">
        <f t="shared" si="6"/>
        <v>817</v>
      </c>
    </row>
    <row r="174" spans="1:1">
      <c r="A174" s="8">
        <f t="shared" si="6"/>
        <v>797</v>
      </c>
    </row>
    <row r="175" spans="1:1">
      <c r="A175" s="8">
        <f t="shared" si="6"/>
        <v>512</v>
      </c>
    </row>
    <row r="176" spans="1:1">
      <c r="A176" s="8">
        <f t="shared" si="6"/>
        <v>12</v>
      </c>
    </row>
    <row r="177" spans="1:1">
      <c r="A177" s="8">
        <f t="shared" si="6"/>
        <v>630</v>
      </c>
    </row>
    <row r="178" spans="1:1">
      <c r="A178" s="8">
        <f t="shared" si="6"/>
        <v>771</v>
      </c>
    </row>
    <row r="179" spans="1:1">
      <c r="A179" s="8">
        <f t="shared" si="6"/>
        <v>907</v>
      </c>
    </row>
    <row r="180" spans="1:1">
      <c r="A180" s="8">
        <f t="shared" si="6"/>
        <v>860</v>
      </c>
    </row>
    <row r="181" spans="1:1">
      <c r="A181" s="8">
        <f t="shared" si="6"/>
        <v>912</v>
      </c>
    </row>
    <row r="182" spans="1:1">
      <c r="A182" s="8">
        <f t="shared" si="6"/>
        <v>468</v>
      </c>
    </row>
    <row r="183" spans="1:1">
      <c r="A183" s="8">
        <f t="shared" si="6"/>
        <v>11</v>
      </c>
    </row>
    <row r="184" spans="1:1">
      <c r="A184" s="8">
        <f t="shared" si="6"/>
        <v>594</v>
      </c>
    </row>
    <row r="185" spans="1:1">
      <c r="A185" s="8">
        <f t="shared" si="6"/>
        <v>910</v>
      </c>
    </row>
    <row r="186" spans="1:1">
      <c r="A186" s="8">
        <f t="shared" si="6"/>
        <v>914</v>
      </c>
    </row>
    <row r="187" spans="1:1">
      <c r="A187" s="8">
        <f t="shared" si="6"/>
        <v>873</v>
      </c>
    </row>
    <row r="188" spans="1:1">
      <c r="A188" s="8">
        <f t="shared" si="6"/>
        <v>854</v>
      </c>
    </row>
    <row r="189" spans="1:1">
      <c r="A189" s="8">
        <f t="shared" si="6"/>
        <v>496</v>
      </c>
    </row>
    <row r="190" spans="1:1">
      <c r="A190" s="8">
        <f t="shared" si="6"/>
        <v>33</v>
      </c>
    </row>
    <row r="191" spans="1:1">
      <c r="A191" s="8">
        <f t="shared" si="6"/>
        <v>538</v>
      </c>
    </row>
    <row r="192" spans="1:1">
      <c r="A192" s="8">
        <f>G2</f>
        <v>82</v>
      </c>
    </row>
    <row r="193" spans="1:1">
      <c r="A193" s="8">
        <f t="shared" ref="A193:A221" si="7">G3</f>
        <v>791</v>
      </c>
    </row>
    <row r="194" spans="1:1">
      <c r="A194" s="8">
        <f t="shared" si="7"/>
        <v>930</v>
      </c>
    </row>
    <row r="195" spans="1:1">
      <c r="A195" s="8">
        <f t="shared" si="7"/>
        <v>795</v>
      </c>
    </row>
    <row r="196" spans="1:1">
      <c r="A196" s="8">
        <f t="shared" si="7"/>
        <v>537</v>
      </c>
    </row>
    <row r="197" spans="1:1">
      <c r="A197" s="8">
        <f t="shared" si="7"/>
        <v>14</v>
      </c>
    </row>
    <row r="198" spans="1:1">
      <c r="A198" s="8">
        <f t="shared" si="7"/>
        <v>663</v>
      </c>
    </row>
    <row r="199" spans="1:1">
      <c r="A199" s="8">
        <f t="shared" si="7"/>
        <v>844</v>
      </c>
    </row>
    <row r="200" spans="1:1">
      <c r="A200" s="8">
        <f t="shared" si="7"/>
        <v>985</v>
      </c>
    </row>
    <row r="201" spans="1:1">
      <c r="A201" s="8">
        <f t="shared" si="7"/>
        <v>809</v>
      </c>
    </row>
    <row r="202" spans="1:1">
      <c r="A202" s="8">
        <f t="shared" si="7"/>
        <v>739</v>
      </c>
    </row>
    <row r="203" spans="1:1">
      <c r="A203" s="8">
        <f t="shared" si="7"/>
        <v>488</v>
      </c>
    </row>
    <row r="204" spans="1:1">
      <c r="A204" s="8">
        <f t="shared" si="7"/>
        <v>14</v>
      </c>
    </row>
    <row r="205" spans="1:1">
      <c r="A205" s="8">
        <f t="shared" si="7"/>
        <v>605</v>
      </c>
    </row>
    <row r="206" spans="1:1">
      <c r="A206" s="8">
        <f t="shared" si="7"/>
        <v>932</v>
      </c>
    </row>
    <row r="207" spans="1:1">
      <c r="A207" s="8">
        <f t="shared" si="7"/>
        <v>923</v>
      </c>
    </row>
    <row r="208" spans="1:1">
      <c r="A208" s="8">
        <f t="shared" si="7"/>
        <v>867</v>
      </c>
    </row>
    <row r="209" spans="1:1">
      <c r="A209" s="8">
        <f t="shared" si="7"/>
        <v>762</v>
      </c>
    </row>
    <row r="210" spans="1:1">
      <c r="A210" s="8">
        <f t="shared" si="7"/>
        <v>396</v>
      </c>
    </row>
    <row r="211" spans="1:1">
      <c r="A211" s="8">
        <f t="shared" si="7"/>
        <v>13</v>
      </c>
    </row>
    <row r="212" spans="1:1">
      <c r="A212" s="8">
        <f t="shared" si="7"/>
        <v>537</v>
      </c>
    </row>
    <row r="213" spans="1:1">
      <c r="A213" s="8">
        <f t="shared" si="7"/>
        <v>741</v>
      </c>
    </row>
    <row r="214" spans="1:1">
      <c r="A214" s="8">
        <f t="shared" si="7"/>
        <v>764</v>
      </c>
    </row>
    <row r="215" spans="1:1">
      <c r="A215" s="8">
        <f t="shared" si="7"/>
        <v>717</v>
      </c>
    </row>
    <row r="216" spans="1:1">
      <c r="A216" s="8">
        <f t="shared" si="7"/>
        <v>678</v>
      </c>
    </row>
    <row r="217" spans="1:1">
      <c r="A217" s="8">
        <f t="shared" si="7"/>
        <v>393</v>
      </c>
    </row>
    <row r="218" spans="1:1">
      <c r="A218" s="8">
        <f t="shared" si="7"/>
        <v>12</v>
      </c>
    </row>
    <row r="219" spans="1:1">
      <c r="A219" s="8">
        <f t="shared" si="7"/>
        <v>518</v>
      </c>
    </row>
    <row r="220" spans="1:1">
      <c r="A220" s="8">
        <f t="shared" si="7"/>
        <v>784</v>
      </c>
    </row>
    <row r="221" spans="1:1">
      <c r="A221" s="8">
        <f t="shared" si="7"/>
        <v>836</v>
      </c>
    </row>
    <row r="222" spans="1:1">
      <c r="A222" s="8">
        <f>H2</f>
        <v>842</v>
      </c>
    </row>
    <row r="223" spans="1:1">
      <c r="A223" s="8">
        <f t="shared" ref="A223:A252" si="8">H3</f>
        <v>796</v>
      </c>
    </row>
    <row r="224" spans="1:1">
      <c r="A224" s="8">
        <f t="shared" si="8"/>
        <v>515</v>
      </c>
    </row>
    <row r="225" spans="1:1">
      <c r="A225" s="8">
        <f t="shared" si="8"/>
        <v>16</v>
      </c>
    </row>
    <row r="226" spans="1:1">
      <c r="A226" s="8">
        <f t="shared" si="8"/>
        <v>121</v>
      </c>
    </row>
    <row r="227" spans="1:1">
      <c r="A227" s="8">
        <f t="shared" si="8"/>
        <v>739</v>
      </c>
    </row>
    <row r="228" spans="1:1">
      <c r="A228" s="8">
        <f t="shared" si="8"/>
        <v>756</v>
      </c>
    </row>
    <row r="229" spans="1:1">
      <c r="A229" s="8">
        <f t="shared" si="8"/>
        <v>797</v>
      </c>
    </row>
    <row r="230" spans="1:1">
      <c r="A230" s="8">
        <f t="shared" si="8"/>
        <v>825</v>
      </c>
    </row>
    <row r="231" spans="1:1">
      <c r="A231" s="8">
        <f t="shared" si="8"/>
        <v>506</v>
      </c>
    </row>
    <row r="232" spans="1:1">
      <c r="A232" s="8">
        <f t="shared" si="8"/>
        <v>17</v>
      </c>
    </row>
    <row r="233" spans="1:1">
      <c r="A233" s="8">
        <f t="shared" si="8"/>
        <v>141</v>
      </c>
    </row>
    <row r="234" spans="1:1">
      <c r="A234" s="8">
        <f t="shared" si="8"/>
        <v>821</v>
      </c>
    </row>
    <row r="235" spans="1:1">
      <c r="A235" s="8">
        <f t="shared" si="8"/>
        <v>826</v>
      </c>
    </row>
    <row r="236" spans="1:1">
      <c r="A236" s="8">
        <f t="shared" si="8"/>
        <v>902</v>
      </c>
    </row>
    <row r="237" spans="1:1">
      <c r="A237" s="8">
        <f t="shared" si="8"/>
        <v>839</v>
      </c>
    </row>
    <row r="238" spans="1:1">
      <c r="A238" s="8">
        <f t="shared" si="8"/>
        <v>591</v>
      </c>
    </row>
    <row r="239" spans="1:1">
      <c r="A239" s="8">
        <f t="shared" si="8"/>
        <v>655</v>
      </c>
    </row>
    <row r="240" spans="1:1">
      <c r="A240" s="8">
        <f t="shared" si="8"/>
        <v>254</v>
      </c>
    </row>
    <row r="241" spans="1:1">
      <c r="A241" s="8">
        <f t="shared" si="8"/>
        <v>861</v>
      </c>
    </row>
    <row r="242" spans="1:1">
      <c r="A242" s="8">
        <f t="shared" si="8"/>
        <v>914</v>
      </c>
    </row>
    <row r="243" spans="1:1">
      <c r="A243" s="8">
        <f t="shared" si="8"/>
        <v>841</v>
      </c>
    </row>
    <row r="244" spans="1:1">
      <c r="A244" s="8">
        <f t="shared" si="8"/>
        <v>625</v>
      </c>
    </row>
    <row r="245" spans="1:1">
      <c r="A245" s="8">
        <f t="shared" si="8"/>
        <v>541</v>
      </c>
    </row>
    <row r="246" spans="1:1">
      <c r="A246" s="8">
        <f t="shared" si="8"/>
        <v>367</v>
      </c>
    </row>
    <row r="247" spans="1:1">
      <c r="A247" s="8">
        <f t="shared" si="8"/>
        <v>249</v>
      </c>
    </row>
    <row r="248" spans="1:1">
      <c r="A248" s="8">
        <f t="shared" si="8"/>
        <v>163</v>
      </c>
    </row>
    <row r="249" spans="1:1">
      <c r="A249" s="8">
        <f t="shared" si="8"/>
        <v>850</v>
      </c>
    </row>
    <row r="250" spans="1:1">
      <c r="A250" s="8">
        <f t="shared" si="8"/>
        <v>794</v>
      </c>
    </row>
    <row r="251" spans="1:1">
      <c r="A251" s="8">
        <f t="shared" si="8"/>
        <v>719</v>
      </c>
    </row>
    <row r="252" spans="1:1">
      <c r="A252" s="8">
        <f t="shared" si="8"/>
        <v>453</v>
      </c>
    </row>
    <row r="253" spans="1:1">
      <c r="A253" s="8">
        <f>I2</f>
        <v>456</v>
      </c>
    </row>
    <row r="254" spans="1:1">
      <c r="A254" s="8">
        <f t="shared" ref="A254:A283" si="9">I3</f>
        <v>213</v>
      </c>
    </row>
    <row r="255" spans="1:1">
      <c r="A255" s="8">
        <f t="shared" si="9"/>
        <v>0</v>
      </c>
    </row>
    <row r="256" spans="1:1">
      <c r="A256" s="8">
        <f t="shared" si="9"/>
        <v>6</v>
      </c>
    </row>
    <row r="257" spans="1:1">
      <c r="A257" s="8">
        <f t="shared" si="9"/>
        <v>8</v>
      </c>
    </row>
    <row r="258" spans="1:1">
      <c r="A258" s="8">
        <f t="shared" si="9"/>
        <v>4</v>
      </c>
    </row>
    <row r="259" spans="1:1">
      <c r="A259" s="8">
        <f t="shared" si="9"/>
        <v>15</v>
      </c>
    </row>
    <row r="260" spans="1:1">
      <c r="A260" s="8">
        <f t="shared" si="9"/>
        <v>4</v>
      </c>
    </row>
    <row r="261" spans="1:1">
      <c r="A261" s="8">
        <f t="shared" si="9"/>
        <v>105</v>
      </c>
    </row>
    <row r="262" spans="1:1">
      <c r="A262" s="8">
        <f t="shared" si="9"/>
        <v>642</v>
      </c>
    </row>
    <row r="263" spans="1:1">
      <c r="A263" s="8">
        <f t="shared" si="9"/>
        <v>821</v>
      </c>
    </row>
    <row r="264" spans="1:1">
      <c r="A264" s="8">
        <f t="shared" si="9"/>
        <v>806</v>
      </c>
    </row>
    <row r="265" spans="1:1">
      <c r="A265" s="8">
        <f t="shared" si="9"/>
        <v>728</v>
      </c>
    </row>
    <row r="266" spans="1:1">
      <c r="A266" s="8">
        <f t="shared" si="9"/>
        <v>562</v>
      </c>
    </row>
    <row r="267" spans="1:1">
      <c r="A267" s="8">
        <f t="shared" si="9"/>
        <v>9</v>
      </c>
    </row>
    <row r="268" spans="1:1">
      <c r="A268" s="8">
        <f t="shared" si="9"/>
        <v>74</v>
      </c>
    </row>
    <row r="269" spans="1:1">
      <c r="A269" s="8">
        <f t="shared" si="9"/>
        <v>926</v>
      </c>
    </row>
    <row r="270" spans="1:1">
      <c r="A270" s="8">
        <f t="shared" si="9"/>
        <v>947</v>
      </c>
    </row>
    <row r="271" spans="1:1">
      <c r="A271" s="8">
        <f t="shared" si="9"/>
        <v>962</v>
      </c>
    </row>
    <row r="272" spans="1:1">
      <c r="A272" s="8">
        <f t="shared" si="9"/>
        <v>875</v>
      </c>
    </row>
    <row r="273" spans="1:1">
      <c r="A273" s="8">
        <f t="shared" si="9"/>
        <v>517</v>
      </c>
    </row>
    <row r="274" spans="1:1">
      <c r="A274" s="8">
        <f t="shared" si="9"/>
        <v>12</v>
      </c>
    </row>
    <row r="275" spans="1:1">
      <c r="A275" s="8">
        <f t="shared" si="9"/>
        <v>104</v>
      </c>
    </row>
    <row r="276" spans="1:1">
      <c r="A276" s="8">
        <f t="shared" si="9"/>
        <v>933</v>
      </c>
    </row>
    <row r="277" spans="1:1">
      <c r="A277" s="8">
        <f t="shared" si="9"/>
        <v>884</v>
      </c>
    </row>
    <row r="278" spans="1:1">
      <c r="A278" s="8">
        <f t="shared" si="9"/>
        <v>893</v>
      </c>
    </row>
    <row r="279" spans="1:1">
      <c r="A279" s="8">
        <f t="shared" si="9"/>
        <v>979</v>
      </c>
    </row>
    <row r="280" spans="1:1">
      <c r="A280" s="8">
        <f t="shared" si="9"/>
        <v>609</v>
      </c>
    </row>
    <row r="281" spans="1:1">
      <c r="A281" s="8">
        <f t="shared" si="9"/>
        <v>1</v>
      </c>
    </row>
    <row r="282" spans="1:1">
      <c r="A282" s="8">
        <f t="shared" si="9"/>
        <v>113</v>
      </c>
    </row>
    <row r="283" spans="1:1">
      <c r="A283" s="8">
        <f t="shared" si="9"/>
        <v>862</v>
      </c>
    </row>
    <row r="284" spans="1:1">
      <c r="A284" s="8">
        <f>J2</f>
        <v>824</v>
      </c>
    </row>
    <row r="285" spans="1:1">
      <c r="A285" s="8">
        <f t="shared" ref="A285:A313" si="10">J3</f>
        <v>757</v>
      </c>
    </row>
    <row r="286" spans="1:1">
      <c r="A286" s="8">
        <f t="shared" si="10"/>
        <v>917</v>
      </c>
    </row>
    <row r="287" spans="1:1">
      <c r="A287" s="8">
        <f t="shared" si="10"/>
        <v>477</v>
      </c>
    </row>
    <row r="288" spans="1:1">
      <c r="A288" s="8">
        <f t="shared" si="10"/>
        <v>2</v>
      </c>
    </row>
    <row r="289" spans="1:1">
      <c r="A289" s="8">
        <f t="shared" si="10"/>
        <v>93</v>
      </c>
    </row>
    <row r="290" spans="1:1">
      <c r="A290" s="8">
        <f t="shared" si="10"/>
        <v>845</v>
      </c>
    </row>
    <row r="291" spans="1:1">
      <c r="A291" s="8">
        <f t="shared" si="10"/>
        <v>992</v>
      </c>
    </row>
    <row r="292" spans="1:1">
      <c r="A292" s="8">
        <f t="shared" si="10"/>
        <v>905</v>
      </c>
    </row>
    <row r="293" spans="1:1">
      <c r="A293" s="8">
        <f t="shared" si="10"/>
        <v>897</v>
      </c>
    </row>
    <row r="294" spans="1:1">
      <c r="A294" s="8">
        <f t="shared" si="10"/>
        <v>537</v>
      </c>
    </row>
    <row r="295" spans="1:1">
      <c r="A295" s="8">
        <f t="shared" si="10"/>
        <v>7</v>
      </c>
    </row>
    <row r="296" spans="1:1">
      <c r="A296" s="8">
        <f t="shared" si="10"/>
        <v>91</v>
      </c>
    </row>
    <row r="297" spans="1:1">
      <c r="A297" s="8">
        <f t="shared" si="10"/>
        <v>867</v>
      </c>
    </row>
    <row r="298" spans="1:1">
      <c r="A298" s="8">
        <f t="shared" si="10"/>
        <v>921</v>
      </c>
    </row>
    <row r="299" spans="1:1">
      <c r="A299" s="8">
        <f t="shared" si="10"/>
        <v>698</v>
      </c>
    </row>
    <row r="300" spans="1:1">
      <c r="A300" s="8">
        <f t="shared" si="10"/>
        <v>789</v>
      </c>
    </row>
    <row r="301" spans="1:1">
      <c r="A301" s="8">
        <f t="shared" si="10"/>
        <v>518</v>
      </c>
    </row>
    <row r="302" spans="1:1">
      <c r="A302" s="8">
        <f t="shared" si="10"/>
        <v>0</v>
      </c>
    </row>
    <row r="303" spans="1:1">
      <c r="A303" s="8">
        <f t="shared" si="10"/>
        <v>55</v>
      </c>
    </row>
    <row r="304" spans="1:1">
      <c r="A304" s="8">
        <f t="shared" si="10"/>
        <v>944</v>
      </c>
    </row>
    <row r="305" spans="1:1">
      <c r="A305" s="8">
        <f t="shared" si="10"/>
        <v>1126</v>
      </c>
    </row>
    <row r="306" spans="1:1">
      <c r="A306" s="8">
        <f t="shared" si="10"/>
        <v>1075</v>
      </c>
    </row>
    <row r="307" spans="1:1">
      <c r="A307" s="8">
        <f t="shared" si="10"/>
        <v>881</v>
      </c>
    </row>
    <row r="308" spans="1:1">
      <c r="A308" s="8">
        <f t="shared" si="10"/>
        <v>463</v>
      </c>
    </row>
    <row r="309" spans="1:1">
      <c r="A309" s="8">
        <f t="shared" si="10"/>
        <v>2</v>
      </c>
    </row>
    <row r="310" spans="1:1">
      <c r="A310" s="8">
        <f t="shared" si="10"/>
        <v>75</v>
      </c>
    </row>
    <row r="311" spans="1:1">
      <c r="A311" s="8">
        <f t="shared" si="10"/>
        <v>1094</v>
      </c>
    </row>
    <row r="312" spans="1:1">
      <c r="A312" s="8">
        <f t="shared" si="10"/>
        <v>1070</v>
      </c>
    </row>
    <row r="313" spans="1:1">
      <c r="A313" s="8">
        <f t="shared" si="10"/>
        <v>1059</v>
      </c>
    </row>
    <row r="314" spans="1:1">
      <c r="A314" s="8">
        <f>K2</f>
        <v>871</v>
      </c>
    </row>
    <row r="315" spans="1:1">
      <c r="A315" s="8">
        <f t="shared" ref="A315:A344" si="11">K3</f>
        <v>382</v>
      </c>
    </row>
    <row r="316" spans="1:1">
      <c r="A316" s="8">
        <f t="shared" si="11"/>
        <v>22</v>
      </c>
    </row>
    <row r="317" spans="1:1">
      <c r="A317" s="8">
        <f t="shared" si="11"/>
        <v>81</v>
      </c>
    </row>
    <row r="318" spans="1:1">
      <c r="A318" s="8">
        <f t="shared" si="11"/>
        <v>1100</v>
      </c>
    </row>
    <row r="319" spans="1:1">
      <c r="A319" s="8">
        <f t="shared" si="11"/>
        <v>1099</v>
      </c>
    </row>
    <row r="320" spans="1:1">
      <c r="A320" s="8">
        <f t="shared" si="11"/>
        <v>1014</v>
      </c>
    </row>
    <row r="321" spans="1:1">
      <c r="A321" s="8">
        <f t="shared" si="11"/>
        <v>1009</v>
      </c>
    </row>
    <row r="322" spans="1:1">
      <c r="A322" s="8">
        <f t="shared" si="11"/>
        <v>434</v>
      </c>
    </row>
    <row r="323" spans="1:1">
      <c r="A323" s="8">
        <f t="shared" si="11"/>
        <v>42</v>
      </c>
    </row>
    <row r="324" spans="1:1">
      <c r="A324" s="8">
        <f t="shared" si="11"/>
        <v>51</v>
      </c>
    </row>
    <row r="325" spans="1:1">
      <c r="A325" s="8">
        <f t="shared" si="11"/>
        <v>1170</v>
      </c>
    </row>
    <row r="326" spans="1:1">
      <c r="A326" s="8">
        <f t="shared" si="11"/>
        <v>1071</v>
      </c>
    </row>
    <row r="327" spans="1:1">
      <c r="A327" s="8">
        <f t="shared" si="11"/>
        <v>1043</v>
      </c>
    </row>
    <row r="328" spans="1:1">
      <c r="A328" s="8">
        <f t="shared" si="11"/>
        <v>1083</v>
      </c>
    </row>
    <row r="329" spans="1:1">
      <c r="A329" s="8">
        <f t="shared" si="11"/>
        <v>367</v>
      </c>
    </row>
    <row r="330" spans="1:1">
      <c r="A330" s="8">
        <f t="shared" si="11"/>
        <v>11</v>
      </c>
    </row>
    <row r="331" spans="1:1">
      <c r="A331" s="8">
        <f t="shared" si="11"/>
        <v>66</v>
      </c>
    </row>
    <row r="332" spans="1:1">
      <c r="A332" s="8">
        <f t="shared" si="11"/>
        <v>1001</v>
      </c>
    </row>
    <row r="333" spans="1:1">
      <c r="A333" s="8">
        <f t="shared" si="11"/>
        <v>1071</v>
      </c>
    </row>
    <row r="334" spans="1:1">
      <c r="A334" s="8">
        <f t="shared" si="11"/>
        <v>943</v>
      </c>
    </row>
    <row r="335" spans="1:1">
      <c r="A335" s="8">
        <f t="shared" si="11"/>
        <v>882</v>
      </c>
    </row>
    <row r="336" spans="1:1">
      <c r="A336" s="8">
        <f t="shared" si="11"/>
        <v>346</v>
      </c>
    </row>
    <row r="337" spans="1:1">
      <c r="A337" s="8">
        <f t="shared" si="11"/>
        <v>51</v>
      </c>
    </row>
    <row r="338" spans="1:1">
      <c r="A338" s="8">
        <f t="shared" si="11"/>
        <v>94</v>
      </c>
    </row>
    <row r="339" spans="1:1">
      <c r="A339" s="8">
        <f t="shared" si="11"/>
        <v>983</v>
      </c>
    </row>
    <row r="340" spans="1:1">
      <c r="A340" s="8">
        <f t="shared" si="11"/>
        <v>1088</v>
      </c>
    </row>
    <row r="341" spans="1:1">
      <c r="A341" s="8">
        <f t="shared" si="11"/>
        <v>933</v>
      </c>
    </row>
    <row r="342" spans="1:1">
      <c r="A342" s="8">
        <f t="shared" si="11"/>
        <v>985</v>
      </c>
    </row>
    <row r="343" spans="1:1">
      <c r="A343" s="8">
        <f t="shared" si="11"/>
        <v>329</v>
      </c>
    </row>
    <row r="344" spans="1:1">
      <c r="A344" s="8">
        <f t="shared" si="11"/>
        <v>10</v>
      </c>
    </row>
    <row r="345" spans="1:1">
      <c r="A345" s="8">
        <f>L2</f>
        <v>111</v>
      </c>
    </row>
    <row r="346" spans="1:1">
      <c r="A346" s="8">
        <f t="shared" ref="A346:A374" si="12">L3</f>
        <v>1026</v>
      </c>
    </row>
    <row r="347" spans="1:1">
      <c r="A347" s="8">
        <f t="shared" si="12"/>
        <v>1096</v>
      </c>
    </row>
    <row r="348" spans="1:1">
      <c r="A348" s="8">
        <f t="shared" si="12"/>
        <v>983</v>
      </c>
    </row>
    <row r="349" spans="1:1">
      <c r="A349" s="8">
        <f t="shared" si="12"/>
        <v>997</v>
      </c>
    </row>
    <row r="350" spans="1:1">
      <c r="A350" s="8">
        <f t="shared" si="12"/>
        <v>380</v>
      </c>
    </row>
    <row r="351" spans="1:1">
      <c r="A351" s="8">
        <f t="shared" si="12"/>
        <v>52</v>
      </c>
    </row>
    <row r="352" spans="1:1">
      <c r="A352" s="8">
        <f t="shared" si="12"/>
        <v>56</v>
      </c>
    </row>
    <row r="353" spans="1:1">
      <c r="A353" s="8">
        <f t="shared" si="12"/>
        <v>1132</v>
      </c>
    </row>
    <row r="354" spans="1:1">
      <c r="A354" s="8">
        <f t="shared" si="12"/>
        <v>1166</v>
      </c>
    </row>
    <row r="355" spans="1:1">
      <c r="A355" s="8">
        <f t="shared" si="12"/>
        <v>1097</v>
      </c>
    </row>
    <row r="356" spans="1:1">
      <c r="A356" s="8">
        <f t="shared" si="12"/>
        <v>1013</v>
      </c>
    </row>
    <row r="357" spans="1:1">
      <c r="A357" s="8">
        <f t="shared" si="12"/>
        <v>314</v>
      </c>
    </row>
    <row r="358" spans="1:1">
      <c r="A358" s="8">
        <f t="shared" si="12"/>
        <v>9</v>
      </c>
    </row>
    <row r="359" spans="1:1">
      <c r="A359" s="8">
        <f t="shared" si="12"/>
        <v>29</v>
      </c>
    </row>
    <row r="360" spans="1:1">
      <c r="A360" s="8">
        <f t="shared" si="12"/>
        <v>1055</v>
      </c>
    </row>
    <row r="361" spans="1:1">
      <c r="A361" s="8">
        <f t="shared" si="12"/>
        <v>1155</v>
      </c>
    </row>
    <row r="362" spans="1:1">
      <c r="A362" s="8">
        <f t="shared" si="12"/>
        <v>1045</v>
      </c>
    </row>
    <row r="363" spans="1:1">
      <c r="A363" s="8">
        <f t="shared" si="12"/>
        <v>1073</v>
      </c>
    </row>
    <row r="364" spans="1:1">
      <c r="A364" s="8">
        <f t="shared" si="12"/>
        <v>296</v>
      </c>
    </row>
    <row r="365" spans="1:1">
      <c r="A365" s="8">
        <f t="shared" si="12"/>
        <v>35</v>
      </c>
    </row>
    <row r="366" spans="1:1">
      <c r="A366" s="8">
        <f t="shared" si="12"/>
        <v>54</v>
      </c>
    </row>
    <row r="367" spans="1:1">
      <c r="A367" s="8">
        <f t="shared" si="12"/>
        <v>1150</v>
      </c>
    </row>
    <row r="368" spans="1:1">
      <c r="A368" s="8">
        <f t="shared" si="12"/>
        <v>1054</v>
      </c>
    </row>
    <row r="369" spans="1:1">
      <c r="A369" s="8">
        <f t="shared" si="12"/>
        <v>884</v>
      </c>
    </row>
    <row r="370" spans="1:1">
      <c r="A370" s="8">
        <f t="shared" si="12"/>
        <v>899</v>
      </c>
    </row>
    <row r="371" spans="1:1">
      <c r="A371" s="8">
        <f t="shared" si="12"/>
        <v>316</v>
      </c>
    </row>
    <row r="372" spans="1:1">
      <c r="A372" s="8">
        <f t="shared" si="12"/>
        <v>8</v>
      </c>
    </row>
    <row r="373" spans="1:1">
      <c r="A373" s="8">
        <f t="shared" si="12"/>
        <v>81</v>
      </c>
    </row>
    <row r="374" spans="1:1">
      <c r="A374" s="8">
        <f t="shared" si="12"/>
        <v>1109</v>
      </c>
    </row>
    <row r="375" spans="1:1">
      <c r="A375" s="8">
        <f>M2</f>
        <v>1124</v>
      </c>
    </row>
    <row r="376" spans="1:1">
      <c r="A376" s="8">
        <f t="shared" ref="A376:A405" si="13">M3</f>
        <v>1006</v>
      </c>
    </row>
    <row r="377" spans="1:1">
      <c r="A377" s="8">
        <f t="shared" si="13"/>
        <v>1056</v>
      </c>
    </row>
    <row r="378" spans="1:1">
      <c r="A378" s="8">
        <f t="shared" si="13"/>
        <v>165</v>
      </c>
    </row>
    <row r="379" spans="1:1">
      <c r="A379" s="8">
        <f t="shared" si="13"/>
        <v>64</v>
      </c>
    </row>
    <row r="380" spans="1:1">
      <c r="A380" s="8">
        <f t="shared" si="13"/>
        <v>68</v>
      </c>
    </row>
    <row r="381" spans="1:1">
      <c r="A381" s="8">
        <f t="shared" si="13"/>
        <v>939</v>
      </c>
    </row>
    <row r="382" spans="1:1">
      <c r="A382" s="8">
        <f t="shared" si="13"/>
        <v>1028</v>
      </c>
    </row>
    <row r="383" spans="1:1">
      <c r="A383" s="8">
        <f t="shared" si="13"/>
        <v>898</v>
      </c>
    </row>
    <row r="384" spans="1:1">
      <c r="A384" s="8">
        <f t="shared" si="13"/>
        <v>821</v>
      </c>
    </row>
    <row r="385" spans="1:1">
      <c r="A385" s="8">
        <f t="shared" si="13"/>
        <v>235</v>
      </c>
    </row>
    <row r="386" spans="1:1">
      <c r="A386" s="8">
        <f t="shared" si="13"/>
        <v>32</v>
      </c>
    </row>
    <row r="387" spans="1:1">
      <c r="A387" s="8">
        <f t="shared" si="13"/>
        <v>46</v>
      </c>
    </row>
    <row r="388" spans="1:1">
      <c r="A388" s="8">
        <f t="shared" si="13"/>
        <v>989</v>
      </c>
    </row>
    <row r="389" spans="1:1">
      <c r="A389" s="8">
        <f t="shared" si="13"/>
        <v>1163</v>
      </c>
    </row>
    <row r="390" spans="1:1">
      <c r="A390" s="8">
        <f t="shared" si="13"/>
        <v>1047</v>
      </c>
    </row>
    <row r="391" spans="1:1">
      <c r="A391" s="8">
        <f t="shared" si="13"/>
        <v>937</v>
      </c>
    </row>
    <row r="392" spans="1:1">
      <c r="A392" s="8">
        <f t="shared" si="13"/>
        <v>258</v>
      </c>
    </row>
    <row r="393" spans="1:1">
      <c r="A393" s="8">
        <f t="shared" si="13"/>
        <v>24</v>
      </c>
    </row>
    <row r="394" spans="1:1">
      <c r="A394" s="8">
        <f t="shared" si="13"/>
        <v>44</v>
      </c>
    </row>
    <row r="395" spans="1:1">
      <c r="A395" s="8">
        <f t="shared" si="13"/>
        <v>972</v>
      </c>
    </row>
    <row r="396" spans="1:1">
      <c r="A396" s="8">
        <f t="shared" si="13"/>
        <v>1020</v>
      </c>
    </row>
    <row r="397" spans="1:1">
      <c r="A397" s="8">
        <f t="shared" si="13"/>
        <v>754</v>
      </c>
    </row>
    <row r="398" spans="1:1">
      <c r="A398" s="8">
        <f t="shared" si="13"/>
        <v>138</v>
      </c>
    </row>
    <row r="399" spans="1:1">
      <c r="A399" s="8">
        <f t="shared" si="13"/>
        <v>22</v>
      </c>
    </row>
    <row r="400" spans="1:1">
      <c r="A400" s="8">
        <f t="shared" si="13"/>
        <v>10</v>
      </c>
    </row>
    <row r="401" spans="1:1">
      <c r="A401" s="8">
        <f t="shared" si="13"/>
        <v>0</v>
      </c>
    </row>
    <row r="402" spans="1:1">
      <c r="A402" s="8">
        <f t="shared" si="13"/>
        <v>0</v>
      </c>
    </row>
    <row r="403" spans="1:1">
      <c r="A403" s="8">
        <f t="shared" si="13"/>
        <v>0</v>
      </c>
    </row>
    <row r="404" spans="1:1">
      <c r="A404" s="8">
        <f t="shared" si="13"/>
        <v>0</v>
      </c>
    </row>
    <row r="405" spans="1:1">
      <c r="A405" s="8">
        <f t="shared" si="13"/>
        <v>0</v>
      </c>
    </row>
  </sheetData>
  <pageMargins left="0.7" right="0.7" top="0.75" bottom="0.75" header="0.3" footer="0.3"/>
  <pageSetup paperSize="9" orientation="portrait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56425-CD09-4D75-9C6D-613B18AAF11E}">
  <sheetPr>
    <pageSetUpPr fitToPage="1"/>
  </sheetPr>
  <dimension ref="A1:M83"/>
  <sheetViews>
    <sheetView workbookViewId="0">
      <selection activeCell="E23" sqref="E23"/>
    </sheetView>
  </sheetViews>
  <sheetFormatPr defaultColWidth="9.140625" defaultRowHeight="12"/>
  <cols>
    <col min="1" max="1" width="5.7109375" style="32" customWidth="1"/>
    <col min="2" max="13" width="8.140625" style="38" customWidth="1"/>
    <col min="14" max="16384" width="9.140625" style="38"/>
  </cols>
  <sheetData>
    <row r="1" spans="1:13" s="32" customFormat="1">
      <c r="A1" s="28"/>
      <c r="B1" s="29" t="s">
        <v>36</v>
      </c>
      <c r="C1" s="30" t="s">
        <v>37</v>
      </c>
      <c r="D1" s="29" t="s">
        <v>38</v>
      </c>
      <c r="E1" s="29" t="s">
        <v>39</v>
      </c>
      <c r="F1" s="29" t="s">
        <v>40</v>
      </c>
      <c r="G1" s="29" t="s">
        <v>41</v>
      </c>
      <c r="H1" s="29" t="s">
        <v>42</v>
      </c>
      <c r="I1" s="29" t="s">
        <v>43</v>
      </c>
      <c r="J1" s="31" t="s">
        <v>44</v>
      </c>
      <c r="K1" s="29" t="s">
        <v>45</v>
      </c>
      <c r="L1" s="29" t="s">
        <v>46</v>
      </c>
      <c r="M1" s="29" t="s">
        <v>47</v>
      </c>
    </row>
    <row r="2" spans="1:13">
      <c r="A2" s="29">
        <v>1</v>
      </c>
      <c r="B2" s="33"/>
      <c r="C2" s="34"/>
      <c r="D2" s="35"/>
      <c r="E2" s="36">
        <v>787661</v>
      </c>
      <c r="F2" s="36">
        <v>792330</v>
      </c>
      <c r="G2" s="36">
        <v>798621</v>
      </c>
      <c r="H2" s="36">
        <v>812177</v>
      </c>
      <c r="I2" s="35"/>
      <c r="J2" s="37">
        <v>835215</v>
      </c>
      <c r="K2" s="36">
        <v>850317</v>
      </c>
      <c r="L2" s="35"/>
      <c r="M2" s="36">
        <v>882902</v>
      </c>
    </row>
    <row r="3" spans="1:13">
      <c r="A3" s="29">
        <v>2</v>
      </c>
      <c r="B3" s="36"/>
      <c r="C3" s="34"/>
      <c r="D3" s="36">
        <v>779279</v>
      </c>
      <c r="E3" s="36">
        <v>787913</v>
      </c>
      <c r="F3" s="35"/>
      <c r="G3" s="36">
        <v>799147</v>
      </c>
      <c r="H3" s="36">
        <v>812895</v>
      </c>
      <c r="I3" s="35"/>
      <c r="J3" s="37">
        <v>836012</v>
      </c>
      <c r="K3" s="36">
        <v>850797</v>
      </c>
      <c r="L3" s="36">
        <v>865010</v>
      </c>
      <c r="M3" s="36">
        <v>883877</v>
      </c>
    </row>
    <row r="4" spans="1:13">
      <c r="A4" s="29">
        <v>3</v>
      </c>
      <c r="B4" s="36"/>
      <c r="C4" s="39">
        <v>769397</v>
      </c>
      <c r="D4" s="36">
        <v>779865</v>
      </c>
      <c r="E4" s="36">
        <v>788135</v>
      </c>
      <c r="F4" s="35"/>
      <c r="G4" s="36">
        <v>799543</v>
      </c>
      <c r="H4" s="36">
        <v>813613</v>
      </c>
      <c r="I4" s="42"/>
      <c r="J4" s="37">
        <v>836767</v>
      </c>
      <c r="K4" s="35"/>
      <c r="L4" s="36">
        <v>865600</v>
      </c>
      <c r="M4" s="36">
        <v>884781</v>
      </c>
    </row>
    <row r="5" spans="1:13">
      <c r="A5" s="29">
        <v>4</v>
      </c>
      <c r="B5" s="35"/>
      <c r="C5" s="39">
        <v>769905</v>
      </c>
      <c r="D5" s="36">
        <v>780372</v>
      </c>
      <c r="E5" s="35"/>
      <c r="F5" s="36">
        <v>792481</v>
      </c>
      <c r="G5" s="36">
        <v>799813</v>
      </c>
      <c r="H5" s="35"/>
      <c r="I5" s="42"/>
      <c r="J5" s="37">
        <v>837323</v>
      </c>
      <c r="K5" s="35"/>
      <c r="L5" s="36">
        <v>866100</v>
      </c>
      <c r="M5" s="36">
        <v>885683</v>
      </c>
    </row>
    <row r="6" spans="1:13">
      <c r="A6" s="29">
        <v>5</v>
      </c>
      <c r="B6" s="35"/>
      <c r="C6" s="39">
        <v>770469</v>
      </c>
      <c r="D6" s="36">
        <v>780862</v>
      </c>
      <c r="E6" s="35"/>
      <c r="F6" s="36">
        <v>792760</v>
      </c>
      <c r="G6" s="40">
        <v>800173</v>
      </c>
      <c r="H6" s="35"/>
      <c r="I6" s="42"/>
      <c r="J6" s="41"/>
      <c r="K6" s="36">
        <v>851514</v>
      </c>
      <c r="L6" s="36">
        <v>866800</v>
      </c>
      <c r="M6" s="35"/>
    </row>
    <row r="7" spans="1:13">
      <c r="A7" s="29">
        <v>6</v>
      </c>
      <c r="B7" s="36">
        <v>759740</v>
      </c>
      <c r="C7" s="39">
        <v>770882</v>
      </c>
      <c r="D7" s="36">
        <v>781274</v>
      </c>
      <c r="E7" s="36">
        <v>788405</v>
      </c>
      <c r="F7" s="36">
        <v>793007</v>
      </c>
      <c r="G7" s="35"/>
      <c r="H7" s="36">
        <v>814336</v>
      </c>
      <c r="I7" s="42"/>
      <c r="J7" s="41"/>
      <c r="K7" s="36">
        <v>852200</v>
      </c>
      <c r="L7" s="36">
        <v>867200</v>
      </c>
      <c r="M7" s="35"/>
    </row>
    <row r="8" spans="1:13">
      <c r="A8" s="29">
        <v>7</v>
      </c>
      <c r="B8" s="36">
        <v>760469</v>
      </c>
      <c r="C8" s="39">
        <v>771317</v>
      </c>
      <c r="D8" s="35"/>
      <c r="E8" s="36">
        <v>788598</v>
      </c>
      <c r="F8" s="36">
        <v>793277</v>
      </c>
      <c r="G8" s="35"/>
      <c r="H8" s="36">
        <v>815029</v>
      </c>
      <c r="I8" s="42"/>
      <c r="J8" s="37">
        <v>838039</v>
      </c>
      <c r="K8" s="36">
        <v>852801</v>
      </c>
      <c r="L8" s="35"/>
      <c r="M8" s="36">
        <v>886478</v>
      </c>
    </row>
    <row r="9" spans="1:13">
      <c r="A9" s="29">
        <v>8</v>
      </c>
      <c r="B9" s="36">
        <v>760977</v>
      </c>
      <c r="C9" s="34"/>
      <c r="D9" s="35"/>
      <c r="E9" s="36">
        <v>788944</v>
      </c>
      <c r="F9" s="42"/>
      <c r="G9" s="40">
        <v>800594</v>
      </c>
      <c r="H9" s="36">
        <v>815781</v>
      </c>
      <c r="I9" s="35"/>
      <c r="J9" s="37">
        <v>838580</v>
      </c>
      <c r="K9" s="36">
        <v>853570</v>
      </c>
      <c r="L9" s="35"/>
      <c r="M9" s="36">
        <v>887414</v>
      </c>
    </row>
    <row r="10" spans="1:13">
      <c r="A10" s="29">
        <v>9</v>
      </c>
      <c r="B10" s="36">
        <v>761351</v>
      </c>
      <c r="C10" s="34"/>
      <c r="D10" s="36">
        <v>781822</v>
      </c>
      <c r="E10" s="36">
        <v>789147</v>
      </c>
      <c r="F10" s="35"/>
      <c r="G10" s="36">
        <v>801302</v>
      </c>
      <c r="H10" s="36">
        <v>816473</v>
      </c>
      <c r="I10" s="35"/>
      <c r="J10" s="37">
        <v>839203</v>
      </c>
      <c r="K10" s="36">
        <v>854062</v>
      </c>
      <c r="L10" s="36">
        <v>868199</v>
      </c>
      <c r="M10" s="36">
        <v>888434</v>
      </c>
    </row>
    <row r="11" spans="1:13">
      <c r="A11" s="29">
        <v>10</v>
      </c>
      <c r="B11" s="36">
        <v>761916</v>
      </c>
      <c r="C11" s="39">
        <v>771794</v>
      </c>
      <c r="D11" s="36">
        <v>782319</v>
      </c>
      <c r="E11" s="33"/>
      <c r="F11" s="35"/>
      <c r="G11" s="36">
        <v>802007</v>
      </c>
      <c r="H11" s="36">
        <v>817087</v>
      </c>
      <c r="I11" s="36">
        <v>825702</v>
      </c>
      <c r="J11" s="37">
        <v>839948</v>
      </c>
      <c r="K11" s="35"/>
      <c r="L11" s="36">
        <v>869202</v>
      </c>
      <c r="M11" s="36">
        <v>889427</v>
      </c>
    </row>
    <row r="12" spans="1:13">
      <c r="A12" s="29">
        <v>11</v>
      </c>
      <c r="B12" s="35"/>
      <c r="C12" s="39">
        <v>772225</v>
      </c>
      <c r="D12" s="36">
        <v>782864</v>
      </c>
      <c r="E12" s="35"/>
      <c r="F12" s="36">
        <v>793536</v>
      </c>
      <c r="G12" s="36">
        <v>802647</v>
      </c>
      <c r="H12" s="35"/>
      <c r="I12" s="36">
        <v>826040</v>
      </c>
      <c r="J12" s="37">
        <v>840512</v>
      </c>
      <c r="K12" s="35"/>
      <c r="L12" s="36">
        <v>870053</v>
      </c>
      <c r="M12" s="36">
        <v>890301</v>
      </c>
    </row>
    <row r="13" spans="1:13">
      <c r="A13" s="29">
        <v>12</v>
      </c>
      <c r="B13" s="35"/>
      <c r="C13" s="39">
        <v>772700</v>
      </c>
      <c r="D13" s="36">
        <v>783353</v>
      </c>
      <c r="E13" s="35"/>
      <c r="F13" s="36">
        <v>793852</v>
      </c>
      <c r="G13" s="36">
        <v>803238</v>
      </c>
      <c r="H13" s="35"/>
      <c r="I13" s="36">
        <v>826451</v>
      </c>
      <c r="J13" s="41"/>
      <c r="K13" s="36">
        <v>854746</v>
      </c>
      <c r="L13" s="36">
        <v>870797</v>
      </c>
      <c r="M13" s="35"/>
    </row>
    <row r="14" spans="1:13">
      <c r="A14" s="29">
        <v>13</v>
      </c>
      <c r="B14" s="36">
        <v>762351</v>
      </c>
      <c r="C14" s="39">
        <v>773290</v>
      </c>
      <c r="D14" s="36">
        <v>783751</v>
      </c>
      <c r="E14" s="33"/>
      <c r="F14" s="36">
        <v>794147</v>
      </c>
      <c r="G14" s="35"/>
      <c r="H14" s="36">
        <v>817682</v>
      </c>
      <c r="I14" s="36">
        <v>826869</v>
      </c>
      <c r="J14" s="41"/>
      <c r="K14" s="36">
        <v>855754</v>
      </c>
      <c r="L14" s="36">
        <v>871469</v>
      </c>
      <c r="M14" s="35"/>
    </row>
    <row r="15" spans="1:13">
      <c r="A15" s="29">
        <v>14</v>
      </c>
      <c r="B15" s="36">
        <v>762912</v>
      </c>
      <c r="C15" s="39">
        <v>773865</v>
      </c>
      <c r="D15" s="35"/>
      <c r="E15" s="36">
        <v>789381</v>
      </c>
      <c r="F15" s="36">
        <v>794446</v>
      </c>
      <c r="G15" s="35"/>
      <c r="H15" s="52">
        <v>818329</v>
      </c>
      <c r="I15" s="36">
        <v>827200</v>
      </c>
      <c r="J15" s="37">
        <v>841051</v>
      </c>
      <c r="K15" s="36">
        <v>856287</v>
      </c>
      <c r="L15" s="35"/>
      <c r="M15" s="36">
        <v>891083</v>
      </c>
    </row>
    <row r="16" spans="1:13">
      <c r="A16" s="29">
        <v>15</v>
      </c>
      <c r="B16" s="36">
        <v>763388</v>
      </c>
      <c r="C16" s="34"/>
      <c r="D16" s="35"/>
      <c r="E16" s="36">
        <v>789579</v>
      </c>
      <c r="F16" s="36">
        <v>794743</v>
      </c>
      <c r="G16" s="36">
        <v>803809</v>
      </c>
      <c r="H16" s="36">
        <v>818896</v>
      </c>
      <c r="I16" s="35"/>
      <c r="J16" s="37">
        <v>841665</v>
      </c>
      <c r="K16" s="36">
        <v>856964</v>
      </c>
      <c r="L16" s="35"/>
      <c r="M16" s="36">
        <v>892072</v>
      </c>
    </row>
    <row r="17" spans="1:13">
      <c r="A17" s="29">
        <v>16</v>
      </c>
      <c r="B17" s="36">
        <v>763909</v>
      </c>
      <c r="C17" s="34"/>
      <c r="D17" s="36">
        <v>784247</v>
      </c>
      <c r="E17" s="36">
        <v>789782</v>
      </c>
      <c r="F17" s="35"/>
      <c r="G17" s="36">
        <v>804565</v>
      </c>
      <c r="H17" s="36">
        <v>819564</v>
      </c>
      <c r="I17" s="35"/>
      <c r="J17" s="37">
        <v>842540</v>
      </c>
      <c r="K17" s="36">
        <v>857465</v>
      </c>
      <c r="L17" s="36">
        <v>872323</v>
      </c>
      <c r="M17" s="36">
        <v>893114</v>
      </c>
    </row>
    <row r="18" spans="1:13">
      <c r="A18" s="29">
        <v>17</v>
      </c>
      <c r="B18" s="36">
        <v>764328</v>
      </c>
      <c r="C18" s="39">
        <v>774309</v>
      </c>
      <c r="D18" s="36">
        <v>784746</v>
      </c>
      <c r="E18" s="36">
        <v>790041</v>
      </c>
      <c r="F18" s="35"/>
      <c r="G18" s="36">
        <v>805435</v>
      </c>
      <c r="H18" s="36">
        <v>820033</v>
      </c>
      <c r="I18" s="36">
        <v>827998</v>
      </c>
      <c r="J18" s="37">
        <v>843248</v>
      </c>
      <c r="K18" s="35"/>
      <c r="L18" s="36">
        <v>873145</v>
      </c>
      <c r="M18" s="36">
        <v>894194</v>
      </c>
    </row>
    <row r="19" spans="1:13">
      <c r="A19" s="29">
        <v>18</v>
      </c>
      <c r="B19" s="35"/>
      <c r="C19" s="39">
        <v>774890</v>
      </c>
      <c r="D19" s="36">
        <v>785269</v>
      </c>
      <c r="E19" s="35"/>
      <c r="F19" s="36">
        <v>795076</v>
      </c>
      <c r="G19" s="36">
        <v>806015</v>
      </c>
      <c r="H19" s="35"/>
      <c r="I19" s="36">
        <v>828638</v>
      </c>
      <c r="J19" s="37">
        <v>843682</v>
      </c>
      <c r="K19" s="35"/>
      <c r="L19" s="36">
        <v>874222</v>
      </c>
      <c r="M19" s="36">
        <v>895016</v>
      </c>
    </row>
    <row r="20" spans="1:13">
      <c r="A20" s="29">
        <v>19</v>
      </c>
      <c r="B20" s="35"/>
      <c r="C20" s="39">
        <v>775425</v>
      </c>
      <c r="D20" s="36">
        <v>785689</v>
      </c>
      <c r="E20" s="35"/>
      <c r="F20" s="36">
        <v>795366</v>
      </c>
      <c r="G20" s="36">
        <v>806681</v>
      </c>
      <c r="H20" s="35"/>
      <c r="I20" s="36">
        <v>829233</v>
      </c>
      <c r="J20" s="41"/>
      <c r="K20" s="36">
        <v>858092</v>
      </c>
      <c r="L20" s="36">
        <v>875253</v>
      </c>
      <c r="M20" s="35"/>
    </row>
    <row r="21" spans="1:13">
      <c r="A21" s="29">
        <v>20</v>
      </c>
      <c r="B21" s="36">
        <v>764763</v>
      </c>
      <c r="C21" s="39">
        <v>775979</v>
      </c>
      <c r="D21" s="36">
        <v>786212</v>
      </c>
      <c r="E21" s="36">
        <v>790238</v>
      </c>
      <c r="F21" s="36">
        <v>795737</v>
      </c>
      <c r="G21" s="35"/>
      <c r="H21" s="36">
        <v>820562</v>
      </c>
      <c r="I21" s="36">
        <v>829875</v>
      </c>
      <c r="J21" s="41"/>
      <c r="K21" s="36">
        <v>858768</v>
      </c>
      <c r="L21" s="36">
        <v>876210</v>
      </c>
      <c r="M21" s="35"/>
    </row>
    <row r="22" spans="1:13">
      <c r="A22" s="29">
        <v>21</v>
      </c>
      <c r="B22" s="36">
        <v>765267</v>
      </c>
      <c r="C22" s="39">
        <v>776365</v>
      </c>
      <c r="D22" s="35"/>
      <c r="E22" s="36">
        <v>790447</v>
      </c>
      <c r="F22" s="36">
        <v>796063</v>
      </c>
      <c r="G22" s="35"/>
      <c r="H22" s="36">
        <v>821211</v>
      </c>
      <c r="I22" s="36">
        <v>830385</v>
      </c>
      <c r="J22" s="37">
        <v>844313</v>
      </c>
      <c r="K22" s="36">
        <v>859542</v>
      </c>
      <c r="L22" s="35"/>
      <c r="M22" s="36">
        <v>895705</v>
      </c>
    </row>
    <row r="23" spans="1:13">
      <c r="A23" s="29">
        <v>22</v>
      </c>
      <c r="B23" s="36">
        <v>765734</v>
      </c>
      <c r="C23" s="34"/>
      <c r="D23" s="35"/>
      <c r="E23" s="36">
        <v>790635</v>
      </c>
      <c r="F23" s="36">
        <v>796380</v>
      </c>
      <c r="G23" s="36">
        <v>807298</v>
      </c>
      <c r="H23" s="36">
        <v>821765</v>
      </c>
      <c r="I23" s="35"/>
      <c r="J23" s="37">
        <v>845006</v>
      </c>
      <c r="K23" s="36">
        <v>860265</v>
      </c>
      <c r="L23" s="35"/>
      <c r="M23" s="36">
        <v>896493</v>
      </c>
    </row>
    <row r="24" spans="1:13">
      <c r="A24" s="29">
        <v>23</v>
      </c>
      <c r="B24" s="36">
        <v>766264</v>
      </c>
      <c r="C24" s="34"/>
      <c r="D24" s="36">
        <v>786532</v>
      </c>
      <c r="E24" s="36">
        <v>790823</v>
      </c>
      <c r="F24" s="35"/>
      <c r="G24" s="36">
        <v>807979</v>
      </c>
      <c r="H24" s="36">
        <v>822457</v>
      </c>
      <c r="I24" s="35"/>
      <c r="J24" s="37">
        <v>845789</v>
      </c>
      <c r="K24" s="36">
        <v>860884</v>
      </c>
      <c r="L24" s="52">
        <v>877006</v>
      </c>
      <c r="M24" s="36">
        <v>896765</v>
      </c>
    </row>
    <row r="25" spans="1:13">
      <c r="A25" s="29">
        <v>24</v>
      </c>
      <c r="B25" s="36">
        <v>766653</v>
      </c>
      <c r="C25" s="39">
        <v>776875</v>
      </c>
      <c r="D25" s="36">
        <v>787042</v>
      </c>
      <c r="E25" s="36">
        <v>791036</v>
      </c>
      <c r="F25" s="35"/>
      <c r="G25" s="36">
        <v>808624</v>
      </c>
      <c r="H25" s="36">
        <v>822956</v>
      </c>
      <c r="I25" s="36">
        <v>830998</v>
      </c>
      <c r="J25" s="37">
        <v>846478</v>
      </c>
      <c r="K25" s="35"/>
      <c r="L25" s="36">
        <v>878060</v>
      </c>
      <c r="M25" s="36"/>
    </row>
    <row r="26" spans="1:13">
      <c r="A26" s="29">
        <v>25</v>
      </c>
      <c r="B26" s="35"/>
      <c r="C26" s="39">
        <v>777428</v>
      </c>
      <c r="D26" s="42"/>
      <c r="E26" s="35"/>
      <c r="F26" s="33"/>
      <c r="G26" s="36">
        <v>809471</v>
      </c>
      <c r="H26" s="35"/>
      <c r="I26" s="36">
        <v>831690</v>
      </c>
      <c r="J26" s="37">
        <v>846947</v>
      </c>
      <c r="K26" s="35"/>
      <c r="L26" s="36">
        <v>879081</v>
      </c>
      <c r="M26" s="33"/>
    </row>
    <row r="27" spans="1:13">
      <c r="A27" s="29">
        <v>26</v>
      </c>
      <c r="B27" s="35"/>
      <c r="C27" s="39">
        <v>777979</v>
      </c>
      <c r="D27" s="42"/>
      <c r="E27" s="35"/>
      <c r="F27" s="36">
        <v>796737</v>
      </c>
      <c r="G27" s="36">
        <v>810023</v>
      </c>
      <c r="H27" s="35"/>
      <c r="I27" s="36">
        <v>832390</v>
      </c>
      <c r="J27" s="41"/>
      <c r="K27" s="36">
        <v>861632</v>
      </c>
      <c r="L27" s="36">
        <v>880002</v>
      </c>
      <c r="M27" s="35"/>
    </row>
    <row r="28" spans="1:13">
      <c r="A28" s="29">
        <v>27</v>
      </c>
      <c r="B28" s="39">
        <v>767068</v>
      </c>
      <c r="C28" s="39">
        <v>778385</v>
      </c>
      <c r="D28" s="42"/>
      <c r="E28" s="36">
        <v>791291</v>
      </c>
      <c r="F28" s="36">
        <v>797243</v>
      </c>
      <c r="G28" s="35"/>
      <c r="H28" s="36">
        <v>823362</v>
      </c>
      <c r="I28" s="36">
        <v>833123</v>
      </c>
      <c r="J28" s="41"/>
      <c r="K28" s="36">
        <v>862408</v>
      </c>
      <c r="L28" s="36">
        <v>880881</v>
      </c>
      <c r="M28" s="35"/>
    </row>
    <row r="29" spans="1:13">
      <c r="A29" s="29">
        <v>28</v>
      </c>
      <c r="B29" s="36">
        <v>767527</v>
      </c>
      <c r="C29" s="39">
        <v>778811</v>
      </c>
      <c r="D29" s="35"/>
      <c r="E29" s="36">
        <v>791560</v>
      </c>
      <c r="F29" s="36">
        <v>797773</v>
      </c>
      <c r="G29" s="35"/>
      <c r="H29" s="36">
        <v>823950</v>
      </c>
      <c r="I29" s="36">
        <v>833725</v>
      </c>
      <c r="J29" s="53">
        <v>847670</v>
      </c>
      <c r="K29" s="36">
        <v>863274</v>
      </c>
      <c r="L29" s="35"/>
      <c r="M29" s="33"/>
    </row>
    <row r="30" spans="1:13">
      <c r="A30" s="29">
        <v>29</v>
      </c>
      <c r="B30" s="36">
        <v>768020</v>
      </c>
      <c r="C30" s="34"/>
      <c r="D30" s="35"/>
      <c r="E30" s="36">
        <v>791849</v>
      </c>
      <c r="F30" s="36">
        <v>798277</v>
      </c>
      <c r="G30" s="36">
        <v>810741</v>
      </c>
      <c r="H30" s="36">
        <v>824319</v>
      </c>
      <c r="I30" s="35"/>
      <c r="J30" s="37">
        <v>848462</v>
      </c>
      <c r="K30" s="36">
        <v>863946</v>
      </c>
      <c r="L30" s="35"/>
      <c r="M30" s="36"/>
    </row>
    <row r="31" spans="1:13">
      <c r="A31" s="29">
        <v>30</v>
      </c>
      <c r="B31" s="36">
        <v>768500</v>
      </c>
      <c r="C31" s="43"/>
      <c r="D31" s="36">
        <v>787137</v>
      </c>
      <c r="E31" s="36">
        <v>792106</v>
      </c>
      <c r="F31" s="35"/>
      <c r="G31" s="36">
        <v>811459</v>
      </c>
      <c r="H31" s="36">
        <v>824735</v>
      </c>
      <c r="I31" s="35"/>
      <c r="J31" s="37">
        <v>849398</v>
      </c>
      <c r="K31" s="36">
        <v>864461</v>
      </c>
      <c r="L31" s="36">
        <v>881919</v>
      </c>
      <c r="M31" s="36"/>
    </row>
    <row r="32" spans="1:13">
      <c r="A32" s="29">
        <v>31</v>
      </c>
      <c r="B32" s="36">
        <v>768997</v>
      </c>
      <c r="C32" s="43"/>
      <c r="D32" s="36">
        <v>787405</v>
      </c>
      <c r="E32" s="44"/>
      <c r="F32" s="35"/>
      <c r="G32" s="44"/>
      <c r="H32" s="36">
        <v>825224</v>
      </c>
      <c r="I32" s="33">
        <v>834429</v>
      </c>
      <c r="J32" s="45"/>
      <c r="K32" s="35"/>
      <c r="L32" s="44"/>
      <c r="M32" s="36"/>
    </row>
    <row r="45" spans="2:2">
      <c r="B45" s="46"/>
    </row>
    <row r="83" spans="2:2">
      <c r="B83" s="47"/>
    </row>
  </sheetData>
  <pageMargins left="0.7" right="0.7" top="0.75" bottom="0.75" header="0.3" footer="0.3"/>
  <pageSetup paperSize="9" fitToHeight="0" orientation="landscape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E29FA-6D63-403F-8D79-85BCED9AE16B}">
  <dimension ref="A1:P405"/>
  <sheetViews>
    <sheetView workbookViewId="0">
      <pane xSplit="1" ySplit="1" topLeftCell="B2" activePane="bottomRight" state="frozen"/>
      <selection pane="bottomRight" activeCell="J23" sqref="J23"/>
      <selection pane="bottomLeft"/>
      <selection pane="topRight"/>
    </sheetView>
  </sheetViews>
  <sheetFormatPr defaultRowHeight="14.45"/>
  <cols>
    <col min="1" max="1" width="7.140625" style="8" customWidth="1"/>
    <col min="2" max="13" width="7.140625" customWidth="1"/>
  </cols>
  <sheetData>
    <row r="1" spans="1:13" s="14" customFormat="1" ht="11.45" customHeight="1">
      <c r="A1" s="10"/>
      <c r="B1" s="11" t="s">
        <v>36</v>
      </c>
      <c r="C1" s="12" t="s">
        <v>37</v>
      </c>
      <c r="D1" s="11" t="s">
        <v>38</v>
      </c>
      <c r="E1" s="11" t="s">
        <v>39</v>
      </c>
      <c r="F1" s="11" t="s">
        <v>40</v>
      </c>
      <c r="G1" s="11" t="s">
        <v>41</v>
      </c>
      <c r="H1" s="11" t="s">
        <v>42</v>
      </c>
      <c r="I1" s="11" t="s">
        <v>43</v>
      </c>
      <c r="J1" s="13" t="s">
        <v>44</v>
      </c>
      <c r="K1" s="11" t="s">
        <v>45</v>
      </c>
      <c r="L1" s="11" t="s">
        <v>46</v>
      </c>
      <c r="M1" s="11" t="s">
        <v>47</v>
      </c>
    </row>
    <row r="2" spans="1:13" s="15" customFormat="1" ht="11.45" customHeight="1">
      <c r="A2" s="11">
        <v>1</v>
      </c>
      <c r="B2" s="18"/>
      <c r="C2" s="19"/>
      <c r="D2" s="20"/>
      <c r="E2" s="10">
        <f>'2020 Meter Entry'!E2-'2020 Meter Entry'!D32</f>
        <v>256</v>
      </c>
      <c r="F2" s="10">
        <f>'2020 Meter Entry'!F2-'2020 Meter Entry'!E31</f>
        <v>224</v>
      </c>
      <c r="G2" s="10">
        <f>'2020 Meter Entry'!G2-'2020 Meter Entry'!F30</f>
        <v>344</v>
      </c>
      <c r="H2" s="10">
        <f>IF('2020 Meter Entry'!H2&lt;&gt;"",'2020 Meter Entry'!H2-'2020 Meter Entry'!G31,"")</f>
        <v>718</v>
      </c>
      <c r="I2" s="20"/>
      <c r="J2" s="10">
        <f>IF('2020 Meter Entry'!J2&lt;&gt;"",'2020 Meter Entry'!J2-'2020 Meter Entry'!I32,"")</f>
        <v>786</v>
      </c>
      <c r="K2" s="10">
        <f>IF('2020 Meter Entry'!K2&lt;&gt;"",'2020 Meter Entry'!K2-'2020 Meter Entry'!J31,"")</f>
        <v>919</v>
      </c>
      <c r="L2" s="20"/>
      <c r="M2" s="10">
        <f>IF('2020 Meter Entry'!M2&lt;&gt;"",'2020 Meter Entry'!M2-'2020 Meter Entry'!L31,"")</f>
        <v>983</v>
      </c>
    </row>
    <row r="3" spans="1:13" s="15" customFormat="1" ht="11.45" customHeight="1">
      <c r="A3" s="11">
        <v>2</v>
      </c>
      <c r="B3" s="10"/>
      <c r="C3" s="19"/>
      <c r="D3" s="10">
        <f>'2020 Meter Entry'!D3-'2020 Meter Entry'!C29</f>
        <v>468</v>
      </c>
      <c r="E3" s="10">
        <f>'2020 Meter Entry'!E3-'2020 Meter Entry'!E2</f>
        <v>252</v>
      </c>
      <c r="F3" s="20"/>
      <c r="G3" s="10">
        <f>'2020 Meter Entry'!G3-'2020 Meter Entry'!G2</f>
        <v>526</v>
      </c>
      <c r="H3" s="10">
        <f>IF('2020 Meter Entry'!H3&lt;&gt;"",'2020 Meter Entry'!H3-'2020 Meter Entry'!H2,"")</f>
        <v>718</v>
      </c>
      <c r="I3" s="20"/>
      <c r="J3" s="10">
        <f>IF('2020 Meter Entry'!J3&lt;&gt;"",'2020 Meter Entry'!J3-'2020 Meter Entry'!J2,"")</f>
        <v>797</v>
      </c>
      <c r="K3" s="10">
        <f>IF('2020 Meter Entry'!K3&lt;&gt;"",'2020 Meter Entry'!K3-'2020 Meter Entry'!K2,"")</f>
        <v>480</v>
      </c>
      <c r="L3" s="10">
        <f>IF('2020 Meter Entry'!L3&lt;&gt;"",'2020 Meter Entry'!L3-'2020 Meter Entry'!K31,"")</f>
        <v>549</v>
      </c>
      <c r="M3" s="10">
        <f>IF('2020 Meter Entry'!M3&lt;&gt;"",'2020 Meter Entry'!M3-'2020 Meter Entry'!M2,"")</f>
        <v>975</v>
      </c>
    </row>
    <row r="4" spans="1:13" s="15" customFormat="1" ht="11.45" customHeight="1">
      <c r="A4" s="11">
        <v>3</v>
      </c>
      <c r="B4" s="10"/>
      <c r="C4" s="10">
        <f>'2020 Meter Entry'!C4-'2020 Meter Entry'!B32</f>
        <v>400</v>
      </c>
      <c r="D4" s="10">
        <f>'2020 Meter Entry'!D4-'2020 Meter Entry'!D3</f>
        <v>586</v>
      </c>
      <c r="E4" s="10">
        <f>'2020 Meter Entry'!E4-'2020 Meter Entry'!E3</f>
        <v>222</v>
      </c>
      <c r="F4" s="20"/>
      <c r="G4" s="10">
        <f>'2020 Meter Entry'!G4-'2020 Meter Entry'!G3</f>
        <v>396</v>
      </c>
      <c r="H4" s="10">
        <f>IF('2020 Meter Entry'!H4&lt;&gt;"",'2020 Meter Entry'!H4-'2020 Meter Entry'!H3,"")</f>
        <v>718</v>
      </c>
      <c r="I4" s="22"/>
      <c r="J4" s="10">
        <f>IF('2020 Meter Entry'!J4&lt;&gt;"",'2020 Meter Entry'!J4-'2020 Meter Entry'!J3,"")</f>
        <v>755</v>
      </c>
      <c r="K4" s="20"/>
      <c r="L4" s="10">
        <f>IF('2020 Meter Entry'!L4&lt;&gt;"",'2020 Meter Entry'!L4-'2020 Meter Entry'!L3,"")</f>
        <v>590</v>
      </c>
      <c r="M4" s="10">
        <f>IF('2020 Meter Entry'!M4&lt;&gt;"",'2020 Meter Entry'!M4-'2020 Meter Entry'!M3,"")</f>
        <v>904</v>
      </c>
    </row>
    <row r="5" spans="1:13" s="15" customFormat="1" ht="11.45" customHeight="1">
      <c r="A5" s="11">
        <v>4</v>
      </c>
      <c r="B5" s="20"/>
      <c r="C5" s="10">
        <f>'2020 Meter Entry'!C5-'2020 Meter Entry'!C4</f>
        <v>508</v>
      </c>
      <c r="D5" s="10">
        <f>'2020 Meter Entry'!D5-'2020 Meter Entry'!D4</f>
        <v>507</v>
      </c>
      <c r="E5" s="20"/>
      <c r="F5" s="10">
        <f>'2020 Meter Entry'!F5-'2020 Meter Entry'!F2</f>
        <v>151</v>
      </c>
      <c r="G5" s="10">
        <f>'2020 Meter Entry'!G5-'2020 Meter Entry'!G4</f>
        <v>270</v>
      </c>
      <c r="H5" s="20"/>
      <c r="I5" s="22"/>
      <c r="J5" s="10">
        <f>IF('2020 Meter Entry'!J5&lt;&gt;"",'2020 Meter Entry'!J5-'2020 Meter Entry'!J4,"")</f>
        <v>556</v>
      </c>
      <c r="K5" s="20"/>
      <c r="L5" s="10">
        <f>IF('2020 Meter Entry'!L5&lt;&gt;"",'2020 Meter Entry'!L5-'2020 Meter Entry'!L4,"")</f>
        <v>500</v>
      </c>
      <c r="M5" s="10">
        <f>IF('2020 Meter Entry'!M5&lt;&gt;"",'2020 Meter Entry'!M5-'2020 Meter Entry'!M4,"")</f>
        <v>902</v>
      </c>
    </row>
    <row r="6" spans="1:13" s="15" customFormat="1" ht="11.45" customHeight="1">
      <c r="A6" s="11">
        <v>5</v>
      </c>
      <c r="B6" s="20"/>
      <c r="C6" s="10">
        <f>'2020 Meter Entry'!C6-'2020 Meter Entry'!C5</f>
        <v>564</v>
      </c>
      <c r="D6" s="10">
        <f>'2020 Meter Entry'!D6-'2020 Meter Entry'!D5</f>
        <v>490</v>
      </c>
      <c r="E6" s="20"/>
      <c r="F6" s="27">
        <f>'2020 Meter Entry'!F6-'2020 Meter Entry'!F5</f>
        <v>279</v>
      </c>
      <c r="G6" s="10">
        <f>'2020 Meter Entry'!G6-'2020 Meter Entry'!G5</f>
        <v>360</v>
      </c>
      <c r="H6" s="20"/>
      <c r="I6" s="22"/>
      <c r="J6" s="21"/>
      <c r="K6" s="10">
        <f>IF('2020 Meter Entry'!K6&lt;&gt;"",'2020 Meter Entry'!K6-'2020 Meter Entry'!K3,"")</f>
        <v>717</v>
      </c>
      <c r="L6" s="10">
        <f>IF('2020 Meter Entry'!L6&lt;&gt;"",'2020 Meter Entry'!L6-'2020 Meter Entry'!L5,"")</f>
        <v>700</v>
      </c>
      <c r="M6" s="20"/>
    </row>
    <row r="7" spans="1:13" s="15" customFormat="1" ht="11.45" customHeight="1">
      <c r="A7" s="11">
        <v>6</v>
      </c>
      <c r="B7" s="10"/>
      <c r="C7" s="10">
        <f>'2020 Meter Entry'!C7-'2020 Meter Entry'!C6</f>
        <v>413</v>
      </c>
      <c r="D7" s="10">
        <f>'2020 Meter Entry'!D7-'2020 Meter Entry'!D6</f>
        <v>412</v>
      </c>
      <c r="E7" s="10">
        <f>'2020 Meter Entry'!E7-'2020 Meter Entry'!E4</f>
        <v>270</v>
      </c>
      <c r="F7" s="10">
        <f>'2020 Meter Entry'!F7-'2020 Meter Entry'!F6</f>
        <v>247</v>
      </c>
      <c r="G7" s="20"/>
      <c r="H7" s="10">
        <f>IF('2020 Meter Entry'!H7&lt;&gt;"",'2020 Meter Entry'!H7-'2020 Meter Entry'!H4,"")</f>
        <v>723</v>
      </c>
      <c r="I7" s="22"/>
      <c r="J7" s="21"/>
      <c r="K7" s="10">
        <f>IF('2020 Meter Entry'!K7&lt;&gt;"",'2020 Meter Entry'!K7-'2020 Meter Entry'!K6,"")</f>
        <v>686</v>
      </c>
      <c r="L7" s="10">
        <f>IF('2020 Meter Entry'!L7&lt;&gt;"",'2020 Meter Entry'!L7-'2020 Meter Entry'!L6,"")</f>
        <v>400</v>
      </c>
      <c r="M7" s="20"/>
    </row>
    <row r="8" spans="1:13" s="15" customFormat="1" ht="11.45" customHeight="1">
      <c r="A8" s="11">
        <v>7</v>
      </c>
      <c r="B8" s="10">
        <f>'2020 Meter Entry'!B8-'2020 Meter Entry'!B7</f>
        <v>729</v>
      </c>
      <c r="C8" s="10">
        <f>'2020 Meter Entry'!C8-'2020 Meter Entry'!C7</f>
        <v>435</v>
      </c>
      <c r="D8" s="20"/>
      <c r="E8" s="10">
        <f>'2020 Meter Entry'!E8-'2020 Meter Entry'!E7</f>
        <v>193</v>
      </c>
      <c r="F8" s="10">
        <f>'2020 Meter Entry'!F8-'2020 Meter Entry'!F7</f>
        <v>270</v>
      </c>
      <c r="G8" s="20"/>
      <c r="H8" s="10">
        <f>IF('2020 Meter Entry'!H8&lt;&gt;"",'2020 Meter Entry'!H8-'2020 Meter Entry'!H7,"")</f>
        <v>693</v>
      </c>
      <c r="I8" s="22"/>
      <c r="J8" s="10">
        <f>IF('2020 Meter Entry'!J8&lt;&gt;"",'2020 Meter Entry'!J8-'2020 Meter Entry'!J5,"")</f>
        <v>716</v>
      </c>
      <c r="K8" s="10">
        <f>IF('2020 Meter Entry'!K8&lt;&gt;"",'2020 Meter Entry'!K8-'2020 Meter Entry'!K7,"")</f>
        <v>601</v>
      </c>
      <c r="L8" s="20"/>
      <c r="M8" s="10">
        <f>IF('2020 Meter Entry'!M8&lt;&gt;"",'2020 Meter Entry'!M8-'2020 Meter Entry'!M5,"")</f>
        <v>795</v>
      </c>
    </row>
    <row r="9" spans="1:13" s="15" customFormat="1" ht="11.45" customHeight="1">
      <c r="A9" s="11">
        <v>8</v>
      </c>
      <c r="B9" s="10">
        <f>'2020 Meter Entry'!B9-'2020 Meter Entry'!B8</f>
        <v>508</v>
      </c>
      <c r="C9" s="19"/>
      <c r="D9" s="20"/>
      <c r="E9" s="10">
        <f>'2020 Meter Entry'!E9-'2020 Meter Entry'!E8</f>
        <v>346</v>
      </c>
      <c r="F9" s="22"/>
      <c r="G9" s="23">
        <f>'2020 Meter Entry'!G9-'2020 Meter Entry'!G6</f>
        <v>421</v>
      </c>
      <c r="H9" s="10">
        <f>IF('2020 Meter Entry'!H9&lt;&gt;"",'2020 Meter Entry'!H9-'2020 Meter Entry'!H8,"")</f>
        <v>752</v>
      </c>
      <c r="I9" s="20"/>
      <c r="J9" s="10">
        <f>IF('2020 Meter Entry'!J9&lt;&gt;"",'2020 Meter Entry'!J9-'2020 Meter Entry'!J8,"")</f>
        <v>541</v>
      </c>
      <c r="K9" s="10">
        <f>IF('2020 Meter Entry'!K9&lt;&gt;"",'2020 Meter Entry'!K9-'2020 Meter Entry'!K8,"")</f>
        <v>769</v>
      </c>
      <c r="L9" s="20"/>
      <c r="M9" s="10">
        <f>IF('2020 Meter Entry'!M9&lt;&gt;"",'2020 Meter Entry'!M9-'2020 Meter Entry'!M8,"")</f>
        <v>936</v>
      </c>
    </row>
    <row r="10" spans="1:13" s="15" customFormat="1" ht="11.45" customHeight="1">
      <c r="A10" s="11">
        <v>9</v>
      </c>
      <c r="B10" s="10">
        <f>'2020 Meter Entry'!B10-'2020 Meter Entry'!B9</f>
        <v>374</v>
      </c>
      <c r="C10" s="19"/>
      <c r="D10" s="10">
        <f>'2020 Meter Entry'!D10-'2020 Meter Entry'!D7</f>
        <v>548</v>
      </c>
      <c r="E10" s="10">
        <f>'2020 Meter Entry'!E10-'2020 Meter Entry'!E9</f>
        <v>203</v>
      </c>
      <c r="F10" s="20"/>
      <c r="G10" s="10">
        <f>IF('2020 Meter Entry'!G10&lt;&gt;"",'2020 Meter Entry'!G10-'2020 Meter Entry'!G9,"")</f>
        <v>708</v>
      </c>
      <c r="H10" s="10">
        <f>IF('2020 Meter Entry'!H10&lt;&gt;"",'2020 Meter Entry'!H10-'2020 Meter Entry'!H9,"")</f>
        <v>692</v>
      </c>
      <c r="I10" s="20"/>
      <c r="J10" s="10">
        <f>IF('2020 Meter Entry'!J10&lt;&gt;"",'2020 Meter Entry'!J10-'2020 Meter Entry'!J9,"")</f>
        <v>623</v>
      </c>
      <c r="K10" s="10">
        <f>IF('2020 Meter Entry'!K10&lt;&gt;"",'2020 Meter Entry'!K10-'2020 Meter Entry'!K9,"")</f>
        <v>492</v>
      </c>
      <c r="L10" s="10">
        <f>IF('2020 Meter Entry'!L10&lt;&gt;"",'2020 Meter Entry'!L10-'2020 Meter Entry'!L7,"")</f>
        <v>999</v>
      </c>
      <c r="M10" s="10">
        <f>IF('2020 Meter Entry'!M10&lt;&gt;"",'2020 Meter Entry'!M10-'2020 Meter Entry'!M9,"")</f>
        <v>1020</v>
      </c>
    </row>
    <row r="11" spans="1:13" s="15" customFormat="1" ht="11.45" customHeight="1">
      <c r="A11" s="11">
        <v>10</v>
      </c>
      <c r="B11" s="10">
        <f>'2020 Meter Entry'!B11-'2020 Meter Entry'!B10</f>
        <v>565</v>
      </c>
      <c r="C11" s="10">
        <f>'2020 Meter Entry'!C11-'2020 Meter Entry'!C8</f>
        <v>477</v>
      </c>
      <c r="D11" s="10">
        <f>'2020 Meter Entry'!D11-'2020 Meter Entry'!D10</f>
        <v>497</v>
      </c>
      <c r="E11" s="18"/>
      <c r="F11" s="20"/>
      <c r="G11" s="10">
        <f>IF('2020 Meter Entry'!G11&lt;&gt;"",'2020 Meter Entry'!G11-'2020 Meter Entry'!G10,"")</f>
        <v>705</v>
      </c>
      <c r="H11" s="10">
        <f>IF('2020 Meter Entry'!H11&lt;&gt;"",'2020 Meter Entry'!H11-'2020 Meter Entry'!H10,"")</f>
        <v>614</v>
      </c>
      <c r="I11" s="10">
        <f>IF('2020 Meter Entry'!I11&lt;&gt;"",'2020 Meter Entry'!I11-'2020 Meter Entry'!H32,"")</f>
        <v>478</v>
      </c>
      <c r="J11" s="10">
        <f>IF('2020 Meter Entry'!J11&lt;&gt;"",'2020 Meter Entry'!J11-'2020 Meter Entry'!J10,"")</f>
        <v>745</v>
      </c>
      <c r="K11" s="20"/>
      <c r="L11" s="10">
        <f>IF('2020 Meter Entry'!L11&lt;&gt;"",'2020 Meter Entry'!L11-'2020 Meter Entry'!L10,"")</f>
        <v>1003</v>
      </c>
      <c r="M11" s="10">
        <f>IF('2020 Meter Entry'!M11&lt;&gt;"",'2020 Meter Entry'!M11-'2020 Meter Entry'!M10,"")</f>
        <v>993</v>
      </c>
    </row>
    <row r="12" spans="1:13" s="15" customFormat="1" ht="11.45" customHeight="1">
      <c r="A12" s="11">
        <v>11</v>
      </c>
      <c r="B12" s="20"/>
      <c r="C12" s="10">
        <f>'2020 Meter Entry'!C12-'2020 Meter Entry'!C11</f>
        <v>431</v>
      </c>
      <c r="D12" s="10">
        <f>'2020 Meter Entry'!D12-'2020 Meter Entry'!D11</f>
        <v>545</v>
      </c>
      <c r="E12" s="20"/>
      <c r="F12" s="10">
        <f>'2020 Meter Entry'!F12-'2020 Meter Entry'!F8</f>
        <v>259</v>
      </c>
      <c r="G12" s="10">
        <f>IF('2020 Meter Entry'!G12&lt;&gt;"",'2020 Meter Entry'!G12-'2020 Meter Entry'!G11,"")</f>
        <v>640</v>
      </c>
      <c r="H12" s="20"/>
      <c r="I12" s="10">
        <f>IF('2020 Meter Entry'!I12&lt;&gt;"",'2020 Meter Entry'!I12-'2020 Meter Entry'!I11,"")</f>
        <v>338</v>
      </c>
      <c r="J12" s="10">
        <f>IF('2020 Meter Entry'!J12&lt;&gt;"",'2020 Meter Entry'!J12-'2020 Meter Entry'!J11,"")</f>
        <v>564</v>
      </c>
      <c r="K12" s="20"/>
      <c r="L12" s="10">
        <f>IF('2020 Meter Entry'!L12&lt;&gt;"",'2020 Meter Entry'!L12-'2020 Meter Entry'!L11,"")</f>
        <v>851</v>
      </c>
      <c r="M12" s="10">
        <f>IF('2020 Meter Entry'!M12&lt;&gt;"",'2020 Meter Entry'!M12-'2020 Meter Entry'!M11,"")</f>
        <v>874</v>
      </c>
    </row>
    <row r="13" spans="1:13" s="15" customFormat="1" ht="11.45" customHeight="1">
      <c r="A13" s="11">
        <v>12</v>
      </c>
      <c r="B13" s="20"/>
      <c r="C13" s="10">
        <f>'2020 Meter Entry'!C13-'2020 Meter Entry'!C12</f>
        <v>475</v>
      </c>
      <c r="D13" s="10">
        <f>'2020 Meter Entry'!D13-'2020 Meter Entry'!D12</f>
        <v>489</v>
      </c>
      <c r="E13" s="20"/>
      <c r="F13" s="10">
        <f>'2020 Meter Entry'!F13-'2020 Meter Entry'!F12</f>
        <v>316</v>
      </c>
      <c r="G13" s="10">
        <f>IF('2020 Meter Entry'!G13&lt;&gt;"",'2020 Meter Entry'!G13-'2020 Meter Entry'!G12,"")</f>
        <v>591</v>
      </c>
      <c r="H13" s="20"/>
      <c r="I13" s="10">
        <f>IF('2020 Meter Entry'!I13&lt;&gt;"",'2020 Meter Entry'!I13-'2020 Meter Entry'!I12,"")</f>
        <v>411</v>
      </c>
      <c r="J13" s="21"/>
      <c r="K13" s="10">
        <f>IF('2020 Meter Entry'!K13&lt;&gt;"",'2020 Meter Entry'!K13-'2020 Meter Entry'!K10,"")</f>
        <v>684</v>
      </c>
      <c r="L13" s="10">
        <f>IF('2020 Meter Entry'!L13&lt;&gt;"",'2020 Meter Entry'!L13-'2020 Meter Entry'!L12,"")</f>
        <v>744</v>
      </c>
      <c r="M13" s="20"/>
    </row>
    <row r="14" spans="1:13" s="15" customFormat="1" ht="11.45" customHeight="1">
      <c r="A14" s="11">
        <v>13</v>
      </c>
      <c r="B14" s="10">
        <f>'2020 Meter Entry'!B14-'2020 Meter Entry'!B11</f>
        <v>435</v>
      </c>
      <c r="C14" s="10">
        <f>'2020 Meter Entry'!C14-'2020 Meter Entry'!C13</f>
        <v>590</v>
      </c>
      <c r="D14" s="10">
        <f>'2020 Meter Entry'!D14-'2020 Meter Entry'!D13</f>
        <v>398</v>
      </c>
      <c r="E14" s="18"/>
      <c r="F14" s="10">
        <f>'2020 Meter Entry'!F14-'2020 Meter Entry'!F13</f>
        <v>295</v>
      </c>
      <c r="G14" s="20"/>
      <c r="H14" s="10">
        <f>IF('2020 Meter Entry'!H14&lt;&gt;"",'2020 Meter Entry'!H14-'2020 Meter Entry'!H11,"")</f>
        <v>595</v>
      </c>
      <c r="I14" s="10">
        <f>IF('2020 Meter Entry'!I14&lt;&gt;"",'2020 Meter Entry'!I14-'2020 Meter Entry'!I13,"")</f>
        <v>418</v>
      </c>
      <c r="J14" s="21"/>
      <c r="K14" s="10">
        <f>IF('2020 Meter Entry'!K14&lt;&gt;"",'2020 Meter Entry'!K14-'2020 Meter Entry'!K13,"")</f>
        <v>1008</v>
      </c>
      <c r="L14" s="10">
        <f>IF('2020 Meter Entry'!L14&lt;&gt;"",'2020 Meter Entry'!L14-'2020 Meter Entry'!L13,"")</f>
        <v>672</v>
      </c>
      <c r="M14" s="20"/>
    </row>
    <row r="15" spans="1:13" s="15" customFormat="1" ht="11.45" customHeight="1">
      <c r="A15" s="11">
        <v>14</v>
      </c>
      <c r="B15" s="10">
        <f>'2020 Meter Entry'!B15-'2020 Meter Entry'!B14</f>
        <v>561</v>
      </c>
      <c r="C15" s="10">
        <f>'2020 Meter Entry'!C15-'2020 Meter Entry'!C14</f>
        <v>575</v>
      </c>
      <c r="D15" s="20"/>
      <c r="E15" s="10">
        <f>'2020 Meter Entry'!E15-'2020 Meter Entry'!E10</f>
        <v>234</v>
      </c>
      <c r="F15" s="27">
        <f>'2020 Meter Entry'!F15-'2020 Meter Entry'!F14</f>
        <v>299</v>
      </c>
      <c r="G15" s="20"/>
      <c r="H15" s="10">
        <f>IF('2020 Meter Entry'!H15&lt;&gt;"",'2020 Meter Entry'!H15-'2020 Meter Entry'!H14,"")</f>
        <v>647</v>
      </c>
      <c r="I15" s="10">
        <f>IF('2020 Meter Entry'!I15&lt;&gt;"",'2020 Meter Entry'!I15-'2020 Meter Entry'!I14,"")</f>
        <v>331</v>
      </c>
      <c r="J15" s="10">
        <f>IF('2020 Meter Entry'!J15&lt;&gt;"",'2020 Meter Entry'!J15-'2020 Meter Entry'!J12,"")</f>
        <v>539</v>
      </c>
      <c r="K15" s="10">
        <f>IF('2020 Meter Entry'!K15&lt;&gt;"",'2020 Meter Entry'!K15-'2020 Meter Entry'!K14,"")</f>
        <v>533</v>
      </c>
      <c r="L15" s="20"/>
      <c r="M15" s="10">
        <f>IF('2020 Meter Entry'!M15&lt;&gt;"",'2020 Meter Entry'!M15-'2020 Meter Entry'!M12,"")</f>
        <v>782</v>
      </c>
    </row>
    <row r="16" spans="1:13" s="15" customFormat="1" ht="11.45" customHeight="1">
      <c r="A16" s="11">
        <v>15</v>
      </c>
      <c r="B16" s="10">
        <f>'2020 Meter Entry'!B16-'2020 Meter Entry'!B15</f>
        <v>476</v>
      </c>
      <c r="C16" s="19"/>
      <c r="D16" s="20"/>
      <c r="E16" s="10">
        <f>'2020 Meter Entry'!E16-'2020 Meter Entry'!E15</f>
        <v>198</v>
      </c>
      <c r="F16" s="10">
        <f>'2020 Meter Entry'!F16-'2020 Meter Entry'!F15</f>
        <v>297</v>
      </c>
      <c r="G16" s="10">
        <f>IF('2020 Meter Entry'!G16&lt;&gt;"",'2020 Meter Entry'!G16-'2020 Meter Entry'!G13,"")</f>
        <v>571</v>
      </c>
      <c r="H16" s="10">
        <f>IF('2020 Meter Entry'!H16&lt;&gt;"",'2020 Meter Entry'!H16-'2020 Meter Entry'!H15,"")</f>
        <v>567</v>
      </c>
      <c r="I16" s="20"/>
      <c r="J16" s="10">
        <f>IF('2020 Meter Entry'!J16&lt;&gt;"",'2020 Meter Entry'!J16-'2020 Meter Entry'!J15,"")</f>
        <v>614</v>
      </c>
      <c r="K16" s="10">
        <f>IF('2020 Meter Entry'!K16&lt;&gt;"",'2020 Meter Entry'!K16-'2020 Meter Entry'!K15,"")</f>
        <v>677</v>
      </c>
      <c r="L16" s="20"/>
      <c r="M16" s="10">
        <f>IF('2020 Meter Entry'!M16&lt;&gt;"",'2020 Meter Entry'!M16-'2020 Meter Entry'!M15,"")</f>
        <v>989</v>
      </c>
    </row>
    <row r="17" spans="1:16" s="15" customFormat="1" ht="11.45" customHeight="1">
      <c r="A17" s="11">
        <v>16</v>
      </c>
      <c r="B17" s="10">
        <f>'2020 Meter Entry'!B17-'2020 Meter Entry'!B16</f>
        <v>521</v>
      </c>
      <c r="C17" s="19"/>
      <c r="D17" s="10">
        <f>'2020 Meter Entry'!D17-'2020 Meter Entry'!D14</f>
        <v>496</v>
      </c>
      <c r="E17" s="10">
        <f>'2020 Meter Entry'!E17-'2020 Meter Entry'!E16</f>
        <v>203</v>
      </c>
      <c r="F17" s="20"/>
      <c r="G17" s="10">
        <f>IF('2020 Meter Entry'!G17&lt;&gt;"",'2020 Meter Entry'!G17-'2020 Meter Entry'!G16,"")</f>
        <v>756</v>
      </c>
      <c r="H17" s="10">
        <f>IF('2020 Meter Entry'!H17&lt;&gt;"",'2020 Meter Entry'!H17-'2020 Meter Entry'!H16,"")</f>
        <v>668</v>
      </c>
      <c r="I17" s="20"/>
      <c r="J17" s="10">
        <f>IF('2020 Meter Entry'!J17&lt;&gt;"",'2020 Meter Entry'!J17-'2020 Meter Entry'!J16,"")</f>
        <v>875</v>
      </c>
      <c r="K17" s="10">
        <f>IF('2020 Meter Entry'!K17&lt;&gt;"",'2020 Meter Entry'!K17-'2020 Meter Entry'!K16,"")</f>
        <v>501</v>
      </c>
      <c r="L17" s="10">
        <f>IF('2020 Meter Entry'!L17&lt;&gt;"",'2020 Meter Entry'!L17-'2020 Meter Entry'!L14,"")</f>
        <v>854</v>
      </c>
      <c r="M17" s="10">
        <f>IF('2020 Meter Entry'!M17&lt;&gt;"",'2020 Meter Entry'!M17-'2020 Meter Entry'!M16,"")</f>
        <v>1042</v>
      </c>
    </row>
    <row r="18" spans="1:16" s="15" customFormat="1" ht="11.45" customHeight="1">
      <c r="A18" s="11">
        <v>17</v>
      </c>
      <c r="B18" s="10">
        <f>'2020 Meter Entry'!B18-'2020 Meter Entry'!B17</f>
        <v>419</v>
      </c>
      <c r="C18" s="10">
        <f>'2020 Meter Entry'!C18-'2020 Meter Entry'!C15</f>
        <v>444</v>
      </c>
      <c r="D18" s="10">
        <f>'2020 Meter Entry'!D18-'2020 Meter Entry'!D17</f>
        <v>499</v>
      </c>
      <c r="E18" s="10">
        <f>'2020 Meter Entry'!E18-'2020 Meter Entry'!E17</f>
        <v>259</v>
      </c>
      <c r="F18" s="20"/>
      <c r="G18" s="10">
        <f>IF('2020 Meter Entry'!G18&lt;&gt;"",'2020 Meter Entry'!G18-'2020 Meter Entry'!G17,"")</f>
        <v>870</v>
      </c>
      <c r="H18" s="10">
        <f>IF('2020 Meter Entry'!H18&lt;&gt;"",'2020 Meter Entry'!H18-'2020 Meter Entry'!H17,"")</f>
        <v>469</v>
      </c>
      <c r="I18" s="10">
        <f>IF('2020 Meter Entry'!I18&lt;&gt;"",'2020 Meter Entry'!I18-'2020 Meter Entry'!I15,"")</f>
        <v>798</v>
      </c>
      <c r="J18" s="27">
        <f>IF('2020 Meter Entry'!J18&lt;&gt;"",'2020 Meter Entry'!J18-'2020 Meter Entry'!J17,"")</f>
        <v>708</v>
      </c>
      <c r="K18" s="20"/>
      <c r="L18" s="10">
        <f>IF('2020 Meter Entry'!L18&lt;&gt;"",'2020 Meter Entry'!L18-'2020 Meter Entry'!L17,"")</f>
        <v>822</v>
      </c>
      <c r="M18" s="10">
        <f>IF('2020 Meter Entry'!M18&lt;&gt;"",'2020 Meter Entry'!M18-'2020 Meter Entry'!M17,"")</f>
        <v>1080</v>
      </c>
    </row>
    <row r="19" spans="1:16" s="15" customFormat="1" ht="11.45" customHeight="1">
      <c r="A19" s="11">
        <v>18</v>
      </c>
      <c r="B19" s="20"/>
      <c r="C19" s="10">
        <f>'2020 Meter Entry'!C19-'2020 Meter Entry'!C18</f>
        <v>581</v>
      </c>
      <c r="D19" s="10">
        <f>'2020 Meter Entry'!D19-'2020 Meter Entry'!D18</f>
        <v>523</v>
      </c>
      <c r="E19" s="20"/>
      <c r="F19" s="10">
        <f>'2020 Meter Entry'!F19-'2020 Meter Entry'!F16</f>
        <v>333</v>
      </c>
      <c r="G19" s="10">
        <f>IF('2020 Meter Entry'!G19&lt;&gt;"",'2020 Meter Entry'!G19-'2020 Meter Entry'!G18,"")</f>
        <v>580</v>
      </c>
      <c r="H19" s="20"/>
      <c r="I19" s="10">
        <f>IF('2020 Meter Entry'!I19&lt;&gt;"",'2020 Meter Entry'!I19-'2020 Meter Entry'!I18,"")</f>
        <v>640</v>
      </c>
      <c r="J19" s="10">
        <f>IF('2020 Meter Entry'!J19&lt;&gt;"",'2020 Meter Entry'!J19-'2020 Meter Entry'!J18,"")</f>
        <v>434</v>
      </c>
      <c r="K19" s="20"/>
      <c r="L19" s="10">
        <f>IF('2020 Meter Entry'!L19&lt;&gt;"",'2020 Meter Entry'!L19-'2020 Meter Entry'!L18,"")</f>
        <v>1077</v>
      </c>
      <c r="M19" s="10">
        <f>IF('2020 Meter Entry'!M19&lt;&gt;"",'2020 Meter Entry'!M19-'2020 Meter Entry'!M18,"")</f>
        <v>822</v>
      </c>
    </row>
    <row r="20" spans="1:16" s="15" customFormat="1" ht="11.45" customHeight="1">
      <c r="A20" s="11">
        <v>19</v>
      </c>
      <c r="B20" s="20"/>
      <c r="C20" s="10">
        <f>'2020 Meter Entry'!C20-'2020 Meter Entry'!C19</f>
        <v>535</v>
      </c>
      <c r="D20" s="10">
        <f>'2020 Meter Entry'!D20-'2020 Meter Entry'!D19</f>
        <v>420</v>
      </c>
      <c r="E20" s="20"/>
      <c r="F20" s="10">
        <f>'2020 Meter Entry'!F20-'2020 Meter Entry'!F19</f>
        <v>290</v>
      </c>
      <c r="G20" s="10">
        <f>IF('2020 Meter Entry'!G20&lt;&gt;"",'2020 Meter Entry'!G20-'2020 Meter Entry'!G19,"")</f>
        <v>666</v>
      </c>
      <c r="H20" s="20"/>
      <c r="I20" s="10">
        <f>IF('2020 Meter Entry'!I20&lt;&gt;"",'2020 Meter Entry'!I20-'2020 Meter Entry'!I19,"")</f>
        <v>595</v>
      </c>
      <c r="J20" s="21"/>
      <c r="K20" s="10">
        <f>IF('2020 Meter Entry'!K20&lt;&gt;"",'2020 Meter Entry'!K20-'2020 Meter Entry'!K17,"")</f>
        <v>627</v>
      </c>
      <c r="L20" s="10">
        <f>IF('2020 Meter Entry'!L20&lt;&gt;"",'2020 Meter Entry'!L20-'2020 Meter Entry'!L19,"")</f>
        <v>1031</v>
      </c>
      <c r="M20" s="20"/>
    </row>
    <row r="21" spans="1:16" s="15" customFormat="1" ht="11.45" customHeight="1">
      <c r="A21" s="11">
        <v>20</v>
      </c>
      <c r="B21" s="10">
        <f>'2020 Meter Entry'!B21-'2020 Meter Entry'!B18</f>
        <v>435</v>
      </c>
      <c r="C21" s="10">
        <f>'2020 Meter Entry'!C21-'2020 Meter Entry'!C20</f>
        <v>554</v>
      </c>
      <c r="D21" s="10">
        <f>'2020 Meter Entry'!D21-'2020 Meter Entry'!D20</f>
        <v>523</v>
      </c>
      <c r="E21" s="10">
        <f>'2020 Meter Entry'!E21-'2020 Meter Entry'!E18</f>
        <v>197</v>
      </c>
      <c r="F21" s="10">
        <f>'2020 Meter Entry'!F21-'2020 Meter Entry'!F20</f>
        <v>371</v>
      </c>
      <c r="G21" s="20"/>
      <c r="H21" s="10">
        <f>IF('2020 Meter Entry'!H21&lt;&gt;"",'2020 Meter Entry'!H21-'2020 Meter Entry'!H18,"")</f>
        <v>529</v>
      </c>
      <c r="I21" s="10">
        <f>IF('2020 Meter Entry'!I21&lt;&gt;"",'2020 Meter Entry'!I21-'2020 Meter Entry'!I20,"")</f>
        <v>642</v>
      </c>
      <c r="J21" s="21"/>
      <c r="K21" s="10">
        <f>IF('2020 Meter Entry'!K21&lt;&gt;"",'2020 Meter Entry'!K21-'2020 Meter Entry'!K20,"")</f>
        <v>676</v>
      </c>
      <c r="L21" s="10">
        <f>IF('2020 Meter Entry'!L21&lt;&gt;"",'2020 Meter Entry'!L21-'2020 Meter Entry'!L20,"")</f>
        <v>957</v>
      </c>
      <c r="M21" s="20"/>
    </row>
    <row r="22" spans="1:16" s="15" customFormat="1" ht="11.45" customHeight="1">
      <c r="A22" s="11">
        <v>21</v>
      </c>
      <c r="B22" s="10">
        <f>'2020 Meter Entry'!B22-'2020 Meter Entry'!B21</f>
        <v>504</v>
      </c>
      <c r="C22" s="10">
        <f>'2020 Meter Entry'!C22-'2020 Meter Entry'!C21</f>
        <v>386</v>
      </c>
      <c r="D22" s="20"/>
      <c r="E22" s="10">
        <f>'2020 Meter Entry'!E22-'2020 Meter Entry'!E21</f>
        <v>209</v>
      </c>
      <c r="F22" s="10">
        <f>'2020 Meter Entry'!F22-'2020 Meter Entry'!F21</f>
        <v>326</v>
      </c>
      <c r="G22" s="20"/>
      <c r="H22" s="10">
        <f>IF('2020 Meter Entry'!H22&lt;&gt;"",'2020 Meter Entry'!H22-'2020 Meter Entry'!H21,"")</f>
        <v>649</v>
      </c>
      <c r="I22" s="10">
        <f>IF('2020 Meter Entry'!I22&lt;&gt;"",'2020 Meter Entry'!I22-'2020 Meter Entry'!I21,"")</f>
        <v>510</v>
      </c>
      <c r="J22" s="10">
        <f>IF('2020 Meter Entry'!J22&lt;&gt;"",'2020 Meter Entry'!J22-'2020 Meter Entry'!J19,"")</f>
        <v>631</v>
      </c>
      <c r="K22" s="10">
        <f>IF('2020 Meter Entry'!K22&lt;&gt;"",'2020 Meter Entry'!K22-'2020 Meter Entry'!K21,"")</f>
        <v>774</v>
      </c>
      <c r="L22" s="20"/>
      <c r="M22" s="10">
        <f>IF('2020 Meter Entry'!M22&lt;&gt;"",'2020 Meter Entry'!M22-'2020 Meter Entry'!M19,"")</f>
        <v>689</v>
      </c>
    </row>
    <row r="23" spans="1:16" s="15" customFormat="1" ht="11.45" customHeight="1">
      <c r="A23" s="11">
        <v>22</v>
      </c>
      <c r="B23" s="10">
        <f>'2020 Meter Entry'!B23-'2020 Meter Entry'!B22</f>
        <v>467</v>
      </c>
      <c r="C23" s="19"/>
      <c r="D23" s="20"/>
      <c r="E23" s="10">
        <f>'2020 Meter Entry'!E23-'2020 Meter Entry'!E22</f>
        <v>188</v>
      </c>
      <c r="F23" s="10">
        <f>'2020 Meter Entry'!F23-'2020 Meter Entry'!F22</f>
        <v>317</v>
      </c>
      <c r="G23" s="10">
        <f>IF('2020 Meter Entry'!G23&lt;&gt;"",'2020 Meter Entry'!G23-'2020 Meter Entry'!G20,"")</f>
        <v>617</v>
      </c>
      <c r="H23" s="10">
        <f>IF('2020 Meter Entry'!H23&lt;&gt;"",'2020 Meter Entry'!H23-'2020 Meter Entry'!H22,"")</f>
        <v>554</v>
      </c>
      <c r="I23" s="20"/>
      <c r="J23" s="10">
        <f>IF('2020 Meter Entry'!J23&lt;&gt;"",'2020 Meter Entry'!J23-'2020 Meter Entry'!J22,"")</f>
        <v>693</v>
      </c>
      <c r="K23" s="10">
        <f>IF('2020 Meter Entry'!K23&lt;&gt;"",'2020 Meter Entry'!K23-'2020 Meter Entry'!K22,"")</f>
        <v>723</v>
      </c>
      <c r="L23" s="20"/>
      <c r="M23" s="10">
        <f>IF('2020 Meter Entry'!M23&lt;&gt;"",'2020 Meter Entry'!M23-'2020 Meter Entry'!M22,"")</f>
        <v>788</v>
      </c>
    </row>
    <row r="24" spans="1:16" s="15" customFormat="1" ht="11.45" customHeight="1">
      <c r="A24" s="11">
        <v>23</v>
      </c>
      <c r="B24" s="10">
        <f>'2020 Meter Entry'!B24-'2020 Meter Entry'!B23</f>
        <v>530</v>
      </c>
      <c r="C24" s="19"/>
      <c r="D24" s="10">
        <f>'2020 Meter Entry'!D24-'2020 Meter Entry'!D21</f>
        <v>320</v>
      </c>
      <c r="E24" s="10">
        <f>'2020 Meter Entry'!E24-'2020 Meter Entry'!E23</f>
        <v>188</v>
      </c>
      <c r="F24" s="20"/>
      <c r="G24" s="10">
        <f>IF('2020 Meter Entry'!G24&lt;&gt;"",'2020 Meter Entry'!G24-'2020 Meter Entry'!G23,"")</f>
        <v>681</v>
      </c>
      <c r="H24" s="10">
        <f>IF('2020 Meter Entry'!H24&lt;&gt;"",'2020 Meter Entry'!H24-'2020 Meter Entry'!H23,"")</f>
        <v>692</v>
      </c>
      <c r="I24" s="20"/>
      <c r="J24" s="10">
        <f>IF('2020 Meter Entry'!J24&lt;&gt;"",'2020 Meter Entry'!J24-'2020 Meter Entry'!J23,"")</f>
        <v>783</v>
      </c>
      <c r="K24" s="10">
        <f>IF('2020 Meter Entry'!K24&lt;&gt;"",'2020 Meter Entry'!K24-'2020 Meter Entry'!K23,"")</f>
        <v>619</v>
      </c>
      <c r="L24" s="10">
        <f>IF('2020 Meter Entry'!L24&lt;&gt;"",'2020 Meter Entry'!L24-'2020 Meter Entry'!L21,"")</f>
        <v>796</v>
      </c>
      <c r="M24" s="10">
        <f>IF('2020 Meter Entry'!M24&lt;&gt;"",'2020 Meter Entry'!M24-'2020 Meter Entry'!M23,"")</f>
        <v>272</v>
      </c>
    </row>
    <row r="25" spans="1:16" s="15" customFormat="1" ht="11.45" customHeight="1">
      <c r="A25" s="11">
        <v>24</v>
      </c>
      <c r="B25" s="10">
        <f>'2020 Meter Entry'!B25-'2020 Meter Entry'!B24</f>
        <v>389</v>
      </c>
      <c r="C25" s="10">
        <f>'2020 Meter Entry'!C25-'2020 Meter Entry'!C22</f>
        <v>510</v>
      </c>
      <c r="D25" s="10">
        <f>'2020 Meter Entry'!D25-'2020 Meter Entry'!D24</f>
        <v>510</v>
      </c>
      <c r="E25" s="10">
        <f>'2020 Meter Entry'!E25-'2020 Meter Entry'!E24</f>
        <v>213</v>
      </c>
      <c r="F25" s="20"/>
      <c r="G25" s="10">
        <f>IF('2020 Meter Entry'!G25&lt;&gt;"",'2020 Meter Entry'!G25-'2020 Meter Entry'!G24,"")</f>
        <v>645</v>
      </c>
      <c r="H25" s="10">
        <f>IF('2020 Meter Entry'!H25&lt;&gt;"",'2020 Meter Entry'!H25-'2020 Meter Entry'!H24,"")</f>
        <v>499</v>
      </c>
      <c r="I25" s="10">
        <f>IF('2020 Meter Entry'!I25&lt;&gt;"",'2020 Meter Entry'!I25-'2020 Meter Entry'!I22,"")</f>
        <v>613</v>
      </c>
      <c r="J25" s="10">
        <f>IF('2020 Meter Entry'!J25&lt;&gt;"",'2020 Meter Entry'!J25-'2020 Meter Entry'!J24,"")</f>
        <v>689</v>
      </c>
      <c r="K25" s="20"/>
      <c r="L25" s="10">
        <f>IF('2020 Meter Entry'!L25&lt;&gt;"",'2020 Meter Entry'!L25-'2020 Meter Entry'!L24,"")</f>
        <v>1054</v>
      </c>
      <c r="M25" s="10" t="str">
        <f>IF('2020 Meter Entry'!M25&lt;&gt;"",'2020 Meter Entry'!M25-'2020 Meter Entry'!M24,"")</f>
        <v/>
      </c>
    </row>
    <row r="26" spans="1:16" s="15" customFormat="1" ht="11.45" customHeight="1">
      <c r="A26" s="11">
        <v>25</v>
      </c>
      <c r="B26" s="20"/>
      <c r="C26" s="10">
        <f>'2020 Meter Entry'!C26-'2020 Meter Entry'!C25</f>
        <v>553</v>
      </c>
      <c r="D26" s="22"/>
      <c r="E26" s="20"/>
      <c r="F26" s="18"/>
      <c r="G26" s="10">
        <f>IF('2020 Meter Entry'!G26&lt;&gt;"",'2020 Meter Entry'!G26-'2020 Meter Entry'!G25,"")</f>
        <v>847</v>
      </c>
      <c r="H26" s="20"/>
      <c r="I26" s="10">
        <f>IF('2020 Meter Entry'!I26&lt;&gt;"",'2020 Meter Entry'!I26-'2020 Meter Entry'!I25,"")</f>
        <v>692</v>
      </c>
      <c r="J26" s="10">
        <f>IF('2020 Meter Entry'!J26&lt;&gt;"",'2020 Meter Entry'!J26-'2020 Meter Entry'!J25,"")</f>
        <v>469</v>
      </c>
      <c r="K26" s="20"/>
      <c r="L26" s="27">
        <f>IF('2020 Meter Entry'!L26&lt;&gt;"",'2020 Meter Entry'!L26-'2020 Meter Entry'!L25,"")</f>
        <v>1021</v>
      </c>
      <c r="M26" s="18" t="str">
        <f>IF('2020 Meter Entry'!M26&lt;&gt;"",'2020 Meter Entry'!M26-'2020 Meter Entry'!M25,"")</f>
        <v/>
      </c>
    </row>
    <row r="27" spans="1:16" s="15" customFormat="1" ht="11.45" customHeight="1">
      <c r="A27" s="11">
        <v>26</v>
      </c>
      <c r="B27" s="20"/>
      <c r="C27" s="10">
        <f>'2020 Meter Entry'!C27-'2020 Meter Entry'!C26</f>
        <v>551</v>
      </c>
      <c r="D27" s="22"/>
      <c r="E27" s="20"/>
      <c r="F27" s="10">
        <f>'2020 Meter Entry'!F27-'2020 Meter Entry'!F23</f>
        <v>357</v>
      </c>
      <c r="G27" s="10">
        <f>IF('2020 Meter Entry'!G27&lt;&gt;"",'2020 Meter Entry'!G27-'2020 Meter Entry'!G26,"")</f>
        <v>552</v>
      </c>
      <c r="H27" s="20"/>
      <c r="I27" s="10">
        <f>IF('2020 Meter Entry'!I27&lt;&gt;"",'2020 Meter Entry'!I27-'2020 Meter Entry'!I26,"")</f>
        <v>700</v>
      </c>
      <c r="J27" s="21"/>
      <c r="K27" s="10">
        <f>IF('2020 Meter Entry'!K27&lt;&gt;"",'2020 Meter Entry'!K27-'2020 Meter Entry'!K24,"")</f>
        <v>748</v>
      </c>
      <c r="L27" s="10">
        <f>IF('2020 Meter Entry'!L27&lt;&gt;"",'2020 Meter Entry'!L27-'2020 Meter Entry'!L26,"")</f>
        <v>921</v>
      </c>
      <c r="M27" s="20"/>
    </row>
    <row r="28" spans="1:16" s="15" customFormat="1" ht="11.45" customHeight="1">
      <c r="A28" s="11">
        <v>27</v>
      </c>
      <c r="B28" s="10">
        <f>'2020 Meter Entry'!B28-'2020 Meter Entry'!B25</f>
        <v>415</v>
      </c>
      <c r="C28" s="10">
        <f>'2020 Meter Entry'!C28-'2020 Meter Entry'!C27</f>
        <v>406</v>
      </c>
      <c r="D28" s="22"/>
      <c r="E28" s="10">
        <f>'2020 Meter Entry'!E28-'2020 Meter Entry'!E25</f>
        <v>255</v>
      </c>
      <c r="F28" s="10">
        <f>'2020 Meter Entry'!F28-'2020 Meter Entry'!F27</f>
        <v>506</v>
      </c>
      <c r="G28" s="20"/>
      <c r="H28" s="10">
        <f>IF('2020 Meter Entry'!H28&lt;&gt;"",'2020 Meter Entry'!H28-'2020 Meter Entry'!H25,"")</f>
        <v>406</v>
      </c>
      <c r="I28" s="27">
        <f>IF('2020 Meter Entry'!I28&lt;&gt;"",'2020 Meter Entry'!I28-'2020 Meter Entry'!I27,"")</f>
        <v>733</v>
      </c>
      <c r="J28" s="21"/>
      <c r="K28" s="10">
        <f>IF('2020 Meter Entry'!K28&lt;&gt;"",'2020 Meter Entry'!K28-'2020 Meter Entry'!K27,"")</f>
        <v>776</v>
      </c>
      <c r="L28" s="10">
        <f>IF('2020 Meter Entry'!L28&lt;&gt;"",'2020 Meter Entry'!L28-'2020 Meter Entry'!L27,"")</f>
        <v>879</v>
      </c>
      <c r="M28" s="20"/>
    </row>
    <row r="29" spans="1:16" s="15" customFormat="1" ht="11.45" customHeight="1">
      <c r="A29" s="11">
        <v>28</v>
      </c>
      <c r="B29" s="10">
        <f>'2020 Meter Entry'!B29-'2020 Meter Entry'!B28</f>
        <v>459</v>
      </c>
      <c r="C29" s="10">
        <f>'2020 Meter Entry'!C29-'2020 Meter Entry'!C28</f>
        <v>426</v>
      </c>
      <c r="D29" s="20"/>
      <c r="E29" s="10">
        <f>'2020 Meter Entry'!E29-'2020 Meter Entry'!E28</f>
        <v>269</v>
      </c>
      <c r="F29" s="10">
        <f>'2020 Meter Entry'!F29-'2020 Meter Entry'!F28</f>
        <v>530</v>
      </c>
      <c r="G29" s="20"/>
      <c r="H29" s="10">
        <f>IF('2020 Meter Entry'!H29&lt;&gt;"",'2020 Meter Entry'!H29-'2020 Meter Entry'!H28,"")</f>
        <v>588</v>
      </c>
      <c r="I29" s="10">
        <f>IF('2020 Meter Entry'!I29&lt;&gt;"",'2020 Meter Entry'!I29-'2020 Meter Entry'!I28,"")</f>
        <v>602</v>
      </c>
      <c r="J29" s="10">
        <f>IF('2020 Meter Entry'!J29&lt;&gt;"",'2020 Meter Entry'!J29-'2020 Meter Entry'!J26,"")</f>
        <v>723</v>
      </c>
      <c r="K29" s="27">
        <f>IF('2020 Meter Entry'!K29&lt;&gt;"",'2020 Meter Entry'!K29-'2020 Meter Entry'!K28,"")</f>
        <v>866</v>
      </c>
      <c r="L29" s="20"/>
      <c r="M29" s="18" t="str">
        <f>IF('2020 Meter Entry'!M29&lt;&gt;"",'2020 Meter Entry'!M29-'2020 Meter Entry'!M26,"")</f>
        <v/>
      </c>
    </row>
    <row r="30" spans="1:16" s="15" customFormat="1" ht="11.45" customHeight="1">
      <c r="A30" s="11">
        <v>29</v>
      </c>
      <c r="B30" s="10">
        <f>'2020 Meter Entry'!B30-'2020 Meter Entry'!B29</f>
        <v>493</v>
      </c>
      <c r="C30" s="19"/>
      <c r="D30" s="20"/>
      <c r="E30" s="10">
        <f>'2020 Meter Entry'!E30-'2020 Meter Entry'!E29</f>
        <v>289</v>
      </c>
      <c r="F30" s="10">
        <f>'2020 Meter Entry'!F30-'2020 Meter Entry'!F29</f>
        <v>504</v>
      </c>
      <c r="G30" s="10">
        <f>IF('2020 Meter Entry'!G30&lt;&gt;"",'2020 Meter Entry'!G30-'2020 Meter Entry'!G27,"")</f>
        <v>718</v>
      </c>
      <c r="H30" s="10">
        <f>IF('2020 Meter Entry'!H30&lt;&gt;"",'2020 Meter Entry'!H30-'2020 Meter Entry'!H29,"")</f>
        <v>369</v>
      </c>
      <c r="I30" s="20"/>
      <c r="J30" s="10">
        <f>IF('2020 Meter Entry'!J30&lt;&gt;"",'2020 Meter Entry'!J30-'2020 Meter Entry'!J29,"")</f>
        <v>792</v>
      </c>
      <c r="K30" s="10">
        <f>IF('2020 Meter Entry'!K30&lt;&gt;"",'2020 Meter Entry'!K30-'2020 Meter Entry'!K29,"")</f>
        <v>672</v>
      </c>
      <c r="L30" s="20"/>
      <c r="M30" s="10" t="str">
        <f>IF('2020 Meter Entry'!M30&lt;&gt;"",'2020 Meter Entry'!M30-'2020 Meter Entry'!M29,"")</f>
        <v/>
      </c>
    </row>
    <row r="31" spans="1:16" s="15" customFormat="1" ht="11.45" customHeight="1">
      <c r="A31" s="11">
        <v>30</v>
      </c>
      <c r="B31" s="10">
        <f>'2020 Meter Entry'!B31-'2020 Meter Entry'!B30</f>
        <v>480</v>
      </c>
      <c r="C31" s="24"/>
      <c r="D31" s="10">
        <f>'2020 Meter Entry'!D31-'2020 Meter Entry'!D25</f>
        <v>95</v>
      </c>
      <c r="E31" s="10">
        <f>'2020 Meter Entry'!E31-'2020 Meter Entry'!E30</f>
        <v>257</v>
      </c>
      <c r="F31" s="20"/>
      <c r="G31" s="10">
        <f>IF('2020 Meter Entry'!G31&lt;&gt;"",'2020 Meter Entry'!G31-'2020 Meter Entry'!G30,"")</f>
        <v>718</v>
      </c>
      <c r="H31" s="10">
        <f>IF('2020 Meter Entry'!H31&lt;&gt;"",'2020 Meter Entry'!H31-'2020 Meter Entry'!H30,"")</f>
        <v>416</v>
      </c>
      <c r="I31" s="20"/>
      <c r="J31" s="10">
        <f>IF('2020 Meter Entry'!J31&lt;&gt;"",'2020 Meter Entry'!J31-'2020 Meter Entry'!J30,"")</f>
        <v>936</v>
      </c>
      <c r="K31" s="10">
        <f>IF('2020 Meter Entry'!K31&lt;&gt;"",'2020 Meter Entry'!K31-'2020 Meter Entry'!K30,"")</f>
        <v>515</v>
      </c>
      <c r="L31" s="10">
        <f>IF('2020 Meter Entry'!L31&lt;&gt;"",'2020 Meter Entry'!L31-'2020 Meter Entry'!L28,"")</f>
        <v>1038</v>
      </c>
      <c r="M31" s="10" t="str">
        <f>IF('2020 Meter Entry'!M31&lt;&gt;"",'2020 Meter Entry'!M31-'2020 Meter Entry'!M30,"")</f>
        <v/>
      </c>
    </row>
    <row r="32" spans="1:16" s="15" customFormat="1" ht="11.45" customHeight="1">
      <c r="A32" s="11">
        <v>31</v>
      </c>
      <c r="B32" s="10">
        <f>'2020 Meter Entry'!B32-'2020 Meter Entry'!B31</f>
        <v>497</v>
      </c>
      <c r="C32" s="24"/>
      <c r="D32" s="10">
        <f>'2020 Meter Entry'!D32-'2020 Meter Entry'!D31</f>
        <v>268</v>
      </c>
      <c r="E32" s="25"/>
      <c r="F32" s="20"/>
      <c r="G32" s="25"/>
      <c r="H32" s="10">
        <f>IF('2020 Meter Entry'!H32&lt;&gt;"",'2020 Meter Entry'!H32-'2020 Meter Entry'!H31,"")</f>
        <v>489</v>
      </c>
      <c r="I32" s="18">
        <f>IF('2020 Meter Entry'!I32&lt;&gt;"",'2020 Meter Entry'!I32-'2020 Meter Entry'!I29,"")</f>
        <v>704</v>
      </c>
      <c r="J32" s="26"/>
      <c r="K32" s="20"/>
      <c r="L32" s="25"/>
      <c r="M32" s="10" t="str">
        <f>IF('2020 Meter Entry'!M32&lt;&gt;"",'2020 Meter Entry'!M32-'2020 Meter Entry'!M31,"")</f>
        <v/>
      </c>
      <c r="P32" s="51"/>
    </row>
    <row r="33" spans="1:14" s="15" customFormat="1" ht="11.4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4" s="14" customFormat="1" ht="11.45" customHeight="1">
      <c r="A34" s="16" t="s">
        <v>48</v>
      </c>
      <c r="B34" s="17">
        <f>SUM(B1:B32)</f>
        <v>9257</v>
      </c>
      <c r="C34" s="17">
        <f t="shared" ref="C34:M34" si="0">SUM(C1:C32)</f>
        <v>9814</v>
      </c>
      <c r="D34" s="17">
        <f t="shared" si="0"/>
        <v>8594</v>
      </c>
      <c r="E34" s="17">
        <f t="shared" si="0"/>
        <v>4701</v>
      </c>
      <c r="F34" s="17">
        <f t="shared" si="0"/>
        <v>6171</v>
      </c>
      <c r="G34" s="17">
        <f t="shared" si="0"/>
        <v>13182</v>
      </c>
      <c r="H34" s="17">
        <f t="shared" si="0"/>
        <v>13765</v>
      </c>
      <c r="I34" s="17">
        <f t="shared" si="0"/>
        <v>9205</v>
      </c>
      <c r="J34" s="17">
        <f t="shared" si="0"/>
        <v>14969</v>
      </c>
      <c r="K34" s="17">
        <f t="shared" si="0"/>
        <v>15063</v>
      </c>
      <c r="L34" s="17">
        <f t="shared" si="0"/>
        <v>17458</v>
      </c>
      <c r="M34" s="17">
        <f t="shared" si="0"/>
        <v>14846</v>
      </c>
      <c r="N34" s="48"/>
    </row>
    <row r="35" spans="1:14" s="14" customFormat="1" ht="11.45" customHeight="1">
      <c r="A35" s="16" t="s">
        <v>49</v>
      </c>
      <c r="B35" s="17">
        <f>B34/31</f>
        <v>298.61290322580646</v>
      </c>
      <c r="C35" s="17">
        <f t="shared" ref="C35:M35" si="1">C34/31</f>
        <v>316.58064516129031</v>
      </c>
      <c r="D35" s="17">
        <f t="shared" si="1"/>
        <v>277.22580645161293</v>
      </c>
      <c r="E35" s="17">
        <f t="shared" si="1"/>
        <v>151.64516129032259</v>
      </c>
      <c r="F35" s="17">
        <f t="shared" si="1"/>
        <v>199.06451612903226</v>
      </c>
      <c r="G35" s="17">
        <f t="shared" si="1"/>
        <v>425.22580645161293</v>
      </c>
      <c r="H35" s="17">
        <f t="shared" si="1"/>
        <v>444.03225806451616</v>
      </c>
      <c r="I35" s="17">
        <f t="shared" si="1"/>
        <v>296.93548387096774</v>
      </c>
      <c r="J35" s="17">
        <f t="shared" si="1"/>
        <v>482.87096774193549</v>
      </c>
      <c r="K35" s="17">
        <f t="shared" si="1"/>
        <v>485.90322580645159</v>
      </c>
      <c r="L35" s="17">
        <f t="shared" si="1"/>
        <v>563.16129032258061</v>
      </c>
      <c r="M35" s="17">
        <f t="shared" si="1"/>
        <v>478.90322580645159</v>
      </c>
    </row>
    <row r="39" spans="1:14">
      <c r="A39" s="9">
        <v>2020</v>
      </c>
    </row>
    <row r="40" spans="1:14">
      <c r="A40" s="8">
        <f>B2</f>
        <v>0</v>
      </c>
    </row>
    <row r="41" spans="1:14">
      <c r="A41" s="8">
        <f t="shared" ref="A41:A70" si="2">B3</f>
        <v>0</v>
      </c>
    </row>
    <row r="42" spans="1:14">
      <c r="A42" s="8">
        <f t="shared" si="2"/>
        <v>0</v>
      </c>
    </row>
    <row r="43" spans="1:14">
      <c r="A43" s="8">
        <f t="shared" si="2"/>
        <v>0</v>
      </c>
    </row>
    <row r="44" spans="1:14">
      <c r="A44" s="8">
        <f t="shared" si="2"/>
        <v>0</v>
      </c>
    </row>
    <row r="45" spans="1:14">
      <c r="A45" s="8">
        <f t="shared" si="2"/>
        <v>0</v>
      </c>
    </row>
    <row r="46" spans="1:14">
      <c r="A46" s="8">
        <f t="shared" si="2"/>
        <v>729</v>
      </c>
    </row>
    <row r="47" spans="1:14">
      <c r="A47" s="8">
        <f t="shared" si="2"/>
        <v>508</v>
      </c>
    </row>
    <row r="48" spans="1:14">
      <c r="A48" s="8">
        <f t="shared" si="2"/>
        <v>374</v>
      </c>
    </row>
    <row r="49" spans="1:1">
      <c r="A49" s="8">
        <f t="shared" si="2"/>
        <v>565</v>
      </c>
    </row>
    <row r="50" spans="1:1">
      <c r="A50" s="8">
        <f t="shared" si="2"/>
        <v>0</v>
      </c>
    </row>
    <row r="51" spans="1:1">
      <c r="A51" s="8">
        <f t="shared" si="2"/>
        <v>0</v>
      </c>
    </row>
    <row r="52" spans="1:1">
      <c r="A52" s="8">
        <f t="shared" si="2"/>
        <v>435</v>
      </c>
    </row>
    <row r="53" spans="1:1">
      <c r="A53" s="8">
        <f t="shared" si="2"/>
        <v>561</v>
      </c>
    </row>
    <row r="54" spans="1:1">
      <c r="A54" s="8">
        <f t="shared" si="2"/>
        <v>476</v>
      </c>
    </row>
    <row r="55" spans="1:1">
      <c r="A55" s="8">
        <f t="shared" si="2"/>
        <v>521</v>
      </c>
    </row>
    <row r="56" spans="1:1">
      <c r="A56" s="8">
        <f t="shared" si="2"/>
        <v>419</v>
      </c>
    </row>
    <row r="57" spans="1:1">
      <c r="A57" s="8">
        <f t="shared" si="2"/>
        <v>0</v>
      </c>
    </row>
    <row r="58" spans="1:1">
      <c r="A58" s="8">
        <f t="shared" si="2"/>
        <v>0</v>
      </c>
    </row>
    <row r="59" spans="1:1">
      <c r="A59" s="8">
        <f t="shared" si="2"/>
        <v>435</v>
      </c>
    </row>
    <row r="60" spans="1:1">
      <c r="A60" s="8">
        <f t="shared" si="2"/>
        <v>504</v>
      </c>
    </row>
    <row r="61" spans="1:1">
      <c r="A61" s="8">
        <f t="shared" si="2"/>
        <v>467</v>
      </c>
    </row>
    <row r="62" spans="1:1">
      <c r="A62" s="8">
        <f t="shared" si="2"/>
        <v>530</v>
      </c>
    </row>
    <row r="63" spans="1:1">
      <c r="A63" s="8">
        <f t="shared" si="2"/>
        <v>389</v>
      </c>
    </row>
    <row r="64" spans="1:1">
      <c r="A64" s="8">
        <f t="shared" si="2"/>
        <v>0</v>
      </c>
    </row>
    <row r="65" spans="1:1">
      <c r="A65" s="8">
        <f t="shared" si="2"/>
        <v>0</v>
      </c>
    </row>
    <row r="66" spans="1:1">
      <c r="A66" s="8">
        <f t="shared" si="2"/>
        <v>415</v>
      </c>
    </row>
    <row r="67" spans="1:1">
      <c r="A67" s="8">
        <f t="shared" si="2"/>
        <v>459</v>
      </c>
    </row>
    <row r="68" spans="1:1">
      <c r="A68" s="8">
        <f t="shared" si="2"/>
        <v>493</v>
      </c>
    </row>
    <row r="69" spans="1:1">
      <c r="A69" s="8">
        <f>B31</f>
        <v>480</v>
      </c>
    </row>
    <row r="70" spans="1:1">
      <c r="A70" s="8">
        <f t="shared" si="2"/>
        <v>497</v>
      </c>
    </row>
    <row r="71" spans="1:1">
      <c r="A71" s="8">
        <f>C2</f>
        <v>0</v>
      </c>
    </row>
    <row r="72" spans="1:1">
      <c r="A72" s="8">
        <f t="shared" ref="A72:A99" si="3">C3</f>
        <v>0</v>
      </c>
    </row>
    <row r="73" spans="1:1">
      <c r="A73" s="8">
        <f t="shared" si="3"/>
        <v>400</v>
      </c>
    </row>
    <row r="74" spans="1:1">
      <c r="A74" s="8">
        <f t="shared" si="3"/>
        <v>508</v>
      </c>
    </row>
    <row r="75" spans="1:1">
      <c r="A75" s="8">
        <f t="shared" si="3"/>
        <v>564</v>
      </c>
    </row>
    <row r="76" spans="1:1">
      <c r="A76" s="8">
        <f t="shared" si="3"/>
        <v>413</v>
      </c>
    </row>
    <row r="77" spans="1:1">
      <c r="A77" s="8">
        <f t="shared" si="3"/>
        <v>435</v>
      </c>
    </row>
    <row r="78" spans="1:1">
      <c r="A78" s="8">
        <f t="shared" si="3"/>
        <v>0</v>
      </c>
    </row>
    <row r="79" spans="1:1">
      <c r="A79" s="8">
        <f t="shared" si="3"/>
        <v>0</v>
      </c>
    </row>
    <row r="80" spans="1:1">
      <c r="A80" s="8">
        <f t="shared" si="3"/>
        <v>477</v>
      </c>
    </row>
    <row r="81" spans="1:1">
      <c r="A81" s="8">
        <f t="shared" si="3"/>
        <v>431</v>
      </c>
    </row>
    <row r="82" spans="1:1">
      <c r="A82" s="8">
        <f t="shared" si="3"/>
        <v>475</v>
      </c>
    </row>
    <row r="83" spans="1:1">
      <c r="A83" s="8">
        <f t="shared" si="3"/>
        <v>590</v>
      </c>
    </row>
    <row r="84" spans="1:1">
      <c r="A84" s="8">
        <f t="shared" si="3"/>
        <v>575</v>
      </c>
    </row>
    <row r="85" spans="1:1">
      <c r="A85" s="8">
        <f t="shared" si="3"/>
        <v>0</v>
      </c>
    </row>
    <row r="86" spans="1:1">
      <c r="A86" s="8">
        <f t="shared" si="3"/>
        <v>0</v>
      </c>
    </row>
    <row r="87" spans="1:1">
      <c r="A87" s="8">
        <f t="shared" si="3"/>
        <v>444</v>
      </c>
    </row>
    <row r="88" spans="1:1">
      <c r="A88" s="8">
        <f t="shared" si="3"/>
        <v>581</v>
      </c>
    </row>
    <row r="89" spans="1:1">
      <c r="A89" s="8">
        <f t="shared" si="3"/>
        <v>535</v>
      </c>
    </row>
    <row r="90" spans="1:1">
      <c r="A90" s="8">
        <f t="shared" si="3"/>
        <v>554</v>
      </c>
    </row>
    <row r="91" spans="1:1">
      <c r="A91" s="8">
        <f t="shared" si="3"/>
        <v>386</v>
      </c>
    </row>
    <row r="92" spans="1:1">
      <c r="A92" s="8">
        <f t="shared" si="3"/>
        <v>0</v>
      </c>
    </row>
    <row r="93" spans="1:1">
      <c r="A93" s="8">
        <f t="shared" si="3"/>
        <v>0</v>
      </c>
    </row>
    <row r="94" spans="1:1">
      <c r="A94" s="8">
        <f t="shared" si="3"/>
        <v>510</v>
      </c>
    </row>
    <row r="95" spans="1:1">
      <c r="A95" s="8">
        <f t="shared" si="3"/>
        <v>553</v>
      </c>
    </row>
    <row r="96" spans="1:1">
      <c r="A96" s="8">
        <f t="shared" si="3"/>
        <v>551</v>
      </c>
    </row>
    <row r="97" spans="1:1">
      <c r="A97" s="8">
        <f t="shared" si="3"/>
        <v>406</v>
      </c>
    </row>
    <row r="98" spans="1:1">
      <c r="A98" s="8">
        <f t="shared" si="3"/>
        <v>426</v>
      </c>
    </row>
    <row r="99" spans="1:1">
      <c r="A99" s="8">
        <f t="shared" si="3"/>
        <v>0</v>
      </c>
    </row>
    <row r="100" spans="1:1">
      <c r="A100" s="8">
        <f>D2</f>
        <v>0</v>
      </c>
    </row>
    <row r="101" spans="1:1">
      <c r="A101" s="8">
        <f t="shared" ref="A101:A130" si="4">D3</f>
        <v>468</v>
      </c>
    </row>
    <row r="102" spans="1:1">
      <c r="A102" s="8">
        <f t="shared" si="4"/>
        <v>586</v>
      </c>
    </row>
    <row r="103" spans="1:1">
      <c r="A103" s="8">
        <f t="shared" si="4"/>
        <v>507</v>
      </c>
    </row>
    <row r="104" spans="1:1">
      <c r="A104" s="8">
        <f t="shared" si="4"/>
        <v>490</v>
      </c>
    </row>
    <row r="105" spans="1:1">
      <c r="A105" s="8">
        <f t="shared" si="4"/>
        <v>412</v>
      </c>
    </row>
    <row r="106" spans="1:1">
      <c r="A106" s="8">
        <f t="shared" si="4"/>
        <v>0</v>
      </c>
    </row>
    <row r="107" spans="1:1">
      <c r="A107" s="8">
        <f t="shared" si="4"/>
        <v>0</v>
      </c>
    </row>
    <row r="108" spans="1:1">
      <c r="A108" s="8">
        <f t="shared" si="4"/>
        <v>548</v>
      </c>
    </row>
    <row r="109" spans="1:1">
      <c r="A109" s="8">
        <f t="shared" si="4"/>
        <v>497</v>
      </c>
    </row>
    <row r="110" spans="1:1">
      <c r="A110" s="8">
        <f t="shared" si="4"/>
        <v>545</v>
      </c>
    </row>
    <row r="111" spans="1:1">
      <c r="A111" s="8">
        <f t="shared" si="4"/>
        <v>489</v>
      </c>
    </row>
    <row r="112" spans="1:1">
      <c r="A112" s="8">
        <f t="shared" si="4"/>
        <v>398</v>
      </c>
    </row>
    <row r="113" spans="1:1">
      <c r="A113" s="8">
        <f t="shared" si="4"/>
        <v>0</v>
      </c>
    </row>
    <row r="114" spans="1:1">
      <c r="A114" s="8">
        <f t="shared" si="4"/>
        <v>0</v>
      </c>
    </row>
    <row r="115" spans="1:1">
      <c r="A115" s="8">
        <f t="shared" si="4"/>
        <v>496</v>
      </c>
    </row>
    <row r="116" spans="1:1">
      <c r="A116" s="8">
        <f t="shared" si="4"/>
        <v>499</v>
      </c>
    </row>
    <row r="117" spans="1:1">
      <c r="A117" s="8">
        <f t="shared" si="4"/>
        <v>523</v>
      </c>
    </row>
    <row r="118" spans="1:1">
      <c r="A118" s="8">
        <f t="shared" si="4"/>
        <v>420</v>
      </c>
    </row>
    <row r="119" spans="1:1">
      <c r="A119" s="8">
        <f t="shared" si="4"/>
        <v>523</v>
      </c>
    </row>
    <row r="120" spans="1:1">
      <c r="A120" s="8">
        <f t="shared" si="4"/>
        <v>0</v>
      </c>
    </row>
    <row r="121" spans="1:1">
      <c r="A121" s="8">
        <f t="shared" si="4"/>
        <v>0</v>
      </c>
    </row>
    <row r="122" spans="1:1">
      <c r="A122" s="8">
        <f t="shared" si="4"/>
        <v>320</v>
      </c>
    </row>
    <row r="123" spans="1:1">
      <c r="A123" s="8">
        <f t="shared" si="4"/>
        <v>510</v>
      </c>
    </row>
    <row r="124" spans="1:1">
      <c r="A124" s="8">
        <f t="shared" si="4"/>
        <v>0</v>
      </c>
    </row>
    <row r="125" spans="1:1">
      <c r="A125" s="8">
        <f t="shared" si="4"/>
        <v>0</v>
      </c>
    </row>
    <row r="126" spans="1:1">
      <c r="A126" s="8">
        <f t="shared" si="4"/>
        <v>0</v>
      </c>
    </row>
    <row r="127" spans="1:1">
      <c r="A127" s="8">
        <f t="shared" si="4"/>
        <v>0</v>
      </c>
    </row>
    <row r="128" spans="1:1">
      <c r="A128" s="8">
        <f t="shared" si="4"/>
        <v>0</v>
      </c>
    </row>
    <row r="129" spans="1:1">
      <c r="A129" s="8">
        <f t="shared" si="4"/>
        <v>95</v>
      </c>
    </row>
    <row r="130" spans="1:1">
      <c r="A130" s="8">
        <f t="shared" si="4"/>
        <v>268</v>
      </c>
    </row>
    <row r="131" spans="1:1">
      <c r="A131" s="8">
        <f>E2</f>
        <v>256</v>
      </c>
    </row>
    <row r="132" spans="1:1">
      <c r="A132" s="8">
        <f t="shared" ref="A132:A160" si="5">E3</f>
        <v>252</v>
      </c>
    </row>
    <row r="133" spans="1:1">
      <c r="A133" s="8">
        <f t="shared" si="5"/>
        <v>222</v>
      </c>
    </row>
    <row r="134" spans="1:1">
      <c r="A134" s="8">
        <f t="shared" si="5"/>
        <v>0</v>
      </c>
    </row>
    <row r="135" spans="1:1">
      <c r="A135" s="8">
        <f t="shared" si="5"/>
        <v>0</v>
      </c>
    </row>
    <row r="136" spans="1:1">
      <c r="A136" s="8">
        <f t="shared" si="5"/>
        <v>270</v>
      </c>
    </row>
    <row r="137" spans="1:1">
      <c r="A137" s="8">
        <f t="shared" si="5"/>
        <v>193</v>
      </c>
    </row>
    <row r="138" spans="1:1">
      <c r="A138" s="8">
        <f t="shared" si="5"/>
        <v>346</v>
      </c>
    </row>
    <row r="139" spans="1:1">
      <c r="A139" s="8">
        <f t="shared" si="5"/>
        <v>203</v>
      </c>
    </row>
    <row r="140" spans="1:1">
      <c r="A140" s="8">
        <f t="shared" si="5"/>
        <v>0</v>
      </c>
    </row>
    <row r="141" spans="1:1">
      <c r="A141" s="8">
        <f t="shared" si="5"/>
        <v>0</v>
      </c>
    </row>
    <row r="142" spans="1:1">
      <c r="A142" s="8">
        <f t="shared" si="5"/>
        <v>0</v>
      </c>
    </row>
    <row r="143" spans="1:1">
      <c r="A143" s="8">
        <f t="shared" si="5"/>
        <v>0</v>
      </c>
    </row>
    <row r="144" spans="1:1">
      <c r="A144" s="8">
        <f t="shared" si="5"/>
        <v>234</v>
      </c>
    </row>
    <row r="145" spans="1:1">
      <c r="A145" s="8">
        <f t="shared" si="5"/>
        <v>198</v>
      </c>
    </row>
    <row r="146" spans="1:1">
      <c r="A146" s="8">
        <f t="shared" si="5"/>
        <v>203</v>
      </c>
    </row>
    <row r="147" spans="1:1">
      <c r="A147" s="8">
        <f t="shared" si="5"/>
        <v>259</v>
      </c>
    </row>
    <row r="148" spans="1:1">
      <c r="A148" s="8">
        <f t="shared" si="5"/>
        <v>0</v>
      </c>
    </row>
    <row r="149" spans="1:1">
      <c r="A149" s="8">
        <f t="shared" si="5"/>
        <v>0</v>
      </c>
    </row>
    <row r="150" spans="1:1">
      <c r="A150" s="8">
        <f t="shared" si="5"/>
        <v>197</v>
      </c>
    </row>
    <row r="151" spans="1:1">
      <c r="A151" s="8">
        <f t="shared" si="5"/>
        <v>209</v>
      </c>
    </row>
    <row r="152" spans="1:1">
      <c r="A152" s="8">
        <f t="shared" si="5"/>
        <v>188</v>
      </c>
    </row>
    <row r="153" spans="1:1">
      <c r="A153" s="8">
        <f t="shared" si="5"/>
        <v>188</v>
      </c>
    </row>
    <row r="154" spans="1:1">
      <c r="A154" s="8">
        <f t="shared" si="5"/>
        <v>213</v>
      </c>
    </row>
    <row r="155" spans="1:1">
      <c r="A155" s="8">
        <f t="shared" si="5"/>
        <v>0</v>
      </c>
    </row>
    <row r="156" spans="1:1">
      <c r="A156" s="8">
        <f t="shared" si="5"/>
        <v>0</v>
      </c>
    </row>
    <row r="157" spans="1:1">
      <c r="A157" s="8">
        <f t="shared" si="5"/>
        <v>255</v>
      </c>
    </row>
    <row r="158" spans="1:1">
      <c r="A158" s="8">
        <f t="shared" si="5"/>
        <v>269</v>
      </c>
    </row>
    <row r="159" spans="1:1">
      <c r="A159" s="8">
        <f t="shared" si="5"/>
        <v>289</v>
      </c>
    </row>
    <row r="160" spans="1:1">
      <c r="A160" s="8">
        <f t="shared" si="5"/>
        <v>257</v>
      </c>
    </row>
    <row r="161" spans="1:1">
      <c r="A161" s="8">
        <f>F2</f>
        <v>224</v>
      </c>
    </row>
    <row r="162" spans="1:1">
      <c r="A162" s="8">
        <f t="shared" ref="A162:A191" si="6">F3</f>
        <v>0</v>
      </c>
    </row>
    <row r="163" spans="1:1">
      <c r="A163" s="8">
        <f t="shared" si="6"/>
        <v>0</v>
      </c>
    </row>
    <row r="164" spans="1:1">
      <c r="A164" s="8">
        <f t="shared" si="6"/>
        <v>151</v>
      </c>
    </row>
    <row r="165" spans="1:1">
      <c r="A165" s="8">
        <f t="shared" si="6"/>
        <v>279</v>
      </c>
    </row>
    <row r="166" spans="1:1">
      <c r="A166" s="8">
        <f t="shared" si="6"/>
        <v>247</v>
      </c>
    </row>
    <row r="167" spans="1:1">
      <c r="A167" s="8">
        <f t="shared" si="6"/>
        <v>270</v>
      </c>
    </row>
    <row r="168" spans="1:1">
      <c r="A168" s="8">
        <f t="shared" si="6"/>
        <v>0</v>
      </c>
    </row>
    <row r="169" spans="1:1">
      <c r="A169" s="8">
        <f t="shared" si="6"/>
        <v>0</v>
      </c>
    </row>
    <row r="170" spans="1:1">
      <c r="A170" s="8">
        <f t="shared" si="6"/>
        <v>0</v>
      </c>
    </row>
    <row r="171" spans="1:1">
      <c r="A171" s="8">
        <f t="shared" si="6"/>
        <v>259</v>
      </c>
    </row>
    <row r="172" spans="1:1">
      <c r="A172" s="8">
        <f t="shared" si="6"/>
        <v>316</v>
      </c>
    </row>
    <row r="173" spans="1:1">
      <c r="A173" s="8">
        <f t="shared" si="6"/>
        <v>295</v>
      </c>
    </row>
    <row r="174" spans="1:1">
      <c r="A174" s="8">
        <f t="shared" si="6"/>
        <v>299</v>
      </c>
    </row>
    <row r="175" spans="1:1">
      <c r="A175" s="8">
        <f t="shared" si="6"/>
        <v>297</v>
      </c>
    </row>
    <row r="176" spans="1:1">
      <c r="A176" s="8">
        <f t="shared" si="6"/>
        <v>0</v>
      </c>
    </row>
    <row r="177" spans="1:1">
      <c r="A177" s="8">
        <f t="shared" si="6"/>
        <v>0</v>
      </c>
    </row>
    <row r="178" spans="1:1">
      <c r="A178" s="8">
        <f t="shared" si="6"/>
        <v>333</v>
      </c>
    </row>
    <row r="179" spans="1:1">
      <c r="A179" s="8">
        <f t="shared" si="6"/>
        <v>290</v>
      </c>
    </row>
    <row r="180" spans="1:1">
      <c r="A180" s="8">
        <f t="shared" si="6"/>
        <v>371</v>
      </c>
    </row>
    <row r="181" spans="1:1">
      <c r="A181" s="8">
        <f t="shared" si="6"/>
        <v>326</v>
      </c>
    </row>
    <row r="182" spans="1:1">
      <c r="A182" s="8">
        <f t="shared" si="6"/>
        <v>317</v>
      </c>
    </row>
    <row r="183" spans="1:1">
      <c r="A183" s="8">
        <f t="shared" si="6"/>
        <v>0</v>
      </c>
    </row>
    <row r="184" spans="1:1">
      <c r="A184" s="8">
        <f t="shared" si="6"/>
        <v>0</v>
      </c>
    </row>
    <row r="185" spans="1:1">
      <c r="A185" s="8">
        <f t="shared" si="6"/>
        <v>0</v>
      </c>
    </row>
    <row r="186" spans="1:1">
      <c r="A186" s="8">
        <f t="shared" si="6"/>
        <v>357</v>
      </c>
    </row>
    <row r="187" spans="1:1">
      <c r="A187" s="8">
        <f t="shared" si="6"/>
        <v>506</v>
      </c>
    </row>
    <row r="188" spans="1:1">
      <c r="A188" s="8">
        <f t="shared" si="6"/>
        <v>530</v>
      </c>
    </row>
    <row r="189" spans="1:1">
      <c r="A189" s="8">
        <f t="shared" si="6"/>
        <v>504</v>
      </c>
    </row>
    <row r="190" spans="1:1">
      <c r="A190" s="8">
        <f t="shared" si="6"/>
        <v>0</v>
      </c>
    </row>
    <row r="191" spans="1:1">
      <c r="A191" s="8">
        <f t="shared" si="6"/>
        <v>0</v>
      </c>
    </row>
    <row r="192" spans="1:1">
      <c r="A192" s="8">
        <f>G2</f>
        <v>344</v>
      </c>
    </row>
    <row r="193" spans="1:1">
      <c r="A193" s="8">
        <f t="shared" ref="A193:A221" si="7">G3</f>
        <v>526</v>
      </c>
    </row>
    <row r="194" spans="1:1">
      <c r="A194" s="8">
        <f t="shared" si="7"/>
        <v>396</v>
      </c>
    </row>
    <row r="195" spans="1:1">
      <c r="A195" s="8">
        <f t="shared" si="7"/>
        <v>270</v>
      </c>
    </row>
    <row r="196" spans="1:1">
      <c r="A196" s="8">
        <f t="shared" si="7"/>
        <v>360</v>
      </c>
    </row>
    <row r="197" spans="1:1">
      <c r="A197" s="8">
        <f t="shared" si="7"/>
        <v>0</v>
      </c>
    </row>
    <row r="198" spans="1:1">
      <c r="A198" s="8">
        <f t="shared" si="7"/>
        <v>0</v>
      </c>
    </row>
    <row r="199" spans="1:1">
      <c r="A199" s="8">
        <f t="shared" si="7"/>
        <v>421</v>
      </c>
    </row>
    <row r="200" spans="1:1">
      <c r="A200" s="8">
        <f t="shared" si="7"/>
        <v>708</v>
      </c>
    </row>
    <row r="201" spans="1:1">
      <c r="A201" s="8">
        <f t="shared" si="7"/>
        <v>705</v>
      </c>
    </row>
    <row r="202" spans="1:1">
      <c r="A202" s="8">
        <f t="shared" si="7"/>
        <v>640</v>
      </c>
    </row>
    <row r="203" spans="1:1">
      <c r="A203" s="8">
        <f t="shared" si="7"/>
        <v>591</v>
      </c>
    </row>
    <row r="204" spans="1:1">
      <c r="A204" s="8">
        <f t="shared" si="7"/>
        <v>0</v>
      </c>
    </row>
    <row r="205" spans="1:1">
      <c r="A205" s="8">
        <f t="shared" si="7"/>
        <v>0</v>
      </c>
    </row>
    <row r="206" spans="1:1">
      <c r="A206" s="8">
        <f t="shared" si="7"/>
        <v>571</v>
      </c>
    </row>
    <row r="207" spans="1:1">
      <c r="A207" s="8">
        <f t="shared" si="7"/>
        <v>756</v>
      </c>
    </row>
    <row r="208" spans="1:1">
      <c r="A208" s="8">
        <f t="shared" si="7"/>
        <v>870</v>
      </c>
    </row>
    <row r="209" spans="1:1">
      <c r="A209" s="8">
        <f t="shared" si="7"/>
        <v>580</v>
      </c>
    </row>
    <row r="210" spans="1:1">
      <c r="A210" s="8">
        <f t="shared" si="7"/>
        <v>666</v>
      </c>
    </row>
    <row r="211" spans="1:1">
      <c r="A211" s="8">
        <f t="shared" si="7"/>
        <v>0</v>
      </c>
    </row>
    <row r="212" spans="1:1">
      <c r="A212" s="8">
        <f t="shared" si="7"/>
        <v>0</v>
      </c>
    </row>
    <row r="213" spans="1:1">
      <c r="A213" s="8">
        <f t="shared" si="7"/>
        <v>617</v>
      </c>
    </row>
    <row r="214" spans="1:1">
      <c r="A214" s="8">
        <f t="shared" si="7"/>
        <v>681</v>
      </c>
    </row>
    <row r="215" spans="1:1">
      <c r="A215" s="8">
        <f t="shared" si="7"/>
        <v>645</v>
      </c>
    </row>
    <row r="216" spans="1:1">
      <c r="A216" s="8">
        <f t="shared" si="7"/>
        <v>847</v>
      </c>
    </row>
    <row r="217" spans="1:1">
      <c r="A217" s="8">
        <f t="shared" si="7"/>
        <v>552</v>
      </c>
    </row>
    <row r="218" spans="1:1">
      <c r="A218" s="8">
        <f t="shared" si="7"/>
        <v>0</v>
      </c>
    </row>
    <row r="219" spans="1:1">
      <c r="A219" s="8">
        <f t="shared" si="7"/>
        <v>0</v>
      </c>
    </row>
    <row r="220" spans="1:1">
      <c r="A220" s="8">
        <f t="shared" si="7"/>
        <v>718</v>
      </c>
    </row>
    <row r="221" spans="1:1">
      <c r="A221" s="8">
        <f t="shared" si="7"/>
        <v>718</v>
      </c>
    </row>
    <row r="222" spans="1:1">
      <c r="A222" s="8">
        <f>H2</f>
        <v>718</v>
      </c>
    </row>
    <row r="223" spans="1:1">
      <c r="A223" s="8">
        <f t="shared" ref="A223:A252" si="8">H3</f>
        <v>718</v>
      </c>
    </row>
    <row r="224" spans="1:1">
      <c r="A224" s="8">
        <f t="shared" si="8"/>
        <v>718</v>
      </c>
    </row>
    <row r="225" spans="1:1">
      <c r="A225" s="8">
        <f t="shared" si="8"/>
        <v>0</v>
      </c>
    </row>
    <row r="226" spans="1:1">
      <c r="A226" s="8">
        <f t="shared" si="8"/>
        <v>0</v>
      </c>
    </row>
    <row r="227" spans="1:1">
      <c r="A227" s="8">
        <f t="shared" si="8"/>
        <v>723</v>
      </c>
    </row>
    <row r="228" spans="1:1">
      <c r="A228" s="8">
        <f t="shared" si="8"/>
        <v>693</v>
      </c>
    </row>
    <row r="229" spans="1:1">
      <c r="A229" s="8">
        <f t="shared" si="8"/>
        <v>752</v>
      </c>
    </row>
    <row r="230" spans="1:1">
      <c r="A230" s="8">
        <f t="shared" si="8"/>
        <v>692</v>
      </c>
    </row>
    <row r="231" spans="1:1">
      <c r="A231" s="8">
        <f t="shared" si="8"/>
        <v>614</v>
      </c>
    </row>
    <row r="232" spans="1:1">
      <c r="A232" s="8">
        <f t="shared" si="8"/>
        <v>0</v>
      </c>
    </row>
    <row r="233" spans="1:1">
      <c r="A233" s="8">
        <f t="shared" si="8"/>
        <v>0</v>
      </c>
    </row>
    <row r="234" spans="1:1">
      <c r="A234" s="8">
        <f t="shared" si="8"/>
        <v>595</v>
      </c>
    </row>
    <row r="235" spans="1:1">
      <c r="A235" s="8">
        <f t="shared" si="8"/>
        <v>647</v>
      </c>
    </row>
    <row r="236" spans="1:1">
      <c r="A236" s="8">
        <f t="shared" si="8"/>
        <v>567</v>
      </c>
    </row>
    <row r="237" spans="1:1">
      <c r="A237" s="8">
        <f t="shared" si="8"/>
        <v>668</v>
      </c>
    </row>
    <row r="238" spans="1:1">
      <c r="A238" s="8">
        <f t="shared" si="8"/>
        <v>469</v>
      </c>
    </row>
    <row r="239" spans="1:1">
      <c r="A239" s="8">
        <f t="shared" si="8"/>
        <v>0</v>
      </c>
    </row>
    <row r="240" spans="1:1">
      <c r="A240" s="8">
        <f t="shared" si="8"/>
        <v>0</v>
      </c>
    </row>
    <row r="241" spans="1:1">
      <c r="A241" s="8">
        <f t="shared" si="8"/>
        <v>529</v>
      </c>
    </row>
    <row r="242" spans="1:1">
      <c r="A242" s="8">
        <f t="shared" si="8"/>
        <v>649</v>
      </c>
    </row>
    <row r="243" spans="1:1">
      <c r="A243" s="8">
        <f t="shared" si="8"/>
        <v>554</v>
      </c>
    </row>
    <row r="244" spans="1:1">
      <c r="A244" s="8">
        <f t="shared" si="8"/>
        <v>692</v>
      </c>
    </row>
    <row r="245" spans="1:1">
      <c r="A245" s="8">
        <f t="shared" si="8"/>
        <v>499</v>
      </c>
    </row>
    <row r="246" spans="1:1">
      <c r="A246" s="8">
        <f t="shared" si="8"/>
        <v>0</v>
      </c>
    </row>
    <row r="247" spans="1:1">
      <c r="A247" s="8">
        <f t="shared" si="8"/>
        <v>0</v>
      </c>
    </row>
    <row r="248" spans="1:1">
      <c r="A248" s="8">
        <f t="shared" si="8"/>
        <v>406</v>
      </c>
    </row>
    <row r="249" spans="1:1">
      <c r="A249" s="8">
        <f t="shared" si="8"/>
        <v>588</v>
      </c>
    </row>
    <row r="250" spans="1:1">
      <c r="A250" s="8">
        <f t="shared" si="8"/>
        <v>369</v>
      </c>
    </row>
    <row r="251" spans="1:1">
      <c r="A251" s="8">
        <f t="shared" si="8"/>
        <v>416</v>
      </c>
    </row>
    <row r="252" spans="1:1">
      <c r="A252" s="8">
        <f t="shared" si="8"/>
        <v>489</v>
      </c>
    </row>
    <row r="253" spans="1:1">
      <c r="A253" s="8">
        <f>I2</f>
        <v>0</v>
      </c>
    </row>
    <row r="254" spans="1:1">
      <c r="A254" s="8">
        <f t="shared" ref="A254:A283" si="9">I3</f>
        <v>0</v>
      </c>
    </row>
    <row r="255" spans="1:1">
      <c r="A255" s="8">
        <f t="shared" si="9"/>
        <v>0</v>
      </c>
    </row>
    <row r="256" spans="1:1">
      <c r="A256" s="8">
        <f t="shared" si="9"/>
        <v>0</v>
      </c>
    </row>
    <row r="257" spans="1:1">
      <c r="A257" s="8">
        <f t="shared" si="9"/>
        <v>0</v>
      </c>
    </row>
    <row r="258" spans="1:1">
      <c r="A258" s="8">
        <f t="shared" si="9"/>
        <v>0</v>
      </c>
    </row>
    <row r="259" spans="1:1">
      <c r="A259" s="8">
        <f t="shared" si="9"/>
        <v>0</v>
      </c>
    </row>
    <row r="260" spans="1:1">
      <c r="A260" s="8">
        <f t="shared" si="9"/>
        <v>0</v>
      </c>
    </row>
    <row r="261" spans="1:1">
      <c r="A261" s="8">
        <f t="shared" si="9"/>
        <v>0</v>
      </c>
    </row>
    <row r="262" spans="1:1">
      <c r="A262" s="8">
        <f t="shared" si="9"/>
        <v>478</v>
      </c>
    </row>
    <row r="263" spans="1:1">
      <c r="A263" s="8">
        <f t="shared" si="9"/>
        <v>338</v>
      </c>
    </row>
    <row r="264" spans="1:1">
      <c r="A264" s="8">
        <f t="shared" si="9"/>
        <v>411</v>
      </c>
    </row>
    <row r="265" spans="1:1">
      <c r="A265" s="8">
        <f t="shared" si="9"/>
        <v>418</v>
      </c>
    </row>
    <row r="266" spans="1:1">
      <c r="A266" s="8">
        <f t="shared" si="9"/>
        <v>331</v>
      </c>
    </row>
    <row r="267" spans="1:1">
      <c r="A267" s="8">
        <f t="shared" si="9"/>
        <v>0</v>
      </c>
    </row>
    <row r="268" spans="1:1">
      <c r="A268" s="8">
        <f t="shared" si="9"/>
        <v>0</v>
      </c>
    </row>
    <row r="269" spans="1:1">
      <c r="A269" s="8">
        <f t="shared" si="9"/>
        <v>798</v>
      </c>
    </row>
    <row r="270" spans="1:1">
      <c r="A270" s="8">
        <f t="shared" si="9"/>
        <v>640</v>
      </c>
    </row>
    <row r="271" spans="1:1">
      <c r="A271" s="8">
        <f t="shared" si="9"/>
        <v>595</v>
      </c>
    </row>
    <row r="272" spans="1:1">
      <c r="A272" s="8">
        <f t="shared" si="9"/>
        <v>642</v>
      </c>
    </row>
    <row r="273" spans="1:1">
      <c r="A273" s="8">
        <f t="shared" si="9"/>
        <v>510</v>
      </c>
    </row>
    <row r="274" spans="1:1">
      <c r="A274" s="8">
        <f t="shared" si="9"/>
        <v>0</v>
      </c>
    </row>
    <row r="275" spans="1:1">
      <c r="A275" s="8">
        <f t="shared" si="9"/>
        <v>0</v>
      </c>
    </row>
    <row r="276" spans="1:1">
      <c r="A276" s="8">
        <f t="shared" si="9"/>
        <v>613</v>
      </c>
    </row>
    <row r="277" spans="1:1">
      <c r="A277" s="8">
        <f t="shared" si="9"/>
        <v>692</v>
      </c>
    </row>
    <row r="278" spans="1:1">
      <c r="A278" s="8">
        <f t="shared" si="9"/>
        <v>700</v>
      </c>
    </row>
    <row r="279" spans="1:1">
      <c r="A279" s="8">
        <f t="shared" si="9"/>
        <v>733</v>
      </c>
    </row>
    <row r="280" spans="1:1">
      <c r="A280" s="8">
        <f t="shared" si="9"/>
        <v>602</v>
      </c>
    </row>
    <row r="281" spans="1:1">
      <c r="A281" s="8">
        <f t="shared" si="9"/>
        <v>0</v>
      </c>
    </row>
    <row r="282" spans="1:1">
      <c r="A282" s="8">
        <f t="shared" si="9"/>
        <v>0</v>
      </c>
    </row>
    <row r="283" spans="1:1">
      <c r="A283" s="8">
        <f t="shared" si="9"/>
        <v>704</v>
      </c>
    </row>
    <row r="284" spans="1:1">
      <c r="A284" s="8">
        <f>J2</f>
        <v>786</v>
      </c>
    </row>
    <row r="285" spans="1:1">
      <c r="A285" s="8">
        <f t="shared" ref="A285:A313" si="10">J3</f>
        <v>797</v>
      </c>
    </row>
    <row r="286" spans="1:1">
      <c r="A286" s="8">
        <f t="shared" si="10"/>
        <v>755</v>
      </c>
    </row>
    <row r="287" spans="1:1">
      <c r="A287" s="8">
        <f t="shared" si="10"/>
        <v>556</v>
      </c>
    </row>
    <row r="288" spans="1:1">
      <c r="A288" s="8">
        <f t="shared" si="10"/>
        <v>0</v>
      </c>
    </row>
    <row r="289" spans="1:1">
      <c r="A289" s="8">
        <f t="shared" si="10"/>
        <v>0</v>
      </c>
    </row>
    <row r="290" spans="1:1">
      <c r="A290" s="8">
        <f t="shared" si="10"/>
        <v>716</v>
      </c>
    </row>
    <row r="291" spans="1:1">
      <c r="A291" s="8">
        <f t="shared" si="10"/>
        <v>541</v>
      </c>
    </row>
    <row r="292" spans="1:1">
      <c r="A292" s="8">
        <f t="shared" si="10"/>
        <v>623</v>
      </c>
    </row>
    <row r="293" spans="1:1">
      <c r="A293" s="8">
        <f t="shared" si="10"/>
        <v>745</v>
      </c>
    </row>
    <row r="294" spans="1:1">
      <c r="A294" s="8">
        <f t="shared" si="10"/>
        <v>564</v>
      </c>
    </row>
    <row r="295" spans="1:1">
      <c r="A295" s="8">
        <f t="shared" si="10"/>
        <v>0</v>
      </c>
    </row>
    <row r="296" spans="1:1">
      <c r="A296" s="8">
        <f t="shared" si="10"/>
        <v>0</v>
      </c>
    </row>
    <row r="297" spans="1:1">
      <c r="A297" s="8">
        <f t="shared" si="10"/>
        <v>539</v>
      </c>
    </row>
    <row r="298" spans="1:1">
      <c r="A298" s="8">
        <f t="shared" si="10"/>
        <v>614</v>
      </c>
    </row>
    <row r="299" spans="1:1">
      <c r="A299" s="8">
        <f t="shared" si="10"/>
        <v>875</v>
      </c>
    </row>
    <row r="300" spans="1:1">
      <c r="A300" s="8">
        <f t="shared" si="10"/>
        <v>708</v>
      </c>
    </row>
    <row r="301" spans="1:1">
      <c r="A301" s="8">
        <f t="shared" si="10"/>
        <v>434</v>
      </c>
    </row>
    <row r="302" spans="1:1">
      <c r="A302" s="8">
        <f t="shared" si="10"/>
        <v>0</v>
      </c>
    </row>
    <row r="303" spans="1:1">
      <c r="A303" s="8">
        <f t="shared" si="10"/>
        <v>0</v>
      </c>
    </row>
    <row r="304" spans="1:1">
      <c r="A304" s="8">
        <f t="shared" si="10"/>
        <v>631</v>
      </c>
    </row>
    <row r="305" spans="1:1">
      <c r="A305" s="8">
        <f t="shared" si="10"/>
        <v>693</v>
      </c>
    </row>
    <row r="306" spans="1:1">
      <c r="A306" s="8">
        <f t="shared" si="10"/>
        <v>783</v>
      </c>
    </row>
    <row r="307" spans="1:1">
      <c r="A307" s="8">
        <f t="shared" si="10"/>
        <v>689</v>
      </c>
    </row>
    <row r="308" spans="1:1">
      <c r="A308" s="8">
        <f t="shared" si="10"/>
        <v>469</v>
      </c>
    </row>
    <row r="309" spans="1:1">
      <c r="A309" s="8">
        <f t="shared" si="10"/>
        <v>0</v>
      </c>
    </row>
    <row r="310" spans="1:1">
      <c r="A310" s="8">
        <f t="shared" si="10"/>
        <v>0</v>
      </c>
    </row>
    <row r="311" spans="1:1">
      <c r="A311" s="8">
        <f t="shared" si="10"/>
        <v>723</v>
      </c>
    </row>
    <row r="312" spans="1:1">
      <c r="A312" s="8">
        <f t="shared" si="10"/>
        <v>792</v>
      </c>
    </row>
    <row r="313" spans="1:1">
      <c r="A313" s="8">
        <f t="shared" si="10"/>
        <v>936</v>
      </c>
    </row>
    <row r="314" spans="1:1">
      <c r="A314" s="8">
        <f>K2</f>
        <v>919</v>
      </c>
    </row>
    <row r="315" spans="1:1">
      <c r="A315" s="8">
        <f t="shared" ref="A315:A344" si="11">K3</f>
        <v>480</v>
      </c>
    </row>
    <row r="316" spans="1:1">
      <c r="A316" s="8">
        <f t="shared" si="11"/>
        <v>0</v>
      </c>
    </row>
    <row r="317" spans="1:1">
      <c r="A317" s="8">
        <f t="shared" si="11"/>
        <v>0</v>
      </c>
    </row>
    <row r="318" spans="1:1">
      <c r="A318" s="8">
        <f t="shared" si="11"/>
        <v>717</v>
      </c>
    </row>
    <row r="319" spans="1:1">
      <c r="A319" s="8">
        <f t="shared" si="11"/>
        <v>686</v>
      </c>
    </row>
    <row r="320" spans="1:1">
      <c r="A320" s="8">
        <f t="shared" si="11"/>
        <v>601</v>
      </c>
    </row>
    <row r="321" spans="1:1">
      <c r="A321" s="8">
        <f t="shared" si="11"/>
        <v>769</v>
      </c>
    </row>
    <row r="322" spans="1:1">
      <c r="A322" s="8">
        <f t="shared" si="11"/>
        <v>492</v>
      </c>
    </row>
    <row r="323" spans="1:1">
      <c r="A323" s="8">
        <f t="shared" si="11"/>
        <v>0</v>
      </c>
    </row>
    <row r="324" spans="1:1">
      <c r="A324" s="8">
        <f t="shared" si="11"/>
        <v>0</v>
      </c>
    </row>
    <row r="325" spans="1:1">
      <c r="A325" s="8">
        <f t="shared" si="11"/>
        <v>684</v>
      </c>
    </row>
    <row r="326" spans="1:1">
      <c r="A326" s="8">
        <f t="shared" si="11"/>
        <v>1008</v>
      </c>
    </row>
    <row r="327" spans="1:1">
      <c r="A327" s="8">
        <f t="shared" si="11"/>
        <v>533</v>
      </c>
    </row>
    <row r="328" spans="1:1">
      <c r="A328" s="8">
        <f t="shared" si="11"/>
        <v>677</v>
      </c>
    </row>
    <row r="329" spans="1:1">
      <c r="A329" s="8">
        <f t="shared" si="11"/>
        <v>501</v>
      </c>
    </row>
    <row r="330" spans="1:1">
      <c r="A330" s="8">
        <f t="shared" si="11"/>
        <v>0</v>
      </c>
    </row>
    <row r="331" spans="1:1">
      <c r="A331" s="8">
        <f t="shared" si="11"/>
        <v>0</v>
      </c>
    </row>
    <row r="332" spans="1:1">
      <c r="A332" s="8">
        <f t="shared" si="11"/>
        <v>627</v>
      </c>
    </row>
    <row r="333" spans="1:1">
      <c r="A333" s="8">
        <f t="shared" si="11"/>
        <v>676</v>
      </c>
    </row>
    <row r="334" spans="1:1">
      <c r="A334" s="8">
        <f t="shared" si="11"/>
        <v>774</v>
      </c>
    </row>
    <row r="335" spans="1:1">
      <c r="A335" s="8">
        <f t="shared" si="11"/>
        <v>723</v>
      </c>
    </row>
    <row r="336" spans="1:1">
      <c r="A336" s="8">
        <f t="shared" si="11"/>
        <v>619</v>
      </c>
    </row>
    <row r="337" spans="1:1">
      <c r="A337" s="8">
        <f t="shared" si="11"/>
        <v>0</v>
      </c>
    </row>
    <row r="338" spans="1:1">
      <c r="A338" s="8">
        <f t="shared" si="11"/>
        <v>0</v>
      </c>
    </row>
    <row r="339" spans="1:1">
      <c r="A339" s="8">
        <f t="shared" si="11"/>
        <v>748</v>
      </c>
    </row>
    <row r="340" spans="1:1">
      <c r="A340" s="8">
        <f t="shared" si="11"/>
        <v>776</v>
      </c>
    </row>
    <row r="341" spans="1:1">
      <c r="A341" s="8">
        <f t="shared" si="11"/>
        <v>866</v>
      </c>
    </row>
    <row r="342" spans="1:1">
      <c r="A342" s="8">
        <f t="shared" si="11"/>
        <v>672</v>
      </c>
    </row>
    <row r="343" spans="1:1">
      <c r="A343" s="8">
        <f t="shared" si="11"/>
        <v>515</v>
      </c>
    </row>
    <row r="344" spans="1:1">
      <c r="A344" s="8">
        <f t="shared" si="11"/>
        <v>0</v>
      </c>
    </row>
    <row r="345" spans="1:1">
      <c r="A345" s="8">
        <f>L2</f>
        <v>0</v>
      </c>
    </row>
    <row r="346" spans="1:1">
      <c r="A346" s="8">
        <f t="shared" ref="A346:A374" si="12">L3</f>
        <v>549</v>
      </c>
    </row>
    <row r="347" spans="1:1">
      <c r="A347" s="8">
        <f t="shared" si="12"/>
        <v>590</v>
      </c>
    </row>
    <row r="348" spans="1:1">
      <c r="A348" s="8">
        <f t="shared" si="12"/>
        <v>500</v>
      </c>
    </row>
    <row r="349" spans="1:1">
      <c r="A349" s="8">
        <f t="shared" si="12"/>
        <v>700</v>
      </c>
    </row>
    <row r="350" spans="1:1">
      <c r="A350" s="8">
        <f t="shared" si="12"/>
        <v>400</v>
      </c>
    </row>
    <row r="351" spans="1:1">
      <c r="A351" s="8">
        <f t="shared" si="12"/>
        <v>0</v>
      </c>
    </row>
    <row r="352" spans="1:1">
      <c r="A352" s="8">
        <f t="shared" si="12"/>
        <v>0</v>
      </c>
    </row>
    <row r="353" spans="1:1">
      <c r="A353" s="8">
        <f t="shared" si="12"/>
        <v>999</v>
      </c>
    </row>
    <row r="354" spans="1:1">
      <c r="A354" s="8">
        <f t="shared" si="12"/>
        <v>1003</v>
      </c>
    </row>
    <row r="355" spans="1:1">
      <c r="A355" s="8">
        <f t="shared" si="12"/>
        <v>851</v>
      </c>
    </row>
    <row r="356" spans="1:1">
      <c r="A356" s="8">
        <f t="shared" si="12"/>
        <v>744</v>
      </c>
    </row>
    <row r="357" spans="1:1">
      <c r="A357" s="8">
        <f t="shared" si="12"/>
        <v>672</v>
      </c>
    </row>
    <row r="358" spans="1:1">
      <c r="A358" s="8">
        <f t="shared" si="12"/>
        <v>0</v>
      </c>
    </row>
    <row r="359" spans="1:1">
      <c r="A359" s="8">
        <f t="shared" si="12"/>
        <v>0</v>
      </c>
    </row>
    <row r="360" spans="1:1">
      <c r="A360" s="8">
        <f t="shared" si="12"/>
        <v>854</v>
      </c>
    </row>
    <row r="361" spans="1:1">
      <c r="A361" s="8">
        <f t="shared" si="12"/>
        <v>822</v>
      </c>
    </row>
    <row r="362" spans="1:1">
      <c r="A362" s="8">
        <f t="shared" si="12"/>
        <v>1077</v>
      </c>
    </row>
    <row r="363" spans="1:1">
      <c r="A363" s="8">
        <f t="shared" si="12"/>
        <v>1031</v>
      </c>
    </row>
    <row r="364" spans="1:1">
      <c r="A364" s="8">
        <f t="shared" si="12"/>
        <v>957</v>
      </c>
    </row>
    <row r="365" spans="1:1">
      <c r="A365" s="8">
        <f t="shared" si="12"/>
        <v>0</v>
      </c>
    </row>
    <row r="366" spans="1:1">
      <c r="A366" s="8">
        <f t="shared" si="12"/>
        <v>0</v>
      </c>
    </row>
    <row r="367" spans="1:1">
      <c r="A367" s="8">
        <f t="shared" si="12"/>
        <v>796</v>
      </c>
    </row>
    <row r="368" spans="1:1">
      <c r="A368" s="8">
        <f t="shared" si="12"/>
        <v>1054</v>
      </c>
    </row>
    <row r="369" spans="1:1">
      <c r="A369" s="8">
        <f t="shared" si="12"/>
        <v>1021</v>
      </c>
    </row>
    <row r="370" spans="1:1">
      <c r="A370" s="8">
        <f t="shared" si="12"/>
        <v>921</v>
      </c>
    </row>
    <row r="371" spans="1:1">
      <c r="A371" s="8">
        <f t="shared" si="12"/>
        <v>879</v>
      </c>
    </row>
    <row r="372" spans="1:1">
      <c r="A372" s="8">
        <f t="shared" si="12"/>
        <v>0</v>
      </c>
    </row>
    <row r="373" spans="1:1">
      <c r="A373" s="8">
        <f t="shared" si="12"/>
        <v>0</v>
      </c>
    </row>
    <row r="374" spans="1:1">
      <c r="A374" s="8">
        <f t="shared" si="12"/>
        <v>1038</v>
      </c>
    </row>
    <row r="375" spans="1:1">
      <c r="A375" s="8">
        <f>M2</f>
        <v>983</v>
      </c>
    </row>
    <row r="376" spans="1:1">
      <c r="A376" s="8">
        <f t="shared" ref="A376:A405" si="13">M3</f>
        <v>975</v>
      </c>
    </row>
    <row r="377" spans="1:1">
      <c r="A377" s="8">
        <f t="shared" si="13"/>
        <v>904</v>
      </c>
    </row>
    <row r="378" spans="1:1">
      <c r="A378" s="8">
        <f t="shared" si="13"/>
        <v>902</v>
      </c>
    </row>
    <row r="379" spans="1:1">
      <c r="A379" s="8">
        <f t="shared" si="13"/>
        <v>0</v>
      </c>
    </row>
    <row r="380" spans="1:1">
      <c r="A380" s="8">
        <f t="shared" si="13"/>
        <v>0</v>
      </c>
    </row>
    <row r="381" spans="1:1">
      <c r="A381" s="8">
        <f t="shared" si="13"/>
        <v>795</v>
      </c>
    </row>
    <row r="382" spans="1:1">
      <c r="A382" s="8">
        <f t="shared" si="13"/>
        <v>936</v>
      </c>
    </row>
    <row r="383" spans="1:1">
      <c r="A383" s="8">
        <f t="shared" si="13"/>
        <v>1020</v>
      </c>
    </row>
    <row r="384" spans="1:1">
      <c r="A384" s="8">
        <f t="shared" si="13"/>
        <v>993</v>
      </c>
    </row>
    <row r="385" spans="1:1">
      <c r="A385" s="8">
        <f t="shared" si="13"/>
        <v>874</v>
      </c>
    </row>
    <row r="386" spans="1:1">
      <c r="A386" s="8">
        <f t="shared" si="13"/>
        <v>0</v>
      </c>
    </row>
    <row r="387" spans="1:1">
      <c r="A387" s="8">
        <f t="shared" si="13"/>
        <v>0</v>
      </c>
    </row>
    <row r="388" spans="1:1">
      <c r="A388" s="8">
        <f t="shared" si="13"/>
        <v>782</v>
      </c>
    </row>
    <row r="389" spans="1:1">
      <c r="A389" s="8">
        <f t="shared" si="13"/>
        <v>989</v>
      </c>
    </row>
    <row r="390" spans="1:1">
      <c r="A390" s="8">
        <f t="shared" si="13"/>
        <v>1042</v>
      </c>
    </row>
    <row r="391" spans="1:1">
      <c r="A391" s="8">
        <f t="shared" si="13"/>
        <v>1080</v>
      </c>
    </row>
    <row r="392" spans="1:1">
      <c r="A392" s="8">
        <f t="shared" si="13"/>
        <v>822</v>
      </c>
    </row>
    <row r="393" spans="1:1">
      <c r="A393" s="8">
        <f t="shared" si="13"/>
        <v>0</v>
      </c>
    </row>
    <row r="394" spans="1:1">
      <c r="A394" s="8">
        <f t="shared" si="13"/>
        <v>0</v>
      </c>
    </row>
    <row r="395" spans="1:1">
      <c r="A395" s="8">
        <f t="shared" si="13"/>
        <v>689</v>
      </c>
    </row>
    <row r="396" spans="1:1">
      <c r="A396" s="8">
        <f t="shared" si="13"/>
        <v>788</v>
      </c>
    </row>
    <row r="397" spans="1:1">
      <c r="A397" s="8">
        <f t="shared" si="13"/>
        <v>272</v>
      </c>
    </row>
    <row r="398" spans="1:1">
      <c r="A398" s="8" t="str">
        <f t="shared" si="13"/>
        <v/>
      </c>
    </row>
    <row r="399" spans="1:1">
      <c r="A399" s="8" t="str">
        <f t="shared" si="13"/>
        <v/>
      </c>
    </row>
    <row r="400" spans="1:1">
      <c r="A400" s="8">
        <f t="shared" si="13"/>
        <v>0</v>
      </c>
    </row>
    <row r="401" spans="1:1">
      <c r="A401" s="8">
        <f t="shared" si="13"/>
        <v>0</v>
      </c>
    </row>
    <row r="402" spans="1:1">
      <c r="A402" s="8" t="str">
        <f t="shared" si="13"/>
        <v/>
      </c>
    </row>
    <row r="403" spans="1:1">
      <c r="A403" s="8" t="str">
        <f t="shared" si="13"/>
        <v/>
      </c>
    </row>
    <row r="404" spans="1:1">
      <c r="A404" s="8" t="str">
        <f t="shared" si="13"/>
        <v/>
      </c>
    </row>
    <row r="405" spans="1:1">
      <c r="A405" s="8" t="str">
        <f t="shared" si="13"/>
        <v/>
      </c>
    </row>
  </sheetData>
  <pageMargins left="0.7" right="0.7" top="0.75" bottom="0.75" header="0.3" footer="0.3"/>
  <pageSetup paperSize="9" orientation="portrait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C6C9-C796-4516-BDF5-2CBDA92318CF}">
  <dimension ref="A2:H228"/>
  <sheetViews>
    <sheetView topLeftCell="A77" workbookViewId="0">
      <selection activeCell="A95" sqref="A95"/>
    </sheetView>
  </sheetViews>
  <sheetFormatPr defaultRowHeight="14.45"/>
  <cols>
    <col min="1" max="1" width="13.5703125" customWidth="1"/>
    <col min="2" max="2" width="14.28515625" customWidth="1"/>
    <col min="3" max="3" width="17" customWidth="1"/>
    <col min="4" max="4" width="15.140625" customWidth="1"/>
    <col min="5" max="5" width="12.140625" customWidth="1"/>
  </cols>
  <sheetData>
    <row r="2" spans="1:6">
      <c r="C2" t="s">
        <v>50</v>
      </c>
      <c r="E2" s="60" t="s">
        <v>51</v>
      </c>
      <c r="F2" s="60"/>
    </row>
    <row r="4" spans="1:6">
      <c r="A4" s="1" t="s">
        <v>52</v>
      </c>
      <c r="B4" s="1" t="s">
        <v>53</v>
      </c>
      <c r="C4" s="1" t="s">
        <v>54</v>
      </c>
      <c r="D4" s="7" t="s">
        <v>55</v>
      </c>
      <c r="E4" s="7" t="s">
        <v>56</v>
      </c>
      <c r="F4" s="7" t="s">
        <v>57</v>
      </c>
    </row>
    <row r="5" spans="1:6">
      <c r="A5" s="6"/>
      <c r="B5">
        <v>758972</v>
      </c>
      <c r="C5" s="6"/>
    </row>
    <row r="6" spans="1:6">
      <c r="A6" s="2">
        <v>43836</v>
      </c>
      <c r="B6">
        <v>759740</v>
      </c>
      <c r="C6">
        <f>IF(B6&lt;&gt;"",B6-B5,"")</f>
        <v>768</v>
      </c>
    </row>
    <row r="7" spans="1:6">
      <c r="A7" s="2">
        <v>43837</v>
      </c>
      <c r="B7">
        <v>760469</v>
      </c>
      <c r="C7">
        <f t="shared" ref="C7:C70" si="0">IF(B7&lt;&gt;"",B7-B6,"")</f>
        <v>729</v>
      </c>
    </row>
    <row r="8" spans="1:6">
      <c r="A8" s="2">
        <v>43838</v>
      </c>
      <c r="B8">
        <v>760977</v>
      </c>
      <c r="C8">
        <f t="shared" si="0"/>
        <v>508</v>
      </c>
    </row>
    <row r="9" spans="1:6">
      <c r="A9" s="2">
        <v>43839</v>
      </c>
      <c r="B9">
        <v>761351</v>
      </c>
      <c r="C9">
        <f t="shared" si="0"/>
        <v>374</v>
      </c>
    </row>
    <row r="10" spans="1:6">
      <c r="A10" s="2">
        <v>43840</v>
      </c>
      <c r="B10">
        <v>761916</v>
      </c>
      <c r="C10">
        <f t="shared" si="0"/>
        <v>565</v>
      </c>
    </row>
    <row r="11" spans="1:6">
      <c r="A11" s="2">
        <v>43843</v>
      </c>
      <c r="B11">
        <v>762351</v>
      </c>
      <c r="C11">
        <f t="shared" si="0"/>
        <v>435</v>
      </c>
    </row>
    <row r="12" spans="1:6">
      <c r="A12" s="2">
        <v>43844</v>
      </c>
      <c r="B12">
        <v>762912</v>
      </c>
      <c r="C12">
        <f t="shared" si="0"/>
        <v>561</v>
      </c>
    </row>
    <row r="13" spans="1:6">
      <c r="A13" s="2">
        <v>43845</v>
      </c>
      <c r="B13">
        <v>763388</v>
      </c>
      <c r="C13">
        <f t="shared" si="0"/>
        <v>476</v>
      </c>
    </row>
    <row r="14" spans="1:6">
      <c r="A14" s="2">
        <v>43846</v>
      </c>
      <c r="B14">
        <v>763909</v>
      </c>
      <c r="C14">
        <f t="shared" si="0"/>
        <v>521</v>
      </c>
    </row>
    <row r="15" spans="1:6">
      <c r="A15" s="2">
        <v>43847</v>
      </c>
      <c r="B15">
        <v>764328</v>
      </c>
      <c r="C15">
        <f t="shared" si="0"/>
        <v>419</v>
      </c>
    </row>
    <row r="16" spans="1:6">
      <c r="A16" s="2">
        <v>43850</v>
      </c>
      <c r="B16">
        <v>764763</v>
      </c>
      <c r="C16">
        <f t="shared" si="0"/>
        <v>435</v>
      </c>
    </row>
    <row r="17" spans="1:3">
      <c r="A17" s="2">
        <v>43851</v>
      </c>
      <c r="B17">
        <v>765267</v>
      </c>
      <c r="C17">
        <f t="shared" si="0"/>
        <v>504</v>
      </c>
    </row>
    <row r="18" spans="1:3">
      <c r="A18" s="2">
        <v>43852</v>
      </c>
      <c r="B18">
        <v>765734</v>
      </c>
      <c r="C18">
        <f t="shared" si="0"/>
        <v>467</v>
      </c>
    </row>
    <row r="19" spans="1:3">
      <c r="A19" s="2">
        <v>43853</v>
      </c>
      <c r="B19">
        <v>766264</v>
      </c>
      <c r="C19">
        <f t="shared" si="0"/>
        <v>530</v>
      </c>
    </row>
    <row r="20" spans="1:3">
      <c r="A20" s="2">
        <v>43854</v>
      </c>
      <c r="B20">
        <v>766653</v>
      </c>
      <c r="C20">
        <f t="shared" si="0"/>
        <v>389</v>
      </c>
    </row>
    <row r="21" spans="1:3">
      <c r="A21" s="2">
        <v>43864</v>
      </c>
      <c r="B21">
        <v>767068</v>
      </c>
      <c r="C21">
        <f t="shared" si="0"/>
        <v>415</v>
      </c>
    </row>
    <row r="22" spans="1:3">
      <c r="A22" s="2">
        <v>43865</v>
      </c>
      <c r="B22">
        <v>770005</v>
      </c>
      <c r="C22">
        <f t="shared" si="0"/>
        <v>2937</v>
      </c>
    </row>
    <row r="23" spans="1:3">
      <c r="A23" s="2">
        <v>43866</v>
      </c>
      <c r="B23">
        <v>770469</v>
      </c>
      <c r="C23">
        <f t="shared" si="0"/>
        <v>464</v>
      </c>
    </row>
    <row r="24" spans="1:3">
      <c r="A24" s="2">
        <v>43867</v>
      </c>
      <c r="B24">
        <v>770882</v>
      </c>
      <c r="C24">
        <f t="shared" si="0"/>
        <v>413</v>
      </c>
    </row>
    <row r="25" spans="1:3">
      <c r="A25" s="2">
        <v>43868</v>
      </c>
      <c r="B25">
        <v>771317</v>
      </c>
      <c r="C25">
        <f t="shared" si="0"/>
        <v>435</v>
      </c>
    </row>
    <row r="26" spans="1:3">
      <c r="A26" s="2">
        <v>43871</v>
      </c>
      <c r="B26">
        <v>771794</v>
      </c>
      <c r="C26">
        <f t="shared" si="0"/>
        <v>477</v>
      </c>
    </row>
    <row r="27" spans="1:3">
      <c r="A27" s="2">
        <v>43872</v>
      </c>
      <c r="B27">
        <v>772225</v>
      </c>
      <c r="C27">
        <f t="shared" si="0"/>
        <v>431</v>
      </c>
    </row>
    <row r="28" spans="1:3">
      <c r="A28" s="2">
        <v>43873</v>
      </c>
      <c r="B28">
        <v>772700</v>
      </c>
      <c r="C28">
        <f t="shared" si="0"/>
        <v>475</v>
      </c>
    </row>
    <row r="29" spans="1:3">
      <c r="A29" s="2">
        <v>43875</v>
      </c>
      <c r="B29">
        <v>773865</v>
      </c>
      <c r="C29">
        <f t="shared" si="0"/>
        <v>1165</v>
      </c>
    </row>
    <row r="30" spans="1:3">
      <c r="A30" s="2">
        <v>43878</v>
      </c>
      <c r="B30">
        <v>774309</v>
      </c>
      <c r="C30">
        <f t="shared" si="0"/>
        <v>444</v>
      </c>
    </row>
    <row r="31" spans="1:3">
      <c r="A31" s="2">
        <v>43879</v>
      </c>
      <c r="B31">
        <v>774890</v>
      </c>
      <c r="C31">
        <f t="shared" si="0"/>
        <v>581</v>
      </c>
    </row>
    <row r="32" spans="1:3">
      <c r="A32" s="2">
        <v>43880</v>
      </c>
      <c r="B32">
        <v>775425</v>
      </c>
      <c r="C32">
        <f t="shared" si="0"/>
        <v>535</v>
      </c>
    </row>
    <row r="33" spans="1:8">
      <c r="A33" s="2">
        <v>43881</v>
      </c>
      <c r="B33">
        <v>775979</v>
      </c>
      <c r="C33">
        <f t="shared" si="0"/>
        <v>554</v>
      </c>
    </row>
    <row r="34" spans="1:8">
      <c r="A34" s="2">
        <v>43882</v>
      </c>
      <c r="B34">
        <v>776365</v>
      </c>
      <c r="C34">
        <f t="shared" si="0"/>
        <v>386</v>
      </c>
    </row>
    <row r="35" spans="1:8">
      <c r="A35" s="2">
        <v>43885</v>
      </c>
      <c r="B35">
        <v>776875</v>
      </c>
      <c r="C35">
        <f t="shared" si="0"/>
        <v>510</v>
      </c>
    </row>
    <row r="36" spans="1:8">
      <c r="A36" s="2">
        <v>43886</v>
      </c>
      <c r="B36">
        <v>777428</v>
      </c>
      <c r="C36">
        <f t="shared" si="0"/>
        <v>553</v>
      </c>
    </row>
    <row r="37" spans="1:8">
      <c r="A37" s="2">
        <v>43887</v>
      </c>
      <c r="B37">
        <v>777979</v>
      </c>
      <c r="C37">
        <f t="shared" si="0"/>
        <v>551</v>
      </c>
    </row>
    <row r="38" spans="1:8">
      <c r="A38" s="2">
        <v>43889</v>
      </c>
      <c r="B38">
        <v>778385</v>
      </c>
      <c r="C38">
        <f t="shared" si="0"/>
        <v>406</v>
      </c>
    </row>
    <row r="39" spans="1:8">
      <c r="A39" s="2">
        <v>43892</v>
      </c>
      <c r="B39">
        <v>779279</v>
      </c>
      <c r="C39">
        <f t="shared" si="0"/>
        <v>894</v>
      </c>
    </row>
    <row r="40" spans="1:8">
      <c r="A40" s="2">
        <v>43893</v>
      </c>
      <c r="B40">
        <v>779865</v>
      </c>
      <c r="C40">
        <f t="shared" si="0"/>
        <v>586</v>
      </c>
    </row>
    <row r="41" spans="1:8">
      <c r="A41" s="2">
        <v>43894</v>
      </c>
      <c r="B41">
        <v>780372</v>
      </c>
      <c r="C41">
        <f t="shared" si="0"/>
        <v>507</v>
      </c>
    </row>
    <row r="42" spans="1:8">
      <c r="A42" s="2">
        <v>43895</v>
      </c>
      <c r="B42">
        <v>780862</v>
      </c>
      <c r="C42">
        <f t="shared" si="0"/>
        <v>490</v>
      </c>
    </row>
    <row r="43" spans="1:8">
      <c r="A43" s="2">
        <v>43896</v>
      </c>
      <c r="B43">
        <v>781274</v>
      </c>
      <c r="C43">
        <f t="shared" si="0"/>
        <v>412</v>
      </c>
    </row>
    <row r="44" spans="1:8">
      <c r="A44" s="2">
        <v>43899</v>
      </c>
      <c r="B44">
        <v>781822</v>
      </c>
      <c r="C44">
        <f t="shared" si="0"/>
        <v>548</v>
      </c>
    </row>
    <row r="45" spans="1:8">
      <c r="A45" s="2">
        <v>43900</v>
      </c>
      <c r="B45">
        <v>782319</v>
      </c>
      <c r="C45">
        <f t="shared" si="0"/>
        <v>497</v>
      </c>
    </row>
    <row r="46" spans="1:8">
      <c r="A46" s="2">
        <v>43901</v>
      </c>
      <c r="B46">
        <v>782864</v>
      </c>
      <c r="C46">
        <f t="shared" si="0"/>
        <v>545</v>
      </c>
    </row>
    <row r="47" spans="1:8">
      <c r="A47" s="2">
        <v>43902</v>
      </c>
      <c r="B47">
        <v>783353</v>
      </c>
      <c r="C47">
        <f t="shared" si="0"/>
        <v>489</v>
      </c>
      <c r="H47" s="3"/>
    </row>
    <row r="48" spans="1:8">
      <c r="A48" s="2">
        <v>43903</v>
      </c>
      <c r="B48">
        <v>783751</v>
      </c>
      <c r="C48">
        <f t="shared" si="0"/>
        <v>398</v>
      </c>
    </row>
    <row r="49" spans="1:3">
      <c r="A49" s="2">
        <v>43906</v>
      </c>
      <c r="B49">
        <v>784247</v>
      </c>
      <c r="C49">
        <f t="shared" si="0"/>
        <v>496</v>
      </c>
    </row>
    <row r="50" spans="1:3">
      <c r="A50" s="2">
        <v>43907</v>
      </c>
      <c r="B50">
        <v>784746</v>
      </c>
      <c r="C50">
        <f t="shared" si="0"/>
        <v>499</v>
      </c>
    </row>
    <row r="51" spans="1:3">
      <c r="A51" s="2">
        <v>43908</v>
      </c>
      <c r="B51">
        <v>785269</v>
      </c>
      <c r="C51">
        <f t="shared" si="0"/>
        <v>523</v>
      </c>
    </row>
    <row r="52" spans="1:3">
      <c r="A52" s="2">
        <v>43909</v>
      </c>
      <c r="B52">
        <v>785689</v>
      </c>
      <c r="C52">
        <f t="shared" si="0"/>
        <v>420</v>
      </c>
    </row>
    <row r="53" spans="1:3">
      <c r="A53" s="2">
        <v>43910</v>
      </c>
      <c r="B53">
        <v>786212</v>
      </c>
      <c r="C53">
        <f t="shared" si="0"/>
        <v>523</v>
      </c>
    </row>
    <row r="54" spans="1:3">
      <c r="A54" s="2">
        <v>43913</v>
      </c>
      <c r="B54">
        <v>786532</v>
      </c>
      <c r="C54">
        <f t="shared" si="0"/>
        <v>320</v>
      </c>
    </row>
    <row r="55" spans="1:3">
      <c r="A55" s="2">
        <v>43914</v>
      </c>
      <c r="B55">
        <v>787042</v>
      </c>
      <c r="C55">
        <f t="shared" si="0"/>
        <v>510</v>
      </c>
    </row>
    <row r="56" spans="1:3">
      <c r="A56" s="2">
        <v>43920</v>
      </c>
      <c r="B56">
        <v>787137</v>
      </c>
      <c r="C56">
        <f t="shared" si="0"/>
        <v>95</v>
      </c>
    </row>
    <row r="57" spans="1:3">
      <c r="A57" s="2">
        <v>43921</v>
      </c>
      <c r="B57">
        <v>787405</v>
      </c>
      <c r="C57">
        <f t="shared" si="0"/>
        <v>268</v>
      </c>
    </row>
    <row r="58" spans="1:3">
      <c r="A58" s="2">
        <v>43922</v>
      </c>
      <c r="B58">
        <v>787661</v>
      </c>
      <c r="C58">
        <f t="shared" si="0"/>
        <v>256</v>
      </c>
    </row>
    <row r="59" spans="1:3">
      <c r="A59" s="2">
        <v>43923</v>
      </c>
      <c r="B59">
        <v>787913</v>
      </c>
      <c r="C59">
        <f t="shared" si="0"/>
        <v>252</v>
      </c>
    </row>
    <row r="60" spans="1:3">
      <c r="A60" s="2">
        <v>43924</v>
      </c>
      <c r="B60">
        <v>788135</v>
      </c>
      <c r="C60">
        <f t="shared" si="0"/>
        <v>222</v>
      </c>
    </row>
    <row r="61" spans="1:3">
      <c r="A61" s="2">
        <v>43927</v>
      </c>
      <c r="B61">
        <v>788405</v>
      </c>
      <c r="C61">
        <f t="shared" si="0"/>
        <v>270</v>
      </c>
    </row>
    <row r="62" spans="1:3">
      <c r="A62" s="2">
        <v>43928</v>
      </c>
      <c r="B62">
        <v>788598</v>
      </c>
      <c r="C62">
        <f t="shared" si="0"/>
        <v>193</v>
      </c>
    </row>
    <row r="63" spans="1:3">
      <c r="A63" s="2">
        <v>43929</v>
      </c>
      <c r="B63">
        <v>788944</v>
      </c>
      <c r="C63">
        <f t="shared" si="0"/>
        <v>346</v>
      </c>
    </row>
    <row r="64" spans="1:3">
      <c r="A64" s="2">
        <v>43930</v>
      </c>
      <c r="B64">
        <v>789147</v>
      </c>
      <c r="C64">
        <f t="shared" si="0"/>
        <v>203</v>
      </c>
    </row>
    <row r="65" spans="1:3">
      <c r="A65" s="2">
        <v>43935</v>
      </c>
      <c r="B65">
        <v>789381</v>
      </c>
      <c r="C65">
        <f t="shared" si="0"/>
        <v>234</v>
      </c>
    </row>
    <row r="66" spans="1:3">
      <c r="A66" s="2">
        <v>43936</v>
      </c>
      <c r="B66">
        <v>789579</v>
      </c>
      <c r="C66">
        <f t="shared" si="0"/>
        <v>198</v>
      </c>
    </row>
    <row r="67" spans="1:3">
      <c r="A67" s="2">
        <v>43937</v>
      </c>
      <c r="B67">
        <v>789782</v>
      </c>
      <c r="C67">
        <f t="shared" si="0"/>
        <v>203</v>
      </c>
    </row>
    <row r="68" spans="1:3">
      <c r="A68" s="2">
        <v>43938</v>
      </c>
      <c r="B68">
        <v>790041</v>
      </c>
      <c r="C68">
        <f t="shared" si="0"/>
        <v>259</v>
      </c>
    </row>
    <row r="69" spans="1:3">
      <c r="A69" s="2">
        <v>43941</v>
      </c>
      <c r="B69">
        <v>790238</v>
      </c>
      <c r="C69">
        <f t="shared" si="0"/>
        <v>197</v>
      </c>
    </row>
    <row r="70" spans="1:3">
      <c r="A70" s="2">
        <v>43942</v>
      </c>
      <c r="B70">
        <v>790447</v>
      </c>
      <c r="C70">
        <f t="shared" si="0"/>
        <v>209</v>
      </c>
    </row>
    <row r="71" spans="1:3">
      <c r="A71" s="2">
        <v>43943</v>
      </c>
      <c r="B71">
        <v>790635</v>
      </c>
      <c r="C71">
        <f t="shared" ref="C71:C119" si="1">IF(B71&lt;&gt;"",B71-B70,"")</f>
        <v>188</v>
      </c>
    </row>
    <row r="72" spans="1:3">
      <c r="A72" s="2">
        <v>43944</v>
      </c>
      <c r="B72">
        <v>790823</v>
      </c>
      <c r="C72">
        <f t="shared" si="1"/>
        <v>188</v>
      </c>
    </row>
    <row r="73" spans="1:3">
      <c r="A73" s="2">
        <v>43945</v>
      </c>
      <c r="B73">
        <v>791036</v>
      </c>
      <c r="C73">
        <f t="shared" si="1"/>
        <v>213</v>
      </c>
    </row>
    <row r="74" spans="1:3">
      <c r="A74" s="2">
        <v>43948</v>
      </c>
      <c r="B74">
        <v>791291</v>
      </c>
      <c r="C74">
        <f t="shared" si="1"/>
        <v>255</v>
      </c>
    </row>
    <row r="75" spans="1:3">
      <c r="A75" s="2">
        <v>43949</v>
      </c>
      <c r="B75">
        <v>791560</v>
      </c>
      <c r="C75">
        <f t="shared" si="1"/>
        <v>269</v>
      </c>
    </row>
    <row r="76" spans="1:3">
      <c r="A76" s="2">
        <v>43950</v>
      </c>
      <c r="B76">
        <v>791849</v>
      </c>
      <c r="C76">
        <f t="shared" si="1"/>
        <v>289</v>
      </c>
    </row>
    <row r="77" spans="1:3">
      <c r="A77" s="2">
        <v>43951</v>
      </c>
      <c r="B77">
        <v>792106</v>
      </c>
      <c r="C77">
        <f t="shared" si="1"/>
        <v>257</v>
      </c>
    </row>
    <row r="78" spans="1:3">
      <c r="A78" s="2">
        <v>43952</v>
      </c>
      <c r="B78">
        <v>792330</v>
      </c>
      <c r="C78">
        <f t="shared" si="1"/>
        <v>224</v>
      </c>
    </row>
    <row r="79" spans="1:3">
      <c r="A79" s="2">
        <v>43955</v>
      </c>
      <c r="B79">
        <v>792481</v>
      </c>
      <c r="C79">
        <f t="shared" si="1"/>
        <v>151</v>
      </c>
    </row>
    <row r="80" spans="1:3">
      <c r="A80" s="2">
        <v>43956</v>
      </c>
      <c r="B80">
        <v>792760</v>
      </c>
      <c r="C80">
        <f t="shared" si="1"/>
        <v>279</v>
      </c>
    </row>
    <row r="81" spans="1:8">
      <c r="A81" s="2">
        <v>43957</v>
      </c>
      <c r="B81">
        <v>793007</v>
      </c>
      <c r="C81">
        <f t="shared" si="1"/>
        <v>247</v>
      </c>
    </row>
    <row r="82" spans="1:8">
      <c r="A82" s="2">
        <v>43958</v>
      </c>
      <c r="B82">
        <v>793277</v>
      </c>
      <c r="C82">
        <f t="shared" si="1"/>
        <v>270</v>
      </c>
    </row>
    <row r="83" spans="1:8">
      <c r="A83" s="2">
        <v>43962</v>
      </c>
      <c r="B83">
        <v>793536</v>
      </c>
      <c r="C83">
        <f t="shared" si="1"/>
        <v>259</v>
      </c>
    </row>
    <row r="84" spans="1:8">
      <c r="A84" s="2">
        <v>43963</v>
      </c>
      <c r="B84">
        <v>793852</v>
      </c>
      <c r="C84">
        <f t="shared" si="1"/>
        <v>316</v>
      </c>
    </row>
    <row r="85" spans="1:8">
      <c r="A85" s="2">
        <v>43964</v>
      </c>
      <c r="B85">
        <v>794147</v>
      </c>
      <c r="C85">
        <f t="shared" si="1"/>
        <v>295</v>
      </c>
      <c r="H85" s="4"/>
    </row>
    <row r="86" spans="1:8">
      <c r="A86" s="2">
        <v>43965</v>
      </c>
      <c r="B86">
        <v>794446</v>
      </c>
      <c r="C86">
        <f t="shared" si="1"/>
        <v>299</v>
      </c>
    </row>
    <row r="87" spans="1:8">
      <c r="A87" s="2">
        <v>43966</v>
      </c>
      <c r="B87">
        <v>794743</v>
      </c>
      <c r="C87">
        <f t="shared" si="1"/>
        <v>297</v>
      </c>
    </row>
    <row r="88" spans="1:8">
      <c r="A88" s="2">
        <v>43969</v>
      </c>
      <c r="B88">
        <v>795076</v>
      </c>
      <c r="C88">
        <f t="shared" si="1"/>
        <v>333</v>
      </c>
    </row>
    <row r="89" spans="1:8">
      <c r="A89" s="2">
        <v>43970</v>
      </c>
      <c r="B89">
        <v>795366</v>
      </c>
      <c r="C89">
        <f t="shared" si="1"/>
        <v>290</v>
      </c>
    </row>
    <row r="90" spans="1:8">
      <c r="A90" s="2">
        <v>43971</v>
      </c>
      <c r="B90">
        <v>795737</v>
      </c>
      <c r="C90">
        <f t="shared" si="1"/>
        <v>371</v>
      </c>
    </row>
    <row r="91" spans="1:8">
      <c r="A91" s="2">
        <v>43972</v>
      </c>
      <c r="B91">
        <v>796063</v>
      </c>
      <c r="C91">
        <f t="shared" si="1"/>
        <v>326</v>
      </c>
    </row>
    <row r="92" spans="1:8">
      <c r="A92" s="2">
        <v>43973</v>
      </c>
      <c r="B92">
        <v>796380</v>
      </c>
      <c r="C92">
        <f t="shared" si="1"/>
        <v>317</v>
      </c>
    </row>
    <row r="93" spans="1:8">
      <c r="A93" s="2">
        <v>43977</v>
      </c>
      <c r="B93">
        <v>796737</v>
      </c>
      <c r="C93">
        <f t="shared" si="1"/>
        <v>357</v>
      </c>
    </row>
    <row r="94" spans="1:8">
      <c r="A94" s="2">
        <v>43978</v>
      </c>
      <c r="B94">
        <v>797243</v>
      </c>
      <c r="C94">
        <f t="shared" si="1"/>
        <v>506</v>
      </c>
    </row>
    <row r="95" spans="1:8">
      <c r="A95" s="2">
        <v>43979</v>
      </c>
      <c r="B95">
        <v>797773</v>
      </c>
      <c r="C95">
        <f t="shared" si="1"/>
        <v>530</v>
      </c>
    </row>
    <row r="96" spans="1:8">
      <c r="A96" s="2">
        <v>43980</v>
      </c>
      <c r="B96">
        <v>798277</v>
      </c>
      <c r="C96">
        <f t="shared" si="1"/>
        <v>504</v>
      </c>
    </row>
    <row r="97" spans="1:3">
      <c r="A97" s="2">
        <v>43983</v>
      </c>
      <c r="B97">
        <v>798621</v>
      </c>
      <c r="C97">
        <f t="shared" si="1"/>
        <v>344</v>
      </c>
    </row>
    <row r="98" spans="1:3">
      <c r="A98" s="2">
        <v>43984</v>
      </c>
      <c r="B98">
        <v>799147</v>
      </c>
      <c r="C98">
        <f t="shared" si="1"/>
        <v>526</v>
      </c>
    </row>
    <row r="99" spans="1:3">
      <c r="A99" s="2">
        <v>43985</v>
      </c>
      <c r="B99">
        <v>799543</v>
      </c>
      <c r="C99">
        <f t="shared" si="1"/>
        <v>396</v>
      </c>
    </row>
    <row r="100" spans="1:3">
      <c r="A100" s="2">
        <v>43986</v>
      </c>
      <c r="B100">
        <v>799813</v>
      </c>
      <c r="C100">
        <f t="shared" si="1"/>
        <v>270</v>
      </c>
    </row>
    <row r="101" spans="1:3">
      <c r="A101" s="2">
        <v>43987</v>
      </c>
      <c r="B101" s="5">
        <v>800173</v>
      </c>
      <c r="C101">
        <f t="shared" si="1"/>
        <v>360</v>
      </c>
    </row>
    <row r="102" spans="1:3">
      <c r="A102" s="2">
        <v>43990</v>
      </c>
      <c r="B102" s="5">
        <v>800594</v>
      </c>
      <c r="C102">
        <f t="shared" si="1"/>
        <v>421</v>
      </c>
    </row>
    <row r="103" spans="1:3">
      <c r="A103" s="2">
        <v>43991</v>
      </c>
      <c r="B103" s="5"/>
      <c r="C103" t="str">
        <f t="shared" si="1"/>
        <v/>
      </c>
    </row>
    <row r="104" spans="1:3">
      <c r="A104" s="2"/>
      <c r="B104" s="5"/>
      <c r="C104" t="str">
        <f t="shared" si="1"/>
        <v/>
      </c>
    </row>
    <row r="105" spans="1:3">
      <c r="A105" s="2"/>
      <c r="B105" s="5"/>
      <c r="C105" t="str">
        <f t="shared" si="1"/>
        <v/>
      </c>
    </row>
    <row r="106" spans="1:3">
      <c r="A106" s="2"/>
      <c r="C106" t="str">
        <f t="shared" si="1"/>
        <v/>
      </c>
    </row>
    <row r="107" spans="1:3">
      <c r="A107" s="2"/>
      <c r="C107" t="str">
        <f t="shared" si="1"/>
        <v/>
      </c>
    </row>
    <row r="108" spans="1:3">
      <c r="A108" s="2"/>
      <c r="C108" t="str">
        <f t="shared" si="1"/>
        <v/>
      </c>
    </row>
    <row r="109" spans="1:3">
      <c r="A109" s="2"/>
      <c r="C109" t="str">
        <f t="shared" si="1"/>
        <v/>
      </c>
    </row>
    <row r="110" spans="1:3">
      <c r="A110" s="2"/>
      <c r="C110" t="str">
        <f t="shared" si="1"/>
        <v/>
      </c>
    </row>
    <row r="111" spans="1:3">
      <c r="A111" s="2"/>
      <c r="C111" t="str">
        <f t="shared" si="1"/>
        <v/>
      </c>
    </row>
    <row r="112" spans="1:3">
      <c r="A112" s="2"/>
      <c r="C112" t="str">
        <f t="shared" si="1"/>
        <v/>
      </c>
    </row>
    <row r="113" spans="1:3">
      <c r="A113" s="2"/>
      <c r="C113" t="str">
        <f t="shared" si="1"/>
        <v/>
      </c>
    </row>
    <row r="114" spans="1:3">
      <c r="C114" t="str">
        <f t="shared" si="1"/>
        <v/>
      </c>
    </row>
    <row r="115" spans="1:3">
      <c r="A115" s="2"/>
      <c r="C115" t="str">
        <f t="shared" si="1"/>
        <v/>
      </c>
    </row>
    <row r="116" spans="1:3">
      <c r="A116" s="2"/>
      <c r="C116" t="str">
        <f t="shared" si="1"/>
        <v/>
      </c>
    </row>
    <row r="117" spans="1:3">
      <c r="A117" s="2"/>
      <c r="C117" t="str">
        <f t="shared" si="1"/>
        <v/>
      </c>
    </row>
    <row r="118" spans="1:3">
      <c r="A118" s="2"/>
      <c r="C118" t="str">
        <f t="shared" si="1"/>
        <v/>
      </c>
    </row>
    <row r="119" spans="1:3">
      <c r="A119" s="2"/>
      <c r="C119" t="str">
        <f t="shared" si="1"/>
        <v/>
      </c>
    </row>
    <row r="120" spans="1:3">
      <c r="A120" s="2"/>
    </row>
    <row r="121" spans="1:3">
      <c r="A121" s="2"/>
    </row>
    <row r="122" spans="1:3">
      <c r="A122" s="2"/>
    </row>
    <row r="123" spans="1:3">
      <c r="A123" s="2"/>
    </row>
    <row r="124" spans="1:3">
      <c r="A124" s="2"/>
    </row>
    <row r="125" spans="1:3">
      <c r="A125" s="2"/>
    </row>
    <row r="126" spans="1:3">
      <c r="A126" s="2"/>
    </row>
    <row r="127" spans="1:3">
      <c r="A127" s="2"/>
    </row>
    <row r="128" spans="1:3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32"/>
  <sheetViews>
    <sheetView workbookViewId="0">
      <selection activeCell="A5" sqref="A5"/>
    </sheetView>
  </sheetViews>
  <sheetFormatPr defaultRowHeight="14.45"/>
  <cols>
    <col min="1" max="1" width="13.5703125" customWidth="1"/>
    <col min="2" max="2" width="14.28515625" customWidth="1"/>
    <col min="3" max="3" width="14.140625" customWidth="1"/>
    <col min="4" max="4" width="15.140625" customWidth="1"/>
  </cols>
  <sheetData>
    <row r="2" spans="1:4">
      <c r="C2" t="s">
        <v>58</v>
      </c>
    </row>
    <row r="4" spans="1:4">
      <c r="A4" s="1" t="s">
        <v>52</v>
      </c>
      <c r="B4" s="1" t="s">
        <v>53</v>
      </c>
      <c r="C4" s="1" t="s">
        <v>54</v>
      </c>
      <c r="D4" t="s">
        <v>59</v>
      </c>
    </row>
    <row r="5" spans="1:4">
      <c r="A5" s="2">
        <v>43621</v>
      </c>
      <c r="B5">
        <v>693993</v>
      </c>
      <c r="C5">
        <v>669</v>
      </c>
    </row>
    <row r="6" spans="1:4">
      <c r="A6" s="2">
        <v>43622</v>
      </c>
      <c r="B6">
        <v>694540</v>
      </c>
      <c r="C6">
        <f>B6-B5</f>
        <v>547</v>
      </c>
    </row>
    <row r="7" spans="1:4">
      <c r="A7" s="2">
        <v>43623</v>
      </c>
      <c r="B7">
        <v>695045</v>
      </c>
      <c r="C7">
        <v>670</v>
      </c>
    </row>
    <row r="8" spans="1:4">
      <c r="A8" s="2">
        <v>43626</v>
      </c>
      <c r="B8">
        <v>695702</v>
      </c>
      <c r="C8">
        <f t="shared" ref="C8" si="0">B8-B7</f>
        <v>657</v>
      </c>
    </row>
    <row r="9" spans="1:4">
      <c r="A9" s="2">
        <v>43627</v>
      </c>
      <c r="B9">
        <v>696303</v>
      </c>
      <c r="C9">
        <v>671</v>
      </c>
    </row>
    <row r="10" spans="1:4">
      <c r="A10" s="2">
        <v>43628</v>
      </c>
      <c r="B10">
        <v>696932</v>
      </c>
      <c r="C10">
        <f t="shared" ref="C10" si="1">B10-B9</f>
        <v>629</v>
      </c>
    </row>
    <row r="11" spans="1:4">
      <c r="A11" s="2">
        <v>43629</v>
      </c>
      <c r="B11">
        <v>697513</v>
      </c>
      <c r="C11">
        <v>672</v>
      </c>
    </row>
    <row r="12" spans="1:4">
      <c r="A12" s="2">
        <v>43630</v>
      </c>
      <c r="B12">
        <v>698052</v>
      </c>
      <c r="C12">
        <f t="shared" ref="C12" si="2">B12-B11</f>
        <v>539</v>
      </c>
    </row>
    <row r="13" spans="1:4">
      <c r="A13" s="2">
        <v>43633</v>
      </c>
      <c r="B13">
        <v>698639</v>
      </c>
      <c r="C13">
        <v>673</v>
      </c>
    </row>
    <row r="14" spans="1:4">
      <c r="A14" s="2">
        <v>43634</v>
      </c>
      <c r="B14">
        <v>699207</v>
      </c>
      <c r="C14">
        <f t="shared" ref="C14" si="3">B14-B13</f>
        <v>568</v>
      </c>
    </row>
    <row r="15" spans="1:4">
      <c r="A15" s="2">
        <v>43635</v>
      </c>
      <c r="B15">
        <v>699768</v>
      </c>
      <c r="C15">
        <v>674</v>
      </c>
    </row>
    <row r="16" spans="1:4">
      <c r="A16" s="2">
        <v>43636</v>
      </c>
      <c r="B16">
        <v>700362</v>
      </c>
      <c r="C16">
        <f t="shared" ref="C16" si="4">B16-B15</f>
        <v>594</v>
      </c>
    </row>
    <row r="17" spans="1:8">
      <c r="A17" s="2">
        <v>43640</v>
      </c>
      <c r="B17">
        <v>701346</v>
      </c>
      <c r="C17">
        <v>675</v>
      </c>
    </row>
    <row r="18" spans="1:8">
      <c r="A18" s="2">
        <v>43641</v>
      </c>
      <c r="B18">
        <v>701897</v>
      </c>
      <c r="C18">
        <f t="shared" ref="C18" si="5">B18-B17</f>
        <v>551</v>
      </c>
    </row>
    <row r="19" spans="1:8">
      <c r="A19" s="2">
        <v>43642</v>
      </c>
      <c r="B19">
        <v>702383</v>
      </c>
      <c r="C19">
        <v>676</v>
      </c>
    </row>
    <row r="20" spans="1:8">
      <c r="A20" s="2">
        <v>43643</v>
      </c>
      <c r="B20">
        <v>702827</v>
      </c>
      <c r="C20">
        <f t="shared" ref="C20:C48" si="6">B20-B19</f>
        <v>444</v>
      </c>
    </row>
    <row r="21" spans="1:8">
      <c r="A21" s="2">
        <v>43644</v>
      </c>
      <c r="B21">
        <v>703219</v>
      </c>
      <c r="C21">
        <f t="shared" si="6"/>
        <v>392</v>
      </c>
      <c r="E21" t="s">
        <v>60</v>
      </c>
      <c r="H21">
        <v>605</v>
      </c>
    </row>
    <row r="22" spans="1:8">
      <c r="A22" s="2">
        <v>43647</v>
      </c>
      <c r="B22">
        <v>703723</v>
      </c>
      <c r="C22">
        <f t="shared" si="6"/>
        <v>504</v>
      </c>
    </row>
    <row r="23" spans="1:8">
      <c r="A23" s="2">
        <v>43649</v>
      </c>
      <c r="B23">
        <v>704730</v>
      </c>
      <c r="C23">
        <f t="shared" si="6"/>
        <v>1007</v>
      </c>
    </row>
    <row r="24" spans="1:8">
      <c r="A24" s="2">
        <v>43650</v>
      </c>
      <c r="B24">
        <v>705183</v>
      </c>
      <c r="C24">
        <f t="shared" si="6"/>
        <v>453</v>
      </c>
    </row>
    <row r="25" spans="1:8">
      <c r="A25" s="2">
        <v>43651</v>
      </c>
      <c r="B25">
        <v>705657</v>
      </c>
      <c r="C25">
        <f t="shared" si="6"/>
        <v>474</v>
      </c>
    </row>
    <row r="26" spans="1:8">
      <c r="A26" s="2">
        <v>43654</v>
      </c>
      <c r="B26">
        <v>706209</v>
      </c>
      <c r="C26">
        <f t="shared" si="6"/>
        <v>552</v>
      </c>
    </row>
    <row r="27" spans="1:8">
      <c r="A27" s="2">
        <v>43655</v>
      </c>
      <c r="B27">
        <v>706677</v>
      </c>
      <c r="C27">
        <f t="shared" si="6"/>
        <v>468</v>
      </c>
    </row>
    <row r="28" spans="1:8">
      <c r="A28" s="2">
        <v>43656</v>
      </c>
      <c r="B28">
        <v>707061</v>
      </c>
      <c r="C28">
        <f t="shared" si="6"/>
        <v>384</v>
      </c>
    </row>
    <row r="29" spans="1:8">
      <c r="A29" s="2">
        <v>43657</v>
      </c>
      <c r="B29">
        <v>707604</v>
      </c>
      <c r="C29">
        <f t="shared" si="6"/>
        <v>543</v>
      </c>
    </row>
    <row r="30" spans="1:8">
      <c r="A30" s="2">
        <v>43658</v>
      </c>
      <c r="B30">
        <v>707893</v>
      </c>
      <c r="C30">
        <f t="shared" si="6"/>
        <v>289</v>
      </c>
    </row>
    <row r="31" spans="1:8">
      <c r="A31" s="2">
        <v>43661</v>
      </c>
      <c r="B31">
        <v>708379</v>
      </c>
      <c r="C31">
        <f t="shared" si="6"/>
        <v>486</v>
      </c>
    </row>
    <row r="32" spans="1:8">
      <c r="A32" s="2">
        <v>43662</v>
      </c>
      <c r="B32">
        <v>708911</v>
      </c>
      <c r="C32">
        <f t="shared" si="6"/>
        <v>532</v>
      </c>
    </row>
    <row r="33" spans="1:8">
      <c r="A33" s="2">
        <v>43663</v>
      </c>
      <c r="B33">
        <v>709462</v>
      </c>
      <c r="C33">
        <f t="shared" si="6"/>
        <v>551</v>
      </c>
    </row>
    <row r="34" spans="1:8">
      <c r="A34" s="2">
        <v>43664</v>
      </c>
      <c r="B34">
        <v>709891</v>
      </c>
      <c r="C34">
        <f t="shared" si="6"/>
        <v>429</v>
      </c>
    </row>
    <row r="35" spans="1:8">
      <c r="A35" s="2">
        <v>43665</v>
      </c>
      <c r="B35">
        <v>710263</v>
      </c>
      <c r="C35">
        <f t="shared" si="6"/>
        <v>372</v>
      </c>
    </row>
    <row r="36" spans="1:8">
      <c r="A36" s="2">
        <v>43668</v>
      </c>
      <c r="B36">
        <v>710857</v>
      </c>
      <c r="C36">
        <f t="shared" si="6"/>
        <v>594</v>
      </c>
    </row>
    <row r="37" spans="1:8">
      <c r="A37" s="2">
        <v>43669</v>
      </c>
      <c r="B37">
        <v>711361</v>
      </c>
      <c r="C37">
        <f t="shared" si="6"/>
        <v>504</v>
      </c>
    </row>
    <row r="38" spans="1:8">
      <c r="A38" s="2">
        <v>43670</v>
      </c>
      <c r="B38">
        <v>711828</v>
      </c>
      <c r="C38">
        <f t="shared" si="6"/>
        <v>467</v>
      </c>
    </row>
    <row r="39" spans="1:8">
      <c r="A39" s="2">
        <v>43671</v>
      </c>
      <c r="B39">
        <v>712349</v>
      </c>
      <c r="C39">
        <f t="shared" si="6"/>
        <v>521</v>
      </c>
    </row>
    <row r="40" spans="1:8">
      <c r="A40" s="2">
        <v>43672</v>
      </c>
      <c r="B40">
        <v>712685</v>
      </c>
      <c r="C40">
        <f t="shared" si="6"/>
        <v>336</v>
      </c>
      <c r="E40" t="s">
        <v>60</v>
      </c>
      <c r="H40">
        <v>498</v>
      </c>
    </row>
    <row r="41" spans="1:8">
      <c r="A41" s="2">
        <v>43689</v>
      </c>
      <c r="B41">
        <v>713101</v>
      </c>
      <c r="C41">
        <f t="shared" si="6"/>
        <v>416</v>
      </c>
    </row>
    <row r="42" spans="1:8">
      <c r="A42" s="2">
        <v>43690</v>
      </c>
      <c r="B42">
        <v>713556</v>
      </c>
      <c r="C42">
        <f t="shared" si="6"/>
        <v>455</v>
      </c>
    </row>
    <row r="43" spans="1:8">
      <c r="A43" s="2">
        <v>43691</v>
      </c>
      <c r="B43">
        <v>714105</v>
      </c>
      <c r="C43">
        <f t="shared" si="6"/>
        <v>549</v>
      </c>
    </row>
    <row r="44" spans="1:8">
      <c r="A44" s="2">
        <v>43692</v>
      </c>
      <c r="B44">
        <v>714643</v>
      </c>
      <c r="C44">
        <f t="shared" si="6"/>
        <v>538</v>
      </c>
      <c r="H44" s="3"/>
    </row>
    <row r="45" spans="1:8">
      <c r="A45" s="2">
        <v>43693</v>
      </c>
      <c r="B45">
        <v>715091</v>
      </c>
      <c r="C45">
        <f t="shared" si="6"/>
        <v>448</v>
      </c>
    </row>
    <row r="46" spans="1:8">
      <c r="A46" s="2">
        <v>43696</v>
      </c>
      <c r="B46">
        <v>715612</v>
      </c>
      <c r="C46">
        <f t="shared" si="6"/>
        <v>521</v>
      </c>
    </row>
    <row r="47" spans="1:8">
      <c r="A47" s="2">
        <v>43697</v>
      </c>
      <c r="B47">
        <v>716109</v>
      </c>
      <c r="C47">
        <f t="shared" si="6"/>
        <v>497</v>
      </c>
    </row>
    <row r="48" spans="1:8">
      <c r="A48" s="2">
        <v>43698</v>
      </c>
      <c r="B48">
        <v>716635</v>
      </c>
      <c r="C48">
        <f t="shared" si="6"/>
        <v>526</v>
      </c>
    </row>
    <row r="49" spans="1:8">
      <c r="A49" s="2">
        <v>43699</v>
      </c>
      <c r="B49">
        <v>717412</v>
      </c>
      <c r="C49">
        <f>B49-B48</f>
        <v>777</v>
      </c>
    </row>
    <row r="50" spans="1:8">
      <c r="A50" s="2">
        <v>43700</v>
      </c>
      <c r="B50">
        <v>717458</v>
      </c>
      <c r="C50">
        <f t="shared" ref="C50:C113" si="7">B50-B49</f>
        <v>46</v>
      </c>
    </row>
    <row r="51" spans="1:8">
      <c r="A51" s="2">
        <v>43704</v>
      </c>
      <c r="B51">
        <v>717908</v>
      </c>
      <c r="C51">
        <f t="shared" si="7"/>
        <v>450</v>
      </c>
    </row>
    <row r="52" spans="1:8">
      <c r="A52" s="2">
        <v>43705</v>
      </c>
      <c r="B52">
        <v>718392</v>
      </c>
      <c r="C52">
        <f t="shared" si="7"/>
        <v>484</v>
      </c>
    </row>
    <row r="53" spans="1:8">
      <c r="A53" s="2">
        <v>43706</v>
      </c>
      <c r="B53">
        <v>718912</v>
      </c>
      <c r="C53">
        <f t="shared" si="7"/>
        <v>520</v>
      </c>
    </row>
    <row r="54" spans="1:8">
      <c r="A54" s="2">
        <v>43707</v>
      </c>
      <c r="B54">
        <v>719252</v>
      </c>
      <c r="C54">
        <f t="shared" si="7"/>
        <v>340</v>
      </c>
      <c r="E54" t="s">
        <v>60</v>
      </c>
      <c r="H54">
        <v>469</v>
      </c>
    </row>
    <row r="55" spans="1:8">
      <c r="A55" s="2">
        <v>43710</v>
      </c>
      <c r="B55">
        <v>719699</v>
      </c>
      <c r="C55">
        <f t="shared" si="7"/>
        <v>447</v>
      </c>
    </row>
    <row r="56" spans="1:8">
      <c r="A56" s="2">
        <v>43711</v>
      </c>
      <c r="B56">
        <v>720185</v>
      </c>
      <c r="C56">
        <f t="shared" si="7"/>
        <v>486</v>
      </c>
    </row>
    <row r="57" spans="1:8">
      <c r="A57" s="2">
        <v>43712</v>
      </c>
      <c r="B57">
        <v>720599</v>
      </c>
      <c r="C57">
        <f t="shared" si="7"/>
        <v>414</v>
      </c>
    </row>
    <row r="58" spans="1:8">
      <c r="A58" s="2">
        <v>43713</v>
      </c>
      <c r="B58">
        <v>720992</v>
      </c>
      <c r="C58">
        <f t="shared" si="7"/>
        <v>393</v>
      </c>
    </row>
    <row r="59" spans="1:8">
      <c r="A59" s="2">
        <v>43717</v>
      </c>
      <c r="B59">
        <v>721457</v>
      </c>
      <c r="C59">
        <f t="shared" si="7"/>
        <v>465</v>
      </c>
    </row>
    <row r="60" spans="1:8">
      <c r="A60" s="2">
        <v>43718</v>
      </c>
      <c r="B60">
        <v>721917</v>
      </c>
      <c r="C60">
        <f t="shared" si="7"/>
        <v>460</v>
      </c>
    </row>
    <row r="61" spans="1:8">
      <c r="A61" s="2">
        <v>43719</v>
      </c>
      <c r="B61">
        <v>722700</v>
      </c>
      <c r="C61">
        <f t="shared" si="7"/>
        <v>783</v>
      </c>
    </row>
    <row r="62" spans="1:8">
      <c r="A62" s="2">
        <v>43720</v>
      </c>
      <c r="B62">
        <v>723269</v>
      </c>
      <c r="C62">
        <f t="shared" si="7"/>
        <v>569</v>
      </c>
    </row>
    <row r="63" spans="1:8">
      <c r="A63" s="2">
        <v>43724</v>
      </c>
      <c r="B63">
        <v>723785</v>
      </c>
      <c r="C63">
        <f t="shared" si="7"/>
        <v>516</v>
      </c>
    </row>
    <row r="64" spans="1:8">
      <c r="A64" s="2">
        <v>43725</v>
      </c>
      <c r="B64">
        <v>724514</v>
      </c>
      <c r="C64">
        <f t="shared" si="7"/>
        <v>729</v>
      </c>
    </row>
    <row r="65" spans="1:8">
      <c r="A65" s="2">
        <v>43726</v>
      </c>
      <c r="B65">
        <v>725155</v>
      </c>
      <c r="C65">
        <f t="shared" si="7"/>
        <v>641</v>
      </c>
    </row>
    <row r="66" spans="1:8">
      <c r="A66" s="2">
        <v>43727</v>
      </c>
      <c r="B66">
        <v>725833</v>
      </c>
      <c r="C66">
        <f t="shared" si="7"/>
        <v>678</v>
      </c>
    </row>
    <row r="67" spans="1:8">
      <c r="A67" s="2">
        <v>43728</v>
      </c>
      <c r="B67">
        <v>725910</v>
      </c>
      <c r="C67">
        <f t="shared" si="7"/>
        <v>77</v>
      </c>
    </row>
    <row r="68" spans="1:8">
      <c r="A68" s="2">
        <v>43731</v>
      </c>
      <c r="B68">
        <v>726520</v>
      </c>
      <c r="C68">
        <f t="shared" si="7"/>
        <v>610</v>
      </c>
    </row>
    <row r="69" spans="1:8">
      <c r="A69" s="2">
        <v>76604</v>
      </c>
      <c r="B69">
        <v>727247</v>
      </c>
      <c r="C69">
        <f t="shared" si="7"/>
        <v>727</v>
      </c>
    </row>
    <row r="70" spans="1:8">
      <c r="A70" s="2">
        <v>43733</v>
      </c>
      <c r="B70">
        <v>727991</v>
      </c>
      <c r="C70">
        <f t="shared" si="7"/>
        <v>744</v>
      </c>
    </row>
    <row r="71" spans="1:8">
      <c r="A71" s="2">
        <v>43734</v>
      </c>
      <c r="B71">
        <v>728639</v>
      </c>
      <c r="C71">
        <f t="shared" si="7"/>
        <v>648</v>
      </c>
    </row>
    <row r="72" spans="1:8">
      <c r="A72" s="2">
        <v>43738</v>
      </c>
      <c r="B72">
        <v>729257</v>
      </c>
      <c r="C72">
        <f t="shared" si="7"/>
        <v>618</v>
      </c>
    </row>
    <row r="73" spans="1:8">
      <c r="A73" s="2">
        <v>43739</v>
      </c>
      <c r="B73">
        <v>730118</v>
      </c>
      <c r="C73">
        <f t="shared" si="7"/>
        <v>861</v>
      </c>
      <c r="E73" t="s">
        <v>60</v>
      </c>
      <c r="H73">
        <v>571</v>
      </c>
    </row>
    <row r="74" spans="1:8">
      <c r="A74" s="2">
        <v>43740</v>
      </c>
      <c r="B74">
        <v>730825</v>
      </c>
      <c r="C74">
        <f t="shared" si="7"/>
        <v>707</v>
      </c>
    </row>
    <row r="75" spans="1:8">
      <c r="A75" s="2">
        <v>43741</v>
      </c>
      <c r="B75">
        <v>731296</v>
      </c>
      <c r="C75">
        <f t="shared" si="7"/>
        <v>471</v>
      </c>
    </row>
    <row r="76" spans="1:8">
      <c r="A76" s="2">
        <v>43746</v>
      </c>
      <c r="B76">
        <v>732658</v>
      </c>
      <c r="C76">
        <f t="shared" si="7"/>
        <v>1362</v>
      </c>
    </row>
    <row r="77" spans="1:8">
      <c r="A77" s="2">
        <v>43747</v>
      </c>
      <c r="B77">
        <v>733210</v>
      </c>
      <c r="C77">
        <f t="shared" si="7"/>
        <v>552</v>
      </c>
    </row>
    <row r="78" spans="1:8">
      <c r="A78" s="2">
        <v>43748</v>
      </c>
      <c r="B78">
        <v>733680</v>
      </c>
      <c r="C78">
        <f t="shared" si="7"/>
        <v>470</v>
      </c>
    </row>
    <row r="79" spans="1:8">
      <c r="A79" s="2">
        <v>43749</v>
      </c>
      <c r="B79">
        <v>734046</v>
      </c>
      <c r="C79">
        <f t="shared" si="7"/>
        <v>366</v>
      </c>
    </row>
    <row r="80" spans="1:8">
      <c r="A80" s="2">
        <v>43750</v>
      </c>
      <c r="B80">
        <v>734544</v>
      </c>
      <c r="C80">
        <f t="shared" si="7"/>
        <v>498</v>
      </c>
    </row>
    <row r="81" spans="1:8">
      <c r="A81" s="2">
        <v>43753</v>
      </c>
      <c r="B81">
        <v>735118</v>
      </c>
      <c r="C81">
        <f t="shared" si="7"/>
        <v>574</v>
      </c>
    </row>
    <row r="82" spans="1:8">
      <c r="A82" s="2">
        <v>43754</v>
      </c>
      <c r="B82">
        <v>735611</v>
      </c>
      <c r="C82">
        <f t="shared" si="7"/>
        <v>493</v>
      </c>
    </row>
    <row r="83" spans="1:8">
      <c r="A83" s="2">
        <v>43755</v>
      </c>
      <c r="B83">
        <v>736134</v>
      </c>
      <c r="C83">
        <f t="shared" si="7"/>
        <v>523</v>
      </c>
    </row>
    <row r="84" spans="1:8">
      <c r="A84" s="2">
        <v>43756</v>
      </c>
      <c r="B84">
        <v>736504</v>
      </c>
      <c r="C84">
        <f t="shared" si="7"/>
        <v>370</v>
      </c>
    </row>
    <row r="85" spans="1:8">
      <c r="A85" s="2">
        <v>43759</v>
      </c>
      <c r="B85">
        <v>736998</v>
      </c>
      <c r="C85">
        <f t="shared" si="7"/>
        <v>494</v>
      </c>
    </row>
    <row r="86" spans="1:8">
      <c r="A86" s="2">
        <v>43760</v>
      </c>
      <c r="B86">
        <v>737578</v>
      </c>
      <c r="C86">
        <f t="shared" si="7"/>
        <v>580</v>
      </c>
    </row>
    <row r="87" spans="1:8">
      <c r="A87" s="2">
        <v>43761</v>
      </c>
      <c r="B87">
        <v>738127</v>
      </c>
      <c r="C87">
        <f t="shared" si="7"/>
        <v>549</v>
      </c>
    </row>
    <row r="88" spans="1:8">
      <c r="A88" s="2">
        <v>43762</v>
      </c>
      <c r="B88">
        <v>738593</v>
      </c>
      <c r="C88">
        <f t="shared" si="7"/>
        <v>466</v>
      </c>
    </row>
    <row r="89" spans="1:8">
      <c r="A89" s="2">
        <v>43777</v>
      </c>
      <c r="B89">
        <v>742981</v>
      </c>
      <c r="C89">
        <f t="shared" si="7"/>
        <v>4388</v>
      </c>
      <c r="F89" t="s">
        <v>61</v>
      </c>
      <c r="H89" s="4">
        <f>C89/11</f>
        <v>398.90909090909093</v>
      </c>
    </row>
    <row r="90" spans="1:8">
      <c r="A90" s="2">
        <v>43780</v>
      </c>
      <c r="B90">
        <v>743249</v>
      </c>
      <c r="C90">
        <f t="shared" si="7"/>
        <v>268</v>
      </c>
    </row>
    <row r="91" spans="1:8">
      <c r="A91" s="2">
        <v>43781</v>
      </c>
      <c r="B91">
        <v>743851</v>
      </c>
      <c r="C91">
        <f t="shared" si="7"/>
        <v>602</v>
      </c>
    </row>
    <row r="92" spans="1:8">
      <c r="A92" s="2">
        <v>43782</v>
      </c>
      <c r="B92">
        <v>744306</v>
      </c>
      <c r="C92">
        <f t="shared" si="7"/>
        <v>455</v>
      </c>
    </row>
    <row r="93" spans="1:8">
      <c r="A93" s="2">
        <v>43783</v>
      </c>
      <c r="B93">
        <v>744704</v>
      </c>
      <c r="C93">
        <f t="shared" si="7"/>
        <v>398</v>
      </c>
    </row>
    <row r="94" spans="1:8">
      <c r="A94" s="2">
        <v>43784</v>
      </c>
      <c r="B94">
        <v>745204</v>
      </c>
      <c r="C94">
        <f t="shared" si="7"/>
        <v>500</v>
      </c>
    </row>
    <row r="95" spans="1:8">
      <c r="A95" s="2">
        <v>43787</v>
      </c>
      <c r="B95">
        <v>745837</v>
      </c>
      <c r="C95">
        <f t="shared" si="7"/>
        <v>633</v>
      </c>
    </row>
    <row r="96" spans="1:8">
      <c r="A96" s="2">
        <v>43788</v>
      </c>
      <c r="B96">
        <v>746467</v>
      </c>
      <c r="C96">
        <f t="shared" si="7"/>
        <v>630</v>
      </c>
    </row>
    <row r="97" spans="1:3">
      <c r="A97" s="2">
        <v>43789</v>
      </c>
      <c r="B97">
        <v>747181</v>
      </c>
      <c r="C97">
        <f t="shared" si="7"/>
        <v>714</v>
      </c>
    </row>
    <row r="98" spans="1:3">
      <c r="A98" s="2">
        <v>43790</v>
      </c>
      <c r="B98">
        <v>747647</v>
      </c>
      <c r="C98">
        <f t="shared" si="7"/>
        <v>466</v>
      </c>
    </row>
    <row r="99" spans="1:3">
      <c r="A99" s="2">
        <v>43791</v>
      </c>
      <c r="B99">
        <v>748347</v>
      </c>
      <c r="C99">
        <f t="shared" si="7"/>
        <v>700</v>
      </c>
    </row>
    <row r="100" spans="1:3">
      <c r="A100" s="2">
        <v>43794</v>
      </c>
      <c r="B100">
        <v>748863</v>
      </c>
      <c r="C100">
        <f t="shared" si="7"/>
        <v>516</v>
      </c>
    </row>
    <row r="101" spans="1:3">
      <c r="A101" s="2">
        <v>43795</v>
      </c>
      <c r="B101">
        <v>749423</v>
      </c>
      <c r="C101">
        <f t="shared" si="7"/>
        <v>560</v>
      </c>
    </row>
    <row r="102" spans="1:3">
      <c r="A102" s="2">
        <v>43796</v>
      </c>
      <c r="B102">
        <v>749947</v>
      </c>
      <c r="C102">
        <f t="shared" si="7"/>
        <v>524</v>
      </c>
    </row>
    <row r="103" spans="1:3">
      <c r="A103" s="2">
        <v>43797</v>
      </c>
      <c r="B103">
        <v>750434</v>
      </c>
      <c r="C103">
        <f t="shared" si="7"/>
        <v>487</v>
      </c>
    </row>
    <row r="104" spans="1:3">
      <c r="A104" s="2">
        <v>43798</v>
      </c>
      <c r="B104">
        <v>750814</v>
      </c>
      <c r="C104">
        <f t="shared" si="7"/>
        <v>380</v>
      </c>
    </row>
    <row r="105" spans="1:3">
      <c r="A105" s="2">
        <v>43801</v>
      </c>
      <c r="B105" s="5">
        <v>751315</v>
      </c>
      <c r="C105">
        <f t="shared" si="7"/>
        <v>501</v>
      </c>
    </row>
    <row r="106" spans="1:3">
      <c r="A106" s="2">
        <v>43802</v>
      </c>
      <c r="B106" s="5">
        <v>751749</v>
      </c>
      <c r="C106">
        <f t="shared" si="7"/>
        <v>434</v>
      </c>
    </row>
    <row r="107" spans="1:3">
      <c r="A107" s="2">
        <v>43803</v>
      </c>
      <c r="B107" s="5">
        <v>752163</v>
      </c>
      <c r="C107">
        <f t="shared" si="7"/>
        <v>414</v>
      </c>
    </row>
    <row r="108" spans="1:3">
      <c r="A108" s="2">
        <v>43804</v>
      </c>
      <c r="B108" s="5">
        <v>752589</v>
      </c>
      <c r="C108">
        <f t="shared" si="7"/>
        <v>426</v>
      </c>
    </row>
    <row r="109" spans="1:3">
      <c r="A109" s="2">
        <v>43805</v>
      </c>
      <c r="B109" s="5">
        <v>753078</v>
      </c>
      <c r="C109">
        <f t="shared" si="7"/>
        <v>489</v>
      </c>
    </row>
    <row r="110" spans="1:3">
      <c r="A110" s="2">
        <v>43808</v>
      </c>
      <c r="B110">
        <v>753598</v>
      </c>
      <c r="C110">
        <f t="shared" si="7"/>
        <v>520</v>
      </c>
    </row>
    <row r="111" spans="1:3">
      <c r="A111" s="2">
        <v>43809</v>
      </c>
      <c r="B111">
        <v>754427</v>
      </c>
      <c r="C111">
        <f t="shared" si="7"/>
        <v>829</v>
      </c>
    </row>
    <row r="112" spans="1:3">
      <c r="A112" s="2">
        <v>43810</v>
      </c>
      <c r="B112">
        <v>755147</v>
      </c>
      <c r="C112">
        <f t="shared" si="7"/>
        <v>720</v>
      </c>
    </row>
    <row r="113" spans="1:3">
      <c r="A113" s="2">
        <v>43811</v>
      </c>
      <c r="B113">
        <v>756115</v>
      </c>
      <c r="C113">
        <f t="shared" si="7"/>
        <v>968</v>
      </c>
    </row>
    <row r="114" spans="1:3">
      <c r="A114" s="2">
        <v>43478</v>
      </c>
      <c r="B114">
        <v>756961</v>
      </c>
      <c r="C114">
        <f t="shared" ref="C114:C145" si="8">B114-B113</f>
        <v>846</v>
      </c>
    </row>
    <row r="115" spans="1:3">
      <c r="A115" s="2">
        <v>43815</v>
      </c>
      <c r="B115">
        <v>757561</v>
      </c>
      <c r="C115">
        <f t="shared" si="8"/>
        <v>600</v>
      </c>
    </row>
    <row r="116" spans="1:3">
      <c r="A116" s="2">
        <v>43816</v>
      </c>
      <c r="B116">
        <v>758311</v>
      </c>
      <c r="C116">
        <f t="shared" si="8"/>
        <v>750</v>
      </c>
    </row>
    <row r="117" spans="1:3">
      <c r="A117" s="2">
        <v>43817</v>
      </c>
      <c r="B117">
        <v>758972</v>
      </c>
      <c r="C117">
        <f t="shared" si="8"/>
        <v>661</v>
      </c>
    </row>
    <row r="119" spans="1:3">
      <c r="A119" s="2">
        <v>37262</v>
      </c>
      <c r="C119">
        <f t="shared" si="8"/>
        <v>0</v>
      </c>
    </row>
    <row r="120" spans="1:3">
      <c r="A120" s="2"/>
      <c r="C120">
        <f t="shared" si="8"/>
        <v>0</v>
      </c>
    </row>
    <row r="121" spans="1:3">
      <c r="A121" s="2"/>
      <c r="C121">
        <f t="shared" si="8"/>
        <v>0</v>
      </c>
    </row>
    <row r="122" spans="1:3">
      <c r="A122" s="2"/>
      <c r="C122">
        <f t="shared" si="8"/>
        <v>0</v>
      </c>
    </row>
    <row r="123" spans="1:3">
      <c r="A123" s="2"/>
      <c r="C123">
        <f t="shared" si="8"/>
        <v>0</v>
      </c>
    </row>
    <row r="124" spans="1:3">
      <c r="A124" s="2"/>
      <c r="C124">
        <f t="shared" si="8"/>
        <v>0</v>
      </c>
    </row>
    <row r="125" spans="1:3">
      <c r="A125" s="2"/>
      <c r="C125">
        <f t="shared" si="8"/>
        <v>0</v>
      </c>
    </row>
    <row r="126" spans="1:3">
      <c r="A126" s="2"/>
      <c r="C126">
        <f t="shared" si="8"/>
        <v>0</v>
      </c>
    </row>
    <row r="127" spans="1:3">
      <c r="A127" s="2"/>
      <c r="C127">
        <f t="shared" si="8"/>
        <v>0</v>
      </c>
    </row>
    <row r="128" spans="1:3">
      <c r="A128" s="2"/>
      <c r="C128">
        <f t="shared" si="8"/>
        <v>0</v>
      </c>
    </row>
    <row r="129" spans="1:3">
      <c r="A129" s="2"/>
      <c r="C129">
        <f t="shared" si="8"/>
        <v>0</v>
      </c>
    </row>
    <row r="130" spans="1:3">
      <c r="A130" s="2"/>
      <c r="C130">
        <f t="shared" si="8"/>
        <v>0</v>
      </c>
    </row>
    <row r="131" spans="1:3">
      <c r="A131" s="2"/>
      <c r="C131">
        <f t="shared" si="8"/>
        <v>0</v>
      </c>
    </row>
    <row r="132" spans="1:3">
      <c r="A132" s="2"/>
      <c r="C132">
        <f t="shared" si="8"/>
        <v>0</v>
      </c>
    </row>
    <row r="133" spans="1:3">
      <c r="A133" s="2"/>
      <c r="C133">
        <f t="shared" si="8"/>
        <v>0</v>
      </c>
    </row>
    <row r="134" spans="1:3">
      <c r="A134" s="2"/>
      <c r="C134">
        <f t="shared" si="8"/>
        <v>0</v>
      </c>
    </row>
    <row r="135" spans="1:3">
      <c r="A135" s="2"/>
      <c r="C135">
        <f t="shared" si="8"/>
        <v>0</v>
      </c>
    </row>
    <row r="136" spans="1:3">
      <c r="A136" s="2"/>
      <c r="C136">
        <f t="shared" si="8"/>
        <v>0</v>
      </c>
    </row>
    <row r="137" spans="1:3">
      <c r="A137" s="2"/>
      <c r="C137">
        <f t="shared" si="8"/>
        <v>0</v>
      </c>
    </row>
    <row r="138" spans="1:3">
      <c r="A138" s="2"/>
      <c r="C138">
        <f t="shared" si="8"/>
        <v>0</v>
      </c>
    </row>
    <row r="139" spans="1:3">
      <c r="A139" s="2"/>
      <c r="C139">
        <f t="shared" si="8"/>
        <v>0</v>
      </c>
    </row>
    <row r="140" spans="1:3">
      <c r="A140" s="2"/>
      <c r="C140">
        <f t="shared" si="8"/>
        <v>0</v>
      </c>
    </row>
    <row r="141" spans="1:3">
      <c r="A141" s="2"/>
      <c r="C141">
        <f t="shared" si="8"/>
        <v>0</v>
      </c>
    </row>
    <row r="142" spans="1:3">
      <c r="A142" s="2"/>
      <c r="C142">
        <f t="shared" si="8"/>
        <v>0</v>
      </c>
    </row>
    <row r="143" spans="1:3">
      <c r="A143" s="2"/>
      <c r="C143">
        <f t="shared" si="8"/>
        <v>0</v>
      </c>
    </row>
    <row r="144" spans="1:3">
      <c r="A144" s="2"/>
      <c r="C144">
        <f t="shared" si="8"/>
        <v>0</v>
      </c>
    </row>
    <row r="145" spans="1:3">
      <c r="A145" s="2"/>
      <c r="C145">
        <f t="shared" si="8"/>
        <v>0</v>
      </c>
    </row>
    <row r="146" spans="1:3">
      <c r="A146" s="2"/>
    </row>
    <row r="147" spans="1:3">
      <c r="A147" s="2"/>
    </row>
    <row r="148" spans="1:3">
      <c r="A148" s="2"/>
    </row>
    <row r="149" spans="1:3">
      <c r="A149" s="2"/>
    </row>
    <row r="150" spans="1:3">
      <c r="A150" s="2"/>
    </row>
    <row r="151" spans="1:3">
      <c r="A151" s="2"/>
    </row>
    <row r="152" spans="1:3">
      <c r="A152" s="2"/>
    </row>
    <row r="153" spans="1:3">
      <c r="A153" s="2"/>
    </row>
    <row r="154" spans="1:3">
      <c r="A154" s="2"/>
    </row>
    <row r="155" spans="1:3">
      <c r="A155" s="2"/>
    </row>
    <row r="156" spans="1:3">
      <c r="A156" s="2"/>
    </row>
    <row r="157" spans="1:3">
      <c r="A157" s="2"/>
    </row>
    <row r="158" spans="1:3">
      <c r="A158" s="2"/>
    </row>
    <row r="159" spans="1:3">
      <c r="A159" s="2"/>
    </row>
    <row r="160" spans="1:3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2022-08-01T23:00:00+00:00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GP3544QB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 xsi:nil="true"/>
    <EventLink xmlns="5ffd8e36-f429-4edc-ab50-c5be84842779" xsi:nil="true"/>
    <Customer_x002f_OperatorName xmlns="eebef177-55b5-4448-a5fb-28ea454417ee">Holmfirth Dyers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lcf76f155ced4ddcb4097134ff3c332f xmlns="5cc6c8e1-61f0-4421-8ec4-372bcd4e7399">
      <Terms xmlns="http://schemas.microsoft.com/office/infopath/2007/PartnerControls"/>
    </lcf76f155ced4ddcb4097134ff3c332f>
    <DocumentDate xmlns="eebef177-55b5-4448-a5fb-28ea454417ee">2022-08-01T23:00:00+00:00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EPR-GP3544QB/A001</EPRNumber>
    <FacilityAddressPostcode xmlns="eebef177-55b5-4448-a5fb-28ea454417ee">HD9 2DP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40</Value>
      <Value>11</Value>
      <Value>32</Value>
      <Value>14</Value>
    </TaxCatchAll>
    <ExternalAuthor xmlns="eebef177-55b5-4448-a5fb-28ea454417ee">T Nicholson</ExternalAuthor>
    <SiteName xmlns="eebef177-55b5-4448-a5fb-28ea454417ee">Holmfirth Dyers Limited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 Ribbleden Dye Works, Dunford Road, Holmfirth, West Yorkshire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  <_Flow_SignoffStatus xmlns="5cc6c8e1-61f0-4421-8ec4-372bcd4e739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F36F633FE9FB4F46BF1F48F67E6435FB" ma:contentTypeVersion="47" ma:contentTypeDescription="Create a new document." ma:contentTypeScope="" ma:versionID="f4af20e7894a65d8cb2fef883f2fce3b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5cc6c8e1-61f0-4421-8ec4-372bcd4e7399" targetNamespace="http://schemas.microsoft.com/office/2006/metadata/properties" ma:root="true" ma:fieldsID="2a324bcd1a5988d13a06bb17a0d8fc7d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5cc6c8e1-61f0-4421-8ec4-372bcd4e739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  <xsd:element ref="ns6:_Flow_SignoffStatus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6c8e1-61f0-4421-8ec4-372bcd4e73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63" nillable="true" ma:displayName="Sign-off status" ma:internalName="Sign_x002d_off_x0020_status">
      <xsd:simpleType>
        <xsd:restriction base="dms:Text"/>
      </xsd:simpleType>
    </xsd:element>
    <xsd:element name="MediaServiceObjectDetectorVersions" ma:index="6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0F96A5-31B4-410A-9917-5A0CEC8C1E4E}"/>
</file>

<file path=customXml/itemProps2.xml><?xml version="1.0" encoding="utf-8"?>
<ds:datastoreItem xmlns:ds="http://schemas.openxmlformats.org/officeDocument/2006/customXml" ds:itemID="{743D5586-033B-4FCF-9CC5-FD48BFD8A80D}"/>
</file>

<file path=customXml/itemProps3.xml><?xml version="1.0" encoding="utf-8"?>
<ds:datastoreItem xmlns:ds="http://schemas.openxmlformats.org/officeDocument/2006/customXml" ds:itemID="{E541E35F-0F88-4A1F-BE16-45FD00DDE8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Ducker</dc:creator>
  <cp:keywords/>
  <dc:description/>
  <cp:lastModifiedBy/>
  <cp:revision/>
  <dcterms:created xsi:type="dcterms:W3CDTF">2019-08-19T09:16:44Z</dcterms:created>
  <dcterms:modified xsi:type="dcterms:W3CDTF">2023-10-16T12:56:19Z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0x0101000E9AD557692E154F9D2697C8C6432F7600F36F633FE9FB4F46BF1F48F67E6435FB</vt:lpwstr>
  </property>
  <property fmtid="{D5CDD505-2E9C-101B-9397-08002B2CF9AE}" pid="3" name="Order">
    <vt:r8>52100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PermitDocumentType">
    <vt:lpwstr/>
  </property>
  <property fmtid="{D5CDD505-2E9C-101B-9397-08002B2CF9AE}" pid="12" name="MediaServiceImageTags">
    <vt:lpwstr/>
  </property>
  <property fmtid="{D5CDD505-2E9C-101B-9397-08002B2CF9AE}" pid="13" name="TypeofPermit">
    <vt:lpwstr>32;#Bespoke|743fbb82-64b4-442a-8bac-afa632175399</vt:lpwstr>
  </property>
  <property fmtid="{D5CDD505-2E9C-101B-9397-08002B2CF9AE}" pid="14" name="DisclosureStatus">
    <vt:lpwstr>41;#Public Register|f1fcf6a6-5d97-4f1d-964e-a2f916eb1f18</vt:lpwstr>
  </property>
  <property fmtid="{D5CDD505-2E9C-101B-9397-08002B2CF9AE}" pid="15" name="RegulatedActivitySub-Class">
    <vt:lpwstr/>
  </property>
  <property fmtid="{D5CDD505-2E9C-101B-9397-08002B2CF9AE}" pid="16" name="EventType1">
    <vt:lpwstr/>
  </property>
  <property fmtid="{D5CDD505-2E9C-101B-9397-08002B2CF9AE}" pid="17" name="ActivityGrouping">
    <vt:lpwstr>14;#Application ＆ Associated Docs|5eadfd3c-6deb-44e1-b7e1-16accd427bec</vt:lpwstr>
  </property>
  <property fmtid="{D5CDD505-2E9C-101B-9397-08002B2CF9AE}" pid="18" name="RegulatedActivityClass">
    <vt:lpwstr>40;#Waste Operations|dc63c9b7-da6e-463c-b2cf-265b08d49156</vt:lpwstr>
  </property>
  <property fmtid="{D5CDD505-2E9C-101B-9397-08002B2CF9AE}" pid="19" name="Catchment">
    <vt:lpwstr/>
  </property>
  <property fmtid="{D5CDD505-2E9C-101B-9397-08002B2CF9AE}" pid="20" name="MajorProjectID">
    <vt:lpwstr/>
  </property>
  <property fmtid="{D5CDD505-2E9C-101B-9397-08002B2CF9AE}" pid="21" name="StandardRulesID">
    <vt:lpwstr/>
  </property>
  <property fmtid="{D5CDD505-2E9C-101B-9397-08002B2CF9AE}" pid="22" name="CessationStatus">
    <vt:lpwstr/>
  </property>
  <property fmtid="{D5CDD505-2E9C-101B-9397-08002B2CF9AE}" pid="23" name="Regime">
    <vt:lpwstr>11;#EPR|0e5af97d-1a8c-4d8f-a20b-528a11cab1f6</vt:lpwstr>
  </property>
</Properties>
</file>