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LB3304MNA003/"/>
    </mc:Choice>
  </mc:AlternateContent>
  <xr:revisionPtr revIDLastSave="0" documentId="8_{E1185065-0A44-4203-ACD7-6B31C6BC7BD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ond" sheetId="3" r:id="rId1"/>
    <sheet name="GW" sheetId="2" r:id="rId2"/>
    <sheet name="Sheet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3" i="2" l="1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43" i="2"/>
  <c r="Z42" i="2"/>
  <c r="I10" i="3"/>
  <c r="I11" i="3"/>
  <c r="I13" i="3"/>
  <c r="I14" i="3"/>
  <c r="I15" i="3"/>
  <c r="I16" i="3"/>
  <c r="I17" i="3"/>
  <c r="I18" i="3"/>
  <c r="I19" i="3"/>
  <c r="I21" i="3"/>
  <c r="I22" i="3"/>
  <c r="I23" i="3"/>
  <c r="I24" i="3"/>
  <c r="I25" i="3"/>
  <c r="I39" i="3"/>
  <c r="I40" i="3"/>
  <c r="I42" i="3"/>
  <c r="I43" i="3"/>
  <c r="I45" i="3"/>
  <c r="I47" i="3"/>
  <c r="I49" i="3"/>
  <c r="I50" i="3"/>
  <c r="I51" i="3"/>
  <c r="I52" i="3"/>
  <c r="I53" i="3"/>
  <c r="I54" i="3"/>
  <c r="I55" i="3"/>
  <c r="I56" i="3"/>
  <c r="I57" i="3"/>
  <c r="I60" i="3"/>
  <c r="I61" i="3"/>
  <c r="AB8" i="2" l="1"/>
  <c r="AB9" i="2"/>
  <c r="AB10" i="2"/>
  <c r="AB11" i="2"/>
  <c r="AB12" i="2"/>
  <c r="AB13" i="2"/>
  <c r="AB14" i="2"/>
  <c r="AB15" i="2"/>
  <c r="AB16" i="2"/>
  <c r="AB18" i="2"/>
  <c r="AB19" i="2"/>
  <c r="AB20" i="2"/>
  <c r="AB21" i="2"/>
  <c r="AB22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2" i="2"/>
  <c r="AB60" i="2"/>
  <c r="AB7" i="2"/>
  <c r="AA18" i="2"/>
  <c r="AA19" i="2"/>
  <c r="AA20" i="2"/>
  <c r="AA21" i="2"/>
  <c r="AA22" i="2"/>
  <c r="AA28" i="2"/>
  <c r="AA29" i="2"/>
  <c r="AA31" i="2"/>
  <c r="AA40" i="2"/>
  <c r="AA42" i="2"/>
  <c r="AA8" i="2"/>
  <c r="AA9" i="2"/>
  <c r="AA10" i="2"/>
  <c r="AA11" i="2"/>
  <c r="AA12" i="2"/>
  <c r="AA13" i="2"/>
  <c r="AA14" i="2"/>
  <c r="AA15" i="2"/>
  <c r="AA16" i="2"/>
  <c r="AA7" i="2"/>
  <c r="Z9" i="2"/>
  <c r="Z10" i="2"/>
  <c r="Z11" i="2"/>
  <c r="Z12" i="2"/>
  <c r="Z13" i="2"/>
  <c r="Z14" i="2"/>
  <c r="Z15" i="2"/>
  <c r="Z16" i="2"/>
  <c r="Z18" i="2"/>
  <c r="Z19" i="2"/>
  <c r="Z20" i="2"/>
  <c r="Z21" i="2"/>
  <c r="Z22" i="2"/>
  <c r="Z28" i="2"/>
  <c r="Z29" i="2"/>
  <c r="Z31" i="2"/>
  <c r="Z40" i="2"/>
  <c r="Z8" i="2"/>
  <c r="Z7" i="2"/>
</calcChain>
</file>

<file path=xl/sharedStrings.xml><?xml version="1.0" encoding="utf-8"?>
<sst xmlns="http://schemas.openxmlformats.org/spreadsheetml/2006/main" count="1122" uniqueCount="122">
  <si>
    <r>
      <rPr>
        <sz val="8"/>
        <rFont val="Calibri"/>
        <family val="2"/>
      </rPr>
      <t>BH05</t>
    </r>
  </si>
  <si>
    <r>
      <rPr>
        <sz val="5.5"/>
        <rFont val="Calibri"/>
        <family val="2"/>
      </rPr>
      <t>GROUND WATER</t>
    </r>
  </si>
  <si>
    <r>
      <rPr>
        <sz val="8"/>
        <rFont val="Calibri"/>
        <family val="2"/>
      </rPr>
      <t>n/s</t>
    </r>
  </si>
  <si>
    <r>
      <rPr>
        <b/>
        <sz val="10"/>
        <rFont val="Calibri"/>
        <family val="2"/>
      </rPr>
      <t>Metals</t>
    </r>
  </si>
  <si>
    <r>
      <rPr>
        <sz val="10"/>
        <rFont val="Calibri"/>
        <family val="2"/>
      </rPr>
      <t>Arsenic, Dissolved</t>
    </r>
  </si>
  <si>
    <r>
      <rPr>
        <sz val="9"/>
        <rFont val="Calibri"/>
        <family val="2"/>
      </rPr>
      <t>DETSC 2306</t>
    </r>
  </si>
  <si>
    <r>
      <rPr>
        <sz val="10"/>
        <rFont val="Calibri"/>
        <family val="2"/>
      </rPr>
      <t>ug/l</t>
    </r>
  </si>
  <si>
    <r>
      <rPr>
        <sz val="10"/>
        <color rgb="FF585858"/>
        <rFont val="Calibri"/>
        <family val="2"/>
      </rPr>
      <t>&lt; 0.16</t>
    </r>
  </si>
  <si>
    <r>
      <rPr>
        <sz val="10"/>
        <rFont val="Calibri"/>
        <family val="2"/>
      </rPr>
      <t>Boron, Dissolved</t>
    </r>
  </si>
  <si>
    <r>
      <rPr>
        <sz val="9"/>
        <rFont val="Calibri"/>
        <family val="2"/>
      </rPr>
      <t>DETSC 2306*</t>
    </r>
  </si>
  <si>
    <r>
      <rPr>
        <sz val="10"/>
        <rFont val="Calibri"/>
        <family val="2"/>
      </rPr>
      <t>Cadmium, Dissolved</t>
    </r>
  </si>
  <si>
    <r>
      <rPr>
        <sz val="10"/>
        <color rgb="FF585858"/>
        <rFont val="Calibri"/>
        <family val="2"/>
      </rPr>
      <t>&lt; 0.03</t>
    </r>
  </si>
  <si>
    <r>
      <rPr>
        <sz val="10"/>
        <rFont val="Calibri"/>
        <family val="2"/>
      </rPr>
      <t>Chromium, Dissolved</t>
    </r>
  </si>
  <si>
    <r>
      <rPr>
        <sz val="10"/>
        <color rgb="FF585858"/>
        <rFont val="Calibri"/>
        <family val="2"/>
      </rPr>
      <t>&lt; 0.25</t>
    </r>
  </si>
  <si>
    <r>
      <rPr>
        <sz val="10"/>
        <rFont val="Calibri"/>
        <family val="2"/>
      </rPr>
      <t>Copper, Dissolved</t>
    </r>
  </si>
  <si>
    <r>
      <rPr>
        <sz val="10"/>
        <rFont val="Calibri"/>
        <family val="2"/>
      </rPr>
      <t>Lead, Dissolved</t>
    </r>
  </si>
  <si>
    <r>
      <rPr>
        <sz val="10"/>
        <color rgb="FF585858"/>
        <rFont val="Calibri"/>
        <family val="2"/>
      </rPr>
      <t>&lt; 0.09</t>
    </r>
  </si>
  <si>
    <r>
      <rPr>
        <sz val="10"/>
        <rFont val="Calibri"/>
        <family val="2"/>
      </rPr>
      <t>Mercury, Dissolved</t>
    </r>
  </si>
  <si>
    <r>
      <rPr>
        <sz val="10"/>
        <color rgb="FF585858"/>
        <rFont val="Calibri"/>
        <family val="2"/>
      </rPr>
      <t>&lt; 0.01</t>
    </r>
  </si>
  <si>
    <r>
      <rPr>
        <sz val="10"/>
        <rFont val="Calibri"/>
        <family val="2"/>
      </rPr>
      <t>Nickel, Dissolved</t>
    </r>
  </si>
  <si>
    <r>
      <rPr>
        <sz val="10"/>
        <color rgb="FF585858"/>
        <rFont val="Calibri"/>
        <family val="2"/>
      </rPr>
      <t>&lt; 0.5</t>
    </r>
  </si>
  <si>
    <r>
      <rPr>
        <sz val="10"/>
        <rFont val="Calibri"/>
        <family val="2"/>
      </rPr>
      <t>Selenium, Dissolved</t>
    </r>
  </si>
  <si>
    <r>
      <rPr>
        <sz val="10"/>
        <rFont val="Calibri"/>
        <family val="2"/>
      </rPr>
      <t>Zinc, Dissolved</t>
    </r>
  </si>
  <si>
    <r>
      <rPr>
        <b/>
        <sz val="10"/>
        <rFont val="Calibri"/>
        <family val="2"/>
      </rPr>
      <t>Inorganics</t>
    </r>
  </si>
  <si>
    <r>
      <rPr>
        <sz val="10"/>
        <rFont val="Calibri"/>
        <family val="2"/>
      </rPr>
      <t>Conductivity</t>
    </r>
  </si>
  <si>
    <r>
      <rPr>
        <sz val="9"/>
        <rFont val="Calibri"/>
        <family val="2"/>
      </rPr>
      <t>DETSC 2009</t>
    </r>
  </si>
  <si>
    <r>
      <rPr>
        <sz val="10"/>
        <rFont val="Calibri"/>
        <family val="2"/>
      </rPr>
      <t>uS/cm</t>
    </r>
  </si>
  <si>
    <r>
      <rPr>
        <sz val="10"/>
        <rFont val="Calibri"/>
        <family val="2"/>
      </rPr>
      <t>pH</t>
    </r>
  </si>
  <si>
    <r>
      <rPr>
        <sz val="9"/>
        <rFont val="Calibri"/>
        <family val="2"/>
      </rPr>
      <t>DETSC 2008</t>
    </r>
  </si>
  <si>
    <r>
      <rPr>
        <sz val="10"/>
        <rFont val="Calibri"/>
        <family val="2"/>
      </rPr>
      <t>Dissolved Organic Carbon</t>
    </r>
  </si>
  <si>
    <r>
      <rPr>
        <sz val="9"/>
        <rFont val="Calibri"/>
        <family val="2"/>
      </rPr>
      <t>DETSC 2085</t>
    </r>
  </si>
  <si>
    <r>
      <rPr>
        <sz val="10"/>
        <rFont val="Calibri"/>
        <family val="2"/>
      </rPr>
      <t>mg/l</t>
    </r>
  </si>
  <si>
    <r>
      <rPr>
        <sz val="10"/>
        <rFont val="Calibri"/>
        <family val="2"/>
      </rPr>
      <t>Ammoniacal Nitrogen as N</t>
    </r>
  </si>
  <si>
    <r>
      <rPr>
        <sz val="9"/>
        <rFont val="Calibri"/>
        <family val="2"/>
      </rPr>
      <t>DETSC 2207</t>
    </r>
  </si>
  <si>
    <r>
      <rPr>
        <sz val="10"/>
        <rFont val="Calibri"/>
        <family val="2"/>
      </rPr>
      <t>Chloride</t>
    </r>
  </si>
  <si>
    <r>
      <rPr>
        <sz val="9"/>
        <rFont val="Calibri"/>
        <family val="2"/>
      </rPr>
      <t>DETSC 2055</t>
    </r>
  </si>
  <si>
    <r>
      <rPr>
        <b/>
        <sz val="10"/>
        <rFont val="Calibri"/>
        <family val="2"/>
      </rPr>
      <t>Petroleum Hydrocarbons</t>
    </r>
  </si>
  <si>
    <r>
      <rPr>
        <sz val="10"/>
        <rFont val="Calibri"/>
        <family val="2"/>
      </rPr>
      <t>Aliphatic C5-C6</t>
    </r>
  </si>
  <si>
    <r>
      <rPr>
        <sz val="9"/>
        <rFont val="Calibri"/>
        <family val="2"/>
      </rPr>
      <t>DETSC 3322</t>
    </r>
  </si>
  <si>
    <r>
      <rPr>
        <sz val="10"/>
        <color rgb="FF585858"/>
        <rFont val="Calibri"/>
        <family val="2"/>
      </rPr>
      <t>&lt; 0.1</t>
    </r>
  </si>
  <si>
    <r>
      <rPr>
        <sz val="10"/>
        <rFont val="Calibri"/>
        <family val="2"/>
      </rPr>
      <t>Aliphatic C6-C8</t>
    </r>
  </si>
  <si>
    <r>
      <rPr>
        <sz val="10"/>
        <rFont val="Calibri"/>
        <family val="2"/>
      </rPr>
      <t>Aliphatic C8-C10</t>
    </r>
  </si>
  <si>
    <r>
      <rPr>
        <sz val="10"/>
        <rFont val="Calibri"/>
        <family val="2"/>
      </rPr>
      <t>Aliphatic C10-C12</t>
    </r>
  </si>
  <si>
    <r>
      <rPr>
        <sz val="9"/>
        <rFont val="Calibri"/>
        <family val="2"/>
      </rPr>
      <t>DETSC 3072*</t>
    </r>
  </si>
  <si>
    <r>
      <rPr>
        <sz val="10"/>
        <color rgb="FF585858"/>
        <rFont val="Calibri"/>
        <family val="2"/>
      </rPr>
      <t>&lt; 1.0</t>
    </r>
  </si>
  <si>
    <r>
      <rPr>
        <sz val="10"/>
        <rFont val="Calibri"/>
        <family val="2"/>
      </rPr>
      <t>Aliphatic C12-C16</t>
    </r>
  </si>
  <si>
    <r>
      <rPr>
        <sz val="10"/>
        <rFont val="Calibri"/>
        <family val="2"/>
      </rPr>
      <t>Aliphatic C16-C21</t>
    </r>
  </si>
  <si>
    <r>
      <rPr>
        <sz val="10"/>
        <rFont val="Calibri"/>
        <family val="2"/>
      </rPr>
      <t>Aliphatic C21-C35</t>
    </r>
  </si>
  <si>
    <r>
      <rPr>
        <sz val="10"/>
        <rFont val="Calibri"/>
        <family val="2"/>
      </rPr>
      <t>Aliphatic C5-C35</t>
    </r>
  </si>
  <si>
    <r>
      <rPr>
        <sz val="10"/>
        <color rgb="FF585858"/>
        <rFont val="Calibri"/>
        <family val="2"/>
      </rPr>
      <t>&lt; 10</t>
    </r>
  </si>
  <si>
    <r>
      <rPr>
        <sz val="10"/>
        <rFont val="Calibri"/>
        <family val="2"/>
      </rPr>
      <t>Aromatic C5-C7</t>
    </r>
  </si>
  <si>
    <r>
      <rPr>
        <sz val="10"/>
        <rFont val="Calibri"/>
        <family val="2"/>
      </rPr>
      <t>Aromatic C7-C8</t>
    </r>
  </si>
  <si>
    <r>
      <rPr>
        <sz val="10"/>
        <rFont val="Calibri"/>
        <family val="2"/>
      </rPr>
      <t>Aromatic C8-C10</t>
    </r>
  </si>
  <si>
    <r>
      <rPr>
        <sz val="10"/>
        <rFont val="Calibri"/>
        <family val="2"/>
      </rPr>
      <t>Aromatic C10-C12</t>
    </r>
  </si>
  <si>
    <r>
      <rPr>
        <sz val="10"/>
        <rFont val="Calibri"/>
        <family val="2"/>
      </rPr>
      <t>Aromatic C12-C16</t>
    </r>
  </si>
  <si>
    <r>
      <rPr>
        <sz val="10"/>
        <rFont val="Calibri"/>
        <family val="2"/>
      </rPr>
      <t>Aromatic C16-C21</t>
    </r>
  </si>
  <si>
    <r>
      <rPr>
        <sz val="10"/>
        <rFont val="Calibri"/>
        <family val="2"/>
      </rPr>
      <t>Aromatic C21-C35</t>
    </r>
  </si>
  <si>
    <r>
      <rPr>
        <sz val="10"/>
        <rFont val="Calibri"/>
        <family val="2"/>
      </rPr>
      <t>Aromatic C5-C35</t>
    </r>
  </si>
  <si>
    <r>
      <rPr>
        <sz val="10"/>
        <rFont val="Calibri"/>
        <family val="2"/>
      </rPr>
      <t>TPH Ali/Aro Total C5-C35</t>
    </r>
  </si>
  <si>
    <r>
      <rPr>
        <b/>
        <sz val="10"/>
        <rFont val="Calibri"/>
        <family val="2"/>
      </rPr>
      <t>PAHs</t>
    </r>
  </si>
  <si>
    <r>
      <rPr>
        <sz val="10"/>
        <rFont val="Calibri"/>
        <family val="2"/>
      </rPr>
      <t>Naphthalene</t>
    </r>
  </si>
  <si>
    <r>
      <rPr>
        <sz val="9"/>
        <rFont val="Calibri"/>
        <family val="2"/>
      </rPr>
      <t>DETSC 3304</t>
    </r>
  </si>
  <si>
    <r>
      <rPr>
        <sz val="10"/>
        <color rgb="FF585858"/>
        <rFont val="Calibri"/>
        <family val="2"/>
      </rPr>
      <t>&lt; 0.05</t>
    </r>
  </si>
  <si>
    <r>
      <rPr>
        <sz val="10"/>
        <rFont val="Calibri"/>
        <family val="2"/>
      </rPr>
      <t>Acenaphthylene</t>
    </r>
  </si>
  <si>
    <r>
      <rPr>
        <sz val="10"/>
        <rFont val="Calibri"/>
        <family val="2"/>
      </rPr>
      <t>Acenaphthene</t>
    </r>
  </si>
  <si>
    <r>
      <rPr>
        <sz val="10"/>
        <rFont val="Calibri"/>
        <family val="2"/>
      </rPr>
      <t>Fluorene</t>
    </r>
  </si>
  <si>
    <r>
      <rPr>
        <sz val="10"/>
        <rFont val="Calibri"/>
        <family val="2"/>
      </rPr>
      <t>Phenanthrene</t>
    </r>
  </si>
  <si>
    <r>
      <rPr>
        <sz val="10"/>
        <rFont val="Calibri"/>
        <family val="2"/>
      </rPr>
      <t>Anthracene</t>
    </r>
  </si>
  <si>
    <r>
      <rPr>
        <sz val="10"/>
        <rFont val="Calibri"/>
        <family val="2"/>
      </rPr>
      <t>Fluoranthene</t>
    </r>
  </si>
  <si>
    <r>
      <rPr>
        <sz val="10"/>
        <rFont val="Calibri"/>
        <family val="2"/>
      </rPr>
      <t>Pyrene</t>
    </r>
  </si>
  <si>
    <r>
      <rPr>
        <sz val="10"/>
        <rFont val="Calibri"/>
        <family val="2"/>
      </rPr>
      <t>Benzo(a)anthracene</t>
    </r>
  </si>
  <si>
    <r>
      <rPr>
        <sz val="9"/>
        <rFont val="Calibri"/>
        <family val="2"/>
      </rPr>
      <t>DETSC 3304*</t>
    </r>
  </si>
  <si>
    <r>
      <rPr>
        <sz val="10"/>
        <rFont val="Calibri"/>
        <family val="2"/>
      </rPr>
      <t>Chrysene</t>
    </r>
  </si>
  <si>
    <r>
      <rPr>
        <sz val="10"/>
        <rFont val="Calibri"/>
        <family val="2"/>
      </rPr>
      <t>Benzo(b)fluoranthene</t>
    </r>
  </si>
  <si>
    <r>
      <rPr>
        <sz val="10"/>
        <rFont val="Calibri"/>
        <family val="2"/>
      </rPr>
      <t>Benzo(k)fluoranthene</t>
    </r>
  </si>
  <si>
    <r>
      <rPr>
        <sz val="10"/>
        <rFont val="Calibri"/>
        <family val="2"/>
      </rPr>
      <t>Benzo(a)pyrene</t>
    </r>
  </si>
  <si>
    <r>
      <rPr>
        <sz val="10"/>
        <rFont val="Calibri"/>
        <family val="2"/>
      </rPr>
      <t>Indeno(1,2,3-c,d)pyrene</t>
    </r>
  </si>
  <si>
    <r>
      <rPr>
        <sz val="10"/>
        <rFont val="Calibri"/>
        <family val="2"/>
      </rPr>
      <t>Dibenzo(a,h)anthracene</t>
    </r>
  </si>
  <si>
    <r>
      <rPr>
        <sz val="10"/>
        <rFont val="Calibri"/>
        <family val="2"/>
      </rPr>
      <t>Benzo(g,h,i)perylene</t>
    </r>
  </si>
  <si>
    <r>
      <rPr>
        <sz val="10"/>
        <rFont val="Calibri"/>
        <family val="2"/>
      </rPr>
      <t>PAH Total</t>
    </r>
  </si>
  <si>
    <r>
      <rPr>
        <sz val="10"/>
        <color rgb="FF585858"/>
        <rFont val="Calibri"/>
        <family val="2"/>
      </rPr>
      <t>&lt; 0.20</t>
    </r>
  </si>
  <si>
    <r>
      <rPr>
        <b/>
        <sz val="10"/>
        <rFont val="Calibri"/>
        <family val="2"/>
      </rPr>
      <t>Phenols</t>
    </r>
  </si>
  <si>
    <r>
      <rPr>
        <sz val="10"/>
        <rFont val="Calibri"/>
        <family val="2"/>
      </rPr>
      <t>Phenol - Monohydric</t>
    </r>
  </si>
  <si>
    <r>
      <rPr>
        <sz val="9"/>
        <rFont val="Calibri"/>
        <family val="2"/>
      </rPr>
      <t>DETSC 2130</t>
    </r>
  </si>
  <si>
    <r>
      <rPr>
        <sz val="10"/>
        <color rgb="FF585858"/>
        <rFont val="Calibri"/>
        <family val="2"/>
      </rPr>
      <t>&lt; 100</t>
    </r>
  </si>
  <si>
    <r>
      <rPr>
        <b/>
        <sz val="10"/>
        <rFont val="Calibri"/>
        <family val="2"/>
      </rPr>
      <t>Lab No</t>
    </r>
  </si>
  <si>
    <r>
      <rPr>
        <b/>
        <sz val="10"/>
        <rFont val="Calibri"/>
        <family val="2"/>
      </rPr>
      <t>Sample ID ~</t>
    </r>
  </si>
  <si>
    <r>
      <rPr>
        <b/>
        <sz val="10"/>
        <rFont val="Calibri"/>
        <family val="2"/>
      </rPr>
      <t>Depth ~</t>
    </r>
  </si>
  <si>
    <r>
      <rPr>
        <b/>
        <sz val="10"/>
        <rFont val="Calibri"/>
        <family val="2"/>
      </rPr>
      <t>Other ID ~</t>
    </r>
  </si>
  <si>
    <r>
      <rPr>
        <b/>
        <sz val="10"/>
        <rFont val="Calibri"/>
        <family val="2"/>
      </rPr>
      <t>Sample Type ~</t>
    </r>
  </si>
  <si>
    <r>
      <rPr>
        <b/>
        <sz val="10"/>
        <rFont val="Calibri"/>
        <family val="2"/>
      </rPr>
      <t>Sampling Date ~</t>
    </r>
  </si>
  <si>
    <r>
      <rPr>
        <b/>
        <sz val="10"/>
        <rFont val="Calibri"/>
        <family val="2"/>
      </rPr>
      <t>Sampling Time ~</t>
    </r>
  </si>
  <si>
    <r>
      <rPr>
        <b/>
        <sz val="10"/>
        <rFont val="Calibri"/>
        <family val="2"/>
      </rPr>
      <t>Test</t>
    </r>
  </si>
  <si>
    <r>
      <rPr>
        <b/>
        <sz val="10"/>
        <rFont val="Calibri"/>
        <family val="2"/>
      </rPr>
      <t>Method</t>
    </r>
  </si>
  <si>
    <r>
      <rPr>
        <b/>
        <sz val="10"/>
        <rFont val="Calibri"/>
        <family val="2"/>
      </rPr>
      <t>LOD</t>
    </r>
  </si>
  <si>
    <r>
      <rPr>
        <b/>
        <sz val="10"/>
        <rFont val="Calibri"/>
        <family val="2"/>
      </rPr>
      <t>Units</t>
    </r>
  </si>
  <si>
    <r>
      <rPr>
        <sz val="10"/>
        <rFont val="Calibri"/>
        <family val="2"/>
      </rPr>
      <t>Total Phenol</t>
    </r>
  </si>
  <si>
    <r>
      <rPr>
        <sz val="9"/>
        <rFont val="Calibri"/>
        <family val="2"/>
      </rPr>
      <t>DETSC 3451*</t>
    </r>
  </si>
  <si>
    <r>
      <rPr>
        <sz val="10"/>
        <color rgb="FF585858"/>
        <rFont val="Calibri"/>
        <family val="2"/>
      </rPr>
      <t>&lt; 0.50</t>
    </r>
  </si>
  <si>
    <r>
      <rPr>
        <sz val="8"/>
        <rFont val="Calibri"/>
        <family val="2"/>
      </rPr>
      <t>SW1</t>
    </r>
  </si>
  <si>
    <r>
      <rPr>
        <sz val="4"/>
        <rFont val="Calibri"/>
        <family val="2"/>
      </rPr>
      <t>RIVER/SURFACE WATER</t>
    </r>
  </si>
  <si>
    <r>
      <rPr>
        <sz val="10"/>
        <color rgb="FF585858"/>
        <rFont val="Calibri"/>
        <family val="2"/>
      </rPr>
      <t>&lt; 2.0</t>
    </r>
  </si>
  <si>
    <r>
      <rPr>
        <sz val="10"/>
        <color rgb="FF585858"/>
        <rFont val="Calibri"/>
        <family val="2"/>
      </rPr>
      <t>&lt; 0.015</t>
    </r>
  </si>
  <si>
    <r>
      <rPr>
        <sz val="10"/>
        <color rgb="FF585858"/>
        <rFont val="Calibri"/>
        <family val="2"/>
      </rPr>
      <t>&lt; 0.10</t>
    </r>
  </si>
  <si>
    <r>
      <rPr>
        <sz val="10"/>
        <color rgb="FF585858"/>
        <rFont val="Calibri"/>
        <family val="2"/>
      </rPr>
      <t>&lt; 1.00</t>
    </r>
  </si>
  <si>
    <r>
      <rPr>
        <sz val="10"/>
        <color rgb="FF585858"/>
        <rFont val="Calibri"/>
        <family val="2"/>
      </rPr>
      <t>&lt; 5.00</t>
    </r>
  </si>
  <si>
    <r>
      <rPr>
        <sz val="10"/>
        <color rgb="FF585858"/>
        <rFont val="Calibri"/>
        <family val="2"/>
      </rPr>
      <t>&lt; 20.00</t>
    </r>
  </si>
  <si>
    <r>
      <rPr>
        <sz val="10"/>
        <color rgb="FF585858"/>
        <rFont val="Calibri"/>
        <family val="2"/>
      </rPr>
      <t>&lt; 2.00</t>
    </r>
  </si>
  <si>
    <r>
      <rPr>
        <sz val="10"/>
        <color rgb="FF585858"/>
        <rFont val="Calibri"/>
        <family val="2"/>
      </rPr>
      <t>&lt; 0.4</t>
    </r>
  </si>
  <si>
    <t>Average</t>
  </si>
  <si>
    <t>BH04</t>
  </si>
  <si>
    <t>BH05</t>
  </si>
  <si>
    <t>Max</t>
  </si>
  <si>
    <t>BH5</t>
  </si>
  <si>
    <t xml:space="preserve">UKTAG Standards </t>
  </si>
  <si>
    <t>Water Supply Regs 2010</t>
  </si>
  <si>
    <t>6.5-9.5</t>
  </si>
  <si>
    <t>Lab No</t>
  </si>
  <si>
    <t>Sample ID ~</t>
  </si>
  <si>
    <t>Sample Type ~</t>
  </si>
  <si>
    <t>GROUND WATER</t>
  </si>
  <si>
    <t>Sampling Date ~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</si>
</sst>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;@"/>
    <numFmt numFmtId="165" formatCode="0.0"/>
    <numFmt numFmtId="166" formatCode="0.000"/>
  </numFmts>
  <fonts count="16" x14ac:knownFonts="1">
    <font>
      <sz val="10"/>
      <color rgb="FF000000"/>
      <name val="Times New Roman"/>
      <charset val="204"/>
    </font>
    <font>
      <sz val="8"/>
      <color rgb="FF000000"/>
      <name val="Calibri"/>
      <family val="2"/>
    </font>
    <font>
      <sz val="8"/>
      <name val="Calibri"/>
      <family val="2"/>
    </font>
    <font>
      <sz val="5.5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color rgb="FF000000"/>
      <name val="Calibri"/>
      <family val="2"/>
    </font>
    <font>
      <sz val="4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rgb="FF585858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1" fontId="1" fillId="0" borderId="1" xfId="0" applyNumberFormat="1" applyFont="1" applyBorder="1" applyAlignment="1">
      <alignment horizontal="right" vertical="top" shrinkToFit="1"/>
    </xf>
    <xf numFmtId="1" fontId="1" fillId="0" borderId="2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3" fillId="0" borderId="1" xfId="0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shrinkToFit="1"/>
    </xf>
    <xf numFmtId="164" fontId="1" fillId="0" borderId="2" xfId="0" applyNumberFormat="1" applyFont="1" applyBorder="1" applyAlignment="1">
      <alignment horizontal="right" vertical="top" shrinkToFi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2" fontId="7" fillId="0" borderId="2" xfId="0" applyNumberFormat="1" applyFont="1" applyBorder="1" applyAlignment="1">
      <alignment horizontal="right" vertical="top" shrinkToFit="1"/>
    </xf>
    <xf numFmtId="0" fontId="5" fillId="0" borderId="2" xfId="0" applyFont="1" applyBorder="1" applyAlignment="1">
      <alignment horizontal="right" vertical="top" wrapText="1"/>
    </xf>
    <xf numFmtId="1" fontId="7" fillId="0" borderId="2" xfId="0" applyNumberFormat="1" applyFont="1" applyBorder="1" applyAlignment="1">
      <alignment horizontal="right" vertical="top" shrinkToFit="1"/>
    </xf>
    <xf numFmtId="165" fontId="7" fillId="0" borderId="2" xfId="0" applyNumberFormat="1" applyFont="1" applyBorder="1" applyAlignment="1">
      <alignment horizontal="right" vertical="top" shrinkToFit="1"/>
    </xf>
    <xf numFmtId="166" fontId="7" fillId="0" borderId="2" xfId="0" applyNumberFormat="1" applyFont="1" applyBorder="1" applyAlignment="1">
      <alignment horizontal="right" vertical="top" shrinkToFi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right" vertical="top" wrapText="1"/>
    </xf>
    <xf numFmtId="0" fontId="0" fillId="0" borderId="3" xfId="0" applyBorder="1" applyAlignment="1">
      <alignment horizontal="left" vertical="center" wrapText="1"/>
    </xf>
    <xf numFmtId="0" fontId="8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  <xf numFmtId="0" fontId="12" fillId="0" borderId="6" xfId="0" applyFont="1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2" fontId="0" fillId="0" borderId="7" xfId="0" applyNumberFormat="1" applyBorder="1" applyAlignment="1">
      <alignment horizontal="right" vertical="top"/>
    </xf>
    <xf numFmtId="2" fontId="0" fillId="0" borderId="6" xfId="0" applyNumberFormat="1" applyBorder="1" applyAlignment="1">
      <alignment horizontal="right" vertical="top"/>
    </xf>
    <xf numFmtId="2" fontId="0" fillId="0" borderId="0" xfId="0" applyNumberFormat="1" applyAlignment="1">
      <alignment horizontal="right" vertical="top"/>
    </xf>
    <xf numFmtId="0" fontId="13" fillId="0" borderId="7" xfId="0" applyFont="1" applyBorder="1" applyAlignment="1">
      <alignment horizontal="center" vertical="top"/>
    </xf>
    <xf numFmtId="0" fontId="0" fillId="0" borderId="8" xfId="0" applyBorder="1" applyAlignment="1">
      <alignment horizontal="right" vertical="top"/>
    </xf>
    <xf numFmtId="2" fontId="0" fillId="0" borderId="8" xfId="0" applyNumberFormat="1" applyBorder="1" applyAlignment="1">
      <alignment horizontal="right" vertical="top"/>
    </xf>
    <xf numFmtId="1" fontId="7" fillId="0" borderId="6" xfId="0" applyNumberFormat="1" applyFont="1" applyBorder="1" applyAlignment="1">
      <alignment horizontal="right" vertical="top" shrinkToFit="1"/>
    </xf>
    <xf numFmtId="0" fontId="4" fillId="0" borderId="5" xfId="0" applyFont="1" applyBorder="1" applyAlignment="1">
      <alignment horizontal="left" vertical="top" wrapText="1"/>
    </xf>
    <xf numFmtId="2" fontId="7" fillId="0" borderId="9" xfId="0" applyNumberFormat="1" applyFont="1" applyBorder="1" applyAlignment="1">
      <alignment horizontal="right" vertical="top" shrinkToFit="1"/>
    </xf>
    <xf numFmtId="165" fontId="7" fillId="0" borderId="9" xfId="0" applyNumberFormat="1" applyFont="1" applyBorder="1" applyAlignment="1">
      <alignment horizontal="right" vertical="top" shrinkToFit="1"/>
    </xf>
    <xf numFmtId="0" fontId="5" fillId="0" borderId="9" xfId="0" applyFont="1" applyBorder="1" applyAlignment="1">
      <alignment horizontal="right" vertical="top" wrapText="1"/>
    </xf>
    <xf numFmtId="1" fontId="7" fillId="0" borderId="9" xfId="0" applyNumberFormat="1" applyFont="1" applyBorder="1" applyAlignment="1">
      <alignment horizontal="right" vertical="top" shrinkToFit="1"/>
    </xf>
    <xf numFmtId="0" fontId="14" fillId="0" borderId="6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 shrinkToFit="1"/>
    </xf>
    <xf numFmtId="0" fontId="15" fillId="0" borderId="7" xfId="0" applyFont="1" applyBorder="1" applyAlignment="1">
      <alignment horizontal="right" vertical="top"/>
    </xf>
    <xf numFmtId="0" fontId="15" fillId="0" borderId="8" xfId="0" applyFont="1" applyBorder="1" applyAlignment="1">
      <alignment horizontal="right" vertical="top"/>
    </xf>
    <xf numFmtId="0" fontId="15" fillId="0" borderId="6" xfId="0" applyFont="1" applyBorder="1" applyAlignment="1">
      <alignment horizontal="right" vertical="top"/>
    </xf>
    <xf numFmtId="0" fontId="10" fillId="0" borderId="0" xfId="0" applyFont="1" applyAlignment="1">
      <alignment horizontal="right" vertical="top" wrapText="1"/>
    </xf>
    <xf numFmtId="0" fontId="10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right" vertical="top" wrapText="1"/>
    </xf>
    <xf numFmtId="0" fontId="9" fillId="0" borderId="6" xfId="0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shrinkToFit="1"/>
    </xf>
    <xf numFmtId="164" fontId="7" fillId="0" borderId="9" xfId="0" applyNumberFormat="1" applyFont="1" applyBorder="1" applyAlignment="1">
      <alignment horizontal="right" vertical="top" shrinkToFit="1"/>
    </xf>
    <xf numFmtId="0" fontId="0" fillId="0" borderId="4" xfId="0" applyBorder="1" applyAlignment="1">
      <alignment horizontal="left" vertical="center" wrapText="1"/>
    </xf>
    <xf numFmtId="0" fontId="0" fillId="0" borderId="10" xfId="0" applyBorder="1" applyAlignment="1">
      <alignment horizontal="left" vertical="top"/>
    </xf>
    <xf numFmtId="0" fontId="14" fillId="0" borderId="7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DC5E8-85F3-4849-B954-71D97B54C059}">
  <dimension ref="A1:J65"/>
  <sheetViews>
    <sheetView topLeftCell="A5" workbookViewId="0">
      <selection activeCell="I25" sqref="I25"/>
    </sheetView>
  </sheetViews>
  <sheetFormatPr defaultRowHeight="12.75" x14ac:dyDescent="0.2"/>
  <cols>
    <col min="1" max="1" width="21.6640625" customWidth="1"/>
    <col min="5" max="5" width="11.33203125" bestFit="1" customWidth="1"/>
    <col min="6" max="6" width="11.6640625" bestFit="1" customWidth="1"/>
    <col min="7" max="8" width="11.83203125" bestFit="1" customWidth="1"/>
    <col min="9" max="9" width="16.6640625" style="29" customWidth="1"/>
  </cols>
  <sheetData>
    <row r="1" spans="1:10" x14ac:dyDescent="0.2">
      <c r="A1" s="1"/>
      <c r="B1" s="1"/>
      <c r="C1" s="1"/>
      <c r="D1" s="20" t="s">
        <v>85</v>
      </c>
      <c r="E1" s="3">
        <v>2462563</v>
      </c>
      <c r="F1" s="3">
        <v>2474291</v>
      </c>
      <c r="G1" s="3">
        <v>2508618</v>
      </c>
      <c r="H1" s="2">
        <v>2508619</v>
      </c>
      <c r="I1"/>
    </row>
    <row r="2" spans="1:10" ht="25.5" x14ac:dyDescent="0.2">
      <c r="A2" s="1"/>
      <c r="B2" s="1"/>
      <c r="C2" s="21" t="s">
        <v>86</v>
      </c>
      <c r="D2" s="21"/>
      <c r="E2" s="27" t="s">
        <v>99</v>
      </c>
      <c r="F2" s="27" t="s">
        <v>99</v>
      </c>
      <c r="G2" s="27" t="s">
        <v>99</v>
      </c>
      <c r="H2" s="26" t="s">
        <v>0</v>
      </c>
      <c r="I2"/>
    </row>
    <row r="3" spans="1:10" x14ac:dyDescent="0.2">
      <c r="A3" s="1"/>
      <c r="B3" s="1"/>
      <c r="C3" s="1"/>
      <c r="D3" s="20" t="s">
        <v>87</v>
      </c>
      <c r="E3" s="5"/>
      <c r="F3" s="5"/>
      <c r="G3" s="5"/>
      <c r="H3" s="4"/>
      <c r="I3"/>
    </row>
    <row r="4" spans="1:10" ht="25.5" x14ac:dyDescent="0.2">
      <c r="A4" s="1"/>
      <c r="B4" s="1"/>
      <c r="C4" s="21" t="s">
        <v>88</v>
      </c>
      <c r="D4" s="21"/>
      <c r="E4" s="5"/>
      <c r="F4" s="5"/>
      <c r="G4" s="5"/>
      <c r="H4" s="4"/>
      <c r="I4"/>
    </row>
    <row r="5" spans="1:10" ht="25.5" x14ac:dyDescent="0.2">
      <c r="A5" s="1"/>
      <c r="B5" s="1"/>
      <c r="C5" s="21" t="s">
        <v>89</v>
      </c>
      <c r="D5" s="21"/>
      <c r="E5" s="25" t="s">
        <v>100</v>
      </c>
      <c r="F5" s="25" t="s">
        <v>100</v>
      </c>
      <c r="G5" s="25" t="s">
        <v>100</v>
      </c>
      <c r="H5" s="6" t="s">
        <v>1</v>
      </c>
      <c r="I5"/>
    </row>
    <row r="6" spans="1:10" ht="25.5" x14ac:dyDescent="0.2">
      <c r="A6" s="1"/>
      <c r="B6" s="1"/>
      <c r="C6" s="21" t="s">
        <v>90</v>
      </c>
      <c r="D6" s="21"/>
      <c r="E6" s="8">
        <v>45698</v>
      </c>
      <c r="F6" s="8">
        <v>45721</v>
      </c>
      <c r="G6" s="8">
        <v>45790</v>
      </c>
      <c r="H6" s="7">
        <v>45790</v>
      </c>
      <c r="I6"/>
    </row>
    <row r="7" spans="1:10" ht="25.5" x14ac:dyDescent="0.2">
      <c r="A7" s="1"/>
      <c r="B7" s="21" t="s">
        <v>91</v>
      </c>
      <c r="C7" s="21"/>
      <c r="D7" s="21"/>
      <c r="E7" s="3">
        <v>1226</v>
      </c>
      <c r="F7" s="3">
        <v>1045</v>
      </c>
      <c r="G7" s="10" t="s">
        <v>2</v>
      </c>
      <c r="H7" s="9" t="s">
        <v>2</v>
      </c>
      <c r="I7"/>
    </row>
    <row r="8" spans="1:10" x14ac:dyDescent="0.2">
      <c r="A8" s="22" t="s">
        <v>92</v>
      </c>
      <c r="B8" s="22" t="s">
        <v>93</v>
      </c>
      <c r="C8" s="23" t="s">
        <v>94</v>
      </c>
      <c r="D8" s="23" t="s">
        <v>95</v>
      </c>
      <c r="E8" s="24"/>
      <c r="F8" s="24"/>
      <c r="G8" s="24"/>
      <c r="H8" s="24"/>
      <c r="I8"/>
    </row>
    <row r="9" spans="1:10" x14ac:dyDescent="0.2">
      <c r="A9" s="11" t="s">
        <v>3</v>
      </c>
      <c r="B9" s="12"/>
      <c r="C9" s="12"/>
      <c r="D9" s="12"/>
      <c r="E9" s="12"/>
      <c r="F9" s="12"/>
      <c r="G9" s="12"/>
      <c r="H9" s="12"/>
      <c r="I9" s="35" t="s">
        <v>109</v>
      </c>
      <c r="J9" s="28"/>
    </row>
    <row r="10" spans="1:10" ht="24" x14ac:dyDescent="0.2">
      <c r="A10" s="13" t="s">
        <v>4</v>
      </c>
      <c r="B10" s="14" t="s">
        <v>5</v>
      </c>
      <c r="C10" s="15">
        <v>0.16</v>
      </c>
      <c r="D10" s="16" t="s">
        <v>6</v>
      </c>
      <c r="E10" s="15">
        <v>0.56999999999999995</v>
      </c>
      <c r="F10" s="15">
        <v>0.56999999999999995</v>
      </c>
      <c r="G10" s="15">
        <v>0.56999999999999995</v>
      </c>
      <c r="H10" s="18">
        <v>1.2</v>
      </c>
      <c r="I10" s="32">
        <f>AVERAGE(E10:H10)</f>
        <v>0.72750000000000004</v>
      </c>
    </row>
    <row r="11" spans="1:10" ht="24" x14ac:dyDescent="0.2">
      <c r="A11" s="13" t="s">
        <v>8</v>
      </c>
      <c r="B11" s="14" t="s">
        <v>9</v>
      </c>
      <c r="C11" s="17">
        <v>12</v>
      </c>
      <c r="D11" s="16" t="s">
        <v>6</v>
      </c>
      <c r="E11" s="18">
        <v>279.5</v>
      </c>
      <c r="F11" s="18">
        <v>302.60000000000002</v>
      </c>
      <c r="G11" s="18">
        <v>308.60000000000002</v>
      </c>
      <c r="H11" s="18">
        <v>157.9</v>
      </c>
      <c r="I11" s="32">
        <f t="shared" ref="I11:I61" si="0">AVERAGE(E11:H11)</f>
        <v>262.15000000000003</v>
      </c>
    </row>
    <row r="12" spans="1:10" ht="24" x14ac:dyDescent="0.2">
      <c r="A12" s="13" t="s">
        <v>10</v>
      </c>
      <c r="B12" s="14" t="s">
        <v>5</v>
      </c>
      <c r="C12" s="15">
        <v>0.03</v>
      </c>
      <c r="D12" s="16" t="s">
        <v>6</v>
      </c>
      <c r="E12" s="16" t="s">
        <v>11</v>
      </c>
      <c r="F12" s="16" t="s">
        <v>11</v>
      </c>
      <c r="G12" s="16" t="s">
        <v>11</v>
      </c>
      <c r="H12" s="16" t="s">
        <v>11</v>
      </c>
      <c r="I12" s="32"/>
    </row>
    <row r="13" spans="1:10" ht="24" x14ac:dyDescent="0.2">
      <c r="A13" s="13" t="s">
        <v>12</v>
      </c>
      <c r="B13" s="14" t="s">
        <v>5</v>
      </c>
      <c r="C13" s="15">
        <v>0.25</v>
      </c>
      <c r="D13" s="16" t="s">
        <v>6</v>
      </c>
      <c r="E13" s="15">
        <v>0.74</v>
      </c>
      <c r="F13" s="15">
        <v>0.43</v>
      </c>
      <c r="G13" s="15">
        <v>0.32</v>
      </c>
      <c r="H13" s="16" t="s">
        <v>13</v>
      </c>
      <c r="I13" s="32">
        <f t="shared" si="0"/>
        <v>0.49666666666666665</v>
      </c>
    </row>
    <row r="14" spans="1:10" ht="24" x14ac:dyDescent="0.2">
      <c r="A14" s="13" t="s">
        <v>14</v>
      </c>
      <c r="B14" s="14" t="s">
        <v>5</v>
      </c>
      <c r="C14" s="18">
        <v>0.4</v>
      </c>
      <c r="D14" s="16" t="s">
        <v>6</v>
      </c>
      <c r="E14" s="18">
        <v>1.6</v>
      </c>
      <c r="F14" s="18">
        <v>1.5</v>
      </c>
      <c r="G14" s="18">
        <v>1.5</v>
      </c>
      <c r="H14" s="17">
        <v>11</v>
      </c>
      <c r="I14" s="32">
        <f t="shared" si="0"/>
        <v>3.9</v>
      </c>
    </row>
    <row r="15" spans="1:10" ht="24" x14ac:dyDescent="0.2">
      <c r="A15" s="13" t="s">
        <v>15</v>
      </c>
      <c r="B15" s="14" t="s">
        <v>5</v>
      </c>
      <c r="C15" s="15">
        <v>0.09</v>
      </c>
      <c r="D15" s="16" t="s">
        <v>6</v>
      </c>
      <c r="E15" s="15">
        <v>0.26</v>
      </c>
      <c r="F15" s="16" t="s">
        <v>16</v>
      </c>
      <c r="G15" s="16" t="s">
        <v>16</v>
      </c>
      <c r="H15" s="18">
        <v>1</v>
      </c>
      <c r="I15" s="32">
        <f t="shared" si="0"/>
        <v>0.63</v>
      </c>
    </row>
    <row r="16" spans="1:10" ht="24" x14ac:dyDescent="0.2">
      <c r="A16" s="13" t="s">
        <v>17</v>
      </c>
      <c r="B16" s="14" t="s">
        <v>5</v>
      </c>
      <c r="C16" s="15">
        <v>0.01</v>
      </c>
      <c r="D16" s="16" t="s">
        <v>6</v>
      </c>
      <c r="E16" s="16" t="s">
        <v>18</v>
      </c>
      <c r="F16" s="16" t="s">
        <v>18</v>
      </c>
      <c r="G16" s="16" t="s">
        <v>18</v>
      </c>
      <c r="H16" s="15">
        <v>0.06</v>
      </c>
      <c r="I16" s="32">
        <f t="shared" si="0"/>
        <v>0.06</v>
      </c>
    </row>
    <row r="17" spans="1:9" ht="24" x14ac:dyDescent="0.2">
      <c r="A17" s="13" t="s">
        <v>19</v>
      </c>
      <c r="B17" s="14" t="s">
        <v>5</v>
      </c>
      <c r="C17" s="18">
        <v>0.5</v>
      </c>
      <c r="D17" s="16" t="s">
        <v>6</v>
      </c>
      <c r="E17" s="18">
        <v>4.5999999999999996</v>
      </c>
      <c r="F17" s="18">
        <v>1.7</v>
      </c>
      <c r="G17" s="18">
        <v>1.9</v>
      </c>
      <c r="H17" s="18">
        <v>3.1</v>
      </c>
      <c r="I17" s="32">
        <f t="shared" si="0"/>
        <v>2.8249999999999997</v>
      </c>
    </row>
    <row r="18" spans="1:9" ht="24" x14ac:dyDescent="0.2">
      <c r="A18" s="13" t="s">
        <v>21</v>
      </c>
      <c r="B18" s="14" t="s">
        <v>5</v>
      </c>
      <c r="C18" s="15">
        <v>0.25</v>
      </c>
      <c r="D18" s="16" t="s">
        <v>6</v>
      </c>
      <c r="E18" s="18">
        <v>9.3000000000000007</v>
      </c>
      <c r="F18" s="17">
        <v>11</v>
      </c>
      <c r="G18" s="17">
        <v>19</v>
      </c>
      <c r="H18" s="15">
        <v>0.78</v>
      </c>
      <c r="I18" s="32">
        <f t="shared" si="0"/>
        <v>10.02</v>
      </c>
    </row>
    <row r="19" spans="1:9" ht="24" x14ac:dyDescent="0.2">
      <c r="A19" s="13" t="s">
        <v>22</v>
      </c>
      <c r="B19" s="14" t="s">
        <v>5</v>
      </c>
      <c r="C19" s="18">
        <v>1.3</v>
      </c>
      <c r="D19" s="16" t="s">
        <v>6</v>
      </c>
      <c r="E19" s="17">
        <v>110</v>
      </c>
      <c r="F19" s="17">
        <v>78</v>
      </c>
      <c r="G19" s="17">
        <v>130</v>
      </c>
      <c r="H19" s="17">
        <v>160</v>
      </c>
      <c r="I19" s="32">
        <f t="shared" si="0"/>
        <v>119.5</v>
      </c>
    </row>
    <row r="20" spans="1:9" x14ac:dyDescent="0.2">
      <c r="A20" s="11" t="s">
        <v>23</v>
      </c>
      <c r="B20" s="12"/>
      <c r="C20" s="12"/>
      <c r="D20" s="12"/>
      <c r="E20" s="12"/>
      <c r="F20" s="12"/>
      <c r="G20" s="12"/>
      <c r="H20" s="12"/>
      <c r="I20" s="32"/>
    </row>
    <row r="21" spans="1:9" ht="24" x14ac:dyDescent="0.2">
      <c r="A21" s="13" t="s">
        <v>24</v>
      </c>
      <c r="B21" s="14" t="s">
        <v>25</v>
      </c>
      <c r="C21" s="17">
        <v>1</v>
      </c>
      <c r="D21" s="16" t="s">
        <v>26</v>
      </c>
      <c r="E21" s="17">
        <v>1210</v>
      </c>
      <c r="F21" s="17">
        <v>1350</v>
      </c>
      <c r="G21" s="17">
        <v>1500</v>
      </c>
      <c r="H21" s="17">
        <v>3100</v>
      </c>
      <c r="I21" s="32">
        <f t="shared" si="0"/>
        <v>1790</v>
      </c>
    </row>
    <row r="22" spans="1:9" ht="24" x14ac:dyDescent="0.2">
      <c r="A22" s="13" t="s">
        <v>27</v>
      </c>
      <c r="B22" s="14" t="s">
        <v>28</v>
      </c>
      <c r="C22" s="5"/>
      <c r="D22" s="16" t="s">
        <v>27</v>
      </c>
      <c r="E22" s="18">
        <v>7.5</v>
      </c>
      <c r="F22" s="18">
        <v>7.7</v>
      </c>
      <c r="G22" s="18">
        <v>7.7</v>
      </c>
      <c r="H22" s="18">
        <v>7.5</v>
      </c>
      <c r="I22" s="32">
        <f t="shared" si="0"/>
        <v>7.6</v>
      </c>
    </row>
    <row r="23" spans="1:9" ht="25.5" x14ac:dyDescent="0.2">
      <c r="A23" s="13" t="s">
        <v>29</v>
      </c>
      <c r="B23" s="14" t="s">
        <v>30</v>
      </c>
      <c r="C23" s="17">
        <v>2</v>
      </c>
      <c r="D23" s="16" t="s">
        <v>31</v>
      </c>
      <c r="E23" s="18">
        <v>4.4000000000000004</v>
      </c>
      <c r="F23" s="18">
        <v>2.1</v>
      </c>
      <c r="G23" s="17">
        <v>48</v>
      </c>
      <c r="H23" s="17">
        <v>89</v>
      </c>
      <c r="I23" s="32">
        <f t="shared" si="0"/>
        <v>35.875</v>
      </c>
    </row>
    <row r="24" spans="1:9" ht="25.5" x14ac:dyDescent="0.2">
      <c r="A24" s="13" t="s">
        <v>32</v>
      </c>
      <c r="B24" s="14" t="s">
        <v>33</v>
      </c>
      <c r="C24" s="19">
        <v>1.4999999999999999E-2</v>
      </c>
      <c r="D24" s="16" t="s">
        <v>31</v>
      </c>
      <c r="E24" s="17">
        <v>10</v>
      </c>
      <c r="F24" s="19">
        <v>2.9000000000000001E-2</v>
      </c>
      <c r="G24" s="15">
        <v>0.51</v>
      </c>
      <c r="H24" s="18">
        <v>1.6</v>
      </c>
      <c r="I24" s="32">
        <f t="shared" si="0"/>
        <v>3.0347499999999998</v>
      </c>
    </row>
    <row r="25" spans="1:9" ht="24" x14ac:dyDescent="0.2">
      <c r="A25" s="13" t="s">
        <v>34</v>
      </c>
      <c r="B25" s="14" t="s">
        <v>35</v>
      </c>
      <c r="C25" s="18">
        <v>0.1</v>
      </c>
      <c r="D25" s="16" t="s">
        <v>31</v>
      </c>
      <c r="E25" s="17">
        <v>43</v>
      </c>
      <c r="F25" s="17">
        <v>50</v>
      </c>
      <c r="G25" s="17">
        <v>30</v>
      </c>
      <c r="H25" s="17">
        <v>94</v>
      </c>
      <c r="I25" s="32">
        <f t="shared" si="0"/>
        <v>54.25</v>
      </c>
    </row>
    <row r="26" spans="1:9" ht="25.5" x14ac:dyDescent="0.2">
      <c r="A26" s="11" t="s">
        <v>36</v>
      </c>
      <c r="B26" s="12"/>
      <c r="C26" s="12"/>
      <c r="D26" s="12"/>
      <c r="E26" s="12"/>
      <c r="F26" s="12"/>
      <c r="G26" s="12"/>
      <c r="H26" s="12"/>
      <c r="I26" s="32"/>
    </row>
    <row r="27" spans="1:9" ht="24" x14ac:dyDescent="0.2">
      <c r="A27" s="13" t="s">
        <v>37</v>
      </c>
      <c r="B27" s="14" t="s">
        <v>38</v>
      </c>
      <c r="C27" s="18">
        <v>0.1</v>
      </c>
      <c r="D27" s="16" t="s">
        <v>6</v>
      </c>
      <c r="E27" s="16" t="s">
        <v>39</v>
      </c>
      <c r="F27" s="16" t="s">
        <v>39</v>
      </c>
      <c r="G27" s="16" t="s">
        <v>39</v>
      </c>
      <c r="H27" s="16" t="s">
        <v>39</v>
      </c>
      <c r="I27" s="32"/>
    </row>
    <row r="28" spans="1:9" ht="24" x14ac:dyDescent="0.2">
      <c r="A28" s="13" t="s">
        <v>40</v>
      </c>
      <c r="B28" s="14" t="s">
        <v>38</v>
      </c>
      <c r="C28" s="18">
        <v>0.1</v>
      </c>
      <c r="D28" s="16" t="s">
        <v>6</v>
      </c>
      <c r="E28" s="16" t="s">
        <v>39</v>
      </c>
      <c r="F28" s="16" t="s">
        <v>39</v>
      </c>
      <c r="G28" s="16" t="s">
        <v>39</v>
      </c>
      <c r="H28" s="16" t="s">
        <v>39</v>
      </c>
      <c r="I28" s="32"/>
    </row>
    <row r="29" spans="1:9" ht="24" x14ac:dyDescent="0.2">
      <c r="A29" s="13" t="s">
        <v>41</v>
      </c>
      <c r="B29" s="14" t="s">
        <v>38</v>
      </c>
      <c r="C29" s="18">
        <v>0.1</v>
      </c>
      <c r="D29" s="16" t="s">
        <v>6</v>
      </c>
      <c r="E29" s="16" t="s">
        <v>39</v>
      </c>
      <c r="F29" s="16" t="s">
        <v>39</v>
      </c>
      <c r="G29" s="16" t="s">
        <v>39</v>
      </c>
      <c r="H29" s="16" t="s">
        <v>39</v>
      </c>
      <c r="I29" s="32"/>
    </row>
    <row r="30" spans="1:9" ht="24" x14ac:dyDescent="0.2">
      <c r="A30" s="13" t="s">
        <v>42</v>
      </c>
      <c r="B30" s="14" t="s">
        <v>43</v>
      </c>
      <c r="C30" s="17">
        <v>1</v>
      </c>
      <c r="D30" s="16" t="s">
        <v>6</v>
      </c>
      <c r="E30" s="16" t="s">
        <v>44</v>
      </c>
      <c r="F30" s="16" t="s">
        <v>44</v>
      </c>
      <c r="G30" s="16" t="s">
        <v>44</v>
      </c>
      <c r="H30" s="16" t="s">
        <v>44</v>
      </c>
      <c r="I30" s="32"/>
    </row>
    <row r="31" spans="1:9" ht="24" x14ac:dyDescent="0.2">
      <c r="A31" s="13" t="s">
        <v>45</v>
      </c>
      <c r="B31" s="14" t="s">
        <v>43</v>
      </c>
      <c r="C31" s="17">
        <v>1</v>
      </c>
      <c r="D31" s="16" t="s">
        <v>6</v>
      </c>
      <c r="E31" s="16" t="s">
        <v>44</v>
      </c>
      <c r="F31" s="16" t="s">
        <v>44</v>
      </c>
      <c r="G31" s="16" t="s">
        <v>44</v>
      </c>
      <c r="H31" s="16" t="s">
        <v>44</v>
      </c>
      <c r="I31" s="32"/>
    </row>
    <row r="32" spans="1:9" ht="24" x14ac:dyDescent="0.2">
      <c r="A32" s="13" t="s">
        <v>46</v>
      </c>
      <c r="B32" s="14" t="s">
        <v>43</v>
      </c>
      <c r="C32" s="17">
        <v>1</v>
      </c>
      <c r="D32" s="16" t="s">
        <v>6</v>
      </c>
      <c r="E32" s="16" t="s">
        <v>44</v>
      </c>
      <c r="F32" s="16" t="s">
        <v>44</v>
      </c>
      <c r="G32" s="16" t="s">
        <v>44</v>
      </c>
      <c r="H32" s="16" t="s">
        <v>44</v>
      </c>
      <c r="I32" s="32"/>
    </row>
    <row r="33" spans="1:9" ht="24" x14ac:dyDescent="0.2">
      <c r="A33" s="13" t="s">
        <v>47</v>
      </c>
      <c r="B33" s="14" t="s">
        <v>43</v>
      </c>
      <c r="C33" s="17">
        <v>1</v>
      </c>
      <c r="D33" s="16" t="s">
        <v>6</v>
      </c>
      <c r="E33" s="16" t="s">
        <v>44</v>
      </c>
      <c r="F33" s="16" t="s">
        <v>44</v>
      </c>
      <c r="G33" s="16" t="s">
        <v>44</v>
      </c>
      <c r="H33" s="16" t="s">
        <v>44</v>
      </c>
      <c r="I33" s="32"/>
    </row>
    <row r="34" spans="1:9" ht="24" x14ac:dyDescent="0.2">
      <c r="A34" s="13" t="s">
        <v>48</v>
      </c>
      <c r="B34" s="14" t="s">
        <v>43</v>
      </c>
      <c r="C34" s="17">
        <v>10</v>
      </c>
      <c r="D34" s="16" t="s">
        <v>6</v>
      </c>
      <c r="E34" s="16" t="s">
        <v>49</v>
      </c>
      <c r="F34" s="16" t="s">
        <v>49</v>
      </c>
      <c r="G34" s="16" t="s">
        <v>49</v>
      </c>
      <c r="H34" s="16" t="s">
        <v>49</v>
      </c>
      <c r="I34" s="32"/>
    </row>
    <row r="35" spans="1:9" ht="24" x14ac:dyDescent="0.2">
      <c r="A35" s="13" t="s">
        <v>50</v>
      </c>
      <c r="B35" s="14" t="s">
        <v>38</v>
      </c>
      <c r="C35" s="18">
        <v>0.1</v>
      </c>
      <c r="D35" s="16" t="s">
        <v>6</v>
      </c>
      <c r="E35" s="16" t="s">
        <v>39</v>
      </c>
      <c r="F35" s="16" t="s">
        <v>39</v>
      </c>
      <c r="G35" s="16" t="s">
        <v>39</v>
      </c>
      <c r="H35" s="16" t="s">
        <v>39</v>
      </c>
      <c r="I35" s="32"/>
    </row>
    <row r="36" spans="1:9" ht="24" x14ac:dyDescent="0.2">
      <c r="A36" s="13" t="s">
        <v>51</v>
      </c>
      <c r="B36" s="14" t="s">
        <v>38</v>
      </c>
      <c r="C36" s="18">
        <v>0.1</v>
      </c>
      <c r="D36" s="16" t="s">
        <v>6</v>
      </c>
      <c r="E36" s="16" t="s">
        <v>39</v>
      </c>
      <c r="F36" s="16" t="s">
        <v>39</v>
      </c>
      <c r="G36" s="16" t="s">
        <v>39</v>
      </c>
      <c r="H36" s="16" t="s">
        <v>39</v>
      </c>
      <c r="I36" s="32"/>
    </row>
    <row r="37" spans="1:9" ht="24" x14ac:dyDescent="0.2">
      <c r="A37" s="13" t="s">
        <v>52</v>
      </c>
      <c r="B37" s="14" t="s">
        <v>38</v>
      </c>
      <c r="C37" s="18">
        <v>0.1</v>
      </c>
      <c r="D37" s="16" t="s">
        <v>6</v>
      </c>
      <c r="E37" s="16" t="s">
        <v>39</v>
      </c>
      <c r="F37" s="16" t="s">
        <v>39</v>
      </c>
      <c r="G37" s="16" t="s">
        <v>39</v>
      </c>
      <c r="H37" s="16" t="s">
        <v>39</v>
      </c>
      <c r="I37" s="32"/>
    </row>
    <row r="38" spans="1:9" ht="24" x14ac:dyDescent="0.2">
      <c r="A38" s="13" t="s">
        <v>53</v>
      </c>
      <c r="B38" s="14" t="s">
        <v>43</v>
      </c>
      <c r="C38" s="17">
        <v>1</v>
      </c>
      <c r="D38" s="16" t="s">
        <v>6</v>
      </c>
      <c r="E38" s="16" t="s">
        <v>44</v>
      </c>
      <c r="F38" s="16" t="s">
        <v>44</v>
      </c>
      <c r="G38" s="16" t="s">
        <v>44</v>
      </c>
      <c r="H38" s="16" t="s">
        <v>44</v>
      </c>
      <c r="I38" s="32"/>
    </row>
    <row r="39" spans="1:9" ht="24" x14ac:dyDescent="0.2">
      <c r="A39" s="13" t="s">
        <v>54</v>
      </c>
      <c r="B39" s="14" t="s">
        <v>43</v>
      </c>
      <c r="C39" s="17">
        <v>1</v>
      </c>
      <c r="D39" s="16" t="s">
        <v>6</v>
      </c>
      <c r="E39" s="16" t="s">
        <v>44</v>
      </c>
      <c r="F39" s="16" t="s">
        <v>44</v>
      </c>
      <c r="G39" s="17">
        <v>11</v>
      </c>
      <c r="H39" s="16" t="s">
        <v>44</v>
      </c>
      <c r="I39" s="32">
        <f t="shared" si="0"/>
        <v>11</v>
      </c>
    </row>
    <row r="40" spans="1:9" ht="24" x14ac:dyDescent="0.2">
      <c r="A40" s="13" t="s">
        <v>55</v>
      </c>
      <c r="B40" s="14" t="s">
        <v>43</v>
      </c>
      <c r="C40" s="17">
        <v>1</v>
      </c>
      <c r="D40" s="16" t="s">
        <v>6</v>
      </c>
      <c r="E40" s="16" t="s">
        <v>44</v>
      </c>
      <c r="F40" s="16" t="s">
        <v>44</v>
      </c>
      <c r="G40" s="17">
        <v>21</v>
      </c>
      <c r="H40" s="16" t="s">
        <v>44</v>
      </c>
      <c r="I40" s="32">
        <f t="shared" si="0"/>
        <v>21</v>
      </c>
    </row>
    <row r="41" spans="1:9" ht="24" x14ac:dyDescent="0.2">
      <c r="A41" s="13" t="s">
        <v>56</v>
      </c>
      <c r="B41" s="14" t="s">
        <v>43</v>
      </c>
      <c r="C41" s="17">
        <v>1</v>
      </c>
      <c r="D41" s="16" t="s">
        <v>6</v>
      </c>
      <c r="E41" s="16" t="s">
        <v>44</v>
      </c>
      <c r="F41" s="16" t="s">
        <v>44</v>
      </c>
      <c r="G41" s="16" t="s">
        <v>44</v>
      </c>
      <c r="H41" s="16" t="s">
        <v>44</v>
      </c>
      <c r="I41" s="32"/>
    </row>
    <row r="42" spans="1:9" ht="24" x14ac:dyDescent="0.2">
      <c r="A42" s="13" t="s">
        <v>57</v>
      </c>
      <c r="B42" s="14" t="s">
        <v>43</v>
      </c>
      <c r="C42" s="17">
        <v>10</v>
      </c>
      <c r="D42" s="16" t="s">
        <v>6</v>
      </c>
      <c r="E42" s="16" t="s">
        <v>49</v>
      </c>
      <c r="F42" s="16" t="s">
        <v>49</v>
      </c>
      <c r="G42" s="17">
        <v>33</v>
      </c>
      <c r="H42" s="16" t="s">
        <v>49</v>
      </c>
      <c r="I42" s="32">
        <f t="shared" si="0"/>
        <v>33</v>
      </c>
    </row>
    <row r="43" spans="1:9" ht="25.5" x14ac:dyDescent="0.2">
      <c r="A43" s="13" t="s">
        <v>58</v>
      </c>
      <c r="B43" s="14" t="s">
        <v>43</v>
      </c>
      <c r="C43" s="17">
        <v>10</v>
      </c>
      <c r="D43" s="16" t="s">
        <v>6</v>
      </c>
      <c r="E43" s="16" t="s">
        <v>49</v>
      </c>
      <c r="F43" s="16" t="s">
        <v>49</v>
      </c>
      <c r="G43" s="17">
        <v>33</v>
      </c>
      <c r="H43" s="16" t="s">
        <v>49</v>
      </c>
      <c r="I43" s="32">
        <f t="shared" si="0"/>
        <v>33</v>
      </c>
    </row>
    <row r="44" spans="1:9" x14ac:dyDescent="0.2">
      <c r="A44" s="11" t="s">
        <v>59</v>
      </c>
      <c r="B44" s="12"/>
      <c r="C44" s="12"/>
      <c r="D44" s="12"/>
      <c r="E44" s="12"/>
      <c r="F44" s="12"/>
      <c r="G44" s="12"/>
      <c r="H44" s="12"/>
      <c r="I44" s="32"/>
    </row>
    <row r="45" spans="1:9" ht="24" x14ac:dyDescent="0.2">
      <c r="A45" s="13" t="s">
        <v>60</v>
      </c>
      <c r="B45" s="14" t="s">
        <v>61</v>
      </c>
      <c r="C45" s="15">
        <v>0.05</v>
      </c>
      <c r="D45" s="16" t="s">
        <v>6</v>
      </c>
      <c r="E45" s="16" t="s">
        <v>62</v>
      </c>
      <c r="F45" s="15">
        <v>0.06</v>
      </c>
      <c r="G45" s="16" t="s">
        <v>62</v>
      </c>
      <c r="H45" s="16" t="s">
        <v>62</v>
      </c>
      <c r="I45" s="32">
        <f t="shared" si="0"/>
        <v>0.06</v>
      </c>
    </row>
    <row r="46" spans="1:9" ht="24" x14ac:dyDescent="0.2">
      <c r="A46" s="13" t="s">
        <v>63</v>
      </c>
      <c r="B46" s="14" t="s">
        <v>61</v>
      </c>
      <c r="C46" s="15">
        <v>0.01</v>
      </c>
      <c r="D46" s="16" t="s">
        <v>6</v>
      </c>
      <c r="E46" s="16" t="s">
        <v>18</v>
      </c>
      <c r="F46" s="16" t="s">
        <v>62</v>
      </c>
      <c r="G46" s="16" t="s">
        <v>18</v>
      </c>
      <c r="H46" s="16" t="s">
        <v>18</v>
      </c>
      <c r="I46" s="32"/>
    </row>
    <row r="47" spans="1:9" ht="24" x14ac:dyDescent="0.2">
      <c r="A47" s="13" t="s">
        <v>64</v>
      </c>
      <c r="B47" s="14" t="s">
        <v>61</v>
      </c>
      <c r="C47" s="15">
        <v>0.01</v>
      </c>
      <c r="D47" s="16" t="s">
        <v>6</v>
      </c>
      <c r="E47" s="15">
        <v>0.02</v>
      </c>
      <c r="F47" s="16" t="s">
        <v>62</v>
      </c>
      <c r="G47" s="16" t="s">
        <v>18</v>
      </c>
      <c r="H47" s="16" t="s">
        <v>18</v>
      </c>
      <c r="I47" s="32">
        <f t="shared" si="0"/>
        <v>0.02</v>
      </c>
    </row>
    <row r="48" spans="1:9" ht="24" x14ac:dyDescent="0.2">
      <c r="A48" s="13" t="s">
        <v>65</v>
      </c>
      <c r="B48" s="14" t="s">
        <v>61</v>
      </c>
      <c r="C48" s="15">
        <v>0.01</v>
      </c>
      <c r="D48" s="16" t="s">
        <v>6</v>
      </c>
      <c r="E48" s="16" t="s">
        <v>18</v>
      </c>
      <c r="F48" s="16" t="s">
        <v>62</v>
      </c>
      <c r="G48" s="16" t="s">
        <v>18</v>
      </c>
      <c r="H48" s="16" t="s">
        <v>18</v>
      </c>
      <c r="I48" s="32"/>
    </row>
    <row r="49" spans="1:9" ht="24" x14ac:dyDescent="0.2">
      <c r="A49" s="13" t="s">
        <v>66</v>
      </c>
      <c r="B49" s="14" t="s">
        <v>61</v>
      </c>
      <c r="C49" s="15">
        <v>0.01</v>
      </c>
      <c r="D49" s="16" t="s">
        <v>6</v>
      </c>
      <c r="E49" s="15">
        <v>0.02</v>
      </c>
      <c r="F49" s="16" t="s">
        <v>62</v>
      </c>
      <c r="G49" s="16" t="s">
        <v>18</v>
      </c>
      <c r="H49" s="15">
        <v>0.02</v>
      </c>
      <c r="I49" s="32">
        <f t="shared" si="0"/>
        <v>0.02</v>
      </c>
    </row>
    <row r="50" spans="1:9" ht="24" x14ac:dyDescent="0.2">
      <c r="A50" s="13" t="s">
        <v>67</v>
      </c>
      <c r="B50" s="14" t="s">
        <v>61</v>
      </c>
      <c r="C50" s="15">
        <v>0.01</v>
      </c>
      <c r="D50" s="16" t="s">
        <v>6</v>
      </c>
      <c r="E50" s="15">
        <v>0.01</v>
      </c>
      <c r="F50" s="16" t="s">
        <v>62</v>
      </c>
      <c r="G50" s="16" t="s">
        <v>18</v>
      </c>
      <c r="H50" s="15">
        <v>0.01</v>
      </c>
      <c r="I50" s="32">
        <f t="shared" si="0"/>
        <v>0.01</v>
      </c>
    </row>
    <row r="51" spans="1:9" ht="24" x14ac:dyDescent="0.2">
      <c r="A51" s="13" t="s">
        <v>68</v>
      </c>
      <c r="B51" s="14" t="s">
        <v>61</v>
      </c>
      <c r="C51" s="15">
        <v>0.01</v>
      </c>
      <c r="D51" s="16" t="s">
        <v>6</v>
      </c>
      <c r="E51" s="15">
        <v>0.13</v>
      </c>
      <c r="F51" s="16" t="s">
        <v>62</v>
      </c>
      <c r="G51" s="16" t="s">
        <v>18</v>
      </c>
      <c r="H51" s="15">
        <v>0.01</v>
      </c>
      <c r="I51" s="32">
        <f t="shared" si="0"/>
        <v>7.0000000000000007E-2</v>
      </c>
    </row>
    <row r="52" spans="1:9" ht="24" x14ac:dyDescent="0.2">
      <c r="A52" s="13" t="s">
        <v>69</v>
      </c>
      <c r="B52" s="14" t="s">
        <v>61</v>
      </c>
      <c r="C52" s="15">
        <v>0.01</v>
      </c>
      <c r="D52" s="16" t="s">
        <v>6</v>
      </c>
      <c r="E52" s="15">
        <v>0.11</v>
      </c>
      <c r="F52" s="16" t="s">
        <v>62</v>
      </c>
      <c r="G52" s="16" t="s">
        <v>18</v>
      </c>
      <c r="H52" s="15">
        <v>0.01</v>
      </c>
      <c r="I52" s="32">
        <f t="shared" si="0"/>
        <v>0.06</v>
      </c>
    </row>
    <row r="53" spans="1:9" ht="24" x14ac:dyDescent="0.2">
      <c r="A53" s="13" t="s">
        <v>70</v>
      </c>
      <c r="B53" s="14" t="s">
        <v>71</v>
      </c>
      <c r="C53" s="15">
        <v>0.01</v>
      </c>
      <c r="D53" s="16" t="s">
        <v>6</v>
      </c>
      <c r="E53" s="15">
        <v>0.03</v>
      </c>
      <c r="F53" s="16" t="s">
        <v>62</v>
      </c>
      <c r="G53" s="16" t="s">
        <v>18</v>
      </c>
      <c r="H53" s="16" t="s">
        <v>18</v>
      </c>
      <c r="I53" s="32">
        <f t="shared" si="0"/>
        <v>0.03</v>
      </c>
    </row>
    <row r="54" spans="1:9" ht="24" x14ac:dyDescent="0.2">
      <c r="A54" s="13" t="s">
        <v>72</v>
      </c>
      <c r="B54" s="14" t="s">
        <v>61</v>
      </c>
      <c r="C54" s="15">
        <v>0.01</v>
      </c>
      <c r="D54" s="16" t="s">
        <v>6</v>
      </c>
      <c r="E54" s="15">
        <v>0.02</v>
      </c>
      <c r="F54" s="16" t="s">
        <v>62</v>
      </c>
      <c r="G54" s="16" t="s">
        <v>18</v>
      </c>
      <c r="H54" s="16" t="s">
        <v>18</v>
      </c>
      <c r="I54" s="32">
        <f t="shared" si="0"/>
        <v>0.02</v>
      </c>
    </row>
    <row r="55" spans="1:9" ht="24" x14ac:dyDescent="0.2">
      <c r="A55" s="13" t="s">
        <v>73</v>
      </c>
      <c r="B55" s="14" t="s">
        <v>61</v>
      </c>
      <c r="C55" s="15">
        <v>0.01</v>
      </c>
      <c r="D55" s="16" t="s">
        <v>6</v>
      </c>
      <c r="E55" s="15">
        <v>0.03</v>
      </c>
      <c r="F55" s="16" t="s">
        <v>62</v>
      </c>
      <c r="G55" s="16" t="s">
        <v>18</v>
      </c>
      <c r="H55" s="16" t="s">
        <v>18</v>
      </c>
      <c r="I55" s="32">
        <f t="shared" si="0"/>
        <v>0.03</v>
      </c>
    </row>
    <row r="56" spans="1:9" ht="24" x14ac:dyDescent="0.2">
      <c r="A56" s="13" t="s">
        <v>74</v>
      </c>
      <c r="B56" s="14" t="s">
        <v>61</v>
      </c>
      <c r="C56" s="15">
        <v>0.01</v>
      </c>
      <c r="D56" s="16" t="s">
        <v>6</v>
      </c>
      <c r="E56" s="15">
        <v>0.01</v>
      </c>
      <c r="F56" s="16" t="s">
        <v>62</v>
      </c>
      <c r="G56" s="16" t="s">
        <v>18</v>
      </c>
      <c r="H56" s="16" t="s">
        <v>18</v>
      </c>
      <c r="I56" s="32">
        <f t="shared" si="0"/>
        <v>0.01</v>
      </c>
    </row>
    <row r="57" spans="1:9" ht="24" x14ac:dyDescent="0.2">
      <c r="A57" s="13" t="s">
        <v>75</v>
      </c>
      <c r="B57" s="14" t="s">
        <v>61</v>
      </c>
      <c r="C57" s="15">
        <v>0.01</v>
      </c>
      <c r="D57" s="16" t="s">
        <v>6</v>
      </c>
      <c r="E57" s="15">
        <v>0.03</v>
      </c>
      <c r="F57" s="16" t="s">
        <v>62</v>
      </c>
      <c r="G57" s="16" t="s">
        <v>18</v>
      </c>
      <c r="H57" s="16" t="s">
        <v>18</v>
      </c>
      <c r="I57" s="32">
        <f t="shared" si="0"/>
        <v>0.03</v>
      </c>
    </row>
    <row r="58" spans="1:9" ht="25.5" x14ac:dyDescent="0.2">
      <c r="A58" s="13" t="s">
        <v>76</v>
      </c>
      <c r="B58" s="14" t="s">
        <v>61</v>
      </c>
      <c r="C58" s="15">
        <v>0.01</v>
      </c>
      <c r="D58" s="16" t="s">
        <v>6</v>
      </c>
      <c r="E58" s="16" t="s">
        <v>18</v>
      </c>
      <c r="F58" s="16" t="s">
        <v>62</v>
      </c>
      <c r="G58" s="16" t="s">
        <v>18</v>
      </c>
      <c r="H58" s="16" t="s">
        <v>18</v>
      </c>
      <c r="I58" s="32"/>
    </row>
    <row r="59" spans="1:9" ht="25.5" x14ac:dyDescent="0.2">
      <c r="A59" s="13" t="s">
        <v>77</v>
      </c>
      <c r="B59" s="14" t="s">
        <v>61</v>
      </c>
      <c r="C59" s="15">
        <v>0.01</v>
      </c>
      <c r="D59" s="16" t="s">
        <v>6</v>
      </c>
      <c r="E59" s="16" t="s">
        <v>18</v>
      </c>
      <c r="F59" s="16" t="s">
        <v>62</v>
      </c>
      <c r="G59" s="16" t="s">
        <v>18</v>
      </c>
      <c r="H59" s="16" t="s">
        <v>18</v>
      </c>
      <c r="I59" s="32"/>
    </row>
    <row r="60" spans="1:9" ht="24" x14ac:dyDescent="0.2">
      <c r="A60" s="13" t="s">
        <v>78</v>
      </c>
      <c r="B60" s="14" t="s">
        <v>61</v>
      </c>
      <c r="C60" s="15">
        <v>0.01</v>
      </c>
      <c r="D60" s="16" t="s">
        <v>6</v>
      </c>
      <c r="E60" s="15">
        <v>0.02</v>
      </c>
      <c r="F60" s="16" t="s">
        <v>62</v>
      </c>
      <c r="G60" s="16" t="s">
        <v>18</v>
      </c>
      <c r="H60" s="16" t="s">
        <v>18</v>
      </c>
      <c r="I60" s="32">
        <f t="shared" si="0"/>
        <v>0.02</v>
      </c>
    </row>
    <row r="61" spans="1:9" ht="24" x14ac:dyDescent="0.2">
      <c r="A61" s="13" t="s">
        <v>79</v>
      </c>
      <c r="B61" s="14" t="s">
        <v>61</v>
      </c>
      <c r="C61" s="18">
        <v>0.2</v>
      </c>
      <c r="D61" s="16" t="s">
        <v>6</v>
      </c>
      <c r="E61" s="15">
        <v>0.44</v>
      </c>
      <c r="F61" s="16" t="s">
        <v>104</v>
      </c>
      <c r="G61" s="16" t="s">
        <v>80</v>
      </c>
      <c r="H61" s="16" t="s">
        <v>80</v>
      </c>
      <c r="I61" s="32">
        <f t="shared" si="0"/>
        <v>0.44</v>
      </c>
    </row>
    <row r="62" spans="1:9" x14ac:dyDescent="0.2">
      <c r="A62" s="11" t="s">
        <v>81</v>
      </c>
      <c r="B62" s="12"/>
      <c r="C62" s="12"/>
      <c r="D62" s="12"/>
      <c r="E62" s="12"/>
      <c r="F62" s="12"/>
      <c r="G62" s="12"/>
      <c r="H62" s="12"/>
      <c r="I62" s="32"/>
    </row>
    <row r="63" spans="1:9" ht="24" x14ac:dyDescent="0.2">
      <c r="A63" s="13" t="s">
        <v>96</v>
      </c>
      <c r="B63" s="14" t="s">
        <v>97</v>
      </c>
      <c r="C63" s="18">
        <v>0.5</v>
      </c>
      <c r="D63" s="16" t="s">
        <v>6</v>
      </c>
      <c r="E63" s="16" t="s">
        <v>98</v>
      </c>
      <c r="F63" s="16" t="s">
        <v>84</v>
      </c>
      <c r="G63" s="16" t="s">
        <v>98</v>
      </c>
      <c r="H63" s="16" t="s">
        <v>98</v>
      </c>
      <c r="I63" s="32"/>
    </row>
    <row r="64" spans="1:9" x14ac:dyDescent="0.2">
      <c r="I64" s="34"/>
    </row>
    <row r="65" spans="9:9" x14ac:dyDescent="0.2">
      <c r="I65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57381-7D45-43EB-9A27-C82066437C97}">
  <dimension ref="A1:AE60"/>
  <sheetViews>
    <sheetView tabSelected="1" topLeftCell="A37" workbookViewId="0">
      <selection activeCell="AD38" sqref="AD38"/>
    </sheetView>
  </sheetViews>
  <sheetFormatPr defaultRowHeight="12.75" x14ac:dyDescent="0.2"/>
  <cols>
    <col min="1" max="1" width="30.33203125" customWidth="1"/>
    <col min="2" max="25" width="9.33203125" customWidth="1"/>
    <col min="26" max="27" width="9.33203125" style="29" customWidth="1"/>
    <col min="28" max="28" width="9.33203125" style="29"/>
    <col min="29" max="29" width="10.6640625" style="29" customWidth="1"/>
    <col min="30" max="30" width="11.83203125" style="29" customWidth="1"/>
  </cols>
  <sheetData>
    <row r="1" spans="1:31" x14ac:dyDescent="0.2">
      <c r="A1" s="1"/>
      <c r="B1" s="1"/>
      <c r="C1" s="1"/>
      <c r="D1" s="50" t="s">
        <v>117</v>
      </c>
      <c r="E1" s="17">
        <v>2448683</v>
      </c>
      <c r="F1" s="17">
        <v>2448684</v>
      </c>
      <c r="G1" s="17">
        <v>2462564</v>
      </c>
      <c r="H1" s="17">
        <v>2462565</v>
      </c>
      <c r="I1" s="17">
        <v>2474292</v>
      </c>
      <c r="J1" s="17">
        <v>2474293</v>
      </c>
      <c r="K1" s="17">
        <v>2491525</v>
      </c>
      <c r="L1" s="17">
        <v>2491526</v>
      </c>
      <c r="M1" s="17">
        <v>2508619</v>
      </c>
      <c r="N1" s="17">
        <v>2517403</v>
      </c>
      <c r="O1" s="17">
        <v>2517404</v>
      </c>
      <c r="P1" s="17">
        <v>2532436</v>
      </c>
      <c r="Q1" s="17">
        <v>2532437</v>
      </c>
      <c r="R1" s="17">
        <v>2553423</v>
      </c>
      <c r="S1" s="17">
        <v>2553424</v>
      </c>
      <c r="T1" s="17">
        <v>2573552</v>
      </c>
      <c r="U1" s="17">
        <v>2573553</v>
      </c>
      <c r="V1" s="17">
        <v>2582992</v>
      </c>
      <c r="W1" s="17">
        <v>2582993</v>
      </c>
      <c r="X1" s="17">
        <v>2597126</v>
      </c>
      <c r="Y1" s="38">
        <v>2597127</v>
      </c>
    </row>
    <row r="2" spans="1:31" ht="25.5" x14ac:dyDescent="0.2">
      <c r="A2" s="1"/>
      <c r="B2" s="1"/>
      <c r="D2" s="51" t="s">
        <v>118</v>
      </c>
      <c r="E2" s="52" t="s">
        <v>110</v>
      </c>
      <c r="F2" s="52" t="s">
        <v>111</v>
      </c>
      <c r="G2" s="52" t="s">
        <v>110</v>
      </c>
      <c r="H2" s="52" t="s">
        <v>111</v>
      </c>
      <c r="I2" s="52" t="s">
        <v>110</v>
      </c>
      <c r="J2" s="52" t="s">
        <v>111</v>
      </c>
      <c r="K2" s="52" t="s">
        <v>110</v>
      </c>
      <c r="L2" s="52" t="s">
        <v>111</v>
      </c>
      <c r="M2" s="52" t="s">
        <v>111</v>
      </c>
      <c r="N2" s="52" t="s">
        <v>110</v>
      </c>
      <c r="O2" s="52" t="s">
        <v>111</v>
      </c>
      <c r="P2" s="52" t="s">
        <v>110</v>
      </c>
      <c r="Q2" s="52" t="s">
        <v>111</v>
      </c>
      <c r="R2" s="52" t="s">
        <v>110</v>
      </c>
      <c r="S2" s="52" t="s">
        <v>111</v>
      </c>
      <c r="T2" s="52" t="s">
        <v>110</v>
      </c>
      <c r="U2" s="52" t="s">
        <v>111</v>
      </c>
      <c r="V2" s="52" t="s">
        <v>110</v>
      </c>
      <c r="W2" s="52" t="s">
        <v>111</v>
      </c>
      <c r="X2" s="52" t="s">
        <v>110</v>
      </c>
      <c r="Y2" s="53" t="s">
        <v>111</v>
      </c>
    </row>
    <row r="3" spans="1:31" ht="25.5" x14ac:dyDescent="0.2">
      <c r="A3" s="1"/>
      <c r="B3" s="1"/>
      <c r="D3" s="51" t="s">
        <v>119</v>
      </c>
      <c r="E3" s="54" t="s">
        <v>120</v>
      </c>
      <c r="F3" s="54" t="s">
        <v>120</v>
      </c>
      <c r="G3" s="54" t="s">
        <v>120</v>
      </c>
      <c r="H3" s="54" t="s">
        <v>120</v>
      </c>
      <c r="I3" s="54" t="s">
        <v>120</v>
      </c>
      <c r="J3" s="54" t="s">
        <v>120</v>
      </c>
      <c r="K3" s="54" t="s">
        <v>120</v>
      </c>
      <c r="L3" s="54" t="s">
        <v>120</v>
      </c>
      <c r="M3" s="54" t="s">
        <v>120</v>
      </c>
      <c r="N3" s="54" t="s">
        <v>120</v>
      </c>
      <c r="O3" s="54" t="s">
        <v>120</v>
      </c>
      <c r="P3" s="54" t="s">
        <v>120</v>
      </c>
      <c r="Q3" s="54" t="s">
        <v>120</v>
      </c>
      <c r="R3" s="54" t="s">
        <v>120</v>
      </c>
      <c r="S3" s="54" t="s">
        <v>120</v>
      </c>
      <c r="T3" s="54" t="s">
        <v>120</v>
      </c>
      <c r="U3" s="54" t="s">
        <v>120</v>
      </c>
      <c r="V3" s="54" t="s">
        <v>120</v>
      </c>
      <c r="W3" s="54" t="s">
        <v>120</v>
      </c>
      <c r="X3" s="54" t="s">
        <v>120</v>
      </c>
      <c r="Y3" s="55" t="s">
        <v>120</v>
      </c>
    </row>
    <row r="4" spans="1:31" ht="38.25" x14ac:dyDescent="0.2">
      <c r="A4" s="1"/>
      <c r="B4" s="1"/>
      <c r="D4" s="51" t="s">
        <v>121</v>
      </c>
      <c r="E4" s="56">
        <v>45670</v>
      </c>
      <c r="F4" s="56">
        <v>45670</v>
      </c>
      <c r="G4" s="56">
        <v>45698</v>
      </c>
      <c r="H4" s="56">
        <v>45698</v>
      </c>
      <c r="I4" s="56">
        <v>45721</v>
      </c>
      <c r="J4" s="56">
        <v>45721</v>
      </c>
      <c r="K4" s="56">
        <v>45755</v>
      </c>
      <c r="L4" s="56">
        <v>45755</v>
      </c>
      <c r="M4" s="56">
        <v>45790</v>
      </c>
      <c r="N4" s="56">
        <v>45810</v>
      </c>
      <c r="O4" s="56">
        <v>45810</v>
      </c>
      <c r="P4" s="56">
        <v>45840</v>
      </c>
      <c r="Q4" s="56">
        <v>45840</v>
      </c>
      <c r="R4" s="56">
        <v>45881</v>
      </c>
      <c r="S4" s="56">
        <v>45881</v>
      </c>
      <c r="T4" s="56">
        <v>45924</v>
      </c>
      <c r="U4" s="56">
        <v>45924</v>
      </c>
      <c r="V4" s="56">
        <v>45944</v>
      </c>
      <c r="W4" s="56">
        <v>45944</v>
      </c>
      <c r="X4" s="56">
        <v>45972</v>
      </c>
      <c r="Y4" s="57">
        <v>45972</v>
      </c>
      <c r="Z4" s="60" t="s">
        <v>109</v>
      </c>
      <c r="AA4" s="61"/>
      <c r="AB4" s="44" t="s">
        <v>112</v>
      </c>
      <c r="AC4" s="45" t="s">
        <v>114</v>
      </c>
      <c r="AD4" s="46" t="s">
        <v>115</v>
      </c>
      <c r="AE4" s="28"/>
    </row>
    <row r="5" spans="1:31" x14ac:dyDescent="0.2">
      <c r="A5" s="22" t="s">
        <v>92</v>
      </c>
      <c r="B5" s="22" t="s">
        <v>93</v>
      </c>
      <c r="C5" s="23" t="s">
        <v>94</v>
      </c>
      <c r="D5" s="23" t="s">
        <v>95</v>
      </c>
      <c r="E5" s="58"/>
      <c r="F5" s="58"/>
      <c r="G5" s="58"/>
      <c r="H5" s="58"/>
      <c r="M5" s="59"/>
      <c r="Y5" s="22"/>
      <c r="Z5" s="47" t="s">
        <v>110</v>
      </c>
      <c r="AA5" s="48" t="s">
        <v>111</v>
      </c>
      <c r="AB5" s="49" t="s">
        <v>113</v>
      </c>
      <c r="AC5" s="31"/>
      <c r="AD5" s="31"/>
    </row>
    <row r="6" spans="1:31" x14ac:dyDescent="0.2">
      <c r="A6" s="11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39"/>
      <c r="AA6" s="36"/>
      <c r="AB6" s="31"/>
      <c r="AC6" s="31"/>
      <c r="AD6" s="31"/>
    </row>
    <row r="7" spans="1:31" ht="24" x14ac:dyDescent="0.2">
      <c r="A7" s="13" t="s">
        <v>4</v>
      </c>
      <c r="B7" s="14" t="s">
        <v>5</v>
      </c>
      <c r="C7" s="15">
        <v>0.16</v>
      </c>
      <c r="D7" s="16" t="s">
        <v>6</v>
      </c>
      <c r="E7" s="15">
        <v>0.34</v>
      </c>
      <c r="F7" s="16" t="s">
        <v>7</v>
      </c>
      <c r="G7" s="15">
        <v>0.62</v>
      </c>
      <c r="H7" s="15">
        <v>0.22</v>
      </c>
      <c r="I7" s="15">
        <v>0.37</v>
      </c>
      <c r="J7" s="15">
        <v>0.31</v>
      </c>
      <c r="K7" s="18">
        <v>1.3</v>
      </c>
      <c r="L7" s="15">
        <v>0.44</v>
      </c>
      <c r="M7" s="18">
        <v>1.2</v>
      </c>
      <c r="N7" s="15">
        <v>0.45</v>
      </c>
      <c r="O7" s="15">
        <v>0.59</v>
      </c>
      <c r="P7" s="15">
        <v>0.56000000000000005</v>
      </c>
      <c r="Q7" s="15">
        <v>0.44</v>
      </c>
      <c r="R7" s="15">
        <v>0.9</v>
      </c>
      <c r="S7" s="16" t="s">
        <v>7</v>
      </c>
      <c r="T7" s="15">
        <v>0.32</v>
      </c>
      <c r="U7" s="15">
        <v>0.21</v>
      </c>
      <c r="V7" s="18">
        <v>2.5</v>
      </c>
      <c r="W7" s="15">
        <v>0.63</v>
      </c>
      <c r="X7" s="15">
        <v>0.46</v>
      </c>
      <c r="Y7" s="40">
        <v>0.28000000000000003</v>
      </c>
      <c r="Z7" s="32">
        <f t="shared" ref="Z7:Z16" si="0">AVERAGE(E7,G7,I7,K7,N7,P7,R7,T7,V7,X7)</f>
        <v>0.78200000000000003</v>
      </c>
      <c r="AA7" s="37">
        <f t="shared" ref="AA7:AA16" si="1">AVERAGE(F7,H7,J7,L7,M7,O7,Q7,S7,U7,W7,Y7)</f>
        <v>0.48000000000000004</v>
      </c>
      <c r="AB7" s="33">
        <f>MAX(F7,H7,J7,L7,M7,O7,Q7,S7,U7,W7,Y7)</f>
        <v>1.2</v>
      </c>
      <c r="AC7" s="31">
        <v>5</v>
      </c>
      <c r="AD7" s="31">
        <v>10</v>
      </c>
    </row>
    <row r="8" spans="1:31" ht="24" x14ac:dyDescent="0.2">
      <c r="A8" s="13" t="s">
        <v>8</v>
      </c>
      <c r="B8" s="14" t="s">
        <v>9</v>
      </c>
      <c r="C8" s="17">
        <v>12</v>
      </c>
      <c r="D8" s="16" t="s">
        <v>6</v>
      </c>
      <c r="E8" s="17">
        <v>99</v>
      </c>
      <c r="F8" s="17">
        <v>190</v>
      </c>
      <c r="G8" s="18">
        <v>202.7</v>
      </c>
      <c r="H8" s="18">
        <v>55</v>
      </c>
      <c r="I8" s="18">
        <v>313.8</v>
      </c>
      <c r="J8" s="18">
        <v>33.799999999999997</v>
      </c>
      <c r="K8" s="18">
        <v>435.3</v>
      </c>
      <c r="L8" s="18">
        <v>39.9</v>
      </c>
      <c r="M8" s="18">
        <v>157.9</v>
      </c>
      <c r="N8" s="18">
        <v>522.79999999999995</v>
      </c>
      <c r="O8" s="18">
        <v>544.5</v>
      </c>
      <c r="P8" s="18">
        <v>515.79999999999995</v>
      </c>
      <c r="Q8" s="18">
        <v>34.299999999999997</v>
      </c>
      <c r="R8" s="18">
        <v>474</v>
      </c>
      <c r="S8" s="18">
        <v>23.6</v>
      </c>
      <c r="T8" s="18">
        <v>371</v>
      </c>
      <c r="U8" s="18">
        <v>30.8</v>
      </c>
      <c r="V8" s="18">
        <v>497.9</v>
      </c>
      <c r="W8" s="18">
        <v>49.2</v>
      </c>
      <c r="X8" s="18">
        <v>543.29999999999995</v>
      </c>
      <c r="Y8" s="41">
        <v>35.700000000000003</v>
      </c>
      <c r="Z8" s="32">
        <f t="shared" si="0"/>
        <v>397.55999999999995</v>
      </c>
      <c r="AA8" s="37">
        <f t="shared" si="1"/>
        <v>108.60909090909091</v>
      </c>
      <c r="AB8" s="33">
        <f t="shared" ref="AB8:AB60" si="2">MAX(F8,H8,J8,L8,M8,O8,Q8,S8,U8,W8,Y8)</f>
        <v>544.5</v>
      </c>
      <c r="AC8" s="31"/>
      <c r="AD8" s="31">
        <v>1000</v>
      </c>
    </row>
    <row r="9" spans="1:31" ht="24" x14ac:dyDescent="0.2">
      <c r="A9" s="13" t="s">
        <v>10</v>
      </c>
      <c r="B9" s="14" t="s">
        <v>5</v>
      </c>
      <c r="C9" s="15">
        <v>0.03</v>
      </c>
      <c r="D9" s="16" t="s">
        <v>6</v>
      </c>
      <c r="E9" s="16" t="s">
        <v>11</v>
      </c>
      <c r="F9" s="16" t="s">
        <v>11</v>
      </c>
      <c r="G9" s="16" t="s">
        <v>11</v>
      </c>
      <c r="H9" s="15">
        <v>0.03</v>
      </c>
      <c r="I9" s="16" t="s">
        <v>11</v>
      </c>
      <c r="J9" s="15">
        <v>0.05</v>
      </c>
      <c r="K9" s="15">
        <v>0.28000000000000003</v>
      </c>
      <c r="L9" s="15">
        <v>7.0000000000000007E-2</v>
      </c>
      <c r="M9" s="16" t="s">
        <v>11</v>
      </c>
      <c r="N9" s="15">
        <v>0.04</v>
      </c>
      <c r="O9" s="15">
        <v>0.04</v>
      </c>
      <c r="P9" s="16" t="s">
        <v>11</v>
      </c>
      <c r="Q9" s="16" t="s">
        <v>11</v>
      </c>
      <c r="R9" s="15">
        <v>0.09</v>
      </c>
      <c r="S9" s="16" t="s">
        <v>11</v>
      </c>
      <c r="T9" s="16" t="s">
        <v>11</v>
      </c>
      <c r="U9" s="16" t="s">
        <v>11</v>
      </c>
      <c r="V9" s="15">
        <v>0.7</v>
      </c>
      <c r="W9" s="15">
        <v>0.04</v>
      </c>
      <c r="X9" s="16" t="s">
        <v>11</v>
      </c>
      <c r="Y9" s="42" t="s">
        <v>11</v>
      </c>
      <c r="Z9" s="32">
        <f t="shared" si="0"/>
        <v>0.27749999999999997</v>
      </c>
      <c r="AA9" s="37">
        <f t="shared" si="1"/>
        <v>4.6000000000000006E-2</v>
      </c>
      <c r="AB9" s="33">
        <f t="shared" si="2"/>
        <v>7.0000000000000007E-2</v>
      </c>
      <c r="AC9" s="31"/>
      <c r="AD9" s="31">
        <v>5</v>
      </c>
    </row>
    <row r="10" spans="1:31" ht="24" x14ac:dyDescent="0.2">
      <c r="A10" s="13" t="s">
        <v>12</v>
      </c>
      <c r="B10" s="14" t="s">
        <v>5</v>
      </c>
      <c r="C10" s="15">
        <v>0.25</v>
      </c>
      <c r="D10" s="16" t="s">
        <v>6</v>
      </c>
      <c r="E10" s="16" t="s">
        <v>13</v>
      </c>
      <c r="F10" s="16" t="s">
        <v>13</v>
      </c>
      <c r="G10" s="15">
        <v>0.74</v>
      </c>
      <c r="H10" s="15">
        <v>0.39</v>
      </c>
      <c r="I10" s="15">
        <v>0.38</v>
      </c>
      <c r="J10" s="15">
        <v>0.26</v>
      </c>
      <c r="K10" s="18">
        <v>3.2</v>
      </c>
      <c r="L10" s="15">
        <v>0.71</v>
      </c>
      <c r="M10" s="16" t="s">
        <v>13</v>
      </c>
      <c r="N10" s="15">
        <v>0.35</v>
      </c>
      <c r="O10" s="18">
        <v>7.8</v>
      </c>
      <c r="P10" s="15">
        <v>0.35</v>
      </c>
      <c r="Q10" s="16" t="s">
        <v>13</v>
      </c>
      <c r="R10" s="16" t="s">
        <v>13</v>
      </c>
      <c r="S10" s="16" t="s">
        <v>13</v>
      </c>
      <c r="T10" s="15">
        <v>0.38</v>
      </c>
      <c r="U10" s="15">
        <v>0.26</v>
      </c>
      <c r="V10" s="17">
        <v>10</v>
      </c>
      <c r="W10" s="15">
        <v>0.89</v>
      </c>
      <c r="X10" s="16" t="s">
        <v>13</v>
      </c>
      <c r="Y10" s="42" t="s">
        <v>13</v>
      </c>
      <c r="Z10" s="32">
        <f t="shared" si="0"/>
        <v>2.1999999999999997</v>
      </c>
      <c r="AA10" s="37">
        <f t="shared" si="1"/>
        <v>1.7183333333333335</v>
      </c>
      <c r="AB10" s="33">
        <f t="shared" si="2"/>
        <v>7.8</v>
      </c>
      <c r="AC10" s="31"/>
      <c r="AD10" s="31">
        <v>50</v>
      </c>
    </row>
    <row r="11" spans="1:31" ht="24" x14ac:dyDescent="0.2">
      <c r="A11" s="13" t="s">
        <v>14</v>
      </c>
      <c r="B11" s="14" t="s">
        <v>5</v>
      </c>
      <c r="C11" s="18">
        <v>0.4</v>
      </c>
      <c r="D11" s="16" t="s">
        <v>6</v>
      </c>
      <c r="E11" s="18">
        <v>2.1</v>
      </c>
      <c r="F11" s="18">
        <v>0.6</v>
      </c>
      <c r="G11" s="18">
        <v>1.4</v>
      </c>
      <c r="H11" s="18">
        <v>2</v>
      </c>
      <c r="I11" s="18">
        <v>1.1000000000000001</v>
      </c>
      <c r="J11" s="18">
        <v>1</v>
      </c>
      <c r="K11" s="18">
        <v>3.8</v>
      </c>
      <c r="L11" s="18">
        <v>1</v>
      </c>
      <c r="M11" s="17">
        <v>11</v>
      </c>
      <c r="N11" s="18">
        <v>1.7</v>
      </c>
      <c r="O11" s="18">
        <v>2.2999999999999998</v>
      </c>
      <c r="P11" s="18">
        <v>1.1000000000000001</v>
      </c>
      <c r="Q11" s="18">
        <v>0.5</v>
      </c>
      <c r="R11" s="18">
        <v>1.2</v>
      </c>
      <c r="S11" s="18">
        <v>0.5</v>
      </c>
      <c r="T11" s="18">
        <v>1.2</v>
      </c>
      <c r="U11" s="18">
        <v>0.7</v>
      </c>
      <c r="V11" s="18">
        <v>9.1</v>
      </c>
      <c r="W11" s="18">
        <v>1.5</v>
      </c>
      <c r="X11" s="18">
        <v>0.9</v>
      </c>
      <c r="Y11" s="42" t="s">
        <v>108</v>
      </c>
      <c r="Z11" s="32">
        <f t="shared" si="0"/>
        <v>2.3599999999999994</v>
      </c>
      <c r="AA11" s="37">
        <f t="shared" si="1"/>
        <v>2.11</v>
      </c>
      <c r="AB11" s="33">
        <f t="shared" si="2"/>
        <v>11</v>
      </c>
      <c r="AC11" s="31"/>
      <c r="AD11" s="31">
        <v>2000</v>
      </c>
    </row>
    <row r="12" spans="1:31" ht="24" x14ac:dyDescent="0.2">
      <c r="A12" s="13" t="s">
        <v>15</v>
      </c>
      <c r="B12" s="14" t="s">
        <v>5</v>
      </c>
      <c r="C12" s="15">
        <v>0.09</v>
      </c>
      <c r="D12" s="16" t="s">
        <v>6</v>
      </c>
      <c r="E12" s="16" t="s">
        <v>16</v>
      </c>
      <c r="F12" s="16" t="s">
        <v>16</v>
      </c>
      <c r="G12" s="15">
        <v>0.61</v>
      </c>
      <c r="H12" s="15">
        <v>0.11</v>
      </c>
      <c r="I12" s="16" t="s">
        <v>16</v>
      </c>
      <c r="J12" s="16" t="s">
        <v>16</v>
      </c>
      <c r="K12" s="18">
        <v>2.4</v>
      </c>
      <c r="L12" s="15">
        <v>0.56999999999999995</v>
      </c>
      <c r="M12" s="18">
        <v>1</v>
      </c>
      <c r="N12" s="16" t="s">
        <v>16</v>
      </c>
      <c r="O12" s="18">
        <v>3.5</v>
      </c>
      <c r="P12" s="16" t="s">
        <v>16</v>
      </c>
      <c r="Q12" s="16" t="s">
        <v>16</v>
      </c>
      <c r="R12" s="16" t="s">
        <v>16</v>
      </c>
      <c r="S12" s="16" t="s">
        <v>16</v>
      </c>
      <c r="T12" s="16" t="s">
        <v>16</v>
      </c>
      <c r="U12" s="15">
        <v>0.09</v>
      </c>
      <c r="V12" s="18">
        <v>6.3</v>
      </c>
      <c r="W12" s="15">
        <v>0.36</v>
      </c>
      <c r="X12" s="16" t="s">
        <v>16</v>
      </c>
      <c r="Y12" s="42" t="s">
        <v>16</v>
      </c>
      <c r="Z12" s="32">
        <f t="shared" si="0"/>
        <v>3.1033333333333331</v>
      </c>
      <c r="AA12" s="37">
        <f t="shared" si="1"/>
        <v>0.93833333333333335</v>
      </c>
      <c r="AB12" s="33">
        <f t="shared" si="2"/>
        <v>3.5</v>
      </c>
      <c r="AC12" s="31">
        <v>5</v>
      </c>
      <c r="AD12" s="31">
        <v>10</v>
      </c>
    </row>
    <row r="13" spans="1:31" ht="24" x14ac:dyDescent="0.2">
      <c r="A13" s="13" t="s">
        <v>17</v>
      </c>
      <c r="B13" s="14" t="s">
        <v>5</v>
      </c>
      <c r="C13" s="15">
        <v>0.01</v>
      </c>
      <c r="D13" s="16" t="s">
        <v>6</v>
      </c>
      <c r="E13" s="16" t="s">
        <v>18</v>
      </c>
      <c r="F13" s="15">
        <v>0.02</v>
      </c>
      <c r="G13" s="16" t="s">
        <v>18</v>
      </c>
      <c r="H13" s="15">
        <v>0.01</v>
      </c>
      <c r="I13" s="16" t="s">
        <v>18</v>
      </c>
      <c r="J13" s="15">
        <v>0.02</v>
      </c>
      <c r="K13" s="15">
        <v>0.04</v>
      </c>
      <c r="L13" s="15">
        <v>0.03</v>
      </c>
      <c r="M13" s="15">
        <v>0.06</v>
      </c>
      <c r="N13" s="16" t="s">
        <v>18</v>
      </c>
      <c r="O13" s="16" t="s">
        <v>18</v>
      </c>
      <c r="P13" s="15">
        <v>0.28000000000000003</v>
      </c>
      <c r="Q13" s="16" t="s">
        <v>18</v>
      </c>
      <c r="R13" s="16" t="s">
        <v>18</v>
      </c>
      <c r="S13" s="15">
        <v>0.01</v>
      </c>
      <c r="T13" s="16" t="s">
        <v>18</v>
      </c>
      <c r="U13" s="15">
        <v>0.01</v>
      </c>
      <c r="V13" s="15">
        <v>0.09</v>
      </c>
      <c r="W13" s="15">
        <v>0.03</v>
      </c>
      <c r="X13" s="16" t="s">
        <v>18</v>
      </c>
      <c r="Y13" s="40">
        <v>0.01</v>
      </c>
      <c r="Z13" s="32">
        <f t="shared" si="0"/>
        <v>0.13666666666666669</v>
      </c>
      <c r="AA13" s="37">
        <f t="shared" si="1"/>
        <v>2.2222222222222227E-2</v>
      </c>
      <c r="AB13" s="33">
        <f t="shared" si="2"/>
        <v>0.06</v>
      </c>
      <c r="AC13" s="31">
        <v>0.5</v>
      </c>
      <c r="AD13" s="31">
        <v>1</v>
      </c>
    </row>
    <row r="14" spans="1:31" ht="24" x14ac:dyDescent="0.2">
      <c r="A14" s="13" t="s">
        <v>19</v>
      </c>
      <c r="B14" s="14" t="s">
        <v>5</v>
      </c>
      <c r="C14" s="18">
        <v>0.5</v>
      </c>
      <c r="D14" s="16" t="s">
        <v>6</v>
      </c>
      <c r="E14" s="16" t="s">
        <v>20</v>
      </c>
      <c r="F14" s="16" t="s">
        <v>20</v>
      </c>
      <c r="G14" s="18">
        <v>2</v>
      </c>
      <c r="H14" s="18">
        <v>1.6</v>
      </c>
      <c r="I14" s="18">
        <v>1.8</v>
      </c>
      <c r="J14" s="18">
        <v>1.9</v>
      </c>
      <c r="K14" s="18">
        <v>5.6</v>
      </c>
      <c r="L14" s="18">
        <v>2.5</v>
      </c>
      <c r="M14" s="18">
        <v>3.1</v>
      </c>
      <c r="N14" s="18">
        <v>1.9</v>
      </c>
      <c r="O14" s="18">
        <v>1.9</v>
      </c>
      <c r="P14" s="18">
        <v>2</v>
      </c>
      <c r="Q14" s="18">
        <v>1.9</v>
      </c>
      <c r="R14" s="18">
        <v>1.7</v>
      </c>
      <c r="S14" s="18">
        <v>1.2</v>
      </c>
      <c r="T14" s="18">
        <v>1.9</v>
      </c>
      <c r="U14" s="18">
        <v>1.4</v>
      </c>
      <c r="V14" s="17">
        <v>12</v>
      </c>
      <c r="W14" s="18">
        <v>4.0999999999999996</v>
      </c>
      <c r="X14" s="18">
        <v>1.2</v>
      </c>
      <c r="Y14" s="41">
        <v>1.2</v>
      </c>
      <c r="Z14" s="32">
        <f t="shared" si="0"/>
        <v>3.3444444444444441</v>
      </c>
      <c r="AA14" s="37">
        <f t="shared" si="1"/>
        <v>2.08</v>
      </c>
      <c r="AB14" s="33">
        <f t="shared" si="2"/>
        <v>4.0999999999999996</v>
      </c>
      <c r="AC14" s="31"/>
      <c r="AD14" s="31">
        <v>20</v>
      </c>
    </row>
    <row r="15" spans="1:31" ht="24" x14ac:dyDescent="0.2">
      <c r="A15" s="13" t="s">
        <v>21</v>
      </c>
      <c r="B15" s="14" t="s">
        <v>5</v>
      </c>
      <c r="C15" s="15">
        <v>0.25</v>
      </c>
      <c r="D15" s="16" t="s">
        <v>6</v>
      </c>
      <c r="E15" s="18">
        <v>1.5</v>
      </c>
      <c r="F15" s="16" t="s">
        <v>13</v>
      </c>
      <c r="G15" s="17">
        <v>11</v>
      </c>
      <c r="H15" s="16" t="s">
        <v>13</v>
      </c>
      <c r="I15" s="18">
        <v>9.8000000000000007</v>
      </c>
      <c r="J15" s="16" t="s">
        <v>13</v>
      </c>
      <c r="K15" s="18">
        <v>9.3000000000000007</v>
      </c>
      <c r="L15" s="18">
        <v>1.3</v>
      </c>
      <c r="M15" s="15">
        <v>0.78</v>
      </c>
      <c r="N15" s="18">
        <v>7.2</v>
      </c>
      <c r="O15" s="18">
        <v>7.9</v>
      </c>
      <c r="P15" s="18">
        <v>8.8000000000000007</v>
      </c>
      <c r="Q15" s="16" t="s">
        <v>13</v>
      </c>
      <c r="R15" s="17">
        <v>13</v>
      </c>
      <c r="S15" s="16" t="s">
        <v>13</v>
      </c>
      <c r="T15" s="18">
        <v>7.6</v>
      </c>
      <c r="U15" s="16" t="s">
        <v>13</v>
      </c>
      <c r="V15" s="17">
        <v>13</v>
      </c>
      <c r="W15" s="18">
        <v>1.3</v>
      </c>
      <c r="X15" s="17">
        <v>12</v>
      </c>
      <c r="Y15" s="42" t="s">
        <v>13</v>
      </c>
      <c r="Z15" s="32">
        <f t="shared" si="0"/>
        <v>9.32</v>
      </c>
      <c r="AA15" s="37">
        <f t="shared" si="1"/>
        <v>2.8200000000000003</v>
      </c>
      <c r="AB15" s="33">
        <f t="shared" si="2"/>
        <v>7.9</v>
      </c>
      <c r="AC15" s="31"/>
      <c r="AD15" s="31">
        <v>10</v>
      </c>
    </row>
    <row r="16" spans="1:31" ht="24" x14ac:dyDescent="0.2">
      <c r="A16" s="13" t="s">
        <v>22</v>
      </c>
      <c r="B16" s="14" t="s">
        <v>5</v>
      </c>
      <c r="C16" s="18">
        <v>1.3</v>
      </c>
      <c r="D16" s="16" t="s">
        <v>6</v>
      </c>
      <c r="E16" s="17">
        <v>120</v>
      </c>
      <c r="F16" s="17">
        <v>98</v>
      </c>
      <c r="G16" s="17">
        <v>43</v>
      </c>
      <c r="H16" s="17">
        <v>59</v>
      </c>
      <c r="I16" s="17">
        <v>80</v>
      </c>
      <c r="J16" s="17">
        <v>73</v>
      </c>
      <c r="K16" s="17">
        <v>130</v>
      </c>
      <c r="L16" s="17">
        <v>21</v>
      </c>
      <c r="M16" s="17">
        <v>160</v>
      </c>
      <c r="N16" s="17">
        <v>36</v>
      </c>
      <c r="O16" s="17">
        <v>17</v>
      </c>
      <c r="P16" s="17">
        <v>140</v>
      </c>
      <c r="Q16" s="17">
        <v>130</v>
      </c>
      <c r="R16" s="18">
        <v>2.9</v>
      </c>
      <c r="S16" s="18">
        <v>1.5</v>
      </c>
      <c r="T16" s="17">
        <v>120</v>
      </c>
      <c r="U16" s="17">
        <v>95</v>
      </c>
      <c r="V16" s="17">
        <v>150</v>
      </c>
      <c r="W16" s="17">
        <v>100</v>
      </c>
      <c r="X16" s="17">
        <v>120</v>
      </c>
      <c r="Y16" s="43">
        <v>110</v>
      </c>
      <c r="Z16" s="32">
        <f t="shared" si="0"/>
        <v>94.19</v>
      </c>
      <c r="AA16" s="37">
        <f t="shared" si="1"/>
        <v>78.590909090909093</v>
      </c>
      <c r="AB16" s="33">
        <f t="shared" si="2"/>
        <v>160</v>
      </c>
      <c r="AC16" s="31"/>
      <c r="AD16" s="31"/>
    </row>
    <row r="17" spans="1:30" x14ac:dyDescent="0.2">
      <c r="A17" s="11" t="s">
        <v>23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34"/>
      <c r="AA17" s="37"/>
      <c r="AB17" s="33"/>
      <c r="AC17" s="31"/>
      <c r="AD17" s="31"/>
    </row>
    <row r="18" spans="1:30" ht="24" x14ac:dyDescent="0.2">
      <c r="A18" s="13" t="s">
        <v>24</v>
      </c>
      <c r="B18" s="14" t="s">
        <v>25</v>
      </c>
      <c r="C18" s="17">
        <v>1</v>
      </c>
      <c r="D18" s="16" t="s">
        <v>26</v>
      </c>
      <c r="E18" s="17">
        <v>257</v>
      </c>
      <c r="F18" s="17">
        <v>1800</v>
      </c>
      <c r="G18" s="17">
        <v>979</v>
      </c>
      <c r="H18" s="17">
        <v>2870</v>
      </c>
      <c r="I18" s="17">
        <v>1380</v>
      </c>
      <c r="J18" s="17">
        <v>2990</v>
      </c>
      <c r="K18" s="17">
        <v>1530</v>
      </c>
      <c r="L18" s="17">
        <v>3180</v>
      </c>
      <c r="M18" s="17">
        <v>3100</v>
      </c>
      <c r="N18" s="17">
        <v>1570</v>
      </c>
      <c r="O18" s="17">
        <v>1590</v>
      </c>
      <c r="P18" s="17">
        <v>1530</v>
      </c>
      <c r="Q18" s="17">
        <v>3020</v>
      </c>
      <c r="R18" s="17">
        <v>1690</v>
      </c>
      <c r="S18" s="17">
        <v>3070</v>
      </c>
      <c r="T18" s="17">
        <v>1880</v>
      </c>
      <c r="U18" s="17">
        <v>3110</v>
      </c>
      <c r="V18" s="17">
        <v>1750</v>
      </c>
      <c r="W18" s="17">
        <v>2960</v>
      </c>
      <c r="X18" s="17">
        <v>1800</v>
      </c>
      <c r="Y18" s="43">
        <v>3050</v>
      </c>
      <c r="Z18" s="32">
        <f>AVERAGE(E18,G18,I18,K18,N18,P18,R18,T18,V18,X18)</f>
        <v>1436.6</v>
      </c>
      <c r="AA18" s="37">
        <f>AVERAGE(F18,H18,J18,L18,M18,O18,Q18,S18,U18,W18,Y18)</f>
        <v>2794.5454545454545</v>
      </c>
      <c r="AB18" s="33">
        <f t="shared" si="2"/>
        <v>3180</v>
      </c>
      <c r="AC18" s="31"/>
      <c r="AD18" s="31">
        <v>2500</v>
      </c>
    </row>
    <row r="19" spans="1:30" ht="24" x14ac:dyDescent="0.2">
      <c r="A19" s="13" t="s">
        <v>27</v>
      </c>
      <c r="B19" s="14" t="s">
        <v>28</v>
      </c>
      <c r="C19" s="5"/>
      <c r="D19" s="16" t="s">
        <v>27</v>
      </c>
      <c r="E19" s="18">
        <v>7.2</v>
      </c>
      <c r="F19" s="18">
        <v>7.3</v>
      </c>
      <c r="G19" s="18">
        <v>7.3</v>
      </c>
      <c r="H19" s="18">
        <v>7.4</v>
      </c>
      <c r="I19" s="18">
        <v>7.3</v>
      </c>
      <c r="J19" s="18">
        <v>7.3</v>
      </c>
      <c r="K19" s="18">
        <v>7.2</v>
      </c>
      <c r="L19" s="18">
        <v>7.4</v>
      </c>
      <c r="M19" s="18">
        <v>7.5</v>
      </c>
      <c r="N19" s="18">
        <v>6.8</v>
      </c>
      <c r="O19" s="18">
        <v>7.1</v>
      </c>
      <c r="P19" s="18">
        <v>7.2</v>
      </c>
      <c r="Q19" s="18">
        <v>7.4</v>
      </c>
      <c r="R19" s="18">
        <v>7.1</v>
      </c>
      <c r="S19" s="18">
        <v>7.3</v>
      </c>
      <c r="T19" s="18">
        <v>7.1</v>
      </c>
      <c r="U19" s="18">
        <v>7.3</v>
      </c>
      <c r="V19" s="18">
        <v>7.4</v>
      </c>
      <c r="W19" s="18">
        <v>7.5</v>
      </c>
      <c r="X19" s="18">
        <v>7.2</v>
      </c>
      <c r="Y19" s="41">
        <v>7.6</v>
      </c>
      <c r="Z19" s="32">
        <f>AVERAGE(E19,G19,I19,K19,N19,P19,R19,T19,V19,X19)</f>
        <v>7.1800000000000015</v>
      </c>
      <c r="AA19" s="37">
        <f>AVERAGE(F19,H19,J19,L19,M19,O19,Q19,S19,U19,W19,Y19)</f>
        <v>7.3727272727272721</v>
      </c>
      <c r="AB19" s="33">
        <f t="shared" si="2"/>
        <v>7.6</v>
      </c>
      <c r="AC19" s="31"/>
      <c r="AD19" s="30" t="s">
        <v>116</v>
      </c>
    </row>
    <row r="20" spans="1:30" ht="24" x14ac:dyDescent="0.2">
      <c r="A20" s="13" t="s">
        <v>29</v>
      </c>
      <c r="B20" s="14" t="s">
        <v>30</v>
      </c>
      <c r="C20" s="17">
        <v>2</v>
      </c>
      <c r="D20" s="16" t="s">
        <v>31</v>
      </c>
      <c r="E20" s="18">
        <v>2.5</v>
      </c>
      <c r="F20" s="18">
        <v>4.5999999999999996</v>
      </c>
      <c r="G20" s="18">
        <v>3.6</v>
      </c>
      <c r="H20" s="18">
        <v>7.1</v>
      </c>
      <c r="I20" s="16" t="s">
        <v>101</v>
      </c>
      <c r="J20" s="18">
        <v>5.6</v>
      </c>
      <c r="K20" s="18">
        <v>2.7</v>
      </c>
      <c r="L20" s="18">
        <v>5.4</v>
      </c>
      <c r="M20" s="17">
        <v>89</v>
      </c>
      <c r="N20" s="18">
        <v>5.2</v>
      </c>
      <c r="O20" s="18">
        <v>3.1</v>
      </c>
      <c r="P20" s="17">
        <v>27</v>
      </c>
      <c r="Q20" s="17">
        <v>59</v>
      </c>
      <c r="R20" s="17">
        <v>11</v>
      </c>
      <c r="S20" s="17">
        <v>11</v>
      </c>
      <c r="T20" s="18">
        <v>2.9</v>
      </c>
      <c r="U20" s="18">
        <v>6.2</v>
      </c>
      <c r="V20" s="18">
        <v>2.9</v>
      </c>
      <c r="W20" s="18">
        <v>5.7</v>
      </c>
      <c r="X20" s="18">
        <v>5.4</v>
      </c>
      <c r="Y20" s="41">
        <v>7.3</v>
      </c>
      <c r="Z20" s="32">
        <f>AVERAGE(E20,G20,I20,K20,N20,P20,R20,T20,V20,X20)</f>
        <v>7.0222222222222221</v>
      </c>
      <c r="AA20" s="37">
        <f>AVERAGE(F20,H20,J20,L20,M20,O20,Q20,S20,U20,W20,Y20)</f>
        <v>18.545454545454543</v>
      </c>
      <c r="AB20" s="33">
        <f t="shared" si="2"/>
        <v>89</v>
      </c>
      <c r="AC20" s="31"/>
      <c r="AD20" s="31"/>
    </row>
    <row r="21" spans="1:30" ht="24" x14ac:dyDescent="0.2">
      <c r="A21" s="13" t="s">
        <v>32</v>
      </c>
      <c r="B21" s="14" t="s">
        <v>33</v>
      </c>
      <c r="C21" s="19">
        <v>1.4999999999999999E-2</v>
      </c>
      <c r="D21" s="16" t="s">
        <v>31</v>
      </c>
      <c r="E21" s="19">
        <v>3.4000000000000002E-2</v>
      </c>
      <c r="F21" s="19">
        <v>2.9000000000000001E-2</v>
      </c>
      <c r="G21" s="19">
        <v>3.4000000000000002E-2</v>
      </c>
      <c r="H21" s="19">
        <v>3.7999999999999999E-2</v>
      </c>
      <c r="I21" s="16" t="s">
        <v>102</v>
      </c>
      <c r="J21" s="16" t="s">
        <v>102</v>
      </c>
      <c r="K21" s="19">
        <v>5.0999999999999997E-2</v>
      </c>
      <c r="L21" s="19">
        <v>4.8000000000000001E-2</v>
      </c>
      <c r="M21" s="18">
        <v>1.6</v>
      </c>
      <c r="N21" s="16" t="s">
        <v>102</v>
      </c>
      <c r="O21" s="16" t="s">
        <v>102</v>
      </c>
      <c r="P21" s="19">
        <v>7.1999999999999995E-2</v>
      </c>
      <c r="Q21" s="19">
        <v>5.1999999999999998E-2</v>
      </c>
      <c r="R21" s="19">
        <v>7.2999999999999995E-2</v>
      </c>
      <c r="S21" s="19">
        <v>0.03</v>
      </c>
      <c r="T21" s="19">
        <v>7.9000000000000001E-2</v>
      </c>
      <c r="U21" s="19">
        <v>2.7E-2</v>
      </c>
      <c r="V21" s="15">
        <v>0.16</v>
      </c>
      <c r="W21" s="19">
        <v>9.5000000000000001E-2</v>
      </c>
      <c r="X21" s="19">
        <v>2.5000000000000001E-2</v>
      </c>
      <c r="Y21" s="40">
        <v>0.89</v>
      </c>
      <c r="Z21" s="32">
        <f>AVERAGE(E21,G21,I21,K21,N21,P21,R21,T21,V21,X21)</f>
        <v>6.6000000000000003E-2</v>
      </c>
      <c r="AA21" s="37">
        <f>AVERAGE(F21,H21,J21,L21,M21,O21,Q21,S21,U21,W21,Y21)</f>
        <v>0.31211111111111112</v>
      </c>
      <c r="AB21" s="33">
        <f t="shared" si="2"/>
        <v>1.6</v>
      </c>
      <c r="AC21" s="31"/>
      <c r="AD21" s="31">
        <v>0.5</v>
      </c>
    </row>
    <row r="22" spans="1:30" ht="24" x14ac:dyDescent="0.2">
      <c r="A22" s="13" t="s">
        <v>34</v>
      </c>
      <c r="B22" s="14" t="s">
        <v>35</v>
      </c>
      <c r="C22" s="18">
        <v>0.1</v>
      </c>
      <c r="D22" s="16" t="s">
        <v>31</v>
      </c>
      <c r="E22" s="18">
        <v>6.5</v>
      </c>
      <c r="F22" s="17">
        <v>290</v>
      </c>
      <c r="G22" s="17">
        <v>44</v>
      </c>
      <c r="H22" s="17">
        <v>140</v>
      </c>
      <c r="I22" s="17">
        <v>50</v>
      </c>
      <c r="J22" s="17">
        <v>150</v>
      </c>
      <c r="K22" s="17">
        <v>73</v>
      </c>
      <c r="L22" s="17">
        <v>110</v>
      </c>
      <c r="M22" s="17">
        <v>94</v>
      </c>
      <c r="N22" s="17">
        <v>58</v>
      </c>
      <c r="O22" s="17">
        <v>66</v>
      </c>
      <c r="P22" s="17">
        <v>77</v>
      </c>
      <c r="Q22" s="17">
        <v>180</v>
      </c>
      <c r="R22" s="17">
        <v>68</v>
      </c>
      <c r="S22" s="17">
        <v>140</v>
      </c>
      <c r="T22" s="17">
        <v>74</v>
      </c>
      <c r="U22" s="17">
        <v>130</v>
      </c>
      <c r="V22" s="17">
        <v>84</v>
      </c>
      <c r="W22" s="17">
        <v>160</v>
      </c>
      <c r="X22" s="17">
        <v>91</v>
      </c>
      <c r="Y22" s="43">
        <v>150</v>
      </c>
      <c r="Z22" s="32">
        <f>AVERAGE(E22,G22,I22,K22,N22,P22,R22,T22,V22,X22)</f>
        <v>62.55</v>
      </c>
      <c r="AA22" s="37">
        <f>AVERAGE(F22,H22,J22,L22,M22,O22,Q22,S22,U22,W22,Y22)</f>
        <v>146.36363636363637</v>
      </c>
      <c r="AB22" s="33">
        <f t="shared" si="2"/>
        <v>290</v>
      </c>
      <c r="AC22" s="31"/>
      <c r="AD22" s="31">
        <v>250</v>
      </c>
    </row>
    <row r="23" spans="1:30" x14ac:dyDescent="0.2">
      <c r="A23" s="11" t="s">
        <v>36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34"/>
      <c r="AA23" s="37"/>
      <c r="AB23" s="33"/>
      <c r="AC23" s="31"/>
      <c r="AD23" s="31"/>
    </row>
    <row r="24" spans="1:30" ht="24" x14ac:dyDescent="0.2">
      <c r="A24" s="13" t="s">
        <v>37</v>
      </c>
      <c r="B24" s="14" t="s">
        <v>38</v>
      </c>
      <c r="C24" s="18">
        <v>0.1</v>
      </c>
      <c r="D24" s="16" t="s">
        <v>6</v>
      </c>
      <c r="E24" s="16" t="s">
        <v>39</v>
      </c>
      <c r="F24" s="16" t="s">
        <v>39</v>
      </c>
      <c r="G24" s="16" t="s">
        <v>39</v>
      </c>
      <c r="H24" s="16" t="s">
        <v>39</v>
      </c>
      <c r="I24" s="16" t="s">
        <v>39</v>
      </c>
      <c r="J24" s="16" t="s">
        <v>39</v>
      </c>
      <c r="K24" s="16" t="s">
        <v>39</v>
      </c>
      <c r="L24" s="16" t="s">
        <v>39</v>
      </c>
      <c r="M24" s="16" t="s">
        <v>39</v>
      </c>
      <c r="N24" s="16" t="s">
        <v>39</v>
      </c>
      <c r="O24" s="16" t="s">
        <v>39</v>
      </c>
      <c r="P24" s="16" t="s">
        <v>39</v>
      </c>
      <c r="Q24" s="16" t="s">
        <v>39</v>
      </c>
      <c r="R24" s="16" t="s">
        <v>39</v>
      </c>
      <c r="S24" s="16" t="s">
        <v>39</v>
      </c>
      <c r="T24" s="16" t="s">
        <v>39</v>
      </c>
      <c r="U24" s="16" t="s">
        <v>39</v>
      </c>
      <c r="V24" s="16" t="s">
        <v>39</v>
      </c>
      <c r="W24" s="16" t="s">
        <v>39</v>
      </c>
      <c r="X24" s="16" t="s">
        <v>39</v>
      </c>
      <c r="Y24" s="42" t="s">
        <v>39</v>
      </c>
      <c r="Z24" s="32"/>
      <c r="AA24" s="37"/>
      <c r="AB24" s="33">
        <f t="shared" si="2"/>
        <v>0</v>
      </c>
      <c r="AC24" s="31"/>
      <c r="AD24" s="31"/>
    </row>
    <row r="25" spans="1:30" ht="24" x14ac:dyDescent="0.2">
      <c r="A25" s="13" t="s">
        <v>40</v>
      </c>
      <c r="B25" s="14" t="s">
        <v>38</v>
      </c>
      <c r="C25" s="18">
        <v>0.1</v>
      </c>
      <c r="D25" s="16" t="s">
        <v>6</v>
      </c>
      <c r="E25" s="16" t="s">
        <v>39</v>
      </c>
      <c r="F25" s="16" t="s">
        <v>39</v>
      </c>
      <c r="G25" s="16" t="s">
        <v>39</v>
      </c>
      <c r="H25" s="16" t="s">
        <v>39</v>
      </c>
      <c r="I25" s="16" t="s">
        <v>39</v>
      </c>
      <c r="J25" s="16" t="s">
        <v>39</v>
      </c>
      <c r="K25" s="16" t="s">
        <v>39</v>
      </c>
      <c r="L25" s="16" t="s">
        <v>39</v>
      </c>
      <c r="M25" s="16" t="s">
        <v>39</v>
      </c>
      <c r="N25" s="16" t="s">
        <v>39</v>
      </c>
      <c r="O25" s="16" t="s">
        <v>39</v>
      </c>
      <c r="P25" s="16" t="s">
        <v>39</v>
      </c>
      <c r="Q25" s="16" t="s">
        <v>39</v>
      </c>
      <c r="R25" s="16" t="s">
        <v>39</v>
      </c>
      <c r="S25" s="16" t="s">
        <v>39</v>
      </c>
      <c r="T25" s="16" t="s">
        <v>39</v>
      </c>
      <c r="U25" s="16" t="s">
        <v>39</v>
      </c>
      <c r="V25" s="16" t="s">
        <v>39</v>
      </c>
      <c r="W25" s="16" t="s">
        <v>39</v>
      </c>
      <c r="X25" s="16" t="s">
        <v>39</v>
      </c>
      <c r="Y25" s="42" t="s">
        <v>39</v>
      </c>
      <c r="Z25" s="32"/>
      <c r="AA25" s="37"/>
      <c r="AB25" s="33">
        <f t="shared" si="2"/>
        <v>0</v>
      </c>
      <c r="AC25" s="31"/>
      <c r="AD25" s="31"/>
    </row>
    <row r="26" spans="1:30" ht="24" x14ac:dyDescent="0.2">
      <c r="A26" s="13" t="s">
        <v>41</v>
      </c>
      <c r="B26" s="14" t="s">
        <v>38</v>
      </c>
      <c r="C26" s="18">
        <v>0.1</v>
      </c>
      <c r="D26" s="16" t="s">
        <v>6</v>
      </c>
      <c r="E26" s="16" t="s">
        <v>39</v>
      </c>
      <c r="F26" s="16" t="s">
        <v>39</v>
      </c>
      <c r="G26" s="16" t="s">
        <v>39</v>
      </c>
      <c r="H26" s="16" t="s">
        <v>39</v>
      </c>
      <c r="I26" s="16" t="s">
        <v>39</v>
      </c>
      <c r="J26" s="16" t="s">
        <v>39</v>
      </c>
      <c r="K26" s="16" t="s">
        <v>39</v>
      </c>
      <c r="L26" s="16" t="s">
        <v>39</v>
      </c>
      <c r="M26" s="16" t="s">
        <v>39</v>
      </c>
      <c r="N26" s="16" t="s">
        <v>39</v>
      </c>
      <c r="O26" s="16" t="s">
        <v>39</v>
      </c>
      <c r="P26" s="16" t="s">
        <v>39</v>
      </c>
      <c r="Q26" s="16" t="s">
        <v>39</v>
      </c>
      <c r="R26" s="16" t="s">
        <v>39</v>
      </c>
      <c r="S26" s="16" t="s">
        <v>39</v>
      </c>
      <c r="T26" s="16" t="s">
        <v>39</v>
      </c>
      <c r="U26" s="16" t="s">
        <v>39</v>
      </c>
      <c r="V26" s="16" t="s">
        <v>39</v>
      </c>
      <c r="W26" s="16" t="s">
        <v>39</v>
      </c>
      <c r="X26" s="16" t="s">
        <v>39</v>
      </c>
      <c r="Y26" s="42" t="s">
        <v>39</v>
      </c>
      <c r="Z26" s="32"/>
      <c r="AA26" s="37"/>
      <c r="AB26" s="33">
        <f t="shared" si="2"/>
        <v>0</v>
      </c>
      <c r="AC26" s="31"/>
      <c r="AD26" s="31"/>
    </row>
    <row r="27" spans="1:30" ht="24" x14ac:dyDescent="0.2">
      <c r="A27" s="13" t="s">
        <v>42</v>
      </c>
      <c r="B27" s="14" t="s">
        <v>43</v>
      </c>
      <c r="C27" s="17">
        <v>1</v>
      </c>
      <c r="D27" s="16" t="s">
        <v>6</v>
      </c>
      <c r="E27" s="16" t="s">
        <v>44</v>
      </c>
      <c r="F27" s="16" t="s">
        <v>44</v>
      </c>
      <c r="G27" s="16" t="s">
        <v>44</v>
      </c>
      <c r="H27" s="16" t="s">
        <v>44</v>
      </c>
      <c r="I27" s="16" t="s">
        <v>44</v>
      </c>
      <c r="J27" s="16" t="s">
        <v>44</v>
      </c>
      <c r="K27" s="16" t="s">
        <v>44</v>
      </c>
      <c r="L27" s="16" t="s">
        <v>44</v>
      </c>
      <c r="M27" s="16" t="s">
        <v>44</v>
      </c>
      <c r="N27" s="16" t="s">
        <v>44</v>
      </c>
      <c r="O27" s="16" t="s">
        <v>44</v>
      </c>
      <c r="P27" s="16" t="s">
        <v>44</v>
      </c>
      <c r="Q27" s="16" t="s">
        <v>44</v>
      </c>
      <c r="R27" s="16" t="s">
        <v>44</v>
      </c>
      <c r="S27" s="16" t="s">
        <v>44</v>
      </c>
      <c r="T27" s="16" t="s">
        <v>44</v>
      </c>
      <c r="U27" s="16" t="s">
        <v>44</v>
      </c>
      <c r="V27" s="16" t="s">
        <v>44</v>
      </c>
      <c r="W27" s="16" t="s">
        <v>44</v>
      </c>
      <c r="X27" s="16" t="s">
        <v>44</v>
      </c>
      <c r="Y27" s="42" t="s">
        <v>44</v>
      </c>
      <c r="Z27" s="32"/>
      <c r="AA27" s="37"/>
      <c r="AB27" s="33">
        <f t="shared" si="2"/>
        <v>0</v>
      </c>
      <c r="AC27" s="31"/>
      <c r="AD27" s="31"/>
    </row>
    <row r="28" spans="1:30" ht="24" x14ac:dyDescent="0.2">
      <c r="A28" s="13" t="s">
        <v>45</v>
      </c>
      <c r="B28" s="14" t="s">
        <v>43</v>
      </c>
      <c r="C28" s="17">
        <v>1</v>
      </c>
      <c r="D28" s="16" t="s">
        <v>6</v>
      </c>
      <c r="E28" s="16" t="s">
        <v>44</v>
      </c>
      <c r="F28" s="16" t="s">
        <v>44</v>
      </c>
      <c r="G28" s="18">
        <v>7.5</v>
      </c>
      <c r="H28" s="18">
        <v>6.3</v>
      </c>
      <c r="I28" s="16" t="s">
        <v>44</v>
      </c>
      <c r="J28" s="16" t="s">
        <v>44</v>
      </c>
      <c r="K28" s="16" t="s">
        <v>44</v>
      </c>
      <c r="L28" s="16" t="s">
        <v>44</v>
      </c>
      <c r="M28" s="16" t="s">
        <v>44</v>
      </c>
      <c r="N28" s="16" t="s">
        <v>44</v>
      </c>
      <c r="O28" s="16" t="s">
        <v>44</v>
      </c>
      <c r="P28" s="16" t="s">
        <v>44</v>
      </c>
      <c r="Q28" s="16" t="s">
        <v>44</v>
      </c>
      <c r="R28" s="16" t="s">
        <v>44</v>
      </c>
      <c r="S28" s="16" t="s">
        <v>44</v>
      </c>
      <c r="T28" s="16" t="s">
        <v>44</v>
      </c>
      <c r="U28" s="16" t="s">
        <v>44</v>
      </c>
      <c r="V28" s="16" t="s">
        <v>44</v>
      </c>
      <c r="W28" s="16" t="s">
        <v>44</v>
      </c>
      <c r="X28" s="16" t="s">
        <v>44</v>
      </c>
      <c r="Y28" s="42" t="s">
        <v>44</v>
      </c>
      <c r="Z28" s="32">
        <f>AVERAGE(E28,G28,I28,K28,N28,P28,R28,T28,V28,X28)</f>
        <v>7.5</v>
      </c>
      <c r="AA28" s="37">
        <f>AVERAGE(F28,H28,J28,L28,M28,O28,Q28,S28,U28,W28,Y28)</f>
        <v>6.3</v>
      </c>
      <c r="AB28" s="33">
        <f t="shared" si="2"/>
        <v>6.3</v>
      </c>
      <c r="AC28" s="31"/>
      <c r="AD28" s="31"/>
    </row>
    <row r="29" spans="1:30" ht="24" x14ac:dyDescent="0.2">
      <c r="A29" s="13" t="s">
        <v>46</v>
      </c>
      <c r="B29" s="14" t="s">
        <v>43</v>
      </c>
      <c r="C29" s="17">
        <v>1</v>
      </c>
      <c r="D29" s="16" t="s">
        <v>6</v>
      </c>
      <c r="E29" s="16" t="s">
        <v>44</v>
      </c>
      <c r="F29" s="16" t="s">
        <v>44</v>
      </c>
      <c r="G29" s="18">
        <v>9.8000000000000007</v>
      </c>
      <c r="H29" s="18">
        <v>9</v>
      </c>
      <c r="I29" s="16" t="s">
        <v>44</v>
      </c>
      <c r="J29" s="16" t="s">
        <v>44</v>
      </c>
      <c r="K29" s="16" t="s">
        <v>44</v>
      </c>
      <c r="L29" s="16" t="s">
        <v>44</v>
      </c>
      <c r="M29" s="16" t="s">
        <v>44</v>
      </c>
      <c r="N29" s="16" t="s">
        <v>44</v>
      </c>
      <c r="O29" s="16" t="s">
        <v>44</v>
      </c>
      <c r="P29" s="16" t="s">
        <v>44</v>
      </c>
      <c r="Q29" s="16" t="s">
        <v>44</v>
      </c>
      <c r="R29" s="16" t="s">
        <v>44</v>
      </c>
      <c r="S29" s="16" t="s">
        <v>44</v>
      </c>
      <c r="T29" s="16" t="s">
        <v>44</v>
      </c>
      <c r="U29" s="16" t="s">
        <v>44</v>
      </c>
      <c r="V29" s="16" t="s">
        <v>44</v>
      </c>
      <c r="W29" s="16" t="s">
        <v>44</v>
      </c>
      <c r="X29" s="16" t="s">
        <v>44</v>
      </c>
      <c r="Y29" s="42" t="s">
        <v>44</v>
      </c>
      <c r="Z29" s="32">
        <f>AVERAGE(E29,G29,I29,K29,N29,P29,R29,T29,V29,X29)</f>
        <v>9.8000000000000007</v>
      </c>
      <c r="AA29" s="37">
        <f>AVERAGE(F29,H29,J29,L29,M29,O29,Q29,S29,U29,W29,Y29)</f>
        <v>9</v>
      </c>
      <c r="AB29" s="33">
        <f t="shared" si="2"/>
        <v>9</v>
      </c>
      <c r="AC29" s="31"/>
      <c r="AD29" s="31"/>
    </row>
    <row r="30" spans="1:30" ht="24" x14ac:dyDescent="0.2">
      <c r="A30" s="13" t="s">
        <v>47</v>
      </c>
      <c r="B30" s="14" t="s">
        <v>43</v>
      </c>
      <c r="C30" s="17">
        <v>1</v>
      </c>
      <c r="D30" s="16" t="s">
        <v>6</v>
      </c>
      <c r="E30" s="16" t="s">
        <v>44</v>
      </c>
      <c r="F30" s="16" t="s">
        <v>44</v>
      </c>
      <c r="G30" s="16" t="s">
        <v>44</v>
      </c>
      <c r="H30" s="16" t="s">
        <v>44</v>
      </c>
      <c r="I30" s="16" t="s">
        <v>44</v>
      </c>
      <c r="J30" s="16" t="s">
        <v>44</v>
      </c>
      <c r="K30" s="16" t="s">
        <v>44</v>
      </c>
      <c r="L30" s="16" t="s">
        <v>44</v>
      </c>
      <c r="M30" s="16" t="s">
        <v>44</v>
      </c>
      <c r="N30" s="16" t="s">
        <v>44</v>
      </c>
      <c r="O30" s="16" t="s">
        <v>44</v>
      </c>
      <c r="P30" s="16" t="s">
        <v>44</v>
      </c>
      <c r="Q30" s="16" t="s">
        <v>44</v>
      </c>
      <c r="R30" s="16" t="s">
        <v>44</v>
      </c>
      <c r="S30" s="16" t="s">
        <v>44</v>
      </c>
      <c r="T30" s="16" t="s">
        <v>44</v>
      </c>
      <c r="U30" s="16" t="s">
        <v>44</v>
      </c>
      <c r="V30" s="16" t="s">
        <v>44</v>
      </c>
      <c r="W30" s="16" t="s">
        <v>44</v>
      </c>
      <c r="X30" s="16" t="s">
        <v>44</v>
      </c>
      <c r="Y30" s="42" t="s">
        <v>44</v>
      </c>
      <c r="Z30" s="32"/>
      <c r="AA30" s="37"/>
      <c r="AB30" s="33">
        <f t="shared" si="2"/>
        <v>0</v>
      </c>
      <c r="AC30" s="31"/>
      <c r="AD30" s="31"/>
    </row>
    <row r="31" spans="1:30" ht="24" x14ac:dyDescent="0.2">
      <c r="A31" s="13" t="s">
        <v>48</v>
      </c>
      <c r="B31" s="14" t="s">
        <v>43</v>
      </c>
      <c r="C31" s="17">
        <v>10</v>
      </c>
      <c r="D31" s="16" t="s">
        <v>6</v>
      </c>
      <c r="E31" s="16" t="s">
        <v>49</v>
      </c>
      <c r="F31" s="16" t="s">
        <v>49</v>
      </c>
      <c r="G31" s="17">
        <v>18</v>
      </c>
      <c r="H31" s="17">
        <v>16</v>
      </c>
      <c r="I31" s="16" t="s">
        <v>49</v>
      </c>
      <c r="J31" s="16" t="s">
        <v>49</v>
      </c>
      <c r="K31" s="16" t="s">
        <v>49</v>
      </c>
      <c r="L31" s="16" t="s">
        <v>49</v>
      </c>
      <c r="M31" s="16" t="s">
        <v>49</v>
      </c>
      <c r="N31" s="16" t="s">
        <v>49</v>
      </c>
      <c r="O31" s="16" t="s">
        <v>49</v>
      </c>
      <c r="P31" s="16" t="s">
        <v>49</v>
      </c>
      <c r="Q31" s="16" t="s">
        <v>49</v>
      </c>
      <c r="R31" s="16" t="s">
        <v>49</v>
      </c>
      <c r="S31" s="16" t="s">
        <v>49</v>
      </c>
      <c r="T31" s="16" t="s">
        <v>49</v>
      </c>
      <c r="U31" s="16" t="s">
        <v>49</v>
      </c>
      <c r="V31" s="16" t="s">
        <v>49</v>
      </c>
      <c r="W31" s="16" t="s">
        <v>49</v>
      </c>
      <c r="X31" s="16" t="s">
        <v>49</v>
      </c>
      <c r="Y31" s="42" t="s">
        <v>49</v>
      </c>
      <c r="Z31" s="32">
        <f>AVERAGE(E31,G31,I31,K31,N31,P31,R31,T31,V31,X31)</f>
        <v>18</v>
      </c>
      <c r="AA31" s="37">
        <f>AVERAGE(F31,H31,J31,L31,M31,O31,Q31,S31,U31,W31,Y31)</f>
        <v>16</v>
      </c>
      <c r="AB31" s="33">
        <f t="shared" si="2"/>
        <v>16</v>
      </c>
      <c r="AC31" s="31"/>
      <c r="AD31" s="31"/>
    </row>
    <row r="32" spans="1:30" ht="24" x14ac:dyDescent="0.2">
      <c r="A32" s="13" t="s">
        <v>50</v>
      </c>
      <c r="B32" s="14" t="s">
        <v>38</v>
      </c>
      <c r="C32" s="18">
        <v>0.1</v>
      </c>
      <c r="D32" s="16" t="s">
        <v>6</v>
      </c>
      <c r="E32" s="16" t="s">
        <v>39</v>
      </c>
      <c r="F32" s="16" t="s">
        <v>39</v>
      </c>
      <c r="G32" s="16" t="s">
        <v>39</v>
      </c>
      <c r="H32" s="16" t="s">
        <v>39</v>
      </c>
      <c r="I32" s="16" t="s">
        <v>39</v>
      </c>
      <c r="J32" s="16" t="s">
        <v>39</v>
      </c>
      <c r="K32" s="16" t="s">
        <v>39</v>
      </c>
      <c r="L32" s="16" t="s">
        <v>39</v>
      </c>
      <c r="M32" s="16" t="s">
        <v>39</v>
      </c>
      <c r="N32" s="16" t="s">
        <v>39</v>
      </c>
      <c r="O32" s="16" t="s">
        <v>39</v>
      </c>
      <c r="P32" s="16" t="s">
        <v>39</v>
      </c>
      <c r="Q32" s="16" t="s">
        <v>39</v>
      </c>
      <c r="R32" s="16" t="s">
        <v>39</v>
      </c>
      <c r="S32" s="16" t="s">
        <v>39</v>
      </c>
      <c r="T32" s="16" t="s">
        <v>39</v>
      </c>
      <c r="U32" s="16" t="s">
        <v>39</v>
      </c>
      <c r="V32" s="16" t="s">
        <v>39</v>
      </c>
      <c r="W32" s="16" t="s">
        <v>39</v>
      </c>
      <c r="X32" s="16" t="s">
        <v>39</v>
      </c>
      <c r="Y32" s="42" t="s">
        <v>39</v>
      </c>
      <c r="Z32" s="32"/>
      <c r="AA32" s="37"/>
      <c r="AB32" s="33">
        <f t="shared" si="2"/>
        <v>0</v>
      </c>
      <c r="AC32" s="31"/>
      <c r="AD32" s="31"/>
    </row>
    <row r="33" spans="1:30" ht="24" x14ac:dyDescent="0.2">
      <c r="A33" s="13" t="s">
        <v>51</v>
      </c>
      <c r="B33" s="14" t="s">
        <v>38</v>
      </c>
      <c r="C33" s="18">
        <v>0.1</v>
      </c>
      <c r="D33" s="16" t="s">
        <v>6</v>
      </c>
      <c r="E33" s="16" t="s">
        <v>39</v>
      </c>
      <c r="F33" s="16" t="s">
        <v>39</v>
      </c>
      <c r="G33" s="16" t="s">
        <v>39</v>
      </c>
      <c r="H33" s="16" t="s">
        <v>39</v>
      </c>
      <c r="I33" s="16" t="s">
        <v>39</v>
      </c>
      <c r="J33" s="16" t="s">
        <v>39</v>
      </c>
      <c r="K33" s="16" t="s">
        <v>39</v>
      </c>
      <c r="L33" s="16" t="s">
        <v>39</v>
      </c>
      <c r="M33" s="16" t="s">
        <v>39</v>
      </c>
      <c r="N33" s="16" t="s">
        <v>39</v>
      </c>
      <c r="O33" s="16" t="s">
        <v>39</v>
      </c>
      <c r="P33" s="16" t="s">
        <v>39</v>
      </c>
      <c r="Q33" s="16" t="s">
        <v>39</v>
      </c>
      <c r="R33" s="16" t="s">
        <v>39</v>
      </c>
      <c r="S33" s="16" t="s">
        <v>39</v>
      </c>
      <c r="T33" s="16" t="s">
        <v>39</v>
      </c>
      <c r="U33" s="16" t="s">
        <v>39</v>
      </c>
      <c r="V33" s="16" t="s">
        <v>39</v>
      </c>
      <c r="W33" s="16" t="s">
        <v>39</v>
      </c>
      <c r="X33" s="16" t="s">
        <v>39</v>
      </c>
      <c r="Y33" s="42" t="s">
        <v>39</v>
      </c>
      <c r="Z33" s="32"/>
      <c r="AA33" s="37"/>
      <c r="AB33" s="33">
        <f t="shared" si="2"/>
        <v>0</v>
      </c>
      <c r="AC33" s="31"/>
      <c r="AD33" s="31"/>
    </row>
    <row r="34" spans="1:30" ht="24" x14ac:dyDescent="0.2">
      <c r="A34" s="13" t="s">
        <v>52</v>
      </c>
      <c r="B34" s="14" t="s">
        <v>38</v>
      </c>
      <c r="C34" s="18">
        <v>0.1</v>
      </c>
      <c r="D34" s="16" t="s">
        <v>6</v>
      </c>
      <c r="E34" s="16" t="s">
        <v>39</v>
      </c>
      <c r="F34" s="16" t="s">
        <v>39</v>
      </c>
      <c r="G34" s="16" t="s">
        <v>39</v>
      </c>
      <c r="H34" s="16" t="s">
        <v>39</v>
      </c>
      <c r="I34" s="16" t="s">
        <v>39</v>
      </c>
      <c r="J34" s="16" t="s">
        <v>39</v>
      </c>
      <c r="K34" s="16" t="s">
        <v>39</v>
      </c>
      <c r="L34" s="16" t="s">
        <v>39</v>
      </c>
      <c r="M34" s="16" t="s">
        <v>39</v>
      </c>
      <c r="N34" s="16" t="s">
        <v>39</v>
      </c>
      <c r="O34" s="16" t="s">
        <v>39</v>
      </c>
      <c r="P34" s="16" t="s">
        <v>39</v>
      </c>
      <c r="Q34" s="16" t="s">
        <v>39</v>
      </c>
      <c r="R34" s="16" t="s">
        <v>39</v>
      </c>
      <c r="S34" s="16" t="s">
        <v>39</v>
      </c>
      <c r="T34" s="16" t="s">
        <v>39</v>
      </c>
      <c r="U34" s="16" t="s">
        <v>39</v>
      </c>
      <c r="V34" s="16" t="s">
        <v>39</v>
      </c>
      <c r="W34" s="16" t="s">
        <v>39</v>
      </c>
      <c r="X34" s="16" t="s">
        <v>39</v>
      </c>
      <c r="Y34" s="42" t="s">
        <v>39</v>
      </c>
      <c r="Z34" s="32"/>
      <c r="AA34" s="37"/>
      <c r="AB34" s="33">
        <f t="shared" si="2"/>
        <v>0</v>
      </c>
      <c r="AC34" s="31"/>
      <c r="AD34" s="31"/>
    </row>
    <row r="35" spans="1:30" ht="24" x14ac:dyDescent="0.2">
      <c r="A35" s="13" t="s">
        <v>53</v>
      </c>
      <c r="B35" s="14" t="s">
        <v>43</v>
      </c>
      <c r="C35" s="17">
        <v>1</v>
      </c>
      <c r="D35" s="16" t="s">
        <v>6</v>
      </c>
      <c r="E35" s="16" t="s">
        <v>44</v>
      </c>
      <c r="F35" s="16" t="s">
        <v>44</v>
      </c>
      <c r="G35" s="16" t="s">
        <v>44</v>
      </c>
      <c r="H35" s="16" t="s">
        <v>44</v>
      </c>
      <c r="I35" s="16" t="s">
        <v>44</v>
      </c>
      <c r="J35" s="16" t="s">
        <v>44</v>
      </c>
      <c r="K35" s="16" t="s">
        <v>44</v>
      </c>
      <c r="L35" s="16" t="s">
        <v>44</v>
      </c>
      <c r="M35" s="16" t="s">
        <v>44</v>
      </c>
      <c r="N35" s="16" t="s">
        <v>44</v>
      </c>
      <c r="O35" s="16" t="s">
        <v>44</v>
      </c>
      <c r="P35" s="16" t="s">
        <v>44</v>
      </c>
      <c r="Q35" s="16" t="s">
        <v>44</v>
      </c>
      <c r="R35" s="16" t="s">
        <v>44</v>
      </c>
      <c r="S35" s="16" t="s">
        <v>44</v>
      </c>
      <c r="T35" s="16" t="s">
        <v>44</v>
      </c>
      <c r="U35" s="16" t="s">
        <v>44</v>
      </c>
      <c r="V35" s="16" t="s">
        <v>44</v>
      </c>
      <c r="W35" s="16" t="s">
        <v>44</v>
      </c>
      <c r="X35" s="16" t="s">
        <v>44</v>
      </c>
      <c r="Y35" s="42" t="s">
        <v>44</v>
      </c>
      <c r="Z35" s="32"/>
      <c r="AA35" s="37"/>
      <c r="AB35" s="33">
        <f t="shared" si="2"/>
        <v>0</v>
      </c>
      <c r="AC35" s="31"/>
      <c r="AD35" s="31"/>
    </row>
    <row r="36" spans="1:30" ht="24" x14ac:dyDescent="0.2">
      <c r="A36" s="13" t="s">
        <v>54</v>
      </c>
      <c r="B36" s="14" t="s">
        <v>43</v>
      </c>
      <c r="C36" s="17">
        <v>1</v>
      </c>
      <c r="D36" s="16" t="s">
        <v>6</v>
      </c>
      <c r="E36" s="16" t="s">
        <v>44</v>
      </c>
      <c r="F36" s="16" t="s">
        <v>44</v>
      </c>
      <c r="G36" s="16" t="s">
        <v>44</v>
      </c>
      <c r="H36" s="16" t="s">
        <v>44</v>
      </c>
      <c r="I36" s="16" t="s">
        <v>44</v>
      </c>
      <c r="J36" s="16" t="s">
        <v>44</v>
      </c>
      <c r="K36" s="16" t="s">
        <v>44</v>
      </c>
      <c r="L36" s="16" t="s">
        <v>44</v>
      </c>
      <c r="M36" s="16" t="s">
        <v>44</v>
      </c>
      <c r="N36" s="16" t="s">
        <v>44</v>
      </c>
      <c r="O36" s="16" t="s">
        <v>44</v>
      </c>
      <c r="P36" s="16" t="s">
        <v>44</v>
      </c>
      <c r="Q36" s="16" t="s">
        <v>44</v>
      </c>
      <c r="R36" s="16" t="s">
        <v>44</v>
      </c>
      <c r="S36" s="16" t="s">
        <v>44</v>
      </c>
      <c r="T36" s="16" t="s">
        <v>44</v>
      </c>
      <c r="U36" s="16" t="s">
        <v>44</v>
      </c>
      <c r="V36" s="16" t="s">
        <v>44</v>
      </c>
      <c r="W36" s="16" t="s">
        <v>44</v>
      </c>
      <c r="X36" s="16" t="s">
        <v>44</v>
      </c>
      <c r="Y36" s="42" t="s">
        <v>44</v>
      </c>
      <c r="Z36" s="32"/>
      <c r="AA36" s="37"/>
      <c r="AB36" s="33">
        <f t="shared" si="2"/>
        <v>0</v>
      </c>
      <c r="AC36" s="31"/>
      <c r="AD36" s="31"/>
    </row>
    <row r="37" spans="1:30" ht="24" x14ac:dyDescent="0.2">
      <c r="A37" s="13" t="s">
        <v>55</v>
      </c>
      <c r="B37" s="14" t="s">
        <v>43</v>
      </c>
      <c r="C37" s="17">
        <v>1</v>
      </c>
      <c r="D37" s="16" t="s">
        <v>6</v>
      </c>
      <c r="E37" s="16" t="s">
        <v>44</v>
      </c>
      <c r="F37" s="16" t="s">
        <v>44</v>
      </c>
      <c r="G37" s="16" t="s">
        <v>44</v>
      </c>
      <c r="H37" s="16" t="s">
        <v>44</v>
      </c>
      <c r="I37" s="16" t="s">
        <v>44</v>
      </c>
      <c r="J37" s="16" t="s">
        <v>44</v>
      </c>
      <c r="K37" s="16" t="s">
        <v>44</v>
      </c>
      <c r="L37" s="16" t="s">
        <v>44</v>
      </c>
      <c r="M37" s="16" t="s">
        <v>44</v>
      </c>
      <c r="N37" s="16" t="s">
        <v>44</v>
      </c>
      <c r="O37" s="16" t="s">
        <v>44</v>
      </c>
      <c r="P37" s="16" t="s">
        <v>44</v>
      </c>
      <c r="Q37" s="16" t="s">
        <v>44</v>
      </c>
      <c r="R37" s="16" t="s">
        <v>44</v>
      </c>
      <c r="S37" s="16" t="s">
        <v>44</v>
      </c>
      <c r="T37" s="16" t="s">
        <v>44</v>
      </c>
      <c r="U37" s="16" t="s">
        <v>44</v>
      </c>
      <c r="V37" s="16" t="s">
        <v>44</v>
      </c>
      <c r="W37" s="16" t="s">
        <v>44</v>
      </c>
      <c r="X37" s="16" t="s">
        <v>44</v>
      </c>
      <c r="Y37" s="42" t="s">
        <v>44</v>
      </c>
      <c r="Z37" s="32"/>
      <c r="AA37" s="37"/>
      <c r="AB37" s="33">
        <f t="shared" si="2"/>
        <v>0</v>
      </c>
      <c r="AC37" s="31"/>
      <c r="AD37" s="31"/>
    </row>
    <row r="38" spans="1:30" ht="24" x14ac:dyDescent="0.2">
      <c r="A38" s="13" t="s">
        <v>56</v>
      </c>
      <c r="B38" s="14" t="s">
        <v>43</v>
      </c>
      <c r="C38" s="17">
        <v>1</v>
      </c>
      <c r="D38" s="16" t="s">
        <v>6</v>
      </c>
      <c r="E38" s="16" t="s">
        <v>44</v>
      </c>
      <c r="F38" s="16" t="s">
        <v>44</v>
      </c>
      <c r="G38" s="16" t="s">
        <v>44</v>
      </c>
      <c r="H38" s="16" t="s">
        <v>44</v>
      </c>
      <c r="I38" s="16" t="s">
        <v>44</v>
      </c>
      <c r="J38" s="16" t="s">
        <v>44</v>
      </c>
      <c r="K38" s="16" t="s">
        <v>44</v>
      </c>
      <c r="L38" s="16" t="s">
        <v>44</v>
      </c>
      <c r="M38" s="16" t="s">
        <v>44</v>
      </c>
      <c r="N38" s="16" t="s">
        <v>44</v>
      </c>
      <c r="O38" s="16" t="s">
        <v>44</v>
      </c>
      <c r="P38" s="16" t="s">
        <v>44</v>
      </c>
      <c r="Q38" s="16" t="s">
        <v>44</v>
      </c>
      <c r="R38" s="16" t="s">
        <v>44</v>
      </c>
      <c r="S38" s="16" t="s">
        <v>44</v>
      </c>
      <c r="T38" s="16" t="s">
        <v>44</v>
      </c>
      <c r="U38" s="16" t="s">
        <v>44</v>
      </c>
      <c r="V38" s="16" t="s">
        <v>44</v>
      </c>
      <c r="W38" s="16" t="s">
        <v>44</v>
      </c>
      <c r="X38" s="16" t="s">
        <v>44</v>
      </c>
      <c r="Y38" s="42" t="s">
        <v>44</v>
      </c>
      <c r="Z38" s="32"/>
      <c r="AA38" s="37"/>
      <c r="AB38" s="33">
        <f t="shared" si="2"/>
        <v>0</v>
      </c>
      <c r="AC38" s="31"/>
      <c r="AD38" s="31"/>
    </row>
    <row r="39" spans="1:30" ht="24" x14ac:dyDescent="0.2">
      <c r="A39" s="13" t="s">
        <v>57</v>
      </c>
      <c r="B39" s="14" t="s">
        <v>43</v>
      </c>
      <c r="C39" s="17">
        <v>10</v>
      </c>
      <c r="D39" s="16" t="s">
        <v>6</v>
      </c>
      <c r="E39" s="16" t="s">
        <v>49</v>
      </c>
      <c r="F39" s="16" t="s">
        <v>49</v>
      </c>
      <c r="G39" s="16" t="s">
        <v>49</v>
      </c>
      <c r="H39" s="16" t="s">
        <v>49</v>
      </c>
      <c r="I39" s="16" t="s">
        <v>49</v>
      </c>
      <c r="J39" s="16" t="s">
        <v>49</v>
      </c>
      <c r="K39" s="16" t="s">
        <v>49</v>
      </c>
      <c r="L39" s="16" t="s">
        <v>49</v>
      </c>
      <c r="M39" s="16" t="s">
        <v>49</v>
      </c>
      <c r="N39" s="16" t="s">
        <v>49</v>
      </c>
      <c r="O39" s="16" t="s">
        <v>49</v>
      </c>
      <c r="P39" s="16" t="s">
        <v>49</v>
      </c>
      <c r="Q39" s="16" t="s">
        <v>49</v>
      </c>
      <c r="R39" s="16" t="s">
        <v>49</v>
      </c>
      <c r="S39" s="16" t="s">
        <v>49</v>
      </c>
      <c r="T39" s="16" t="s">
        <v>49</v>
      </c>
      <c r="U39" s="16" t="s">
        <v>49</v>
      </c>
      <c r="V39" s="16" t="s">
        <v>49</v>
      </c>
      <c r="W39" s="16" t="s">
        <v>49</v>
      </c>
      <c r="X39" s="16" t="s">
        <v>49</v>
      </c>
      <c r="Y39" s="42" t="s">
        <v>49</v>
      </c>
      <c r="Z39" s="32"/>
      <c r="AA39" s="37"/>
      <c r="AB39" s="33">
        <f t="shared" si="2"/>
        <v>0</v>
      </c>
      <c r="AC39" s="31"/>
      <c r="AD39" s="31"/>
    </row>
    <row r="40" spans="1:30" ht="24" x14ac:dyDescent="0.2">
      <c r="A40" s="13" t="s">
        <v>58</v>
      </c>
      <c r="B40" s="14" t="s">
        <v>43</v>
      </c>
      <c r="C40" s="17">
        <v>10</v>
      </c>
      <c r="D40" s="16" t="s">
        <v>6</v>
      </c>
      <c r="E40" s="16" t="s">
        <v>49</v>
      </c>
      <c r="F40" s="16" t="s">
        <v>49</v>
      </c>
      <c r="G40" s="17">
        <v>18</v>
      </c>
      <c r="H40" s="17">
        <v>16</v>
      </c>
      <c r="I40" s="16" t="s">
        <v>49</v>
      </c>
      <c r="J40" s="16" t="s">
        <v>49</v>
      </c>
      <c r="K40" s="16" t="s">
        <v>49</v>
      </c>
      <c r="L40" s="16" t="s">
        <v>49</v>
      </c>
      <c r="M40" s="16" t="s">
        <v>49</v>
      </c>
      <c r="N40" s="16" t="s">
        <v>49</v>
      </c>
      <c r="O40" s="16" t="s">
        <v>49</v>
      </c>
      <c r="P40" s="16" t="s">
        <v>49</v>
      </c>
      <c r="Q40" s="16" t="s">
        <v>49</v>
      </c>
      <c r="R40" s="16" t="s">
        <v>49</v>
      </c>
      <c r="S40" s="16" t="s">
        <v>49</v>
      </c>
      <c r="T40" s="16" t="s">
        <v>49</v>
      </c>
      <c r="U40" s="16" t="s">
        <v>49</v>
      </c>
      <c r="V40" s="16" t="s">
        <v>49</v>
      </c>
      <c r="W40" s="16" t="s">
        <v>49</v>
      </c>
      <c r="X40" s="16" t="s">
        <v>49</v>
      </c>
      <c r="Y40" s="42" t="s">
        <v>49</v>
      </c>
      <c r="Z40" s="32">
        <f>AVERAGE(E40,G40,I40,K40,N40,P40,R40,T40,V40,X40)</f>
        <v>18</v>
      </c>
      <c r="AA40" s="37">
        <f>AVERAGE(F40,H40,J40,L40,M40,O40,Q40,S40,U40,W40,Y40)</f>
        <v>16</v>
      </c>
      <c r="AB40" s="33">
        <f t="shared" si="2"/>
        <v>16</v>
      </c>
      <c r="AC40" s="31"/>
      <c r="AD40" s="31"/>
    </row>
    <row r="41" spans="1:30" x14ac:dyDescent="0.2">
      <c r="A41" s="11" t="s">
        <v>59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21"/>
      <c r="Z41" s="34"/>
      <c r="AA41" s="37"/>
      <c r="AB41" s="33"/>
      <c r="AC41" s="31"/>
      <c r="AD41" s="31"/>
    </row>
    <row r="42" spans="1:30" ht="24" x14ac:dyDescent="0.2">
      <c r="A42" s="13" t="s">
        <v>60</v>
      </c>
      <c r="B42" s="14" t="s">
        <v>61</v>
      </c>
      <c r="C42" s="15">
        <v>0.05</v>
      </c>
      <c r="D42" s="16" t="s">
        <v>6</v>
      </c>
      <c r="E42" s="15">
        <v>0.14000000000000001</v>
      </c>
      <c r="F42" s="16" t="s">
        <v>62</v>
      </c>
      <c r="G42" s="15">
        <v>7.0000000000000007E-2</v>
      </c>
      <c r="H42" s="16" t="s">
        <v>62</v>
      </c>
      <c r="I42" s="16" t="s">
        <v>98</v>
      </c>
      <c r="J42" s="15">
        <v>0.53</v>
      </c>
      <c r="K42" s="16" t="s">
        <v>105</v>
      </c>
      <c r="L42" s="16" t="s">
        <v>105</v>
      </c>
      <c r="M42" s="16" t="s">
        <v>62</v>
      </c>
      <c r="N42" s="15">
        <v>0.28000000000000003</v>
      </c>
      <c r="O42" s="15">
        <v>0.09</v>
      </c>
      <c r="P42" s="15">
        <v>0.35</v>
      </c>
      <c r="Q42" s="15">
        <v>7.0000000000000007E-2</v>
      </c>
      <c r="R42" s="16" t="s">
        <v>62</v>
      </c>
      <c r="S42" s="15">
        <v>0.13</v>
      </c>
      <c r="T42" s="16" t="s">
        <v>62</v>
      </c>
      <c r="U42" s="18">
        <v>3.1</v>
      </c>
      <c r="V42" s="16" t="s">
        <v>62</v>
      </c>
      <c r="W42" s="15">
        <v>7.0000000000000007E-2</v>
      </c>
      <c r="X42" s="16" t="s">
        <v>62</v>
      </c>
      <c r="Y42" s="40">
        <v>0.09</v>
      </c>
      <c r="Z42" s="32">
        <f>AVERAGE(E42,G42,I42,K42,N42,P42,R42,T42,V42,X42)</f>
        <v>0.21000000000000002</v>
      </c>
      <c r="AA42" s="37">
        <f>AVERAGE(F42,H42,J42,L42,M42,O42,Q42,S42,U42,W42,Y42)</f>
        <v>0.58285714285714285</v>
      </c>
      <c r="AB42" s="33">
        <f t="shared" si="2"/>
        <v>3.1</v>
      </c>
      <c r="AC42" s="31"/>
      <c r="AD42" s="31"/>
    </row>
    <row r="43" spans="1:30" ht="24" x14ac:dyDescent="0.2">
      <c r="A43" s="13" t="s">
        <v>63</v>
      </c>
      <c r="B43" s="14" t="s">
        <v>61</v>
      </c>
      <c r="C43" s="15">
        <v>0.01</v>
      </c>
      <c r="D43" s="16" t="s">
        <v>6</v>
      </c>
      <c r="E43" s="16" t="s">
        <v>18</v>
      </c>
      <c r="F43" s="16" t="s">
        <v>18</v>
      </c>
      <c r="G43" s="16" t="s">
        <v>18</v>
      </c>
      <c r="H43" s="16" t="s">
        <v>18</v>
      </c>
      <c r="I43" s="16" t="s">
        <v>103</v>
      </c>
      <c r="J43" s="16" t="s">
        <v>103</v>
      </c>
      <c r="K43" s="16" t="s">
        <v>105</v>
      </c>
      <c r="L43" s="16" t="s">
        <v>98</v>
      </c>
      <c r="M43" s="16" t="s">
        <v>18</v>
      </c>
      <c r="N43" s="15">
        <v>0.08</v>
      </c>
      <c r="O43" s="15">
        <v>0.02</v>
      </c>
      <c r="P43" s="16" t="s">
        <v>62</v>
      </c>
      <c r="Q43" s="16" t="s">
        <v>18</v>
      </c>
      <c r="R43" s="16" t="s">
        <v>18</v>
      </c>
      <c r="S43" s="15">
        <v>0.02</v>
      </c>
      <c r="T43" s="16" t="s">
        <v>18</v>
      </c>
      <c r="U43" s="15">
        <v>0.28000000000000003</v>
      </c>
      <c r="V43" s="16" t="s">
        <v>18</v>
      </c>
      <c r="W43" s="16" t="s">
        <v>18</v>
      </c>
      <c r="X43" s="16" t="s">
        <v>18</v>
      </c>
      <c r="Y43" s="42" t="s">
        <v>18</v>
      </c>
      <c r="Z43" s="32">
        <f>AVERAGE(E43,G43,I43,K43,N43,P43,R43,T43,V43,X43)</f>
        <v>0.08</v>
      </c>
      <c r="AA43" s="37">
        <f t="shared" ref="AA43:AA58" si="3">AVERAGE(F43,H43,J43,L43,M43,O43,Q43,S43,U43,W43,Y43)</f>
        <v>0.10666666666666667</v>
      </c>
      <c r="AB43" s="33">
        <f t="shared" si="2"/>
        <v>0.28000000000000003</v>
      </c>
      <c r="AC43" s="31"/>
      <c r="AD43" s="31"/>
    </row>
    <row r="44" spans="1:30" ht="24" x14ac:dyDescent="0.2">
      <c r="A44" s="13" t="s">
        <v>64</v>
      </c>
      <c r="B44" s="14" t="s">
        <v>61</v>
      </c>
      <c r="C44" s="15">
        <v>0.01</v>
      </c>
      <c r="D44" s="16" t="s">
        <v>6</v>
      </c>
      <c r="E44" s="16" t="s">
        <v>18</v>
      </c>
      <c r="F44" s="16" t="s">
        <v>18</v>
      </c>
      <c r="G44" s="15">
        <v>0.01</v>
      </c>
      <c r="H44" s="15">
        <v>0.03</v>
      </c>
      <c r="I44" s="15">
        <v>0.14000000000000001</v>
      </c>
      <c r="J44" s="15">
        <v>0.35</v>
      </c>
      <c r="K44" s="16" t="s">
        <v>104</v>
      </c>
      <c r="L44" s="16" t="s">
        <v>103</v>
      </c>
      <c r="M44" s="16" t="s">
        <v>18</v>
      </c>
      <c r="N44" s="15">
        <v>0.06</v>
      </c>
      <c r="O44" s="15">
        <v>0.02</v>
      </c>
      <c r="P44" s="15">
        <v>0.06</v>
      </c>
      <c r="Q44" s="15">
        <v>0.02</v>
      </c>
      <c r="R44" s="15">
        <v>0.01</v>
      </c>
      <c r="S44" s="15">
        <v>0.06</v>
      </c>
      <c r="T44" s="16" t="s">
        <v>18</v>
      </c>
      <c r="U44" s="18">
        <v>5.9</v>
      </c>
      <c r="V44" s="16" t="s">
        <v>18</v>
      </c>
      <c r="W44" s="15">
        <v>0.01</v>
      </c>
      <c r="X44" s="15">
        <v>0.01</v>
      </c>
      <c r="Y44" s="40">
        <v>0.03</v>
      </c>
      <c r="Z44" s="32">
        <f t="shared" ref="Z44:Z58" si="4">AVERAGE(E44,G44,I44,K44,N44,P44,R44,T44,V44,X44)</f>
        <v>4.8333333333333339E-2</v>
      </c>
      <c r="AA44" s="37">
        <f t="shared" si="3"/>
        <v>0.8025000000000001</v>
      </c>
      <c r="AB44" s="33">
        <f t="shared" si="2"/>
        <v>5.9</v>
      </c>
      <c r="AC44" s="31"/>
      <c r="AD44" s="31"/>
    </row>
    <row r="45" spans="1:30" ht="24" x14ac:dyDescent="0.2">
      <c r="A45" s="13" t="s">
        <v>65</v>
      </c>
      <c r="B45" s="14" t="s">
        <v>61</v>
      </c>
      <c r="C45" s="15">
        <v>0.01</v>
      </c>
      <c r="D45" s="16" t="s">
        <v>6</v>
      </c>
      <c r="E45" s="16" t="s">
        <v>18</v>
      </c>
      <c r="F45" s="16" t="s">
        <v>18</v>
      </c>
      <c r="G45" s="15">
        <v>0.02</v>
      </c>
      <c r="H45" s="15">
        <v>0.02</v>
      </c>
      <c r="I45" s="15">
        <v>0.15</v>
      </c>
      <c r="J45" s="15">
        <v>0.28999999999999998</v>
      </c>
      <c r="K45" s="16" t="s">
        <v>104</v>
      </c>
      <c r="L45" s="16" t="s">
        <v>103</v>
      </c>
      <c r="M45" s="16" t="s">
        <v>18</v>
      </c>
      <c r="N45" s="15">
        <v>0.09</v>
      </c>
      <c r="O45" s="15">
        <v>0.02</v>
      </c>
      <c r="P45" s="15">
        <v>0.05</v>
      </c>
      <c r="Q45" s="15">
        <v>0.02</v>
      </c>
      <c r="R45" s="15">
        <v>0.01</v>
      </c>
      <c r="S45" s="15">
        <v>0.05</v>
      </c>
      <c r="T45" s="16" t="s">
        <v>18</v>
      </c>
      <c r="U45" s="18">
        <v>4.8</v>
      </c>
      <c r="V45" s="16" t="s">
        <v>18</v>
      </c>
      <c r="W45" s="15">
        <v>0.02</v>
      </c>
      <c r="X45" s="15">
        <v>0.01</v>
      </c>
      <c r="Y45" s="40">
        <v>0.04</v>
      </c>
      <c r="Z45" s="32">
        <f t="shared" si="4"/>
        <v>5.5E-2</v>
      </c>
      <c r="AA45" s="37">
        <f t="shared" si="3"/>
        <v>0.65749999999999997</v>
      </c>
      <c r="AB45" s="33">
        <f t="shared" si="2"/>
        <v>4.8</v>
      </c>
      <c r="AC45" s="31"/>
      <c r="AD45" s="31"/>
    </row>
    <row r="46" spans="1:30" ht="24" x14ac:dyDescent="0.2">
      <c r="A46" s="13" t="s">
        <v>66</v>
      </c>
      <c r="B46" s="14" t="s">
        <v>61</v>
      </c>
      <c r="C46" s="15">
        <v>0.01</v>
      </c>
      <c r="D46" s="16" t="s">
        <v>6</v>
      </c>
      <c r="E46" s="15">
        <v>0.02</v>
      </c>
      <c r="F46" s="16" t="s">
        <v>18</v>
      </c>
      <c r="G46" s="15">
        <v>0.15</v>
      </c>
      <c r="H46" s="15">
        <v>0.19</v>
      </c>
      <c r="I46" s="15">
        <v>0.9</v>
      </c>
      <c r="J46" s="18">
        <v>2.5</v>
      </c>
      <c r="K46" s="16" t="s">
        <v>104</v>
      </c>
      <c r="L46" s="16" t="s">
        <v>103</v>
      </c>
      <c r="M46" s="15">
        <v>0.02</v>
      </c>
      <c r="N46" s="15">
        <v>0.57999999999999996</v>
      </c>
      <c r="O46" s="15">
        <v>0.14000000000000001</v>
      </c>
      <c r="P46" s="15">
        <v>0.45</v>
      </c>
      <c r="Q46" s="15">
        <v>0.11</v>
      </c>
      <c r="R46" s="15">
        <v>0.11</v>
      </c>
      <c r="S46" s="15">
        <v>0.47</v>
      </c>
      <c r="T46" s="16" t="s">
        <v>18</v>
      </c>
      <c r="U46" s="17">
        <v>89</v>
      </c>
      <c r="V46" s="15">
        <v>0.03</v>
      </c>
      <c r="W46" s="15">
        <v>0.08</v>
      </c>
      <c r="X46" s="15">
        <v>0.1</v>
      </c>
      <c r="Y46" s="40">
        <v>0.21</v>
      </c>
      <c r="Z46" s="32">
        <f t="shared" si="4"/>
        <v>0.29249999999999998</v>
      </c>
      <c r="AA46" s="37">
        <f t="shared" si="3"/>
        <v>10.302222222222222</v>
      </c>
      <c r="AB46" s="33">
        <f t="shared" si="2"/>
        <v>89</v>
      </c>
      <c r="AC46" s="31"/>
      <c r="AD46" s="31"/>
    </row>
    <row r="47" spans="1:30" ht="24" x14ac:dyDescent="0.2">
      <c r="A47" s="13" t="s">
        <v>67</v>
      </c>
      <c r="B47" s="14" t="s">
        <v>61</v>
      </c>
      <c r="C47" s="15">
        <v>0.01</v>
      </c>
      <c r="D47" s="16" t="s">
        <v>6</v>
      </c>
      <c r="E47" s="16" t="s">
        <v>18</v>
      </c>
      <c r="F47" s="15">
        <v>0.01</v>
      </c>
      <c r="G47" s="15">
        <v>0.03</v>
      </c>
      <c r="H47" s="15">
        <v>0.05</v>
      </c>
      <c r="I47" s="15">
        <v>0.19</v>
      </c>
      <c r="J47" s="15">
        <v>0.53</v>
      </c>
      <c r="K47" s="18">
        <v>2.4</v>
      </c>
      <c r="L47" s="15">
        <v>0.44</v>
      </c>
      <c r="M47" s="15">
        <v>0.01</v>
      </c>
      <c r="N47" s="15">
        <v>7.0000000000000007E-2</v>
      </c>
      <c r="O47" s="15">
        <v>0.03</v>
      </c>
      <c r="P47" s="15">
        <v>0.1</v>
      </c>
      <c r="Q47" s="15">
        <v>0.01</v>
      </c>
      <c r="R47" s="15">
        <v>0.03</v>
      </c>
      <c r="S47" s="15">
        <v>0.08</v>
      </c>
      <c r="T47" s="16" t="s">
        <v>18</v>
      </c>
      <c r="U47" s="17">
        <v>10</v>
      </c>
      <c r="V47" s="16" t="s">
        <v>18</v>
      </c>
      <c r="W47" s="15">
        <v>0.03</v>
      </c>
      <c r="X47" s="15">
        <v>0.03</v>
      </c>
      <c r="Y47" s="40">
        <v>0.05</v>
      </c>
      <c r="Z47" s="32">
        <f t="shared" si="4"/>
        <v>0.40714285714285708</v>
      </c>
      <c r="AA47" s="37">
        <f t="shared" si="3"/>
        <v>1.0218181818181817</v>
      </c>
      <c r="AB47" s="33">
        <f t="shared" si="2"/>
        <v>10</v>
      </c>
      <c r="AC47" s="31">
        <v>0.05</v>
      </c>
      <c r="AD47" s="31"/>
    </row>
    <row r="48" spans="1:30" ht="24" x14ac:dyDescent="0.2">
      <c r="A48" s="13" t="s">
        <v>68</v>
      </c>
      <c r="B48" s="14" t="s">
        <v>61</v>
      </c>
      <c r="C48" s="15">
        <v>0.01</v>
      </c>
      <c r="D48" s="16" t="s">
        <v>6</v>
      </c>
      <c r="E48" s="15">
        <v>0.02</v>
      </c>
      <c r="F48" s="16" t="s">
        <v>18</v>
      </c>
      <c r="G48" s="15">
        <v>0.22</v>
      </c>
      <c r="H48" s="15">
        <v>0.28000000000000003</v>
      </c>
      <c r="I48" s="18">
        <v>1.1000000000000001</v>
      </c>
      <c r="J48" s="18">
        <v>4.2</v>
      </c>
      <c r="K48" s="16" t="s">
        <v>104</v>
      </c>
      <c r="L48" s="16" t="s">
        <v>103</v>
      </c>
      <c r="M48" s="15">
        <v>0.01</v>
      </c>
      <c r="N48" s="15">
        <v>0.65</v>
      </c>
      <c r="O48" s="15">
        <v>0.15</v>
      </c>
      <c r="P48" s="15">
        <v>0.43</v>
      </c>
      <c r="Q48" s="15">
        <v>0.11</v>
      </c>
      <c r="R48" s="15">
        <v>0.15</v>
      </c>
      <c r="S48" s="15">
        <v>0.67</v>
      </c>
      <c r="T48" s="16" t="s">
        <v>18</v>
      </c>
      <c r="U48" s="17">
        <v>110</v>
      </c>
      <c r="V48" s="15">
        <v>0.02</v>
      </c>
      <c r="W48" s="15">
        <v>0.09</v>
      </c>
      <c r="X48" s="15">
        <v>0.13</v>
      </c>
      <c r="Y48" s="40">
        <v>0.28999999999999998</v>
      </c>
      <c r="Z48" s="32">
        <f t="shared" si="4"/>
        <v>0.34</v>
      </c>
      <c r="AA48" s="37">
        <f t="shared" si="3"/>
        <v>12.866666666666667</v>
      </c>
      <c r="AB48" s="33">
        <f t="shared" si="2"/>
        <v>110</v>
      </c>
      <c r="AC48" s="31"/>
      <c r="AD48" s="31"/>
    </row>
    <row r="49" spans="1:30" ht="24" x14ac:dyDescent="0.2">
      <c r="A49" s="13" t="s">
        <v>69</v>
      </c>
      <c r="B49" s="14" t="s">
        <v>61</v>
      </c>
      <c r="C49" s="15">
        <v>0.01</v>
      </c>
      <c r="D49" s="16" t="s">
        <v>6</v>
      </c>
      <c r="E49" s="16" t="s">
        <v>18</v>
      </c>
      <c r="F49" s="16" t="s">
        <v>18</v>
      </c>
      <c r="G49" s="15">
        <v>0.23</v>
      </c>
      <c r="H49" s="15">
        <v>0.24</v>
      </c>
      <c r="I49" s="18">
        <v>1</v>
      </c>
      <c r="J49" s="18">
        <v>3.7</v>
      </c>
      <c r="K49" s="18">
        <v>2.8</v>
      </c>
      <c r="L49" s="15">
        <v>0.43</v>
      </c>
      <c r="M49" s="15">
        <v>0.01</v>
      </c>
      <c r="N49" s="15">
        <v>0.64</v>
      </c>
      <c r="O49" s="15">
        <v>0.16</v>
      </c>
      <c r="P49" s="15">
        <v>0.48</v>
      </c>
      <c r="Q49" s="15">
        <v>0.13</v>
      </c>
      <c r="R49" s="15">
        <v>0.16</v>
      </c>
      <c r="S49" s="15">
        <v>0.62</v>
      </c>
      <c r="T49" s="16" t="s">
        <v>18</v>
      </c>
      <c r="U49" s="17">
        <v>100</v>
      </c>
      <c r="V49" s="15">
        <v>0.03</v>
      </c>
      <c r="W49" s="15">
        <v>0.08</v>
      </c>
      <c r="X49" s="15">
        <v>0.13</v>
      </c>
      <c r="Y49" s="40">
        <v>0.27</v>
      </c>
      <c r="Z49" s="32">
        <f t="shared" si="4"/>
        <v>0.68374999999999986</v>
      </c>
      <c r="AA49" s="37">
        <f t="shared" si="3"/>
        <v>10.564</v>
      </c>
      <c r="AB49" s="33">
        <f t="shared" si="2"/>
        <v>100</v>
      </c>
      <c r="AC49" s="31"/>
      <c r="AD49" s="31"/>
    </row>
    <row r="50" spans="1:30" ht="24" x14ac:dyDescent="0.2">
      <c r="A50" s="13" t="s">
        <v>70</v>
      </c>
      <c r="B50" s="14" t="s">
        <v>71</v>
      </c>
      <c r="C50" s="15">
        <v>0.01</v>
      </c>
      <c r="D50" s="16" t="s">
        <v>6</v>
      </c>
      <c r="E50" s="16" t="s">
        <v>18</v>
      </c>
      <c r="F50" s="16" t="s">
        <v>18</v>
      </c>
      <c r="G50" s="15">
        <v>0.11</v>
      </c>
      <c r="H50" s="15">
        <v>0.11</v>
      </c>
      <c r="I50" s="15">
        <v>0.52</v>
      </c>
      <c r="J50" s="18">
        <v>2.1</v>
      </c>
      <c r="K50" s="16" t="s">
        <v>104</v>
      </c>
      <c r="L50" s="16" t="s">
        <v>103</v>
      </c>
      <c r="M50" s="16" t="s">
        <v>18</v>
      </c>
      <c r="N50" s="15">
        <v>0.19</v>
      </c>
      <c r="O50" s="15">
        <v>0.05</v>
      </c>
      <c r="P50" s="15">
        <v>0.18</v>
      </c>
      <c r="Q50" s="15">
        <v>7.0000000000000007E-2</v>
      </c>
      <c r="R50" s="15">
        <v>0.06</v>
      </c>
      <c r="S50" s="15">
        <v>0.28000000000000003</v>
      </c>
      <c r="T50" s="16" t="s">
        <v>18</v>
      </c>
      <c r="U50" s="17">
        <v>70</v>
      </c>
      <c r="V50" s="15">
        <v>0.01</v>
      </c>
      <c r="W50" s="15">
        <v>0.05</v>
      </c>
      <c r="X50" s="15">
        <v>0.05</v>
      </c>
      <c r="Y50" s="40">
        <v>0.12</v>
      </c>
      <c r="Z50" s="32">
        <f t="shared" si="4"/>
        <v>0.16</v>
      </c>
      <c r="AA50" s="37">
        <f t="shared" si="3"/>
        <v>9.0975000000000001</v>
      </c>
      <c r="AB50" s="33">
        <f t="shared" si="2"/>
        <v>70</v>
      </c>
      <c r="AC50" s="31"/>
      <c r="AD50" s="31"/>
    </row>
    <row r="51" spans="1:30" ht="24" x14ac:dyDescent="0.2">
      <c r="A51" s="13" t="s">
        <v>72</v>
      </c>
      <c r="B51" s="14" t="s">
        <v>61</v>
      </c>
      <c r="C51" s="15">
        <v>0.01</v>
      </c>
      <c r="D51" s="16" t="s">
        <v>6</v>
      </c>
      <c r="E51" s="16" t="s">
        <v>18</v>
      </c>
      <c r="F51" s="16" t="s">
        <v>18</v>
      </c>
      <c r="G51" s="15">
        <v>0.08</v>
      </c>
      <c r="H51" s="15">
        <v>0.11</v>
      </c>
      <c r="I51" s="15">
        <v>0.38</v>
      </c>
      <c r="J51" s="18">
        <v>1.7</v>
      </c>
      <c r="K51" s="18">
        <v>1.1000000000000001</v>
      </c>
      <c r="L51" s="15">
        <v>0.17</v>
      </c>
      <c r="M51" s="16" t="s">
        <v>18</v>
      </c>
      <c r="N51" s="15">
        <v>0.37</v>
      </c>
      <c r="O51" s="15">
        <v>0.09</v>
      </c>
      <c r="P51" s="15">
        <v>0.22</v>
      </c>
      <c r="Q51" s="15">
        <v>0.08</v>
      </c>
      <c r="R51" s="15">
        <v>0.09</v>
      </c>
      <c r="S51" s="15">
        <v>0.28999999999999998</v>
      </c>
      <c r="T51" s="16" t="s">
        <v>18</v>
      </c>
      <c r="U51" s="17">
        <v>76</v>
      </c>
      <c r="V51" s="15">
        <v>0.01</v>
      </c>
      <c r="W51" s="15">
        <v>0.05</v>
      </c>
      <c r="X51" s="15">
        <v>0.06</v>
      </c>
      <c r="Y51" s="40">
        <v>0.16</v>
      </c>
      <c r="Z51" s="32">
        <f t="shared" si="4"/>
        <v>0.28875000000000001</v>
      </c>
      <c r="AA51" s="37">
        <f t="shared" si="3"/>
        <v>8.7388888888888872</v>
      </c>
      <c r="AB51" s="33">
        <f t="shared" si="2"/>
        <v>76</v>
      </c>
      <c r="AC51" s="31"/>
      <c r="AD51" s="31"/>
    </row>
    <row r="52" spans="1:30" ht="24" x14ac:dyDescent="0.2">
      <c r="A52" s="13" t="s">
        <v>73</v>
      </c>
      <c r="B52" s="14" t="s">
        <v>61</v>
      </c>
      <c r="C52" s="15">
        <v>0.01</v>
      </c>
      <c r="D52" s="16" t="s">
        <v>6</v>
      </c>
      <c r="E52" s="15">
        <v>0.01</v>
      </c>
      <c r="F52" s="16" t="s">
        <v>18</v>
      </c>
      <c r="G52" s="15">
        <v>0.14000000000000001</v>
      </c>
      <c r="H52" s="15">
        <v>0.18</v>
      </c>
      <c r="I52" s="15">
        <v>0.67</v>
      </c>
      <c r="J52" s="18">
        <v>2.8</v>
      </c>
      <c r="K52" s="18">
        <v>1.2</v>
      </c>
      <c r="L52" s="15">
        <v>0.15</v>
      </c>
      <c r="M52" s="16" t="s">
        <v>18</v>
      </c>
      <c r="N52" s="15">
        <v>0.33</v>
      </c>
      <c r="O52" s="15">
        <v>0.08</v>
      </c>
      <c r="P52" s="15">
        <v>0.22</v>
      </c>
      <c r="Q52" s="15">
        <v>0.08</v>
      </c>
      <c r="R52" s="15">
        <v>0.1</v>
      </c>
      <c r="S52" s="15">
        <v>0.44</v>
      </c>
      <c r="T52" s="16" t="s">
        <v>18</v>
      </c>
      <c r="U52" s="17">
        <v>84</v>
      </c>
      <c r="V52" s="16" t="s">
        <v>18</v>
      </c>
      <c r="W52" s="15">
        <v>7.0000000000000007E-2</v>
      </c>
      <c r="X52" s="15">
        <v>7.0000000000000007E-2</v>
      </c>
      <c r="Y52" s="40">
        <v>0.19</v>
      </c>
      <c r="Z52" s="32">
        <f t="shared" si="4"/>
        <v>0.34250000000000003</v>
      </c>
      <c r="AA52" s="37">
        <f t="shared" si="3"/>
        <v>9.7766666666666655</v>
      </c>
      <c r="AB52" s="33">
        <f t="shared" si="2"/>
        <v>84</v>
      </c>
      <c r="AC52" s="31">
        <v>0.05</v>
      </c>
      <c r="AD52" s="31"/>
    </row>
    <row r="53" spans="1:30" ht="24" x14ac:dyDescent="0.2">
      <c r="A53" s="13" t="s">
        <v>74</v>
      </c>
      <c r="B53" s="14" t="s">
        <v>61</v>
      </c>
      <c r="C53" s="15">
        <v>0.01</v>
      </c>
      <c r="D53" s="16" t="s">
        <v>6</v>
      </c>
      <c r="E53" s="16" t="s">
        <v>18</v>
      </c>
      <c r="F53" s="16" t="s">
        <v>18</v>
      </c>
      <c r="G53" s="15">
        <v>0.05</v>
      </c>
      <c r="H53" s="15">
        <v>0.08</v>
      </c>
      <c r="I53" s="15">
        <v>0.27</v>
      </c>
      <c r="J53" s="18">
        <v>1.3</v>
      </c>
      <c r="K53" s="16" t="s">
        <v>104</v>
      </c>
      <c r="L53" s="16" t="s">
        <v>103</v>
      </c>
      <c r="M53" s="16" t="s">
        <v>18</v>
      </c>
      <c r="N53" s="15">
        <v>0.11</v>
      </c>
      <c r="O53" s="15">
        <v>0.02</v>
      </c>
      <c r="P53" s="15">
        <v>0.09</v>
      </c>
      <c r="Q53" s="15">
        <v>0.03</v>
      </c>
      <c r="R53" s="15">
        <v>0.03</v>
      </c>
      <c r="S53" s="15">
        <v>0.14000000000000001</v>
      </c>
      <c r="T53" s="16" t="s">
        <v>18</v>
      </c>
      <c r="U53" s="18">
        <v>8.1</v>
      </c>
      <c r="V53" s="16" t="s">
        <v>18</v>
      </c>
      <c r="W53" s="16" t="s">
        <v>18</v>
      </c>
      <c r="X53" s="15">
        <v>0.03</v>
      </c>
      <c r="Y53" s="40">
        <v>7.0000000000000007E-2</v>
      </c>
      <c r="Z53" s="32">
        <f t="shared" si="4"/>
        <v>9.6666666666666679E-2</v>
      </c>
      <c r="AA53" s="37">
        <f t="shared" si="3"/>
        <v>1.3914285714285715</v>
      </c>
      <c r="AB53" s="33">
        <f t="shared" si="2"/>
        <v>8.1</v>
      </c>
      <c r="AC53" s="31">
        <v>0.05</v>
      </c>
      <c r="AD53" s="31"/>
    </row>
    <row r="54" spans="1:30" ht="24" x14ac:dyDescent="0.2">
      <c r="A54" s="13" t="s">
        <v>75</v>
      </c>
      <c r="B54" s="14" t="s">
        <v>61</v>
      </c>
      <c r="C54" s="15">
        <v>0.01</v>
      </c>
      <c r="D54" s="16" t="s">
        <v>6</v>
      </c>
      <c r="E54" s="16" t="s">
        <v>18</v>
      </c>
      <c r="F54" s="16" t="s">
        <v>18</v>
      </c>
      <c r="G54" s="15">
        <v>0.11</v>
      </c>
      <c r="H54" s="15">
        <v>0.16</v>
      </c>
      <c r="I54" s="15">
        <v>0.63</v>
      </c>
      <c r="J54" s="18">
        <v>2.5</v>
      </c>
      <c r="K54" s="16" t="s">
        <v>104</v>
      </c>
      <c r="L54" s="16" t="s">
        <v>103</v>
      </c>
      <c r="M54" s="16" t="s">
        <v>18</v>
      </c>
      <c r="N54" s="15">
        <v>0.23</v>
      </c>
      <c r="O54" s="15">
        <v>0.05</v>
      </c>
      <c r="P54" s="15">
        <v>0.17</v>
      </c>
      <c r="Q54" s="15">
        <v>7.0000000000000007E-2</v>
      </c>
      <c r="R54" s="15">
        <v>0.06</v>
      </c>
      <c r="S54" s="15">
        <v>0.33</v>
      </c>
      <c r="T54" s="16" t="s">
        <v>18</v>
      </c>
      <c r="U54" s="17">
        <v>78</v>
      </c>
      <c r="V54" s="16" t="s">
        <v>18</v>
      </c>
      <c r="W54" s="15">
        <v>0.05</v>
      </c>
      <c r="X54" s="15">
        <v>0.05</v>
      </c>
      <c r="Y54" s="40">
        <v>0.15</v>
      </c>
      <c r="Z54" s="32">
        <f t="shared" si="4"/>
        <v>0.20833333333333334</v>
      </c>
      <c r="AA54" s="37">
        <f t="shared" si="3"/>
        <v>10.16375</v>
      </c>
      <c r="AB54" s="33">
        <f t="shared" si="2"/>
        <v>78</v>
      </c>
      <c r="AC54" s="31">
        <v>5.0000000000000001E-3</v>
      </c>
      <c r="AD54" s="31">
        <v>0.01</v>
      </c>
    </row>
    <row r="55" spans="1:30" ht="24" x14ac:dyDescent="0.2">
      <c r="A55" s="13" t="s">
        <v>76</v>
      </c>
      <c r="B55" s="14" t="s">
        <v>61</v>
      </c>
      <c r="C55" s="15">
        <v>0.01</v>
      </c>
      <c r="D55" s="16" t="s">
        <v>6</v>
      </c>
      <c r="E55" s="16" t="s">
        <v>18</v>
      </c>
      <c r="F55" s="16" t="s">
        <v>18</v>
      </c>
      <c r="G55" s="15">
        <v>0.06</v>
      </c>
      <c r="H55" s="15">
        <v>0.08</v>
      </c>
      <c r="I55" s="15">
        <v>0.25</v>
      </c>
      <c r="J55" s="18">
        <v>1.2</v>
      </c>
      <c r="K55" s="18">
        <v>1.1000000000000001</v>
      </c>
      <c r="L55" s="15">
        <v>0.14000000000000001</v>
      </c>
      <c r="M55" s="16" t="s">
        <v>18</v>
      </c>
      <c r="N55" s="15">
        <v>0.33</v>
      </c>
      <c r="O55" s="15">
        <v>7.0000000000000007E-2</v>
      </c>
      <c r="P55" s="15">
        <v>0.15</v>
      </c>
      <c r="Q55" s="15">
        <v>0.06</v>
      </c>
      <c r="R55" s="15">
        <v>0.05</v>
      </c>
      <c r="S55" s="15">
        <v>0.19</v>
      </c>
      <c r="T55" s="16" t="s">
        <v>18</v>
      </c>
      <c r="U55" s="17">
        <v>68</v>
      </c>
      <c r="V55" s="15">
        <v>0.01</v>
      </c>
      <c r="W55" s="15">
        <v>0.03</v>
      </c>
      <c r="X55" s="15">
        <v>0.06</v>
      </c>
      <c r="Y55" s="40">
        <v>0.11</v>
      </c>
      <c r="Z55" s="32">
        <f t="shared" si="4"/>
        <v>0.25125000000000003</v>
      </c>
      <c r="AA55" s="37">
        <f t="shared" si="3"/>
        <v>7.764444444444444</v>
      </c>
      <c r="AB55" s="33">
        <f t="shared" si="2"/>
        <v>68</v>
      </c>
      <c r="AC55" s="31">
        <v>0.05</v>
      </c>
      <c r="AD55" s="31"/>
    </row>
    <row r="56" spans="1:30" ht="24" x14ac:dyDescent="0.2">
      <c r="A56" s="13" t="s">
        <v>77</v>
      </c>
      <c r="B56" s="14" t="s">
        <v>61</v>
      </c>
      <c r="C56" s="15">
        <v>0.01</v>
      </c>
      <c r="D56" s="16" t="s">
        <v>6</v>
      </c>
      <c r="E56" s="16" t="s">
        <v>18</v>
      </c>
      <c r="F56" s="16" t="s">
        <v>18</v>
      </c>
      <c r="G56" s="16" t="s">
        <v>18</v>
      </c>
      <c r="H56" s="16" t="s">
        <v>18</v>
      </c>
      <c r="I56" s="16" t="s">
        <v>103</v>
      </c>
      <c r="J56" s="15">
        <v>0.34</v>
      </c>
      <c r="K56" s="16" t="s">
        <v>104</v>
      </c>
      <c r="L56" s="16" t="s">
        <v>103</v>
      </c>
      <c r="M56" s="16" t="s">
        <v>18</v>
      </c>
      <c r="N56" s="15">
        <v>0.06</v>
      </c>
      <c r="O56" s="16" t="s">
        <v>18</v>
      </c>
      <c r="P56" s="16" t="s">
        <v>62</v>
      </c>
      <c r="Q56" s="16" t="s">
        <v>18</v>
      </c>
      <c r="R56" s="16" t="s">
        <v>18</v>
      </c>
      <c r="S56" s="15">
        <v>0.03</v>
      </c>
      <c r="T56" s="16" t="s">
        <v>18</v>
      </c>
      <c r="U56" s="18">
        <v>2.2999999999999998</v>
      </c>
      <c r="V56" s="16" t="s">
        <v>18</v>
      </c>
      <c r="W56" s="16" t="s">
        <v>18</v>
      </c>
      <c r="X56" s="16" t="s">
        <v>18</v>
      </c>
      <c r="Y56" s="40">
        <v>0.02</v>
      </c>
      <c r="Z56" s="32">
        <f t="shared" si="4"/>
        <v>0.06</v>
      </c>
      <c r="AA56" s="37">
        <f t="shared" si="3"/>
        <v>0.67249999999999999</v>
      </c>
      <c r="AB56" s="33">
        <f t="shared" si="2"/>
        <v>2.2999999999999998</v>
      </c>
      <c r="AC56" s="31"/>
      <c r="AD56" s="31"/>
    </row>
    <row r="57" spans="1:30" ht="24" x14ac:dyDescent="0.2">
      <c r="A57" s="13" t="s">
        <v>78</v>
      </c>
      <c r="B57" s="14" t="s">
        <v>61</v>
      </c>
      <c r="C57" s="15">
        <v>0.01</v>
      </c>
      <c r="D57" s="16" t="s">
        <v>6</v>
      </c>
      <c r="E57" s="16" t="s">
        <v>18</v>
      </c>
      <c r="F57" s="16" t="s">
        <v>18</v>
      </c>
      <c r="G57" s="15">
        <v>7.0000000000000007E-2</v>
      </c>
      <c r="H57" s="15">
        <v>0.1</v>
      </c>
      <c r="I57" s="15">
        <v>0.35</v>
      </c>
      <c r="J57" s="18">
        <v>1.4</v>
      </c>
      <c r="K57" s="16" t="s">
        <v>104</v>
      </c>
      <c r="L57" s="16" t="s">
        <v>103</v>
      </c>
      <c r="M57" s="16" t="s">
        <v>18</v>
      </c>
      <c r="N57" s="15">
        <v>0.3</v>
      </c>
      <c r="O57" s="15">
        <v>0.06</v>
      </c>
      <c r="P57" s="15">
        <v>0.11</v>
      </c>
      <c r="Q57" s="15">
        <v>0.06</v>
      </c>
      <c r="R57" s="15">
        <v>0.06</v>
      </c>
      <c r="S57" s="15">
        <v>0.21</v>
      </c>
      <c r="T57" s="16" t="s">
        <v>18</v>
      </c>
      <c r="U57" s="17">
        <v>66</v>
      </c>
      <c r="V57" s="16" t="s">
        <v>18</v>
      </c>
      <c r="W57" s="15">
        <v>0.03</v>
      </c>
      <c r="X57" s="15">
        <v>0.06</v>
      </c>
      <c r="Y57" s="40">
        <v>0.14000000000000001</v>
      </c>
      <c r="Z57" s="32">
        <f t="shared" si="4"/>
        <v>0.15833333333333333</v>
      </c>
      <c r="AA57" s="37">
        <f t="shared" si="3"/>
        <v>8.5</v>
      </c>
      <c r="AB57" s="33">
        <f t="shared" si="2"/>
        <v>66</v>
      </c>
      <c r="AC57" s="31">
        <v>0.05</v>
      </c>
      <c r="AD57" s="31"/>
    </row>
    <row r="58" spans="1:30" ht="24" x14ac:dyDescent="0.2">
      <c r="A58" s="13" t="s">
        <v>79</v>
      </c>
      <c r="B58" s="14" t="s">
        <v>61</v>
      </c>
      <c r="C58" s="18">
        <v>0.2</v>
      </c>
      <c r="D58" s="16" t="s">
        <v>6</v>
      </c>
      <c r="E58" s="16" t="s">
        <v>80</v>
      </c>
      <c r="F58" s="16" t="s">
        <v>80</v>
      </c>
      <c r="G58" s="18">
        <v>1.4</v>
      </c>
      <c r="H58" s="18">
        <v>1.6</v>
      </c>
      <c r="I58" s="18">
        <v>6.5</v>
      </c>
      <c r="J58" s="17">
        <v>26</v>
      </c>
      <c r="K58" s="16" t="s">
        <v>104</v>
      </c>
      <c r="L58" s="15">
        <v>0.15</v>
      </c>
      <c r="M58" s="16" t="s">
        <v>80</v>
      </c>
      <c r="N58" s="18">
        <v>4.4000000000000004</v>
      </c>
      <c r="O58" s="18">
        <v>1</v>
      </c>
      <c r="P58" s="18">
        <v>3</v>
      </c>
      <c r="Q58" s="15">
        <v>0.92</v>
      </c>
      <c r="R58" s="15">
        <v>0.92</v>
      </c>
      <c r="S58" s="18">
        <v>4</v>
      </c>
      <c r="T58" s="16" t="s">
        <v>80</v>
      </c>
      <c r="U58" s="17">
        <v>780</v>
      </c>
      <c r="V58" s="16" t="s">
        <v>80</v>
      </c>
      <c r="W58" s="15">
        <v>0.67</v>
      </c>
      <c r="X58" s="15">
        <v>0.77</v>
      </c>
      <c r="Y58" s="41">
        <v>1.9</v>
      </c>
      <c r="Z58" s="32">
        <f t="shared" si="4"/>
        <v>2.831666666666667</v>
      </c>
      <c r="AA58" s="37">
        <f t="shared" si="3"/>
        <v>90.693333333333328</v>
      </c>
      <c r="AB58" s="33">
        <f t="shared" si="2"/>
        <v>780</v>
      </c>
      <c r="AC58" s="31"/>
      <c r="AD58" s="31">
        <v>0.1</v>
      </c>
    </row>
    <row r="59" spans="1:30" x14ac:dyDescent="0.2">
      <c r="A59" s="11" t="s">
        <v>81</v>
      </c>
      <c r="B59" s="12"/>
      <c r="C59" s="12"/>
      <c r="D59" s="12"/>
      <c r="E59" s="12"/>
      <c r="F59" s="12"/>
      <c r="G59" s="12"/>
      <c r="H59" s="12"/>
      <c r="I59" s="12"/>
      <c r="J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21"/>
      <c r="Z59" s="34"/>
      <c r="AA59" s="37"/>
      <c r="AB59" s="33"/>
      <c r="AC59" s="31"/>
      <c r="AD59" s="31"/>
    </row>
    <row r="60" spans="1:30" ht="24" x14ac:dyDescent="0.2">
      <c r="A60" s="13" t="s">
        <v>82</v>
      </c>
      <c r="B60" s="14" t="s">
        <v>83</v>
      </c>
      <c r="C60" s="17">
        <v>100</v>
      </c>
      <c r="D60" s="16" t="s">
        <v>6</v>
      </c>
      <c r="E60" s="16" t="s">
        <v>84</v>
      </c>
      <c r="F60" s="16" t="s">
        <v>84</v>
      </c>
      <c r="G60" s="16" t="s">
        <v>98</v>
      </c>
      <c r="H60" s="16" t="s">
        <v>98</v>
      </c>
      <c r="I60" s="16" t="s">
        <v>84</v>
      </c>
      <c r="J60" s="16" t="s">
        <v>84</v>
      </c>
      <c r="K60" s="16" t="s">
        <v>106</v>
      </c>
      <c r="L60" s="16" t="s">
        <v>107</v>
      </c>
      <c r="M60" s="16" t="s">
        <v>98</v>
      </c>
      <c r="N60" s="16" t="s">
        <v>105</v>
      </c>
      <c r="O60" s="16" t="s">
        <v>105</v>
      </c>
      <c r="P60" s="16" t="s">
        <v>105</v>
      </c>
      <c r="Q60" s="16" t="s">
        <v>98</v>
      </c>
      <c r="R60" s="16" t="s">
        <v>98</v>
      </c>
      <c r="S60" s="16" t="s">
        <v>98</v>
      </c>
      <c r="T60" s="16" t="s">
        <v>98</v>
      </c>
      <c r="U60" s="16" t="s">
        <v>98</v>
      </c>
      <c r="V60" s="16" t="s">
        <v>98</v>
      </c>
      <c r="W60" s="16" t="s">
        <v>98</v>
      </c>
      <c r="X60" s="16" t="s">
        <v>84</v>
      </c>
      <c r="Y60" s="42" t="s">
        <v>84</v>
      </c>
      <c r="Z60" s="32"/>
      <c r="AA60" s="37"/>
      <c r="AB60" s="33">
        <f t="shared" si="2"/>
        <v>0</v>
      </c>
      <c r="AC60" s="31"/>
      <c r="AD60" s="31"/>
    </row>
  </sheetData>
  <mergeCells count="1">
    <mergeCell ref="Z4:A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EEE20-23F4-4848-AA83-F9F95B86B81D}">
  <dimension ref="A1:B61"/>
  <sheetViews>
    <sheetView workbookViewId="0">
      <selection activeCell="B1" sqref="B1:B1048576"/>
    </sheetView>
  </sheetViews>
  <sheetFormatPr defaultRowHeight="12.75" x14ac:dyDescent="0.2"/>
  <cols>
    <col min="1" max="1" width="30.33203125" customWidth="1"/>
  </cols>
  <sheetData>
    <row r="1" spans="1:2" x14ac:dyDescent="0.2">
      <c r="A1" s="1"/>
    </row>
    <row r="2" spans="1:2" x14ac:dyDescent="0.2">
      <c r="A2" s="1"/>
    </row>
    <row r="3" spans="1:2" x14ac:dyDescent="0.2">
      <c r="A3" s="1"/>
    </row>
    <row r="4" spans="1:2" x14ac:dyDescent="0.2">
      <c r="A4" s="1"/>
      <c r="B4" t="s">
        <v>112</v>
      </c>
    </row>
    <row r="5" spans="1:2" x14ac:dyDescent="0.2">
      <c r="A5" s="1"/>
      <c r="B5" t="s">
        <v>113</v>
      </c>
    </row>
    <row r="6" spans="1:2" x14ac:dyDescent="0.2">
      <c r="A6" s="22" t="s">
        <v>92</v>
      </c>
    </row>
    <row r="7" spans="1:2" x14ac:dyDescent="0.2">
      <c r="A7" s="11" t="s">
        <v>3</v>
      </c>
    </row>
    <row r="8" spans="1:2" x14ac:dyDescent="0.2">
      <c r="A8" s="13" t="s">
        <v>4</v>
      </c>
      <c r="B8">
        <v>1.2</v>
      </c>
    </row>
    <row r="9" spans="1:2" x14ac:dyDescent="0.2">
      <c r="A9" s="13" t="s">
        <v>8</v>
      </c>
      <c r="B9">
        <v>544.5</v>
      </c>
    </row>
    <row r="10" spans="1:2" x14ac:dyDescent="0.2">
      <c r="A10" s="13" t="s">
        <v>10</v>
      </c>
      <c r="B10">
        <v>7.0000000000000007E-2</v>
      </c>
    </row>
    <row r="11" spans="1:2" x14ac:dyDescent="0.2">
      <c r="A11" s="13" t="s">
        <v>12</v>
      </c>
      <c r="B11">
        <v>7.8</v>
      </c>
    </row>
    <row r="12" spans="1:2" x14ac:dyDescent="0.2">
      <c r="A12" s="13" t="s">
        <v>14</v>
      </c>
      <c r="B12">
        <v>11</v>
      </c>
    </row>
    <row r="13" spans="1:2" x14ac:dyDescent="0.2">
      <c r="A13" s="13" t="s">
        <v>15</v>
      </c>
      <c r="B13">
        <v>3.5</v>
      </c>
    </row>
    <row r="14" spans="1:2" x14ac:dyDescent="0.2">
      <c r="A14" s="13" t="s">
        <v>17</v>
      </c>
      <c r="B14">
        <v>0.06</v>
      </c>
    </row>
    <row r="15" spans="1:2" x14ac:dyDescent="0.2">
      <c r="A15" s="13" t="s">
        <v>19</v>
      </c>
      <c r="B15">
        <v>4.0999999999999996</v>
      </c>
    </row>
    <row r="16" spans="1:2" x14ac:dyDescent="0.2">
      <c r="A16" s="13" t="s">
        <v>21</v>
      </c>
      <c r="B16">
        <v>7.9</v>
      </c>
    </row>
    <row r="17" spans="1:2" x14ac:dyDescent="0.2">
      <c r="A17" s="13" t="s">
        <v>22</v>
      </c>
      <c r="B17">
        <v>160</v>
      </c>
    </row>
    <row r="18" spans="1:2" x14ac:dyDescent="0.2">
      <c r="A18" s="11" t="s">
        <v>23</v>
      </c>
      <c r="B18">
        <v>0</v>
      </c>
    </row>
    <row r="19" spans="1:2" x14ac:dyDescent="0.2">
      <c r="A19" s="13" t="s">
        <v>24</v>
      </c>
      <c r="B19">
        <v>3180</v>
      </c>
    </row>
    <row r="20" spans="1:2" x14ac:dyDescent="0.2">
      <c r="A20" s="13" t="s">
        <v>27</v>
      </c>
      <c r="B20">
        <v>7.6</v>
      </c>
    </row>
    <row r="21" spans="1:2" x14ac:dyDescent="0.2">
      <c r="A21" s="13" t="s">
        <v>29</v>
      </c>
      <c r="B21">
        <v>89</v>
      </c>
    </row>
    <row r="22" spans="1:2" x14ac:dyDescent="0.2">
      <c r="A22" s="13" t="s">
        <v>32</v>
      </c>
      <c r="B22">
        <v>1.6</v>
      </c>
    </row>
    <row r="23" spans="1:2" x14ac:dyDescent="0.2">
      <c r="A23" s="13" t="s">
        <v>34</v>
      </c>
      <c r="B23">
        <v>290</v>
      </c>
    </row>
    <row r="24" spans="1:2" x14ac:dyDescent="0.2">
      <c r="A24" s="11" t="s">
        <v>36</v>
      </c>
    </row>
    <row r="25" spans="1:2" x14ac:dyDescent="0.2">
      <c r="A25" s="13" t="s">
        <v>37</v>
      </c>
      <c r="B25">
        <v>0</v>
      </c>
    </row>
    <row r="26" spans="1:2" x14ac:dyDescent="0.2">
      <c r="A26" s="13" t="s">
        <v>40</v>
      </c>
      <c r="B26">
        <v>0</v>
      </c>
    </row>
    <row r="27" spans="1:2" x14ac:dyDescent="0.2">
      <c r="A27" s="13" t="s">
        <v>41</v>
      </c>
      <c r="B27">
        <v>0</v>
      </c>
    </row>
    <row r="28" spans="1:2" x14ac:dyDescent="0.2">
      <c r="A28" s="13" t="s">
        <v>42</v>
      </c>
      <c r="B28">
        <v>0</v>
      </c>
    </row>
    <row r="29" spans="1:2" x14ac:dyDescent="0.2">
      <c r="A29" s="13" t="s">
        <v>45</v>
      </c>
      <c r="B29">
        <v>6.3</v>
      </c>
    </row>
    <row r="30" spans="1:2" x14ac:dyDescent="0.2">
      <c r="A30" s="13" t="s">
        <v>46</v>
      </c>
      <c r="B30">
        <v>9</v>
      </c>
    </row>
    <row r="31" spans="1:2" x14ac:dyDescent="0.2">
      <c r="A31" s="13" t="s">
        <v>47</v>
      </c>
      <c r="B31">
        <v>0</v>
      </c>
    </row>
    <row r="32" spans="1:2" x14ac:dyDescent="0.2">
      <c r="A32" s="13" t="s">
        <v>48</v>
      </c>
      <c r="B32">
        <v>16</v>
      </c>
    </row>
    <row r="33" spans="1:2" x14ac:dyDescent="0.2">
      <c r="A33" s="13" t="s">
        <v>50</v>
      </c>
      <c r="B33">
        <v>0</v>
      </c>
    </row>
    <row r="34" spans="1:2" x14ac:dyDescent="0.2">
      <c r="A34" s="13" t="s">
        <v>51</v>
      </c>
      <c r="B34">
        <v>0</v>
      </c>
    </row>
    <row r="35" spans="1:2" x14ac:dyDescent="0.2">
      <c r="A35" s="13" t="s">
        <v>52</v>
      </c>
      <c r="B35">
        <v>0</v>
      </c>
    </row>
    <row r="36" spans="1:2" x14ac:dyDescent="0.2">
      <c r="A36" s="13" t="s">
        <v>53</v>
      </c>
      <c r="B36">
        <v>0</v>
      </c>
    </row>
    <row r="37" spans="1:2" x14ac:dyDescent="0.2">
      <c r="A37" s="13" t="s">
        <v>54</v>
      </c>
      <c r="B37">
        <v>0</v>
      </c>
    </row>
    <row r="38" spans="1:2" x14ac:dyDescent="0.2">
      <c r="A38" s="13" t="s">
        <v>55</v>
      </c>
      <c r="B38">
        <v>0</v>
      </c>
    </row>
    <row r="39" spans="1:2" x14ac:dyDescent="0.2">
      <c r="A39" s="13" t="s">
        <v>56</v>
      </c>
      <c r="B39">
        <v>0</v>
      </c>
    </row>
    <row r="40" spans="1:2" x14ac:dyDescent="0.2">
      <c r="A40" s="13" t="s">
        <v>57</v>
      </c>
      <c r="B40">
        <v>0</v>
      </c>
    </row>
    <row r="41" spans="1:2" x14ac:dyDescent="0.2">
      <c r="A41" s="13" t="s">
        <v>58</v>
      </c>
      <c r="B41">
        <v>16</v>
      </c>
    </row>
    <row r="42" spans="1:2" x14ac:dyDescent="0.2">
      <c r="A42" s="11" t="s">
        <v>59</v>
      </c>
      <c r="B42">
        <v>0</v>
      </c>
    </row>
    <row r="43" spans="1:2" x14ac:dyDescent="0.2">
      <c r="A43" s="13" t="s">
        <v>60</v>
      </c>
      <c r="B43">
        <v>3.1</v>
      </c>
    </row>
    <row r="44" spans="1:2" x14ac:dyDescent="0.2">
      <c r="A44" s="13" t="s">
        <v>63</v>
      </c>
      <c r="B44">
        <v>0.28000000000000003</v>
      </c>
    </row>
    <row r="45" spans="1:2" x14ac:dyDescent="0.2">
      <c r="A45" s="13" t="s">
        <v>64</v>
      </c>
      <c r="B45">
        <v>5.9</v>
      </c>
    </row>
    <row r="46" spans="1:2" x14ac:dyDescent="0.2">
      <c r="A46" s="13" t="s">
        <v>65</v>
      </c>
      <c r="B46">
        <v>4.8</v>
      </c>
    </row>
    <row r="47" spans="1:2" x14ac:dyDescent="0.2">
      <c r="A47" s="13" t="s">
        <v>66</v>
      </c>
      <c r="B47">
        <v>89</v>
      </c>
    </row>
    <row r="48" spans="1:2" x14ac:dyDescent="0.2">
      <c r="A48" s="13" t="s">
        <v>67</v>
      </c>
      <c r="B48">
        <v>10</v>
      </c>
    </row>
    <row r="49" spans="1:2" x14ac:dyDescent="0.2">
      <c r="A49" s="13" t="s">
        <v>68</v>
      </c>
      <c r="B49">
        <v>110</v>
      </c>
    </row>
    <row r="50" spans="1:2" x14ac:dyDescent="0.2">
      <c r="A50" s="13" t="s">
        <v>69</v>
      </c>
      <c r="B50">
        <v>100</v>
      </c>
    </row>
    <row r="51" spans="1:2" x14ac:dyDescent="0.2">
      <c r="A51" s="13" t="s">
        <v>70</v>
      </c>
      <c r="B51">
        <v>70</v>
      </c>
    </row>
    <row r="52" spans="1:2" x14ac:dyDescent="0.2">
      <c r="A52" s="13" t="s">
        <v>72</v>
      </c>
      <c r="B52">
        <v>76</v>
      </c>
    </row>
    <row r="53" spans="1:2" x14ac:dyDescent="0.2">
      <c r="A53" s="13" t="s">
        <v>73</v>
      </c>
      <c r="B53">
        <v>84</v>
      </c>
    </row>
    <row r="54" spans="1:2" x14ac:dyDescent="0.2">
      <c r="A54" s="13" t="s">
        <v>74</v>
      </c>
      <c r="B54">
        <v>8.1</v>
      </c>
    </row>
    <row r="55" spans="1:2" x14ac:dyDescent="0.2">
      <c r="A55" s="13" t="s">
        <v>75</v>
      </c>
      <c r="B55">
        <v>78</v>
      </c>
    </row>
    <row r="56" spans="1:2" x14ac:dyDescent="0.2">
      <c r="A56" s="13" t="s">
        <v>76</v>
      </c>
      <c r="B56">
        <v>68</v>
      </c>
    </row>
    <row r="57" spans="1:2" x14ac:dyDescent="0.2">
      <c r="A57" s="13" t="s">
        <v>77</v>
      </c>
      <c r="B57">
        <v>2.2999999999999998</v>
      </c>
    </row>
    <row r="58" spans="1:2" x14ac:dyDescent="0.2">
      <c r="A58" s="13" t="s">
        <v>78</v>
      </c>
      <c r="B58">
        <v>66</v>
      </c>
    </row>
    <row r="59" spans="1:2" x14ac:dyDescent="0.2">
      <c r="A59" s="13" t="s">
        <v>79</v>
      </c>
      <c r="B59">
        <v>780</v>
      </c>
    </row>
    <row r="60" spans="1:2" x14ac:dyDescent="0.2">
      <c r="A60" s="11" t="s">
        <v>81</v>
      </c>
      <c r="B60">
        <v>0.15</v>
      </c>
    </row>
    <row r="61" spans="1:2" x14ac:dyDescent="0.2">
      <c r="A61" s="13" t="s">
        <v>82</v>
      </c>
      <c r="B6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2026-05-12T23:00:00+00:00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EAWML 408473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LB3304MN/A001</OtherReference>
    <EventLink xmlns="5ffd8e36-f429-4edc-ab50-c5be84842779" xsi:nil="true"/>
    <Customer_x002f_OperatorName xmlns="eebef177-55b5-4448-a5fb-28ea454417ee">Ace Blade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lcf76f155ced4ddcb4097134ff3c332f xmlns="5cc6c8e1-61f0-4421-8ec4-372bcd4e7399">
      <Terms xmlns="http://schemas.microsoft.com/office/infopath/2007/PartnerControls"/>
    </lcf76f155ced4ddcb4097134ff3c332f>
    <DocumentDate xmlns="eebef177-55b5-4448-a5fb-28ea454417ee">2026-05-12T23:00:00+00:00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LB3304MN/A001</EPRNumber>
    <FacilityAddressPostcode xmlns="eebef177-55b5-4448-a5fb-28ea454417ee">HD6 3LE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40</Value>
      <Value>11</Value>
      <Value>32</Value>
      <Value>14</Value>
    </TaxCatchAll>
    <ExternalAuthor xmlns="eebef177-55b5-4448-a5fb-28ea454417ee">PSA</ExternalAuthor>
    <SiteName xmlns="eebef177-55b5-4448-a5fb-28ea454417ee">Elland Edge Quarry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FacilityAddress xmlns="eebef177-55b5-4448-a5fb-28ea454417ee">Elland Edge Quarry</FacilityAddress>
    <_Flow_SignoffStatus xmlns="5cc6c8e1-61f0-4421-8ec4-372bcd4e7399" xsi:nil="true"/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F36F633FE9FB4F46BF1F48F67E6435FB" ma:contentTypeVersion="48" ma:contentTypeDescription="Create a new document." ma:contentTypeScope="" ma:versionID="94a8de4302c7d0cacab8d9cc283e934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5cc6c8e1-61f0-4421-8ec4-372bcd4e7399" targetNamespace="http://schemas.microsoft.com/office/2006/metadata/properties" ma:root="true" ma:fieldsID="d6b914704699f6e25031d3702425d322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5cc6c8e1-61f0-4421-8ec4-372bcd4e7399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_Flow_SignoffStatu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c6c8e1-61f0-4421-8ec4-372bcd4e73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63" nillable="true" ma:displayName="Sign-off status" ma:internalName="Sign_x002d_off_x0020_status">
      <xsd:simpleType>
        <xsd:restriction base="dms:Text"/>
      </xsd:simpleType>
    </xsd:element>
    <xsd:element name="MediaServiceObjectDetectorVersions" ma:index="6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83201E-B3DD-4D14-96EA-F51C7E3EECE5}">
  <ds:schemaRefs>
    <ds:schemaRef ds:uri="dbe221e7-66db-4bdb-a92c-aa517c005f15"/>
    <ds:schemaRef ds:uri="http://schemas.microsoft.com/office/2006/documentManagement/types"/>
    <ds:schemaRef ds:uri="http://purl.org/dc/elements/1.1/"/>
    <ds:schemaRef ds:uri="http://purl.org/dc/dcmitype/"/>
    <ds:schemaRef ds:uri="662745e8-e224-48e8-a2e3-254862b8c2f5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eebef177-55b5-4448-a5fb-28ea454417ee"/>
    <ds:schemaRef ds:uri="5cc6c8e1-61f0-4421-8ec4-372bcd4e7399"/>
    <ds:schemaRef ds:uri="5ffd8e36-f429-4edc-ab50-c5be8484277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345D911-4DCE-4770-83EC-D371A50FD1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A5F8DC-3CDB-4E4E-8C6C-8232591B1B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5cc6c8e1-61f0-4421-8ec4-372bcd4e73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Pond</vt:lpstr>
      <vt:lpstr>GW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</dc:creator>
  <cp:lastModifiedBy>Annette Morton</cp:lastModifiedBy>
  <dcterms:created xsi:type="dcterms:W3CDTF">2026-05-05T11:36:39Z</dcterms:created>
  <dcterms:modified xsi:type="dcterms:W3CDTF">2026-08-28T09:51:01Z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2026-05-05T00:00:00Z</vt:filetime>
  </property>
  <property fmtid="{D5CDD505-2E9C-101B-9397-08002B2CF9AE}" pid="3" name="Creator">
    <vt:lpwstr>Acrobat PDFMaker 24 for Word</vt:lpwstr>
  </property>
  <property fmtid="{D5CDD505-2E9C-101B-9397-08002B2CF9AE}" pid="4" name="LastSaved">
    <vt:filetime>2026-05-05T00:00:00Z</vt:filetime>
  </property>
  <property fmtid="{D5CDD505-2E9C-101B-9397-08002B2CF9AE}" pid="5" name="Producer">
    <vt:lpwstr>iLovePDF</vt:lpwstr>
  </property>
  <property fmtid="{D5CDD505-2E9C-101B-9397-08002B2CF9AE}" pid="6" name="ContentTypeId">
    <vt:lpwstr>0x0101000E9AD557692E154F9D2697C8C6432F7600F36F633FE9FB4F46BF1F48F67E6435FB</vt:lpwstr>
  </property>
  <property fmtid="{D5CDD505-2E9C-101B-9397-08002B2CF9AE}" pid="7" name="PermitDocumentType">
    <vt:lpwstr/>
  </property>
  <property fmtid="{D5CDD505-2E9C-101B-9397-08002B2CF9AE}" pid="8" name="MediaServiceImageTags">
    <vt:lpwstr/>
  </property>
  <property fmtid="{D5CDD505-2E9C-101B-9397-08002B2CF9AE}" pid="9" name="TypeofPermit">
    <vt:lpwstr>32;#Bespoke|743fbb82-64b4-442a-8bac-afa632175399</vt:lpwstr>
  </property>
  <property fmtid="{D5CDD505-2E9C-101B-9397-08002B2CF9AE}" pid="10" name="DisclosureStatus">
    <vt:lpwstr>41;#Public Register|f1fcf6a6-5d97-4f1d-964e-a2f916eb1f18</vt:lpwstr>
  </property>
  <property fmtid="{D5CDD505-2E9C-101B-9397-08002B2CF9AE}" pid="11" name="ActivityGrouping">
    <vt:lpwstr>14;#Application ＆ Associated Docs|5eadfd3c-6deb-44e1-b7e1-16accd427bec</vt:lpwstr>
  </property>
  <property fmtid="{D5CDD505-2E9C-101B-9397-08002B2CF9AE}" pid="12" name="RegulatedActivityClass">
    <vt:lpwstr>40;#Waste Operations|dc63c9b7-da6e-463c-b2cf-265b08d49156</vt:lpwstr>
  </property>
  <property fmtid="{D5CDD505-2E9C-101B-9397-08002B2CF9AE}" pid="13" name="Catchment">
    <vt:lpwstr/>
  </property>
  <property fmtid="{D5CDD505-2E9C-101B-9397-08002B2CF9AE}" pid="14" name="MajorProjectID">
    <vt:lpwstr/>
  </property>
  <property fmtid="{D5CDD505-2E9C-101B-9397-08002B2CF9AE}" pid="15" name="StandardRulesID">
    <vt:lpwstr/>
  </property>
  <property fmtid="{D5CDD505-2E9C-101B-9397-08002B2CF9AE}" pid="16" name="CessationStatus">
    <vt:lpwstr/>
  </property>
  <property fmtid="{D5CDD505-2E9C-101B-9397-08002B2CF9AE}" pid="17" name="Regime">
    <vt:lpwstr>11;#EPR|0e5af97d-1a8c-4d8f-a20b-528a11cab1f6</vt:lpwstr>
  </property>
  <property fmtid="{D5CDD505-2E9C-101B-9397-08002B2CF9AE}" pid="18" name="RegulatedActivitySub_x002d_Class">
    <vt:lpwstr/>
  </property>
  <property fmtid="{D5CDD505-2E9C-101B-9397-08002B2CF9AE}" pid="19" name="RegulatedActivitySub-Class">
    <vt:lpwstr/>
  </property>
  <property fmtid="{D5CDD505-2E9C-101B-9397-08002B2CF9AE}" pid="20" name="EventType1">
    <vt:lpwstr/>
  </property>
</Properties>
</file>