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ullimore\BOWFEPR Bow Farm EPA\Reports\ESSD\Appendices\Appendix 8\"/>
    </mc:Choice>
  </mc:AlternateContent>
  <xr:revisionPtr revIDLastSave="0" documentId="8_{DED6C70A-B3E3-43E6-B14D-F2AF859FE86C}" xr6:coauthVersionLast="47" xr6:coauthVersionMax="47" xr10:uidLastSave="{00000000-0000-0000-0000-000000000000}"/>
  <bookViews>
    <workbookView xWindow="-120" yWindow="-120" windowWidth="29040" windowHeight="15840" xr2:uid="{431813A0-3449-44E6-9994-E23234A42DF1}"/>
  </bookViews>
  <sheets>
    <sheet name="Bow Farm GWL Data" sheetId="1" r:id="rId1"/>
    <sheet name="GWL Graph (mAOD)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5" i="1" l="1"/>
  <c r="M94" i="1"/>
  <c r="M93" i="1"/>
  <c r="M92" i="1"/>
  <c r="M91" i="1"/>
  <c r="M90" i="1"/>
  <c r="M89" i="1"/>
  <c r="M88" i="1"/>
  <c r="M87" i="1"/>
  <c r="I85" i="1"/>
  <c r="I86" i="1"/>
  <c r="I87" i="1"/>
  <c r="I99" i="1" s="1"/>
  <c r="I88" i="1"/>
  <c r="I89" i="1"/>
  <c r="I90" i="1"/>
  <c r="I91" i="1"/>
  <c r="I92" i="1"/>
  <c r="I93" i="1"/>
  <c r="I94" i="1"/>
  <c r="I95" i="1"/>
  <c r="G85" i="1"/>
  <c r="G86" i="1"/>
  <c r="G99" i="1" s="1"/>
  <c r="G87" i="1"/>
  <c r="G88" i="1"/>
  <c r="G100" i="1" s="1"/>
  <c r="G89" i="1"/>
  <c r="G90" i="1"/>
  <c r="G91" i="1"/>
  <c r="G92" i="1"/>
  <c r="G93" i="1"/>
  <c r="G94" i="1"/>
  <c r="G95" i="1"/>
  <c r="E89" i="1"/>
  <c r="E88" i="1"/>
  <c r="E87" i="1"/>
  <c r="E86" i="1"/>
  <c r="E85" i="1"/>
  <c r="M100" i="1"/>
  <c r="L100" i="1"/>
  <c r="M99" i="1"/>
  <c r="L99" i="1"/>
  <c r="M98" i="1"/>
  <c r="L98" i="1"/>
  <c r="K100" i="1"/>
  <c r="J100" i="1"/>
  <c r="K99" i="1"/>
  <c r="J99" i="1"/>
  <c r="K98" i="1"/>
  <c r="J98" i="1"/>
  <c r="I100" i="1"/>
  <c r="H100" i="1"/>
  <c r="H99" i="1"/>
  <c r="I98" i="1"/>
  <c r="H98" i="1"/>
  <c r="F100" i="1"/>
  <c r="F99" i="1"/>
  <c r="F98" i="1"/>
  <c r="E100" i="1"/>
  <c r="D100" i="1"/>
  <c r="E99" i="1"/>
  <c r="D99" i="1"/>
  <c r="E98" i="1"/>
  <c r="D98" i="1"/>
  <c r="C100" i="1"/>
  <c r="C99" i="1"/>
  <c r="C98" i="1"/>
  <c r="B100" i="1"/>
  <c r="B99" i="1"/>
  <c r="B98" i="1"/>
  <c r="C95" i="1"/>
  <c r="C94" i="1"/>
  <c r="C93" i="1"/>
  <c r="C92" i="1"/>
  <c r="C91" i="1"/>
  <c r="C90" i="1"/>
  <c r="C89" i="1"/>
  <c r="C88" i="1"/>
  <c r="C87" i="1"/>
  <c r="C86" i="1"/>
  <c r="C85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50" i="1"/>
  <c r="K51" i="1"/>
  <c r="K52" i="1"/>
  <c r="K53" i="1"/>
  <c r="K63" i="1"/>
  <c r="K64" i="1"/>
  <c r="K65" i="1"/>
  <c r="K66" i="1"/>
  <c r="K67" i="1"/>
  <c r="K68" i="1"/>
  <c r="K69" i="1"/>
  <c r="K76" i="1"/>
  <c r="K78" i="1"/>
  <c r="K79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3" i="1"/>
  <c r="I84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1" i="1"/>
  <c r="G82" i="1"/>
  <c r="G83" i="1"/>
  <c r="G84" i="1"/>
  <c r="G12" i="1"/>
  <c r="E17" i="1"/>
  <c r="E18" i="1"/>
  <c r="E19" i="1"/>
  <c r="E21" i="1"/>
  <c r="E22" i="1"/>
  <c r="E23" i="1"/>
  <c r="E24" i="1"/>
  <c r="E25" i="1"/>
  <c r="E26" i="1"/>
  <c r="E27" i="1"/>
  <c r="E28" i="1"/>
  <c r="E29" i="1"/>
  <c r="E36" i="1"/>
  <c r="E37" i="1"/>
  <c r="E38" i="1"/>
  <c r="E39" i="1"/>
  <c r="E40" i="1"/>
  <c r="E41" i="1"/>
  <c r="E42" i="1"/>
  <c r="E43" i="1"/>
  <c r="E48" i="1"/>
  <c r="E49" i="1"/>
  <c r="E50" i="1"/>
  <c r="E51" i="1"/>
  <c r="E52" i="1"/>
  <c r="E53" i="1"/>
  <c r="E61" i="1"/>
  <c r="E62" i="1"/>
  <c r="E63" i="1"/>
  <c r="E64" i="1"/>
  <c r="E65" i="1"/>
  <c r="E66" i="1"/>
  <c r="E72" i="1"/>
  <c r="E73" i="1"/>
  <c r="E75" i="1"/>
  <c r="E76" i="1"/>
  <c r="E78" i="1"/>
  <c r="E79" i="1"/>
  <c r="E81" i="1"/>
  <c r="C84" i="1"/>
  <c r="G98" i="1" l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72" i="1"/>
  <c r="C73" i="1"/>
  <c r="C74" i="1"/>
  <c r="C75" i="1"/>
  <c r="C76" i="1"/>
  <c r="C77" i="1"/>
  <c r="C78" i="1"/>
  <c r="C79" i="1"/>
  <c r="C81" i="1"/>
  <c r="C82" i="1"/>
  <c r="C83" i="1"/>
  <c r="M16" i="1"/>
  <c r="M15" i="1"/>
  <c r="M14" i="1"/>
  <c r="M13" i="1"/>
  <c r="M12" i="1"/>
  <c r="M11" i="1"/>
  <c r="M10" i="1"/>
  <c r="M9" i="1"/>
  <c r="M8" i="1"/>
  <c r="M7" i="1"/>
  <c r="M6" i="1"/>
  <c r="K16" i="1"/>
  <c r="I16" i="1"/>
  <c r="G16" i="1"/>
  <c r="E16" i="1"/>
  <c r="C16" i="1"/>
  <c r="K15" i="1" l="1"/>
  <c r="K14" i="1"/>
  <c r="K13" i="1"/>
  <c r="K12" i="1"/>
  <c r="K7" i="1"/>
  <c r="I15" i="1"/>
  <c r="I14" i="1"/>
  <c r="I13" i="1"/>
  <c r="I12" i="1"/>
  <c r="I7" i="1"/>
  <c r="G15" i="1"/>
  <c r="G14" i="1"/>
  <c r="G13" i="1"/>
  <c r="G7" i="1"/>
  <c r="E15" i="1"/>
  <c r="E14" i="1"/>
  <c r="E13" i="1"/>
  <c r="C15" i="1" l="1"/>
  <c r="C14" i="1"/>
  <c r="C13" i="1"/>
  <c r="C12" i="1"/>
  <c r="K9" i="1" l="1"/>
  <c r="K10" i="1"/>
  <c r="K8" i="1"/>
  <c r="K6" i="1"/>
  <c r="I9" i="1"/>
  <c r="I10" i="1"/>
  <c r="I11" i="1"/>
  <c r="I8" i="1"/>
  <c r="I6" i="1"/>
  <c r="G10" i="1"/>
  <c r="G11" i="1"/>
  <c r="G9" i="1"/>
  <c r="G8" i="1"/>
  <c r="G6" i="1"/>
  <c r="E10" i="1"/>
  <c r="C10" i="1"/>
  <c r="C11" i="1"/>
  <c r="C7" i="1"/>
  <c r="C6" i="1"/>
</calcChain>
</file>

<file path=xl/sharedStrings.xml><?xml version="1.0" encoding="utf-8"?>
<sst xmlns="http://schemas.openxmlformats.org/spreadsheetml/2006/main" count="35" uniqueCount="17">
  <si>
    <t>Bow Farm Deposit of Waste for Recovery Environmental Permit Application - Groundwater level monitoring data</t>
  </si>
  <si>
    <t>Monitoring point</t>
  </si>
  <si>
    <t>WM3</t>
  </si>
  <si>
    <t>WM4</t>
  </si>
  <si>
    <t>WM5</t>
  </si>
  <si>
    <t>WM6</t>
  </si>
  <si>
    <t>WM7</t>
  </si>
  <si>
    <t>WM8</t>
  </si>
  <si>
    <t>Collar level (mAOD)</t>
  </si>
  <si>
    <t>Date</t>
  </si>
  <si>
    <t>Depth to groundwater (mbcl)</t>
  </si>
  <si>
    <t>Groundwater level (mAOD)</t>
  </si>
  <si>
    <t>Dry</t>
  </si>
  <si>
    <t>Summary</t>
  </si>
  <si>
    <t>Maximum</t>
  </si>
  <si>
    <t>Mean</t>
  </si>
  <si>
    <t>Minimum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</si>
</sst>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2" fontId="0" fillId="0" borderId="19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/>
    <xf numFmtId="0" fontId="0" fillId="0" borderId="5" xfId="0" applyBorder="1"/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Bow</a:t>
            </a:r>
            <a:r>
              <a:rPr lang="en-GB" b="1" baseline="0"/>
              <a:t> Farm Groundwater Level Hydrograph (mAOD)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8.2909876820205147E-2"/>
          <c:y val="7.4869590192375032E-2"/>
          <c:w val="0.86913762602130462"/>
          <c:h val="0.761224207913104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'Bow Farm GWL Data'!$B$3:$C$3</c:f>
              <c:strCache>
                <c:ptCount val="2"/>
                <c:pt idx="0">
                  <c:v>WM3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'Bow Farm GWL Data'!$A$6:$A$95</c:f>
              <c:numCache>
                <c:formatCode>m/d/yyyy</c:formatCode>
                <c:ptCount val="90"/>
                <c:pt idx="0">
                  <c:v>40525</c:v>
                </c:pt>
                <c:pt idx="1">
                  <c:v>40654</c:v>
                </c:pt>
                <c:pt idx="2">
                  <c:v>40765</c:v>
                </c:pt>
                <c:pt idx="3">
                  <c:v>40875</c:v>
                </c:pt>
                <c:pt idx="4">
                  <c:v>41032</c:v>
                </c:pt>
                <c:pt idx="5">
                  <c:v>41192</c:v>
                </c:pt>
                <c:pt idx="6">
                  <c:v>41607</c:v>
                </c:pt>
                <c:pt idx="7">
                  <c:v>41641</c:v>
                </c:pt>
                <c:pt idx="8">
                  <c:v>41669</c:v>
                </c:pt>
                <c:pt idx="9">
                  <c:v>41698</c:v>
                </c:pt>
                <c:pt idx="10">
                  <c:v>41729</c:v>
                </c:pt>
                <c:pt idx="11">
                  <c:v>41757</c:v>
                </c:pt>
                <c:pt idx="12">
                  <c:v>41789</c:v>
                </c:pt>
                <c:pt idx="13">
                  <c:v>41818</c:v>
                </c:pt>
                <c:pt idx="14">
                  <c:v>41851</c:v>
                </c:pt>
                <c:pt idx="15">
                  <c:v>41880</c:v>
                </c:pt>
                <c:pt idx="16">
                  <c:v>41912</c:v>
                </c:pt>
                <c:pt idx="17">
                  <c:v>41943</c:v>
                </c:pt>
                <c:pt idx="18">
                  <c:v>41971</c:v>
                </c:pt>
                <c:pt idx="19">
                  <c:v>42009</c:v>
                </c:pt>
                <c:pt idx="20">
                  <c:v>42051</c:v>
                </c:pt>
                <c:pt idx="21">
                  <c:v>42067</c:v>
                </c:pt>
                <c:pt idx="22">
                  <c:v>42101</c:v>
                </c:pt>
                <c:pt idx="23">
                  <c:v>42125</c:v>
                </c:pt>
                <c:pt idx="24">
                  <c:v>42158</c:v>
                </c:pt>
                <c:pt idx="25">
                  <c:v>42187</c:v>
                </c:pt>
                <c:pt idx="26">
                  <c:v>42217</c:v>
                </c:pt>
                <c:pt idx="27">
                  <c:v>42248</c:v>
                </c:pt>
                <c:pt idx="28">
                  <c:v>42283</c:v>
                </c:pt>
                <c:pt idx="29">
                  <c:v>42310</c:v>
                </c:pt>
                <c:pt idx="30">
                  <c:v>42338</c:v>
                </c:pt>
                <c:pt idx="31">
                  <c:v>42373</c:v>
                </c:pt>
                <c:pt idx="32">
                  <c:v>42401</c:v>
                </c:pt>
                <c:pt idx="33">
                  <c:v>42429</c:v>
                </c:pt>
                <c:pt idx="34">
                  <c:v>42461</c:v>
                </c:pt>
                <c:pt idx="35">
                  <c:v>42493</c:v>
                </c:pt>
                <c:pt idx="36">
                  <c:v>42521</c:v>
                </c:pt>
                <c:pt idx="37">
                  <c:v>42555</c:v>
                </c:pt>
                <c:pt idx="38">
                  <c:v>42584</c:v>
                </c:pt>
                <c:pt idx="39">
                  <c:v>42613</c:v>
                </c:pt>
                <c:pt idx="40">
                  <c:v>42646</c:v>
                </c:pt>
                <c:pt idx="41">
                  <c:v>42674</c:v>
                </c:pt>
                <c:pt idx="42">
                  <c:v>42704</c:v>
                </c:pt>
                <c:pt idx="43">
                  <c:v>42738</c:v>
                </c:pt>
                <c:pt idx="44">
                  <c:v>42766</c:v>
                </c:pt>
                <c:pt idx="45">
                  <c:v>42796</c:v>
                </c:pt>
                <c:pt idx="46">
                  <c:v>42829</c:v>
                </c:pt>
                <c:pt idx="47">
                  <c:v>42853</c:v>
                </c:pt>
                <c:pt idx="48">
                  <c:v>42886</c:v>
                </c:pt>
                <c:pt idx="49">
                  <c:v>42916</c:v>
                </c:pt>
                <c:pt idx="50">
                  <c:v>42948</c:v>
                </c:pt>
                <c:pt idx="51">
                  <c:v>42982</c:v>
                </c:pt>
                <c:pt idx="52">
                  <c:v>43006</c:v>
                </c:pt>
                <c:pt idx="53">
                  <c:v>43039</c:v>
                </c:pt>
                <c:pt idx="54">
                  <c:v>43070</c:v>
                </c:pt>
                <c:pt idx="55">
                  <c:v>43104</c:v>
                </c:pt>
                <c:pt idx="56">
                  <c:v>43132</c:v>
                </c:pt>
                <c:pt idx="57">
                  <c:v>43164</c:v>
                </c:pt>
                <c:pt idx="58">
                  <c:v>43200</c:v>
                </c:pt>
                <c:pt idx="59">
                  <c:v>43228</c:v>
                </c:pt>
                <c:pt idx="60">
                  <c:v>43262</c:v>
                </c:pt>
                <c:pt idx="61">
                  <c:v>43283</c:v>
                </c:pt>
                <c:pt idx="62">
                  <c:v>43315</c:v>
                </c:pt>
                <c:pt idx="63">
                  <c:v>43340</c:v>
                </c:pt>
                <c:pt idx="64">
                  <c:v>43371</c:v>
                </c:pt>
                <c:pt idx="65">
                  <c:v>43404</c:v>
                </c:pt>
                <c:pt idx="66">
                  <c:v>43434</c:v>
                </c:pt>
                <c:pt idx="67">
                  <c:v>43472</c:v>
                </c:pt>
                <c:pt idx="68">
                  <c:v>43500</c:v>
                </c:pt>
                <c:pt idx="69">
                  <c:v>43531</c:v>
                </c:pt>
                <c:pt idx="70">
                  <c:v>43558</c:v>
                </c:pt>
                <c:pt idx="71">
                  <c:v>43588</c:v>
                </c:pt>
                <c:pt idx="72">
                  <c:v>43628</c:v>
                </c:pt>
                <c:pt idx="73">
                  <c:v>43644</c:v>
                </c:pt>
                <c:pt idx="75">
                  <c:v>45425</c:v>
                </c:pt>
                <c:pt idx="76">
                  <c:v>45495</c:v>
                </c:pt>
                <c:pt idx="77">
                  <c:v>45518</c:v>
                </c:pt>
                <c:pt idx="78">
                  <c:v>45544</c:v>
                </c:pt>
                <c:pt idx="79">
                  <c:v>45615</c:v>
                </c:pt>
                <c:pt idx="80">
                  <c:v>45631</c:v>
                </c:pt>
                <c:pt idx="81">
                  <c:v>45670</c:v>
                </c:pt>
                <c:pt idx="82">
                  <c:v>45706</c:v>
                </c:pt>
                <c:pt idx="83">
                  <c:v>45733</c:v>
                </c:pt>
                <c:pt idx="84">
                  <c:v>45762</c:v>
                </c:pt>
                <c:pt idx="85">
                  <c:v>45790</c:v>
                </c:pt>
                <c:pt idx="86">
                  <c:v>45812</c:v>
                </c:pt>
                <c:pt idx="87">
                  <c:v>45855</c:v>
                </c:pt>
                <c:pt idx="88">
                  <c:v>45884</c:v>
                </c:pt>
                <c:pt idx="89">
                  <c:v>45903</c:v>
                </c:pt>
              </c:numCache>
            </c:numRef>
          </c:xVal>
          <c:yVal>
            <c:numRef>
              <c:f>'Bow Farm GWL Data'!$C$6:$C$95</c:f>
              <c:numCache>
                <c:formatCode>0.00</c:formatCode>
                <c:ptCount val="90"/>
                <c:pt idx="0">
                  <c:v>9.0599999999999987</c:v>
                </c:pt>
                <c:pt idx="1">
                  <c:v>9.2999999999999989</c:v>
                </c:pt>
                <c:pt idx="4">
                  <c:v>9.379999999999999</c:v>
                </c:pt>
                <c:pt idx="5">
                  <c:v>9.4899999999999984</c:v>
                </c:pt>
                <c:pt idx="6">
                  <c:v>9.0299999999999994</c:v>
                </c:pt>
                <c:pt idx="7">
                  <c:v>10.069999999999999</c:v>
                </c:pt>
                <c:pt idx="8">
                  <c:v>10.799999999999999</c:v>
                </c:pt>
                <c:pt idx="9">
                  <c:v>11.36</c:v>
                </c:pt>
                <c:pt idx="10">
                  <c:v>10.669999999999998</c:v>
                </c:pt>
                <c:pt idx="11">
                  <c:v>10.129999999999999</c:v>
                </c:pt>
                <c:pt idx="12">
                  <c:v>9.66</c:v>
                </c:pt>
                <c:pt idx="13">
                  <c:v>9.3899999999999988</c:v>
                </c:pt>
                <c:pt idx="14">
                  <c:v>9.09</c:v>
                </c:pt>
                <c:pt idx="15">
                  <c:v>8.9499999999999993</c:v>
                </c:pt>
                <c:pt idx="16">
                  <c:v>8.759999999999998</c:v>
                </c:pt>
                <c:pt idx="17">
                  <c:v>8.759999999999998</c:v>
                </c:pt>
                <c:pt idx="18">
                  <c:v>9.1199999999999992</c:v>
                </c:pt>
                <c:pt idx="19">
                  <c:v>9.25</c:v>
                </c:pt>
                <c:pt idx="20">
                  <c:v>9.4599999999999991</c:v>
                </c:pt>
                <c:pt idx="21">
                  <c:v>9.43</c:v>
                </c:pt>
                <c:pt idx="22">
                  <c:v>9.2899999999999991</c:v>
                </c:pt>
                <c:pt idx="23">
                  <c:v>9.1399999999999988</c:v>
                </c:pt>
                <c:pt idx="24">
                  <c:v>8.9199999999999982</c:v>
                </c:pt>
                <c:pt idx="25">
                  <c:v>8.7099999999999991</c:v>
                </c:pt>
                <c:pt idx="30">
                  <c:v>8.69</c:v>
                </c:pt>
                <c:pt idx="31">
                  <c:v>9.8999999999999986</c:v>
                </c:pt>
                <c:pt idx="32">
                  <c:v>9.9799999999999986</c:v>
                </c:pt>
                <c:pt idx="33">
                  <c:v>10.169999999999998</c:v>
                </c:pt>
                <c:pt idx="34">
                  <c:v>10</c:v>
                </c:pt>
                <c:pt idx="35">
                  <c:v>9.85</c:v>
                </c:pt>
                <c:pt idx="36">
                  <c:v>9.69</c:v>
                </c:pt>
                <c:pt idx="37">
                  <c:v>9.52</c:v>
                </c:pt>
                <c:pt idx="38">
                  <c:v>9.36</c:v>
                </c:pt>
                <c:pt idx="39">
                  <c:v>9.2099999999999991</c:v>
                </c:pt>
                <c:pt idx="40">
                  <c:v>9.11</c:v>
                </c:pt>
                <c:pt idx="41">
                  <c:v>9.07</c:v>
                </c:pt>
                <c:pt idx="42">
                  <c:v>9.25</c:v>
                </c:pt>
                <c:pt idx="43">
                  <c:v>9.27</c:v>
                </c:pt>
                <c:pt idx="44">
                  <c:v>9.35</c:v>
                </c:pt>
                <c:pt idx="45">
                  <c:v>9.52</c:v>
                </c:pt>
                <c:pt idx="46">
                  <c:v>9.5599999999999987</c:v>
                </c:pt>
                <c:pt idx="47">
                  <c:v>9.4699999999999989</c:v>
                </c:pt>
                <c:pt idx="48">
                  <c:v>9.3699999999999992</c:v>
                </c:pt>
                <c:pt idx="49">
                  <c:v>9.259999999999998</c:v>
                </c:pt>
                <c:pt idx="50">
                  <c:v>9.11</c:v>
                </c:pt>
                <c:pt idx="51">
                  <c:v>9.0599999999999987</c:v>
                </c:pt>
                <c:pt idx="52">
                  <c:v>9.0299999999999994</c:v>
                </c:pt>
                <c:pt idx="53">
                  <c:v>9.02</c:v>
                </c:pt>
                <c:pt idx="54">
                  <c:v>9.11</c:v>
                </c:pt>
                <c:pt idx="55">
                  <c:v>9.44</c:v>
                </c:pt>
                <c:pt idx="56">
                  <c:v>9.379999999999999</c:v>
                </c:pt>
                <c:pt idx="57">
                  <c:v>9.77</c:v>
                </c:pt>
                <c:pt idx="58">
                  <c:v>10.19</c:v>
                </c:pt>
                <c:pt idx="59">
                  <c:v>10.039999999999999</c:v>
                </c:pt>
                <c:pt idx="60">
                  <c:v>9.84</c:v>
                </c:pt>
                <c:pt idx="61">
                  <c:v>9.69</c:v>
                </c:pt>
                <c:pt idx="62">
                  <c:v>9.4899999999999984</c:v>
                </c:pt>
                <c:pt idx="66">
                  <c:v>9.3699999999999992</c:v>
                </c:pt>
                <c:pt idx="67">
                  <c:v>9.4499999999999993</c:v>
                </c:pt>
                <c:pt idx="68">
                  <c:v>9.43</c:v>
                </c:pt>
                <c:pt idx="69">
                  <c:v>9.5499999999999989</c:v>
                </c:pt>
                <c:pt idx="70">
                  <c:v>9.5799999999999983</c:v>
                </c:pt>
                <c:pt idx="71">
                  <c:v>9.4899999999999984</c:v>
                </c:pt>
                <c:pt idx="72">
                  <c:v>9.41</c:v>
                </c:pt>
                <c:pt idx="73">
                  <c:v>9.5399999999999991</c:v>
                </c:pt>
                <c:pt idx="75">
                  <c:v>10.36</c:v>
                </c:pt>
                <c:pt idx="76">
                  <c:v>9.6399999999999988</c:v>
                </c:pt>
                <c:pt idx="77">
                  <c:v>9.4599999999999991</c:v>
                </c:pt>
                <c:pt idx="78">
                  <c:v>9.3999999999999986</c:v>
                </c:pt>
                <c:pt idx="79">
                  <c:v>9.9599999999999991</c:v>
                </c:pt>
                <c:pt idx="80">
                  <c:v>10.59</c:v>
                </c:pt>
                <c:pt idx="81">
                  <c:v>10.899999999999999</c:v>
                </c:pt>
                <c:pt idx="82">
                  <c:v>10.29</c:v>
                </c:pt>
                <c:pt idx="83">
                  <c:v>10.079999999999998</c:v>
                </c:pt>
                <c:pt idx="84">
                  <c:v>9.8199999999999985</c:v>
                </c:pt>
                <c:pt idx="85">
                  <c:v>9.6</c:v>
                </c:pt>
                <c:pt idx="86">
                  <c:v>9.4499999999999993</c:v>
                </c:pt>
                <c:pt idx="87">
                  <c:v>9.19</c:v>
                </c:pt>
                <c:pt idx="88">
                  <c:v>9.0499999999999989</c:v>
                </c:pt>
                <c:pt idx="89">
                  <c:v>8.98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C8-4950-BBFC-AF1ECAFD3175}"/>
            </c:ext>
          </c:extLst>
        </c:ser>
        <c:ser>
          <c:idx val="1"/>
          <c:order val="1"/>
          <c:tx>
            <c:strRef>
              <c:f>'Bow Farm GWL Data'!$D$3:$E$3</c:f>
              <c:strCache>
                <c:ptCount val="2"/>
                <c:pt idx="0">
                  <c:v>WM4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'Bow Farm GWL Data'!$A$6:$A$95</c:f>
              <c:numCache>
                <c:formatCode>m/d/yyyy</c:formatCode>
                <c:ptCount val="90"/>
                <c:pt idx="0">
                  <c:v>40525</c:v>
                </c:pt>
                <c:pt idx="1">
                  <c:v>40654</c:v>
                </c:pt>
                <c:pt idx="2">
                  <c:v>40765</c:v>
                </c:pt>
                <c:pt idx="3">
                  <c:v>40875</c:v>
                </c:pt>
                <c:pt idx="4">
                  <c:v>41032</c:v>
                </c:pt>
                <c:pt idx="5">
                  <c:v>41192</c:v>
                </c:pt>
                <c:pt idx="6">
                  <c:v>41607</c:v>
                </c:pt>
                <c:pt idx="7">
                  <c:v>41641</c:v>
                </c:pt>
                <c:pt idx="8">
                  <c:v>41669</c:v>
                </c:pt>
                <c:pt idx="9">
                  <c:v>41698</c:v>
                </c:pt>
                <c:pt idx="10">
                  <c:v>41729</c:v>
                </c:pt>
                <c:pt idx="11">
                  <c:v>41757</c:v>
                </c:pt>
                <c:pt idx="12">
                  <c:v>41789</c:v>
                </c:pt>
                <c:pt idx="13">
                  <c:v>41818</c:v>
                </c:pt>
                <c:pt idx="14">
                  <c:v>41851</c:v>
                </c:pt>
                <c:pt idx="15">
                  <c:v>41880</c:v>
                </c:pt>
                <c:pt idx="16">
                  <c:v>41912</c:v>
                </c:pt>
                <c:pt idx="17">
                  <c:v>41943</c:v>
                </c:pt>
                <c:pt idx="18">
                  <c:v>41971</c:v>
                </c:pt>
                <c:pt idx="19">
                  <c:v>42009</c:v>
                </c:pt>
                <c:pt idx="20">
                  <c:v>42051</c:v>
                </c:pt>
                <c:pt idx="21">
                  <c:v>42067</c:v>
                </c:pt>
                <c:pt idx="22">
                  <c:v>42101</c:v>
                </c:pt>
                <c:pt idx="23">
                  <c:v>42125</c:v>
                </c:pt>
                <c:pt idx="24">
                  <c:v>42158</c:v>
                </c:pt>
                <c:pt idx="25">
                  <c:v>42187</c:v>
                </c:pt>
                <c:pt idx="26">
                  <c:v>42217</c:v>
                </c:pt>
                <c:pt idx="27">
                  <c:v>42248</c:v>
                </c:pt>
                <c:pt idx="28">
                  <c:v>42283</c:v>
                </c:pt>
                <c:pt idx="29">
                  <c:v>42310</c:v>
                </c:pt>
                <c:pt idx="30">
                  <c:v>42338</c:v>
                </c:pt>
                <c:pt idx="31">
                  <c:v>42373</c:v>
                </c:pt>
                <c:pt idx="32">
                  <c:v>42401</c:v>
                </c:pt>
                <c:pt idx="33">
                  <c:v>42429</c:v>
                </c:pt>
                <c:pt idx="34">
                  <c:v>42461</c:v>
                </c:pt>
                <c:pt idx="35">
                  <c:v>42493</c:v>
                </c:pt>
                <c:pt idx="36">
                  <c:v>42521</c:v>
                </c:pt>
                <c:pt idx="37">
                  <c:v>42555</c:v>
                </c:pt>
                <c:pt idx="38">
                  <c:v>42584</c:v>
                </c:pt>
                <c:pt idx="39">
                  <c:v>42613</c:v>
                </c:pt>
                <c:pt idx="40">
                  <c:v>42646</c:v>
                </c:pt>
                <c:pt idx="41">
                  <c:v>42674</c:v>
                </c:pt>
                <c:pt idx="42">
                  <c:v>42704</c:v>
                </c:pt>
                <c:pt idx="43">
                  <c:v>42738</c:v>
                </c:pt>
                <c:pt idx="44">
                  <c:v>42766</c:v>
                </c:pt>
                <c:pt idx="45">
                  <c:v>42796</c:v>
                </c:pt>
                <c:pt idx="46">
                  <c:v>42829</c:v>
                </c:pt>
                <c:pt idx="47">
                  <c:v>42853</c:v>
                </c:pt>
                <c:pt idx="48">
                  <c:v>42886</c:v>
                </c:pt>
                <c:pt idx="49">
                  <c:v>42916</c:v>
                </c:pt>
                <c:pt idx="50">
                  <c:v>42948</c:v>
                </c:pt>
                <c:pt idx="51">
                  <c:v>42982</c:v>
                </c:pt>
                <c:pt idx="52">
                  <c:v>43006</c:v>
                </c:pt>
                <c:pt idx="53">
                  <c:v>43039</c:v>
                </c:pt>
                <c:pt idx="54">
                  <c:v>43070</c:v>
                </c:pt>
                <c:pt idx="55">
                  <c:v>43104</c:v>
                </c:pt>
                <c:pt idx="56">
                  <c:v>43132</c:v>
                </c:pt>
                <c:pt idx="57">
                  <c:v>43164</c:v>
                </c:pt>
                <c:pt idx="58">
                  <c:v>43200</c:v>
                </c:pt>
                <c:pt idx="59">
                  <c:v>43228</c:v>
                </c:pt>
                <c:pt idx="60">
                  <c:v>43262</c:v>
                </c:pt>
                <c:pt idx="61">
                  <c:v>43283</c:v>
                </c:pt>
                <c:pt idx="62">
                  <c:v>43315</c:v>
                </c:pt>
                <c:pt idx="63">
                  <c:v>43340</c:v>
                </c:pt>
                <c:pt idx="64">
                  <c:v>43371</c:v>
                </c:pt>
                <c:pt idx="65">
                  <c:v>43404</c:v>
                </c:pt>
                <c:pt idx="66">
                  <c:v>43434</c:v>
                </c:pt>
                <c:pt idx="67">
                  <c:v>43472</c:v>
                </c:pt>
                <c:pt idx="68">
                  <c:v>43500</c:v>
                </c:pt>
                <c:pt idx="69">
                  <c:v>43531</c:v>
                </c:pt>
                <c:pt idx="70">
                  <c:v>43558</c:v>
                </c:pt>
                <c:pt idx="71">
                  <c:v>43588</c:v>
                </c:pt>
                <c:pt idx="72">
                  <c:v>43628</c:v>
                </c:pt>
                <c:pt idx="73">
                  <c:v>43644</c:v>
                </c:pt>
                <c:pt idx="75">
                  <c:v>45425</c:v>
                </c:pt>
                <c:pt idx="76">
                  <c:v>45495</c:v>
                </c:pt>
                <c:pt idx="77">
                  <c:v>45518</c:v>
                </c:pt>
                <c:pt idx="78">
                  <c:v>45544</c:v>
                </c:pt>
                <c:pt idx="79">
                  <c:v>45615</c:v>
                </c:pt>
                <c:pt idx="80">
                  <c:v>45631</c:v>
                </c:pt>
                <c:pt idx="81">
                  <c:v>45670</c:v>
                </c:pt>
                <c:pt idx="82">
                  <c:v>45706</c:v>
                </c:pt>
                <c:pt idx="83">
                  <c:v>45733</c:v>
                </c:pt>
                <c:pt idx="84">
                  <c:v>45762</c:v>
                </c:pt>
                <c:pt idx="85">
                  <c:v>45790</c:v>
                </c:pt>
                <c:pt idx="86">
                  <c:v>45812</c:v>
                </c:pt>
                <c:pt idx="87">
                  <c:v>45855</c:v>
                </c:pt>
                <c:pt idx="88">
                  <c:v>45884</c:v>
                </c:pt>
                <c:pt idx="89">
                  <c:v>45903</c:v>
                </c:pt>
              </c:numCache>
            </c:numRef>
          </c:xVal>
          <c:yVal>
            <c:numRef>
              <c:f>'Bow Farm GWL Data'!$E$6:$E$95</c:f>
              <c:numCache>
                <c:formatCode>0.00</c:formatCode>
                <c:ptCount val="90"/>
                <c:pt idx="4">
                  <c:v>9.5799999999999983</c:v>
                </c:pt>
                <c:pt idx="7">
                  <c:v>10.67</c:v>
                </c:pt>
                <c:pt idx="8">
                  <c:v>11</c:v>
                </c:pt>
                <c:pt idx="9">
                  <c:v>11</c:v>
                </c:pt>
                <c:pt idx="10">
                  <c:v>10.23</c:v>
                </c:pt>
                <c:pt idx="11">
                  <c:v>9.73</c:v>
                </c:pt>
                <c:pt idx="12">
                  <c:v>9.3099999999999987</c:v>
                </c:pt>
                <c:pt idx="13">
                  <c:v>9.2099999999999991</c:v>
                </c:pt>
                <c:pt idx="15">
                  <c:v>9.11</c:v>
                </c:pt>
                <c:pt idx="16">
                  <c:v>9.11</c:v>
                </c:pt>
                <c:pt idx="17">
                  <c:v>9.1199999999999992</c:v>
                </c:pt>
                <c:pt idx="18">
                  <c:v>9.6499999999999986</c:v>
                </c:pt>
                <c:pt idx="19">
                  <c:v>9.5799999999999983</c:v>
                </c:pt>
                <c:pt idx="20">
                  <c:v>9.35</c:v>
                </c:pt>
                <c:pt idx="21">
                  <c:v>9.43</c:v>
                </c:pt>
                <c:pt idx="22">
                  <c:v>9.26</c:v>
                </c:pt>
                <c:pt idx="23">
                  <c:v>9.11</c:v>
                </c:pt>
                <c:pt idx="30">
                  <c:v>9.16</c:v>
                </c:pt>
                <c:pt idx="31">
                  <c:v>11.18</c:v>
                </c:pt>
                <c:pt idx="32">
                  <c:v>10.16</c:v>
                </c:pt>
                <c:pt idx="33">
                  <c:v>10.079999999999998</c:v>
                </c:pt>
                <c:pt idx="34">
                  <c:v>9.6999999999999993</c:v>
                </c:pt>
                <c:pt idx="35">
                  <c:v>9.5</c:v>
                </c:pt>
                <c:pt idx="36">
                  <c:v>9.11</c:v>
                </c:pt>
                <c:pt idx="37">
                  <c:v>9.11</c:v>
                </c:pt>
                <c:pt idx="42">
                  <c:v>9.129999999999999</c:v>
                </c:pt>
                <c:pt idx="43">
                  <c:v>9.1999999999999993</c:v>
                </c:pt>
                <c:pt idx="44">
                  <c:v>9.44</c:v>
                </c:pt>
                <c:pt idx="45">
                  <c:v>9.4699999999999989</c:v>
                </c:pt>
                <c:pt idx="46">
                  <c:v>9.18</c:v>
                </c:pt>
                <c:pt idx="47">
                  <c:v>9.09</c:v>
                </c:pt>
                <c:pt idx="55">
                  <c:v>9.6399999999999988</c:v>
                </c:pt>
                <c:pt idx="56">
                  <c:v>9.5499999999999989</c:v>
                </c:pt>
                <c:pt idx="57">
                  <c:v>9.52</c:v>
                </c:pt>
                <c:pt idx="58">
                  <c:v>9.879999999999999</c:v>
                </c:pt>
                <c:pt idx="59">
                  <c:v>9.7199999999999989</c:v>
                </c:pt>
                <c:pt idx="60">
                  <c:v>9.5799999999999983</c:v>
                </c:pt>
                <c:pt idx="66">
                  <c:v>9.27</c:v>
                </c:pt>
                <c:pt idx="67">
                  <c:v>9.36</c:v>
                </c:pt>
                <c:pt idx="69">
                  <c:v>9.01</c:v>
                </c:pt>
                <c:pt idx="70">
                  <c:v>9.11</c:v>
                </c:pt>
                <c:pt idx="72">
                  <c:v>9.69</c:v>
                </c:pt>
                <c:pt idx="73">
                  <c:v>9.0299999999999994</c:v>
                </c:pt>
                <c:pt idx="75">
                  <c:v>9.93</c:v>
                </c:pt>
                <c:pt idx="79">
                  <c:v>9.629999999999999</c:v>
                </c:pt>
                <c:pt idx="80">
                  <c:v>10.61</c:v>
                </c:pt>
                <c:pt idx="81">
                  <c:v>10.85</c:v>
                </c:pt>
                <c:pt idx="82">
                  <c:v>9.9499999999999993</c:v>
                </c:pt>
                <c:pt idx="83">
                  <c:v>9.7399999999999984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C8-4950-BBFC-AF1ECAFD3175}"/>
            </c:ext>
          </c:extLst>
        </c:ser>
        <c:ser>
          <c:idx val="2"/>
          <c:order val="2"/>
          <c:tx>
            <c:strRef>
              <c:f>'Bow Farm GWL Data'!$F$3:$G$3</c:f>
              <c:strCache>
                <c:ptCount val="2"/>
                <c:pt idx="0">
                  <c:v>WM5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'Bow Farm GWL Data'!$A$6:$A$95</c:f>
              <c:numCache>
                <c:formatCode>m/d/yyyy</c:formatCode>
                <c:ptCount val="90"/>
                <c:pt idx="0">
                  <c:v>40525</c:v>
                </c:pt>
                <c:pt idx="1">
                  <c:v>40654</c:v>
                </c:pt>
                <c:pt idx="2">
                  <c:v>40765</c:v>
                </c:pt>
                <c:pt idx="3">
                  <c:v>40875</c:v>
                </c:pt>
                <c:pt idx="4">
                  <c:v>41032</c:v>
                </c:pt>
                <c:pt idx="5">
                  <c:v>41192</c:v>
                </c:pt>
                <c:pt idx="6">
                  <c:v>41607</c:v>
                </c:pt>
                <c:pt idx="7">
                  <c:v>41641</c:v>
                </c:pt>
                <c:pt idx="8">
                  <c:v>41669</c:v>
                </c:pt>
                <c:pt idx="9">
                  <c:v>41698</c:v>
                </c:pt>
                <c:pt idx="10">
                  <c:v>41729</c:v>
                </c:pt>
                <c:pt idx="11">
                  <c:v>41757</c:v>
                </c:pt>
                <c:pt idx="12">
                  <c:v>41789</c:v>
                </c:pt>
                <c:pt idx="13">
                  <c:v>41818</c:v>
                </c:pt>
                <c:pt idx="14">
                  <c:v>41851</c:v>
                </c:pt>
                <c:pt idx="15">
                  <c:v>41880</c:v>
                </c:pt>
                <c:pt idx="16">
                  <c:v>41912</c:v>
                </c:pt>
                <c:pt idx="17">
                  <c:v>41943</c:v>
                </c:pt>
                <c:pt idx="18">
                  <c:v>41971</c:v>
                </c:pt>
                <c:pt idx="19">
                  <c:v>42009</c:v>
                </c:pt>
                <c:pt idx="20">
                  <c:v>42051</c:v>
                </c:pt>
                <c:pt idx="21">
                  <c:v>42067</c:v>
                </c:pt>
                <c:pt idx="22">
                  <c:v>42101</c:v>
                </c:pt>
                <c:pt idx="23">
                  <c:v>42125</c:v>
                </c:pt>
                <c:pt idx="24">
                  <c:v>42158</c:v>
                </c:pt>
                <c:pt idx="25">
                  <c:v>42187</c:v>
                </c:pt>
                <c:pt idx="26">
                  <c:v>42217</c:v>
                </c:pt>
                <c:pt idx="27">
                  <c:v>42248</c:v>
                </c:pt>
                <c:pt idx="28">
                  <c:v>42283</c:v>
                </c:pt>
                <c:pt idx="29">
                  <c:v>42310</c:v>
                </c:pt>
                <c:pt idx="30">
                  <c:v>42338</c:v>
                </c:pt>
                <c:pt idx="31">
                  <c:v>42373</c:v>
                </c:pt>
                <c:pt idx="32">
                  <c:v>42401</c:v>
                </c:pt>
                <c:pt idx="33">
                  <c:v>42429</c:v>
                </c:pt>
                <c:pt idx="34">
                  <c:v>42461</c:v>
                </c:pt>
                <c:pt idx="35">
                  <c:v>42493</c:v>
                </c:pt>
                <c:pt idx="36">
                  <c:v>42521</c:v>
                </c:pt>
                <c:pt idx="37">
                  <c:v>42555</c:v>
                </c:pt>
                <c:pt idx="38">
                  <c:v>42584</c:v>
                </c:pt>
                <c:pt idx="39">
                  <c:v>42613</c:v>
                </c:pt>
                <c:pt idx="40">
                  <c:v>42646</c:v>
                </c:pt>
                <c:pt idx="41">
                  <c:v>42674</c:v>
                </c:pt>
                <c:pt idx="42">
                  <c:v>42704</c:v>
                </c:pt>
                <c:pt idx="43">
                  <c:v>42738</c:v>
                </c:pt>
                <c:pt idx="44">
                  <c:v>42766</c:v>
                </c:pt>
                <c:pt idx="45">
                  <c:v>42796</c:v>
                </c:pt>
                <c:pt idx="46">
                  <c:v>42829</c:v>
                </c:pt>
                <c:pt idx="47">
                  <c:v>42853</c:v>
                </c:pt>
                <c:pt idx="48">
                  <c:v>42886</c:v>
                </c:pt>
                <c:pt idx="49">
                  <c:v>42916</c:v>
                </c:pt>
                <c:pt idx="50">
                  <c:v>42948</c:v>
                </c:pt>
                <c:pt idx="51">
                  <c:v>42982</c:v>
                </c:pt>
                <c:pt idx="52">
                  <c:v>43006</c:v>
                </c:pt>
                <c:pt idx="53">
                  <c:v>43039</c:v>
                </c:pt>
                <c:pt idx="54">
                  <c:v>43070</c:v>
                </c:pt>
                <c:pt idx="55">
                  <c:v>43104</c:v>
                </c:pt>
                <c:pt idx="56">
                  <c:v>43132</c:v>
                </c:pt>
                <c:pt idx="57">
                  <c:v>43164</c:v>
                </c:pt>
                <c:pt idx="58">
                  <c:v>43200</c:v>
                </c:pt>
                <c:pt idx="59">
                  <c:v>43228</c:v>
                </c:pt>
                <c:pt idx="60">
                  <c:v>43262</c:v>
                </c:pt>
                <c:pt idx="61">
                  <c:v>43283</c:v>
                </c:pt>
                <c:pt idx="62">
                  <c:v>43315</c:v>
                </c:pt>
                <c:pt idx="63">
                  <c:v>43340</c:v>
                </c:pt>
                <c:pt idx="64">
                  <c:v>43371</c:v>
                </c:pt>
                <c:pt idx="65">
                  <c:v>43404</c:v>
                </c:pt>
                <c:pt idx="66">
                  <c:v>43434</c:v>
                </c:pt>
                <c:pt idx="67">
                  <c:v>43472</c:v>
                </c:pt>
                <c:pt idx="68">
                  <c:v>43500</c:v>
                </c:pt>
                <c:pt idx="69">
                  <c:v>43531</c:v>
                </c:pt>
                <c:pt idx="70">
                  <c:v>43558</c:v>
                </c:pt>
                <c:pt idx="71">
                  <c:v>43588</c:v>
                </c:pt>
                <c:pt idx="72">
                  <c:v>43628</c:v>
                </c:pt>
                <c:pt idx="73">
                  <c:v>43644</c:v>
                </c:pt>
                <c:pt idx="75">
                  <c:v>45425</c:v>
                </c:pt>
                <c:pt idx="76">
                  <c:v>45495</c:v>
                </c:pt>
                <c:pt idx="77">
                  <c:v>45518</c:v>
                </c:pt>
                <c:pt idx="78">
                  <c:v>45544</c:v>
                </c:pt>
                <c:pt idx="79">
                  <c:v>45615</c:v>
                </c:pt>
                <c:pt idx="80">
                  <c:v>45631</c:v>
                </c:pt>
                <c:pt idx="81">
                  <c:v>45670</c:v>
                </c:pt>
                <c:pt idx="82">
                  <c:v>45706</c:v>
                </c:pt>
                <c:pt idx="83">
                  <c:v>45733</c:v>
                </c:pt>
                <c:pt idx="84">
                  <c:v>45762</c:v>
                </c:pt>
                <c:pt idx="85">
                  <c:v>45790</c:v>
                </c:pt>
                <c:pt idx="86">
                  <c:v>45812</c:v>
                </c:pt>
                <c:pt idx="87">
                  <c:v>45855</c:v>
                </c:pt>
                <c:pt idx="88">
                  <c:v>45884</c:v>
                </c:pt>
                <c:pt idx="89">
                  <c:v>45903</c:v>
                </c:pt>
              </c:numCache>
            </c:numRef>
          </c:xVal>
          <c:yVal>
            <c:numRef>
              <c:f>'Bow Farm GWL Data'!$G$6:$G$95</c:f>
              <c:numCache>
                <c:formatCode>0.00</c:formatCode>
                <c:ptCount val="90"/>
                <c:pt idx="0">
                  <c:v>8.59</c:v>
                </c:pt>
                <c:pt idx="1">
                  <c:v>8.9499999999999993</c:v>
                </c:pt>
                <c:pt idx="2">
                  <c:v>8.17</c:v>
                </c:pt>
                <c:pt idx="3">
                  <c:v>8.27</c:v>
                </c:pt>
                <c:pt idx="4">
                  <c:v>9.09</c:v>
                </c:pt>
                <c:pt idx="5">
                  <c:v>9.01</c:v>
                </c:pt>
                <c:pt idx="6">
                  <c:v>8.57</c:v>
                </c:pt>
                <c:pt idx="7">
                  <c:v>9.129999999999999</c:v>
                </c:pt>
                <c:pt idx="8">
                  <c:v>10.44</c:v>
                </c:pt>
                <c:pt idx="9">
                  <c:v>11.08</c:v>
                </c:pt>
                <c:pt idx="10">
                  <c:v>10.24</c:v>
                </c:pt>
                <c:pt idx="11">
                  <c:v>9.65</c:v>
                </c:pt>
                <c:pt idx="12">
                  <c:v>9.1900000000000013</c:v>
                </c:pt>
                <c:pt idx="13">
                  <c:v>8.9400000000000013</c:v>
                </c:pt>
                <c:pt idx="14">
                  <c:v>8.629999999999999</c:v>
                </c:pt>
                <c:pt idx="15">
                  <c:v>8.51</c:v>
                </c:pt>
                <c:pt idx="16">
                  <c:v>8.2899999999999991</c:v>
                </c:pt>
                <c:pt idx="17">
                  <c:v>8.2100000000000009</c:v>
                </c:pt>
                <c:pt idx="18">
                  <c:v>8.51</c:v>
                </c:pt>
                <c:pt idx="19">
                  <c:v>8.92</c:v>
                </c:pt>
                <c:pt idx="20">
                  <c:v>9.16</c:v>
                </c:pt>
                <c:pt idx="21">
                  <c:v>9.120000000000001</c:v>
                </c:pt>
                <c:pt idx="22">
                  <c:v>8.879999999999999</c:v>
                </c:pt>
                <c:pt idx="23">
                  <c:v>8.6900000000000013</c:v>
                </c:pt>
                <c:pt idx="24">
                  <c:v>10.07</c:v>
                </c:pt>
                <c:pt idx="25">
                  <c:v>8.25</c:v>
                </c:pt>
                <c:pt idx="26">
                  <c:v>8.0500000000000007</c:v>
                </c:pt>
                <c:pt idx="27">
                  <c:v>7.92</c:v>
                </c:pt>
                <c:pt idx="28">
                  <c:v>7.87</c:v>
                </c:pt>
                <c:pt idx="29">
                  <c:v>7.83</c:v>
                </c:pt>
                <c:pt idx="30">
                  <c:v>8.0300000000000011</c:v>
                </c:pt>
                <c:pt idx="31">
                  <c:v>8.870000000000001</c:v>
                </c:pt>
                <c:pt idx="32">
                  <c:v>9.629999999999999</c:v>
                </c:pt>
                <c:pt idx="33">
                  <c:v>9.81</c:v>
                </c:pt>
                <c:pt idx="34">
                  <c:v>9.66</c:v>
                </c:pt>
                <c:pt idx="35">
                  <c:v>9.49</c:v>
                </c:pt>
                <c:pt idx="36">
                  <c:v>9.32</c:v>
                </c:pt>
                <c:pt idx="37">
                  <c:v>9.14</c:v>
                </c:pt>
                <c:pt idx="38">
                  <c:v>9.0300000000000011</c:v>
                </c:pt>
                <c:pt idx="39">
                  <c:v>8.91</c:v>
                </c:pt>
                <c:pt idx="40">
                  <c:v>8.83</c:v>
                </c:pt>
                <c:pt idx="41">
                  <c:v>8.7800000000000011</c:v>
                </c:pt>
                <c:pt idx="42">
                  <c:v>8.9499999999999993</c:v>
                </c:pt>
                <c:pt idx="43">
                  <c:v>8.99</c:v>
                </c:pt>
                <c:pt idx="44">
                  <c:v>9.1</c:v>
                </c:pt>
                <c:pt idx="45">
                  <c:v>9.2799999999999994</c:v>
                </c:pt>
                <c:pt idx="46">
                  <c:v>9.3000000000000007</c:v>
                </c:pt>
                <c:pt idx="47">
                  <c:v>9.1999999999999993</c:v>
                </c:pt>
                <c:pt idx="48">
                  <c:v>9.08</c:v>
                </c:pt>
                <c:pt idx="49">
                  <c:v>9.02</c:v>
                </c:pt>
                <c:pt idx="50">
                  <c:v>8.870000000000001</c:v>
                </c:pt>
                <c:pt idx="51">
                  <c:v>8.82</c:v>
                </c:pt>
                <c:pt idx="52">
                  <c:v>8.7899999999999991</c:v>
                </c:pt>
                <c:pt idx="53">
                  <c:v>8.77</c:v>
                </c:pt>
                <c:pt idx="54">
                  <c:v>8.82</c:v>
                </c:pt>
                <c:pt idx="55">
                  <c:v>9.14</c:v>
                </c:pt>
                <c:pt idx="56">
                  <c:v>9.11</c:v>
                </c:pt>
                <c:pt idx="57">
                  <c:v>9.51</c:v>
                </c:pt>
                <c:pt idx="58">
                  <c:v>9.9</c:v>
                </c:pt>
                <c:pt idx="59">
                  <c:v>9.8000000000000007</c:v>
                </c:pt>
                <c:pt idx="60">
                  <c:v>9.69</c:v>
                </c:pt>
                <c:pt idx="61">
                  <c:v>9.43</c:v>
                </c:pt>
                <c:pt idx="62">
                  <c:v>9.32</c:v>
                </c:pt>
                <c:pt idx="63">
                  <c:v>9.15</c:v>
                </c:pt>
                <c:pt idx="64">
                  <c:v>9.0300000000000011</c:v>
                </c:pt>
                <c:pt idx="65">
                  <c:v>9</c:v>
                </c:pt>
                <c:pt idx="66">
                  <c:v>9.26</c:v>
                </c:pt>
                <c:pt idx="67">
                  <c:v>9.2899999999999991</c:v>
                </c:pt>
                <c:pt idx="68">
                  <c:v>9.2100000000000009</c:v>
                </c:pt>
                <c:pt idx="69">
                  <c:v>9.26</c:v>
                </c:pt>
                <c:pt idx="70">
                  <c:v>9.27</c:v>
                </c:pt>
                <c:pt idx="71">
                  <c:v>9.23</c:v>
                </c:pt>
                <c:pt idx="72">
                  <c:v>9.15</c:v>
                </c:pt>
                <c:pt idx="73">
                  <c:v>9.35</c:v>
                </c:pt>
                <c:pt idx="75">
                  <c:v>9.9700000000000006</c:v>
                </c:pt>
                <c:pt idx="76">
                  <c:v>9.3000000000000007</c:v>
                </c:pt>
                <c:pt idx="77">
                  <c:v>9.16</c:v>
                </c:pt>
                <c:pt idx="78">
                  <c:v>9.08</c:v>
                </c:pt>
                <c:pt idx="79">
                  <c:v>9.64</c:v>
                </c:pt>
                <c:pt idx="80">
                  <c:v>10.07</c:v>
                </c:pt>
                <c:pt idx="81">
                  <c:v>10.29</c:v>
                </c:pt>
                <c:pt idx="82">
                  <c:v>9.9</c:v>
                </c:pt>
                <c:pt idx="83">
                  <c:v>9.68</c:v>
                </c:pt>
                <c:pt idx="84">
                  <c:v>9.4499999999999993</c:v>
                </c:pt>
                <c:pt idx="85">
                  <c:v>9.26</c:v>
                </c:pt>
                <c:pt idx="86">
                  <c:v>9.129999999999999</c:v>
                </c:pt>
                <c:pt idx="87">
                  <c:v>8.9</c:v>
                </c:pt>
                <c:pt idx="88">
                  <c:v>8.7800000000000011</c:v>
                </c:pt>
                <c:pt idx="89">
                  <c:v>8.7100000000000009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3C8-4950-BBFC-AF1ECAFD3175}"/>
            </c:ext>
          </c:extLst>
        </c:ser>
        <c:ser>
          <c:idx val="3"/>
          <c:order val="3"/>
          <c:tx>
            <c:strRef>
              <c:f>'Bow Farm GWL Data'!$H$3:$I$3</c:f>
              <c:strCache>
                <c:ptCount val="2"/>
                <c:pt idx="0">
                  <c:v>WM6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'Bow Farm GWL Data'!$A$6:$A$95</c:f>
              <c:numCache>
                <c:formatCode>m/d/yyyy</c:formatCode>
                <c:ptCount val="90"/>
                <c:pt idx="0">
                  <c:v>40525</c:v>
                </c:pt>
                <c:pt idx="1">
                  <c:v>40654</c:v>
                </c:pt>
                <c:pt idx="2">
                  <c:v>40765</c:v>
                </c:pt>
                <c:pt idx="3">
                  <c:v>40875</c:v>
                </c:pt>
                <c:pt idx="4">
                  <c:v>41032</c:v>
                </c:pt>
                <c:pt idx="5">
                  <c:v>41192</c:v>
                </c:pt>
                <c:pt idx="6">
                  <c:v>41607</c:v>
                </c:pt>
                <c:pt idx="7">
                  <c:v>41641</c:v>
                </c:pt>
                <c:pt idx="8">
                  <c:v>41669</c:v>
                </c:pt>
                <c:pt idx="9">
                  <c:v>41698</c:v>
                </c:pt>
                <c:pt idx="10">
                  <c:v>41729</c:v>
                </c:pt>
                <c:pt idx="11">
                  <c:v>41757</c:v>
                </c:pt>
                <c:pt idx="12">
                  <c:v>41789</c:v>
                </c:pt>
                <c:pt idx="13">
                  <c:v>41818</c:v>
                </c:pt>
                <c:pt idx="14">
                  <c:v>41851</c:v>
                </c:pt>
                <c:pt idx="15">
                  <c:v>41880</c:v>
                </c:pt>
                <c:pt idx="16">
                  <c:v>41912</c:v>
                </c:pt>
                <c:pt idx="17">
                  <c:v>41943</c:v>
                </c:pt>
                <c:pt idx="18">
                  <c:v>41971</c:v>
                </c:pt>
                <c:pt idx="19">
                  <c:v>42009</c:v>
                </c:pt>
                <c:pt idx="20">
                  <c:v>42051</c:v>
                </c:pt>
                <c:pt idx="21">
                  <c:v>42067</c:v>
                </c:pt>
                <c:pt idx="22">
                  <c:v>42101</c:v>
                </c:pt>
                <c:pt idx="23">
                  <c:v>42125</c:v>
                </c:pt>
                <c:pt idx="24">
                  <c:v>42158</c:v>
                </c:pt>
                <c:pt idx="25">
                  <c:v>42187</c:v>
                </c:pt>
                <c:pt idx="26">
                  <c:v>42217</c:v>
                </c:pt>
                <c:pt idx="27">
                  <c:v>42248</c:v>
                </c:pt>
                <c:pt idx="28">
                  <c:v>42283</c:v>
                </c:pt>
                <c:pt idx="29">
                  <c:v>42310</c:v>
                </c:pt>
                <c:pt idx="30">
                  <c:v>42338</c:v>
                </c:pt>
                <c:pt idx="31">
                  <c:v>42373</c:v>
                </c:pt>
                <c:pt idx="32">
                  <c:v>42401</c:v>
                </c:pt>
                <c:pt idx="33">
                  <c:v>42429</c:v>
                </c:pt>
                <c:pt idx="34">
                  <c:v>42461</c:v>
                </c:pt>
                <c:pt idx="35">
                  <c:v>42493</c:v>
                </c:pt>
                <c:pt idx="36">
                  <c:v>42521</c:v>
                </c:pt>
                <c:pt idx="37">
                  <c:v>42555</c:v>
                </c:pt>
                <c:pt idx="38">
                  <c:v>42584</c:v>
                </c:pt>
                <c:pt idx="39">
                  <c:v>42613</c:v>
                </c:pt>
                <c:pt idx="40">
                  <c:v>42646</c:v>
                </c:pt>
                <c:pt idx="41">
                  <c:v>42674</c:v>
                </c:pt>
                <c:pt idx="42">
                  <c:v>42704</c:v>
                </c:pt>
                <c:pt idx="43">
                  <c:v>42738</c:v>
                </c:pt>
                <c:pt idx="44">
                  <c:v>42766</c:v>
                </c:pt>
                <c:pt idx="45">
                  <c:v>42796</c:v>
                </c:pt>
                <c:pt idx="46">
                  <c:v>42829</c:v>
                </c:pt>
                <c:pt idx="47">
                  <c:v>42853</c:v>
                </c:pt>
                <c:pt idx="48">
                  <c:v>42886</c:v>
                </c:pt>
                <c:pt idx="49">
                  <c:v>42916</c:v>
                </c:pt>
                <c:pt idx="50">
                  <c:v>42948</c:v>
                </c:pt>
                <c:pt idx="51">
                  <c:v>42982</c:v>
                </c:pt>
                <c:pt idx="52">
                  <c:v>43006</c:v>
                </c:pt>
                <c:pt idx="53">
                  <c:v>43039</c:v>
                </c:pt>
                <c:pt idx="54">
                  <c:v>43070</c:v>
                </c:pt>
                <c:pt idx="55">
                  <c:v>43104</c:v>
                </c:pt>
                <c:pt idx="56">
                  <c:v>43132</c:v>
                </c:pt>
                <c:pt idx="57">
                  <c:v>43164</c:v>
                </c:pt>
                <c:pt idx="58">
                  <c:v>43200</c:v>
                </c:pt>
                <c:pt idx="59">
                  <c:v>43228</c:v>
                </c:pt>
                <c:pt idx="60">
                  <c:v>43262</c:v>
                </c:pt>
                <c:pt idx="61">
                  <c:v>43283</c:v>
                </c:pt>
                <c:pt idx="62">
                  <c:v>43315</c:v>
                </c:pt>
                <c:pt idx="63">
                  <c:v>43340</c:v>
                </c:pt>
                <c:pt idx="64">
                  <c:v>43371</c:v>
                </c:pt>
                <c:pt idx="65">
                  <c:v>43404</c:v>
                </c:pt>
                <c:pt idx="66">
                  <c:v>43434</c:v>
                </c:pt>
                <c:pt idx="67">
                  <c:v>43472</c:v>
                </c:pt>
                <c:pt idx="68">
                  <c:v>43500</c:v>
                </c:pt>
                <c:pt idx="69">
                  <c:v>43531</c:v>
                </c:pt>
                <c:pt idx="70">
                  <c:v>43558</c:v>
                </c:pt>
                <c:pt idx="71">
                  <c:v>43588</c:v>
                </c:pt>
                <c:pt idx="72">
                  <c:v>43628</c:v>
                </c:pt>
                <c:pt idx="73">
                  <c:v>43644</c:v>
                </c:pt>
                <c:pt idx="75">
                  <c:v>45425</c:v>
                </c:pt>
                <c:pt idx="76">
                  <c:v>45495</c:v>
                </c:pt>
                <c:pt idx="77">
                  <c:v>45518</c:v>
                </c:pt>
                <c:pt idx="78">
                  <c:v>45544</c:v>
                </c:pt>
                <c:pt idx="79">
                  <c:v>45615</c:v>
                </c:pt>
                <c:pt idx="80">
                  <c:v>45631</c:v>
                </c:pt>
                <c:pt idx="81">
                  <c:v>45670</c:v>
                </c:pt>
                <c:pt idx="82">
                  <c:v>45706</c:v>
                </c:pt>
                <c:pt idx="83">
                  <c:v>45733</c:v>
                </c:pt>
                <c:pt idx="84">
                  <c:v>45762</c:v>
                </c:pt>
                <c:pt idx="85">
                  <c:v>45790</c:v>
                </c:pt>
                <c:pt idx="86">
                  <c:v>45812</c:v>
                </c:pt>
                <c:pt idx="87">
                  <c:v>45855</c:v>
                </c:pt>
                <c:pt idx="88">
                  <c:v>45884</c:v>
                </c:pt>
                <c:pt idx="89">
                  <c:v>45903</c:v>
                </c:pt>
              </c:numCache>
            </c:numRef>
          </c:xVal>
          <c:yVal>
            <c:numRef>
              <c:f>'Bow Farm GWL Data'!$I$6:$I$95</c:f>
              <c:numCache>
                <c:formatCode>0.00</c:formatCode>
                <c:ptCount val="90"/>
                <c:pt idx="0">
                  <c:v>8.4600000000000009</c:v>
                </c:pt>
                <c:pt idx="1">
                  <c:v>8.9</c:v>
                </c:pt>
                <c:pt idx="2">
                  <c:v>7.96</c:v>
                </c:pt>
                <c:pt idx="3">
                  <c:v>8.09</c:v>
                </c:pt>
                <c:pt idx="4">
                  <c:v>8.57</c:v>
                </c:pt>
                <c:pt idx="5">
                  <c:v>8.66</c:v>
                </c:pt>
                <c:pt idx="6">
                  <c:v>8.39</c:v>
                </c:pt>
                <c:pt idx="7">
                  <c:v>9.02</c:v>
                </c:pt>
                <c:pt idx="8">
                  <c:v>10.379999999999999</c:v>
                </c:pt>
                <c:pt idx="9">
                  <c:v>11.24</c:v>
                </c:pt>
                <c:pt idx="10">
                  <c:v>10.34</c:v>
                </c:pt>
                <c:pt idx="11">
                  <c:v>9.5299999999999994</c:v>
                </c:pt>
                <c:pt idx="12">
                  <c:v>8.9600000000000009</c:v>
                </c:pt>
                <c:pt idx="13">
                  <c:v>8.67</c:v>
                </c:pt>
                <c:pt idx="14">
                  <c:v>8.39</c:v>
                </c:pt>
                <c:pt idx="15">
                  <c:v>8.3000000000000007</c:v>
                </c:pt>
                <c:pt idx="16">
                  <c:v>8.01</c:v>
                </c:pt>
                <c:pt idx="17">
                  <c:v>8.11</c:v>
                </c:pt>
                <c:pt idx="18">
                  <c:v>8.2100000000000009</c:v>
                </c:pt>
                <c:pt idx="19">
                  <c:v>8.75</c:v>
                </c:pt>
                <c:pt idx="20">
                  <c:v>9.08</c:v>
                </c:pt>
                <c:pt idx="21">
                  <c:v>8.98</c:v>
                </c:pt>
                <c:pt idx="22">
                  <c:v>8.66</c:v>
                </c:pt>
                <c:pt idx="23">
                  <c:v>8.44</c:v>
                </c:pt>
                <c:pt idx="24">
                  <c:v>8.17</c:v>
                </c:pt>
                <c:pt idx="25">
                  <c:v>7.97</c:v>
                </c:pt>
                <c:pt idx="26">
                  <c:v>7.75</c:v>
                </c:pt>
                <c:pt idx="27">
                  <c:v>7.6099999999999994</c:v>
                </c:pt>
                <c:pt idx="28">
                  <c:v>7.56</c:v>
                </c:pt>
                <c:pt idx="29">
                  <c:v>7.5</c:v>
                </c:pt>
                <c:pt idx="30">
                  <c:v>7.76</c:v>
                </c:pt>
                <c:pt idx="31">
                  <c:v>8.6199999999999992</c:v>
                </c:pt>
                <c:pt idx="32">
                  <c:v>9.4</c:v>
                </c:pt>
                <c:pt idx="33">
                  <c:v>9.6999999999999993</c:v>
                </c:pt>
                <c:pt idx="34">
                  <c:v>9.68</c:v>
                </c:pt>
                <c:pt idx="35">
                  <c:v>9.5599999999999987</c:v>
                </c:pt>
                <c:pt idx="36">
                  <c:v>9.42</c:v>
                </c:pt>
                <c:pt idx="37">
                  <c:v>9.27</c:v>
                </c:pt>
                <c:pt idx="38">
                  <c:v>9.27</c:v>
                </c:pt>
                <c:pt idx="39">
                  <c:v>9.01</c:v>
                </c:pt>
                <c:pt idx="40">
                  <c:v>8.94</c:v>
                </c:pt>
                <c:pt idx="41">
                  <c:v>8.89</c:v>
                </c:pt>
                <c:pt idx="42">
                  <c:v>9.01</c:v>
                </c:pt>
                <c:pt idx="43">
                  <c:v>9.0500000000000007</c:v>
                </c:pt>
                <c:pt idx="44">
                  <c:v>9.14</c:v>
                </c:pt>
                <c:pt idx="45">
                  <c:v>9.3699999999999992</c:v>
                </c:pt>
                <c:pt idx="46">
                  <c:v>9.379999999999999</c:v>
                </c:pt>
                <c:pt idx="47">
                  <c:v>9.2899999999999991</c:v>
                </c:pt>
                <c:pt idx="48">
                  <c:v>9.18</c:v>
                </c:pt>
                <c:pt idx="49">
                  <c:v>9.09</c:v>
                </c:pt>
                <c:pt idx="50">
                  <c:v>8.98</c:v>
                </c:pt>
                <c:pt idx="51">
                  <c:v>8.91</c:v>
                </c:pt>
                <c:pt idx="52">
                  <c:v>8.879999999999999</c:v>
                </c:pt>
                <c:pt idx="53">
                  <c:v>8.86</c:v>
                </c:pt>
                <c:pt idx="54">
                  <c:v>8.9</c:v>
                </c:pt>
                <c:pt idx="55">
                  <c:v>9.2100000000000009</c:v>
                </c:pt>
                <c:pt idx="56">
                  <c:v>9.129999999999999</c:v>
                </c:pt>
                <c:pt idx="57">
                  <c:v>9.57</c:v>
                </c:pt>
                <c:pt idx="58">
                  <c:v>9.98</c:v>
                </c:pt>
                <c:pt idx="59">
                  <c:v>9.77</c:v>
                </c:pt>
                <c:pt idx="60">
                  <c:v>9.6</c:v>
                </c:pt>
                <c:pt idx="61">
                  <c:v>9.5399999999999991</c:v>
                </c:pt>
                <c:pt idx="62">
                  <c:v>9.27</c:v>
                </c:pt>
                <c:pt idx="63">
                  <c:v>9.24</c:v>
                </c:pt>
                <c:pt idx="64">
                  <c:v>9.11</c:v>
                </c:pt>
                <c:pt idx="65">
                  <c:v>9.0599999999999987</c:v>
                </c:pt>
                <c:pt idx="66">
                  <c:v>9.24</c:v>
                </c:pt>
                <c:pt idx="67">
                  <c:v>9.32</c:v>
                </c:pt>
                <c:pt idx="68">
                  <c:v>9.26</c:v>
                </c:pt>
                <c:pt idx="69">
                  <c:v>9.32</c:v>
                </c:pt>
                <c:pt idx="70">
                  <c:v>9.43</c:v>
                </c:pt>
                <c:pt idx="71">
                  <c:v>9.33</c:v>
                </c:pt>
                <c:pt idx="72">
                  <c:v>9.25</c:v>
                </c:pt>
                <c:pt idx="73">
                  <c:v>9.2899999999999991</c:v>
                </c:pt>
                <c:pt idx="77">
                  <c:v>9.27</c:v>
                </c:pt>
                <c:pt idx="78">
                  <c:v>9.17</c:v>
                </c:pt>
                <c:pt idx="79">
                  <c:v>9.75</c:v>
                </c:pt>
                <c:pt idx="80">
                  <c:v>10.09</c:v>
                </c:pt>
                <c:pt idx="81">
                  <c:v>10.35</c:v>
                </c:pt>
                <c:pt idx="82">
                  <c:v>10.029999999999999</c:v>
                </c:pt>
                <c:pt idx="83">
                  <c:v>9.81</c:v>
                </c:pt>
                <c:pt idx="84">
                  <c:v>9.58</c:v>
                </c:pt>
                <c:pt idx="85">
                  <c:v>9.379999999999999</c:v>
                </c:pt>
                <c:pt idx="86">
                  <c:v>9.25</c:v>
                </c:pt>
                <c:pt idx="87">
                  <c:v>9.02</c:v>
                </c:pt>
                <c:pt idx="88">
                  <c:v>8.9</c:v>
                </c:pt>
                <c:pt idx="89">
                  <c:v>8.82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3C8-4950-BBFC-AF1ECAFD3175}"/>
            </c:ext>
          </c:extLst>
        </c:ser>
        <c:ser>
          <c:idx val="4"/>
          <c:order val="4"/>
          <c:tx>
            <c:strRef>
              <c:f>'Bow Farm GWL Data'!$J$3:$K$3</c:f>
              <c:strCache>
                <c:ptCount val="2"/>
                <c:pt idx="0">
                  <c:v>WM7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'Bow Farm GWL Data'!$A$6:$A$95</c:f>
              <c:numCache>
                <c:formatCode>m/d/yyyy</c:formatCode>
                <c:ptCount val="90"/>
                <c:pt idx="0">
                  <c:v>40525</c:v>
                </c:pt>
                <c:pt idx="1">
                  <c:v>40654</c:v>
                </c:pt>
                <c:pt idx="2">
                  <c:v>40765</c:v>
                </c:pt>
                <c:pt idx="3">
                  <c:v>40875</c:v>
                </c:pt>
                <c:pt idx="4">
                  <c:v>41032</c:v>
                </c:pt>
                <c:pt idx="5">
                  <c:v>41192</c:v>
                </c:pt>
                <c:pt idx="6">
                  <c:v>41607</c:v>
                </c:pt>
                <c:pt idx="7">
                  <c:v>41641</c:v>
                </c:pt>
                <c:pt idx="8">
                  <c:v>41669</c:v>
                </c:pt>
                <c:pt idx="9">
                  <c:v>41698</c:v>
                </c:pt>
                <c:pt idx="10">
                  <c:v>41729</c:v>
                </c:pt>
                <c:pt idx="11">
                  <c:v>41757</c:v>
                </c:pt>
                <c:pt idx="12">
                  <c:v>41789</c:v>
                </c:pt>
                <c:pt idx="13">
                  <c:v>41818</c:v>
                </c:pt>
                <c:pt idx="14">
                  <c:v>41851</c:v>
                </c:pt>
                <c:pt idx="15">
                  <c:v>41880</c:v>
                </c:pt>
                <c:pt idx="16">
                  <c:v>41912</c:v>
                </c:pt>
                <c:pt idx="17">
                  <c:v>41943</c:v>
                </c:pt>
                <c:pt idx="18">
                  <c:v>41971</c:v>
                </c:pt>
                <c:pt idx="19">
                  <c:v>42009</c:v>
                </c:pt>
                <c:pt idx="20">
                  <c:v>42051</c:v>
                </c:pt>
                <c:pt idx="21">
                  <c:v>42067</c:v>
                </c:pt>
                <c:pt idx="22">
                  <c:v>42101</c:v>
                </c:pt>
                <c:pt idx="23">
                  <c:v>42125</c:v>
                </c:pt>
                <c:pt idx="24">
                  <c:v>42158</c:v>
                </c:pt>
                <c:pt idx="25">
                  <c:v>42187</c:v>
                </c:pt>
                <c:pt idx="26">
                  <c:v>42217</c:v>
                </c:pt>
                <c:pt idx="27">
                  <c:v>42248</c:v>
                </c:pt>
                <c:pt idx="28">
                  <c:v>42283</c:v>
                </c:pt>
                <c:pt idx="29">
                  <c:v>42310</c:v>
                </c:pt>
                <c:pt idx="30">
                  <c:v>42338</c:v>
                </c:pt>
                <c:pt idx="31">
                  <c:v>42373</c:v>
                </c:pt>
                <c:pt idx="32">
                  <c:v>42401</c:v>
                </c:pt>
                <c:pt idx="33">
                  <c:v>42429</c:v>
                </c:pt>
                <c:pt idx="34">
                  <c:v>42461</c:v>
                </c:pt>
                <c:pt idx="35">
                  <c:v>42493</c:v>
                </c:pt>
                <c:pt idx="36">
                  <c:v>42521</c:v>
                </c:pt>
                <c:pt idx="37">
                  <c:v>42555</c:v>
                </c:pt>
                <c:pt idx="38">
                  <c:v>42584</c:v>
                </c:pt>
                <c:pt idx="39">
                  <c:v>42613</c:v>
                </c:pt>
                <c:pt idx="40">
                  <c:v>42646</c:v>
                </c:pt>
                <c:pt idx="41">
                  <c:v>42674</c:v>
                </c:pt>
                <c:pt idx="42">
                  <c:v>42704</c:v>
                </c:pt>
                <c:pt idx="43">
                  <c:v>42738</c:v>
                </c:pt>
                <c:pt idx="44">
                  <c:v>42766</c:v>
                </c:pt>
                <c:pt idx="45">
                  <c:v>42796</c:v>
                </c:pt>
                <c:pt idx="46">
                  <c:v>42829</c:v>
                </c:pt>
                <c:pt idx="47">
                  <c:v>42853</c:v>
                </c:pt>
                <c:pt idx="48">
                  <c:v>42886</c:v>
                </c:pt>
                <c:pt idx="49">
                  <c:v>42916</c:v>
                </c:pt>
                <c:pt idx="50">
                  <c:v>42948</c:v>
                </c:pt>
                <c:pt idx="51">
                  <c:v>42982</c:v>
                </c:pt>
                <c:pt idx="52">
                  <c:v>43006</c:v>
                </c:pt>
                <c:pt idx="53">
                  <c:v>43039</c:v>
                </c:pt>
                <c:pt idx="54">
                  <c:v>43070</c:v>
                </c:pt>
                <c:pt idx="55">
                  <c:v>43104</c:v>
                </c:pt>
                <c:pt idx="56">
                  <c:v>43132</c:v>
                </c:pt>
                <c:pt idx="57">
                  <c:v>43164</c:v>
                </c:pt>
                <c:pt idx="58">
                  <c:v>43200</c:v>
                </c:pt>
                <c:pt idx="59">
                  <c:v>43228</c:v>
                </c:pt>
                <c:pt idx="60">
                  <c:v>43262</c:v>
                </c:pt>
                <c:pt idx="61">
                  <c:v>43283</c:v>
                </c:pt>
                <c:pt idx="62">
                  <c:v>43315</c:v>
                </c:pt>
                <c:pt idx="63">
                  <c:v>43340</c:v>
                </c:pt>
                <c:pt idx="64">
                  <c:v>43371</c:v>
                </c:pt>
                <c:pt idx="65">
                  <c:v>43404</c:v>
                </c:pt>
                <c:pt idx="66">
                  <c:v>43434</c:v>
                </c:pt>
                <c:pt idx="67">
                  <c:v>43472</c:v>
                </c:pt>
                <c:pt idx="68">
                  <c:v>43500</c:v>
                </c:pt>
                <c:pt idx="69">
                  <c:v>43531</c:v>
                </c:pt>
                <c:pt idx="70">
                  <c:v>43558</c:v>
                </c:pt>
                <c:pt idx="71">
                  <c:v>43588</c:v>
                </c:pt>
                <c:pt idx="72">
                  <c:v>43628</c:v>
                </c:pt>
                <c:pt idx="73">
                  <c:v>43644</c:v>
                </c:pt>
                <c:pt idx="75">
                  <c:v>45425</c:v>
                </c:pt>
                <c:pt idx="76">
                  <c:v>45495</c:v>
                </c:pt>
                <c:pt idx="77">
                  <c:v>45518</c:v>
                </c:pt>
                <c:pt idx="78">
                  <c:v>45544</c:v>
                </c:pt>
                <c:pt idx="79">
                  <c:v>45615</c:v>
                </c:pt>
                <c:pt idx="80">
                  <c:v>45631</c:v>
                </c:pt>
                <c:pt idx="81">
                  <c:v>45670</c:v>
                </c:pt>
                <c:pt idx="82">
                  <c:v>45706</c:v>
                </c:pt>
                <c:pt idx="83">
                  <c:v>45733</c:v>
                </c:pt>
                <c:pt idx="84">
                  <c:v>45762</c:v>
                </c:pt>
                <c:pt idx="85">
                  <c:v>45790</c:v>
                </c:pt>
                <c:pt idx="86">
                  <c:v>45812</c:v>
                </c:pt>
                <c:pt idx="87">
                  <c:v>45855</c:v>
                </c:pt>
                <c:pt idx="88">
                  <c:v>45884</c:v>
                </c:pt>
                <c:pt idx="89">
                  <c:v>45903</c:v>
                </c:pt>
              </c:numCache>
            </c:numRef>
          </c:xVal>
          <c:yVal>
            <c:numRef>
              <c:f>'Bow Farm GWL Data'!$K$6:$K$95</c:f>
              <c:numCache>
                <c:formatCode>0.00</c:formatCode>
                <c:ptCount val="90"/>
                <c:pt idx="0">
                  <c:v>8.2999999999999989</c:v>
                </c:pt>
                <c:pt idx="1">
                  <c:v>8.82</c:v>
                </c:pt>
                <c:pt idx="2">
                  <c:v>7.8299999999999992</c:v>
                </c:pt>
                <c:pt idx="3">
                  <c:v>7.7499999999999991</c:v>
                </c:pt>
                <c:pt idx="4">
                  <c:v>8.76</c:v>
                </c:pt>
                <c:pt idx="6">
                  <c:v>8.43</c:v>
                </c:pt>
                <c:pt idx="7">
                  <c:v>9.0299999999999994</c:v>
                </c:pt>
                <c:pt idx="8">
                  <c:v>10.29</c:v>
                </c:pt>
                <c:pt idx="9">
                  <c:v>11.19</c:v>
                </c:pt>
                <c:pt idx="10">
                  <c:v>10.33</c:v>
                </c:pt>
                <c:pt idx="11">
                  <c:v>9.52</c:v>
                </c:pt>
                <c:pt idx="12">
                  <c:v>8.9599999999999991</c:v>
                </c:pt>
                <c:pt idx="13">
                  <c:v>8.66</c:v>
                </c:pt>
                <c:pt idx="14">
                  <c:v>8.35</c:v>
                </c:pt>
                <c:pt idx="15">
                  <c:v>8.2799999999999994</c:v>
                </c:pt>
                <c:pt idx="16">
                  <c:v>8.0599999999999987</c:v>
                </c:pt>
                <c:pt idx="17">
                  <c:v>7.9699999999999989</c:v>
                </c:pt>
                <c:pt idx="18">
                  <c:v>8.26</c:v>
                </c:pt>
                <c:pt idx="19">
                  <c:v>8.75</c:v>
                </c:pt>
                <c:pt idx="20">
                  <c:v>9.0599999999999987</c:v>
                </c:pt>
                <c:pt idx="21">
                  <c:v>8.98</c:v>
                </c:pt>
                <c:pt idx="22">
                  <c:v>8.68</c:v>
                </c:pt>
                <c:pt idx="23">
                  <c:v>8.41</c:v>
                </c:pt>
                <c:pt idx="24">
                  <c:v>8.2099999999999991</c:v>
                </c:pt>
                <c:pt idx="25">
                  <c:v>8</c:v>
                </c:pt>
                <c:pt idx="26">
                  <c:v>7.7899999999999991</c:v>
                </c:pt>
                <c:pt idx="27">
                  <c:v>7.68</c:v>
                </c:pt>
                <c:pt idx="28">
                  <c:v>7.629999999999999</c:v>
                </c:pt>
                <c:pt idx="29">
                  <c:v>7.5799999999999992</c:v>
                </c:pt>
                <c:pt idx="30">
                  <c:v>7.7899999999999991</c:v>
                </c:pt>
                <c:pt idx="31">
                  <c:v>8.61</c:v>
                </c:pt>
                <c:pt idx="32">
                  <c:v>9.32</c:v>
                </c:pt>
                <c:pt idx="33">
                  <c:v>9.61</c:v>
                </c:pt>
                <c:pt idx="34">
                  <c:v>9.61</c:v>
                </c:pt>
                <c:pt idx="35">
                  <c:v>9.4699999999999989</c:v>
                </c:pt>
                <c:pt idx="36">
                  <c:v>9.34</c:v>
                </c:pt>
                <c:pt idx="37">
                  <c:v>9.1999999999999993</c:v>
                </c:pt>
                <c:pt idx="38">
                  <c:v>9.1</c:v>
                </c:pt>
                <c:pt idx="44">
                  <c:v>9.11</c:v>
                </c:pt>
                <c:pt idx="45">
                  <c:v>9.32</c:v>
                </c:pt>
                <c:pt idx="46">
                  <c:v>9.33</c:v>
                </c:pt>
                <c:pt idx="47">
                  <c:v>9.2399999999999984</c:v>
                </c:pt>
                <c:pt idx="57">
                  <c:v>9.5499999999999989</c:v>
                </c:pt>
                <c:pt idx="58">
                  <c:v>9.91</c:v>
                </c:pt>
                <c:pt idx="59">
                  <c:v>9.7899999999999991</c:v>
                </c:pt>
                <c:pt idx="60">
                  <c:v>9.57</c:v>
                </c:pt>
                <c:pt idx="61">
                  <c:v>9.5</c:v>
                </c:pt>
                <c:pt idx="62">
                  <c:v>9.34</c:v>
                </c:pt>
                <c:pt idx="63">
                  <c:v>9.1999999999999993</c:v>
                </c:pt>
                <c:pt idx="70">
                  <c:v>9.379999999999999</c:v>
                </c:pt>
                <c:pt idx="72">
                  <c:v>9.23</c:v>
                </c:pt>
                <c:pt idx="73">
                  <c:v>9.1999999999999993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3C8-4950-BBFC-AF1ECAFD3175}"/>
            </c:ext>
          </c:extLst>
        </c:ser>
        <c:ser>
          <c:idx val="5"/>
          <c:order val="5"/>
          <c:tx>
            <c:strRef>
              <c:f>'Bow Farm GWL Data'!$L$3:$M$3</c:f>
              <c:strCache>
                <c:ptCount val="2"/>
                <c:pt idx="0">
                  <c:v>WM8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'Bow Farm GWL Data'!$A$6:$A$95</c:f>
              <c:numCache>
                <c:formatCode>m/d/yyyy</c:formatCode>
                <c:ptCount val="90"/>
                <c:pt idx="0">
                  <c:v>40525</c:v>
                </c:pt>
                <c:pt idx="1">
                  <c:v>40654</c:v>
                </c:pt>
                <c:pt idx="2">
                  <c:v>40765</c:v>
                </c:pt>
                <c:pt idx="3">
                  <c:v>40875</c:v>
                </c:pt>
                <c:pt idx="4">
                  <c:v>41032</c:v>
                </c:pt>
                <c:pt idx="5">
                  <c:v>41192</c:v>
                </c:pt>
                <c:pt idx="6">
                  <c:v>41607</c:v>
                </c:pt>
                <c:pt idx="7">
                  <c:v>41641</c:v>
                </c:pt>
                <c:pt idx="8">
                  <c:v>41669</c:v>
                </c:pt>
                <c:pt idx="9">
                  <c:v>41698</c:v>
                </c:pt>
                <c:pt idx="10">
                  <c:v>41729</c:v>
                </c:pt>
                <c:pt idx="11">
                  <c:v>41757</c:v>
                </c:pt>
                <c:pt idx="12">
                  <c:v>41789</c:v>
                </c:pt>
                <c:pt idx="13">
                  <c:v>41818</c:v>
                </c:pt>
                <c:pt idx="14">
                  <c:v>41851</c:v>
                </c:pt>
                <c:pt idx="15">
                  <c:v>41880</c:v>
                </c:pt>
                <c:pt idx="16">
                  <c:v>41912</c:v>
                </c:pt>
                <c:pt idx="17">
                  <c:v>41943</c:v>
                </c:pt>
                <c:pt idx="18">
                  <c:v>41971</c:v>
                </c:pt>
                <c:pt idx="19">
                  <c:v>42009</c:v>
                </c:pt>
                <c:pt idx="20">
                  <c:v>42051</c:v>
                </c:pt>
                <c:pt idx="21">
                  <c:v>42067</c:v>
                </c:pt>
                <c:pt idx="22">
                  <c:v>42101</c:v>
                </c:pt>
                <c:pt idx="23">
                  <c:v>42125</c:v>
                </c:pt>
                <c:pt idx="24">
                  <c:v>42158</c:v>
                </c:pt>
                <c:pt idx="25">
                  <c:v>42187</c:v>
                </c:pt>
                <c:pt idx="26">
                  <c:v>42217</c:v>
                </c:pt>
                <c:pt idx="27">
                  <c:v>42248</c:v>
                </c:pt>
                <c:pt idx="28">
                  <c:v>42283</c:v>
                </c:pt>
                <c:pt idx="29">
                  <c:v>42310</c:v>
                </c:pt>
                <c:pt idx="30">
                  <c:v>42338</c:v>
                </c:pt>
                <c:pt idx="31">
                  <c:v>42373</c:v>
                </c:pt>
                <c:pt idx="32">
                  <c:v>42401</c:v>
                </c:pt>
                <c:pt idx="33">
                  <c:v>42429</c:v>
                </c:pt>
                <c:pt idx="34">
                  <c:v>42461</c:v>
                </c:pt>
                <c:pt idx="35">
                  <c:v>42493</c:v>
                </c:pt>
                <c:pt idx="36">
                  <c:v>42521</c:v>
                </c:pt>
                <c:pt idx="37">
                  <c:v>42555</c:v>
                </c:pt>
                <c:pt idx="38">
                  <c:v>42584</c:v>
                </c:pt>
                <c:pt idx="39">
                  <c:v>42613</c:v>
                </c:pt>
                <c:pt idx="40">
                  <c:v>42646</c:v>
                </c:pt>
                <c:pt idx="41">
                  <c:v>42674</c:v>
                </c:pt>
                <c:pt idx="42">
                  <c:v>42704</c:v>
                </c:pt>
                <c:pt idx="43">
                  <c:v>42738</c:v>
                </c:pt>
                <c:pt idx="44">
                  <c:v>42766</c:v>
                </c:pt>
                <c:pt idx="45">
                  <c:v>42796</c:v>
                </c:pt>
                <c:pt idx="46">
                  <c:v>42829</c:v>
                </c:pt>
                <c:pt idx="47">
                  <c:v>42853</c:v>
                </c:pt>
                <c:pt idx="48">
                  <c:v>42886</c:v>
                </c:pt>
                <c:pt idx="49">
                  <c:v>42916</c:v>
                </c:pt>
                <c:pt idx="50">
                  <c:v>42948</c:v>
                </c:pt>
                <c:pt idx="51">
                  <c:v>42982</c:v>
                </c:pt>
                <c:pt idx="52">
                  <c:v>43006</c:v>
                </c:pt>
                <c:pt idx="53">
                  <c:v>43039</c:v>
                </c:pt>
                <c:pt idx="54">
                  <c:v>43070</c:v>
                </c:pt>
                <c:pt idx="55">
                  <c:v>43104</c:v>
                </c:pt>
                <c:pt idx="56">
                  <c:v>43132</c:v>
                </c:pt>
                <c:pt idx="57">
                  <c:v>43164</c:v>
                </c:pt>
                <c:pt idx="58">
                  <c:v>43200</c:v>
                </c:pt>
                <c:pt idx="59">
                  <c:v>43228</c:v>
                </c:pt>
                <c:pt idx="60">
                  <c:v>43262</c:v>
                </c:pt>
                <c:pt idx="61">
                  <c:v>43283</c:v>
                </c:pt>
                <c:pt idx="62">
                  <c:v>43315</c:v>
                </c:pt>
                <c:pt idx="63">
                  <c:v>43340</c:v>
                </c:pt>
                <c:pt idx="64">
                  <c:v>43371</c:v>
                </c:pt>
                <c:pt idx="65">
                  <c:v>43404</c:v>
                </c:pt>
                <c:pt idx="66">
                  <c:v>43434</c:v>
                </c:pt>
                <c:pt idx="67">
                  <c:v>43472</c:v>
                </c:pt>
                <c:pt idx="68">
                  <c:v>43500</c:v>
                </c:pt>
                <c:pt idx="69">
                  <c:v>43531</c:v>
                </c:pt>
                <c:pt idx="70">
                  <c:v>43558</c:v>
                </c:pt>
                <c:pt idx="71">
                  <c:v>43588</c:v>
                </c:pt>
                <c:pt idx="72">
                  <c:v>43628</c:v>
                </c:pt>
                <c:pt idx="73">
                  <c:v>43644</c:v>
                </c:pt>
                <c:pt idx="75">
                  <c:v>45425</c:v>
                </c:pt>
                <c:pt idx="76">
                  <c:v>45495</c:v>
                </c:pt>
                <c:pt idx="77">
                  <c:v>45518</c:v>
                </c:pt>
                <c:pt idx="78">
                  <c:v>45544</c:v>
                </c:pt>
                <c:pt idx="79">
                  <c:v>45615</c:v>
                </c:pt>
                <c:pt idx="80">
                  <c:v>45631</c:v>
                </c:pt>
                <c:pt idx="81">
                  <c:v>45670</c:v>
                </c:pt>
                <c:pt idx="82">
                  <c:v>45706</c:v>
                </c:pt>
                <c:pt idx="83">
                  <c:v>45733</c:v>
                </c:pt>
                <c:pt idx="84">
                  <c:v>45762</c:v>
                </c:pt>
                <c:pt idx="85">
                  <c:v>45790</c:v>
                </c:pt>
                <c:pt idx="86">
                  <c:v>45812</c:v>
                </c:pt>
                <c:pt idx="87">
                  <c:v>45855</c:v>
                </c:pt>
                <c:pt idx="88">
                  <c:v>45884</c:v>
                </c:pt>
                <c:pt idx="89">
                  <c:v>45903</c:v>
                </c:pt>
              </c:numCache>
            </c:numRef>
          </c:xVal>
          <c:yVal>
            <c:numRef>
              <c:f>'Bow Farm GWL Data'!$M$6:$M$95</c:f>
              <c:numCache>
                <c:formatCode>0.00</c:formatCode>
                <c:ptCount val="90"/>
                <c:pt idx="0">
                  <c:v>8.31</c:v>
                </c:pt>
                <c:pt idx="1">
                  <c:v>8.5400000000000009</c:v>
                </c:pt>
                <c:pt idx="2">
                  <c:v>7.57</c:v>
                </c:pt>
                <c:pt idx="3">
                  <c:v>7.6400000000000006</c:v>
                </c:pt>
                <c:pt idx="4">
                  <c:v>7.7800000000000011</c:v>
                </c:pt>
                <c:pt idx="5">
                  <c:v>8.0300000000000011</c:v>
                </c:pt>
                <c:pt idx="6">
                  <c:v>8.23</c:v>
                </c:pt>
                <c:pt idx="7">
                  <c:v>9.5400000000000009</c:v>
                </c:pt>
                <c:pt idx="8">
                  <c:v>10.25</c:v>
                </c:pt>
                <c:pt idx="9">
                  <c:v>10.63</c:v>
                </c:pt>
                <c:pt idx="10">
                  <c:v>9.2100000000000009</c:v>
                </c:pt>
                <c:pt idx="11">
                  <c:v>8.41</c:v>
                </c:pt>
                <c:pt idx="12">
                  <c:v>8.16</c:v>
                </c:pt>
                <c:pt idx="13">
                  <c:v>7.7700000000000005</c:v>
                </c:pt>
                <c:pt idx="14">
                  <c:v>7.8100000000000005</c:v>
                </c:pt>
                <c:pt idx="15">
                  <c:v>7.67</c:v>
                </c:pt>
                <c:pt idx="16">
                  <c:v>7.4300000000000006</c:v>
                </c:pt>
                <c:pt idx="17">
                  <c:v>7.1000000000000005</c:v>
                </c:pt>
                <c:pt idx="18">
                  <c:v>7.9</c:v>
                </c:pt>
                <c:pt idx="19">
                  <c:v>8.5</c:v>
                </c:pt>
                <c:pt idx="20">
                  <c:v>8.59</c:v>
                </c:pt>
                <c:pt idx="21">
                  <c:v>8.18</c:v>
                </c:pt>
                <c:pt idx="22">
                  <c:v>7.7800000000000011</c:v>
                </c:pt>
                <c:pt idx="23">
                  <c:v>7.5100000000000007</c:v>
                </c:pt>
                <c:pt idx="24">
                  <c:v>7.2200000000000006</c:v>
                </c:pt>
                <c:pt idx="25">
                  <c:v>7.0100000000000007</c:v>
                </c:pt>
                <c:pt idx="26">
                  <c:v>6.9</c:v>
                </c:pt>
                <c:pt idx="27">
                  <c:v>6.8900000000000006</c:v>
                </c:pt>
                <c:pt idx="28">
                  <c:v>6.7500000000000009</c:v>
                </c:pt>
                <c:pt idx="29">
                  <c:v>6.82</c:v>
                </c:pt>
                <c:pt idx="30">
                  <c:v>6.370000000000001</c:v>
                </c:pt>
                <c:pt idx="31">
                  <c:v>8.7200000000000006</c:v>
                </c:pt>
                <c:pt idx="32">
                  <c:v>9.1300000000000008</c:v>
                </c:pt>
                <c:pt idx="33">
                  <c:v>9.32</c:v>
                </c:pt>
                <c:pt idx="34">
                  <c:v>9.39</c:v>
                </c:pt>
                <c:pt idx="35">
                  <c:v>9.2800000000000011</c:v>
                </c:pt>
                <c:pt idx="36">
                  <c:v>9.15</c:v>
                </c:pt>
                <c:pt idx="37">
                  <c:v>9.1000000000000014</c:v>
                </c:pt>
                <c:pt idx="38">
                  <c:v>8.99</c:v>
                </c:pt>
                <c:pt idx="39">
                  <c:v>8.9</c:v>
                </c:pt>
                <c:pt idx="40">
                  <c:v>8.84</c:v>
                </c:pt>
                <c:pt idx="41">
                  <c:v>8.83</c:v>
                </c:pt>
                <c:pt idx="42">
                  <c:v>9.02</c:v>
                </c:pt>
                <c:pt idx="43">
                  <c:v>9.0400000000000009</c:v>
                </c:pt>
                <c:pt idx="44">
                  <c:v>9.16</c:v>
                </c:pt>
                <c:pt idx="45">
                  <c:v>9.2600000000000016</c:v>
                </c:pt>
                <c:pt idx="46">
                  <c:v>9.25</c:v>
                </c:pt>
                <c:pt idx="47">
                  <c:v>9.16</c:v>
                </c:pt>
                <c:pt idx="48">
                  <c:v>9.06</c:v>
                </c:pt>
                <c:pt idx="49">
                  <c:v>8.9700000000000006</c:v>
                </c:pt>
                <c:pt idx="50">
                  <c:v>8.92</c:v>
                </c:pt>
                <c:pt idx="51">
                  <c:v>8.83</c:v>
                </c:pt>
                <c:pt idx="52">
                  <c:v>8.75</c:v>
                </c:pt>
                <c:pt idx="53">
                  <c:v>8.84</c:v>
                </c:pt>
                <c:pt idx="54">
                  <c:v>8.9</c:v>
                </c:pt>
                <c:pt idx="55">
                  <c:v>9.3600000000000012</c:v>
                </c:pt>
                <c:pt idx="56">
                  <c:v>9.2600000000000016</c:v>
                </c:pt>
                <c:pt idx="57">
                  <c:v>9.4400000000000013</c:v>
                </c:pt>
                <c:pt idx="58">
                  <c:v>9.6300000000000008</c:v>
                </c:pt>
                <c:pt idx="59">
                  <c:v>9.5100000000000016</c:v>
                </c:pt>
                <c:pt idx="60">
                  <c:v>9.17</c:v>
                </c:pt>
                <c:pt idx="61">
                  <c:v>8.99</c:v>
                </c:pt>
                <c:pt idx="62">
                  <c:v>8.99</c:v>
                </c:pt>
                <c:pt idx="63">
                  <c:v>9.09</c:v>
                </c:pt>
                <c:pt idx="64">
                  <c:v>9</c:v>
                </c:pt>
                <c:pt idx="65">
                  <c:v>8.98</c:v>
                </c:pt>
                <c:pt idx="66">
                  <c:v>9.0500000000000007</c:v>
                </c:pt>
                <c:pt idx="67">
                  <c:v>9.2200000000000006</c:v>
                </c:pt>
                <c:pt idx="68">
                  <c:v>9.14</c:v>
                </c:pt>
                <c:pt idx="69">
                  <c:v>9.31</c:v>
                </c:pt>
                <c:pt idx="70">
                  <c:v>9.32</c:v>
                </c:pt>
                <c:pt idx="71">
                  <c:v>9.2200000000000006</c:v>
                </c:pt>
                <c:pt idx="72">
                  <c:v>9.120000000000001</c:v>
                </c:pt>
                <c:pt idx="73">
                  <c:v>9.16</c:v>
                </c:pt>
                <c:pt idx="81">
                  <c:v>10.190000000000001</c:v>
                </c:pt>
                <c:pt idx="82">
                  <c:v>9.6000000000000014</c:v>
                </c:pt>
                <c:pt idx="83">
                  <c:v>9.4700000000000006</c:v>
                </c:pt>
                <c:pt idx="84">
                  <c:v>9.34</c:v>
                </c:pt>
                <c:pt idx="85">
                  <c:v>9.2000000000000011</c:v>
                </c:pt>
                <c:pt idx="86">
                  <c:v>9.1000000000000014</c:v>
                </c:pt>
                <c:pt idx="87">
                  <c:v>8.92</c:v>
                </c:pt>
                <c:pt idx="88">
                  <c:v>8.81</c:v>
                </c:pt>
                <c:pt idx="89">
                  <c:v>8.77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3C8-4950-BBFC-AF1ECAFD3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793360"/>
        <c:axId val="1023796240"/>
      </c:scatterChart>
      <c:valAx>
        <c:axId val="1023793360"/>
        <c:scaling>
          <c:orientation val="minMax"/>
          <c:max val="45931"/>
          <c:min val="4051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3796240"/>
        <c:crosses val="autoZero"/>
        <c:crossBetween val="midCat"/>
        <c:majorUnit val="182.625"/>
      </c:valAx>
      <c:valAx>
        <c:axId val="1023796240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Groundwater</a:t>
                </a:r>
                <a:r>
                  <a:rPr lang="en-GB" b="1" baseline="0"/>
                  <a:t> level (mAOD)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379336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297811460402144E-2"/>
          <c:y val="0.95382446161996326"/>
          <c:w val="0.87458266046566591"/>
          <c:h val="3.40639842912189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2145572-DF44-40D9-9CE7-36707E193205}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824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45337C-D9A5-5ABE-71ED-34E4D35C0F3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9813E-B29C-4382-AD42-DC24922AAF14}">
  <dimension ref="A1:M100"/>
  <sheetViews>
    <sheetView tabSelected="1" workbookViewId="0"/>
  </sheetViews>
  <sheetFormatPr defaultRowHeight="15"/>
  <cols>
    <col min="1" max="1" width="21.140625" customWidth="1"/>
    <col min="2" max="13" width="18.5703125" customWidth="1"/>
  </cols>
  <sheetData>
    <row r="1" spans="1:13">
      <c r="A1" s="1" t="s">
        <v>0</v>
      </c>
    </row>
    <row r="2" spans="1:13" ht="15.75" thickBot="1"/>
    <row r="3" spans="1:13" s="2" customFormat="1">
      <c r="A3" s="4" t="s">
        <v>1</v>
      </c>
      <c r="B3" s="42" t="s">
        <v>2</v>
      </c>
      <c r="C3" s="43"/>
      <c r="D3" s="42" t="s">
        <v>3</v>
      </c>
      <c r="E3" s="43"/>
      <c r="F3" s="42" t="s">
        <v>4</v>
      </c>
      <c r="G3" s="43"/>
      <c r="H3" s="42" t="s">
        <v>5</v>
      </c>
      <c r="I3" s="43"/>
      <c r="J3" s="42" t="s">
        <v>6</v>
      </c>
      <c r="K3" s="43"/>
      <c r="L3" s="42" t="s">
        <v>7</v>
      </c>
      <c r="M3" s="43"/>
    </row>
    <row r="4" spans="1:13">
      <c r="A4" s="5" t="s">
        <v>8</v>
      </c>
      <c r="B4" s="44">
        <v>13.29</v>
      </c>
      <c r="C4" s="45"/>
      <c r="D4" s="44">
        <v>12.28</v>
      </c>
      <c r="E4" s="45"/>
      <c r="F4" s="44">
        <v>13.25</v>
      </c>
      <c r="G4" s="45"/>
      <c r="H4" s="44">
        <v>11.76</v>
      </c>
      <c r="I4" s="45"/>
      <c r="J4" s="44">
        <v>11.86</v>
      </c>
      <c r="K4" s="45"/>
      <c r="L4" s="44">
        <v>11.14</v>
      </c>
      <c r="M4" s="45"/>
    </row>
    <row r="5" spans="1:13" ht="45.75" thickBot="1">
      <c r="A5" s="6" t="s">
        <v>9</v>
      </c>
      <c r="B5" s="7" t="s">
        <v>10</v>
      </c>
      <c r="C5" s="3" t="s">
        <v>11</v>
      </c>
      <c r="D5" s="7" t="s">
        <v>10</v>
      </c>
      <c r="E5" s="3" t="s">
        <v>11</v>
      </c>
      <c r="F5" s="7" t="s">
        <v>10</v>
      </c>
      <c r="G5" s="3" t="s">
        <v>11</v>
      </c>
      <c r="H5" s="7" t="s">
        <v>10</v>
      </c>
      <c r="I5" s="3" t="s">
        <v>11</v>
      </c>
      <c r="J5" s="7" t="s">
        <v>10</v>
      </c>
      <c r="K5" s="3" t="s">
        <v>11</v>
      </c>
      <c r="L5" s="7" t="s">
        <v>10</v>
      </c>
      <c r="M5" s="3" t="s">
        <v>11</v>
      </c>
    </row>
    <row r="6" spans="1:13">
      <c r="A6" s="13">
        <v>40525</v>
      </c>
      <c r="B6" s="9">
        <v>4.2300000000000004</v>
      </c>
      <c r="C6" s="14">
        <f>$B$4-B6</f>
        <v>9.0599999999999987</v>
      </c>
      <c r="D6" s="9"/>
      <c r="E6" s="14"/>
      <c r="F6" s="9">
        <v>4.66</v>
      </c>
      <c r="G6" s="15">
        <f>$F$4-F6</f>
        <v>8.59</v>
      </c>
      <c r="H6" s="9">
        <v>3.3</v>
      </c>
      <c r="I6" s="14">
        <f>$H$4-H6</f>
        <v>8.4600000000000009</v>
      </c>
      <c r="J6" s="9">
        <v>3.56</v>
      </c>
      <c r="K6" s="14">
        <f>$J$4-J6</f>
        <v>8.2999999999999989</v>
      </c>
      <c r="L6" s="9">
        <v>2.83</v>
      </c>
      <c r="M6" s="14">
        <f t="shared" ref="M6:M16" si="0">$L$4-L6</f>
        <v>8.31</v>
      </c>
    </row>
    <row r="7" spans="1:13">
      <c r="A7" s="16">
        <v>40654</v>
      </c>
      <c r="B7" s="8">
        <v>3.99</v>
      </c>
      <c r="C7" s="17">
        <f>$B$4-B7</f>
        <v>9.2999999999999989</v>
      </c>
      <c r="D7" s="10"/>
      <c r="E7" s="18"/>
      <c r="F7" s="10">
        <v>4.3</v>
      </c>
      <c r="G7" s="17">
        <f>$F$4-F7</f>
        <v>8.9499999999999993</v>
      </c>
      <c r="H7" s="10">
        <v>2.86</v>
      </c>
      <c r="I7" s="18">
        <f>$H$4-H7</f>
        <v>8.9</v>
      </c>
      <c r="J7" s="10">
        <v>3.04</v>
      </c>
      <c r="K7" s="18">
        <f>$J$4-J7</f>
        <v>8.82</v>
      </c>
      <c r="L7" s="10">
        <v>2.6</v>
      </c>
      <c r="M7" s="17">
        <f t="shared" si="0"/>
        <v>8.5400000000000009</v>
      </c>
    </row>
    <row r="8" spans="1:13">
      <c r="A8" s="16">
        <v>40765</v>
      </c>
      <c r="B8" s="8"/>
      <c r="C8" s="17"/>
      <c r="D8" s="10"/>
      <c r="E8" s="17"/>
      <c r="F8" s="10">
        <v>5.08</v>
      </c>
      <c r="G8" s="17">
        <f>$F$4-F8</f>
        <v>8.17</v>
      </c>
      <c r="H8" s="10">
        <v>3.8</v>
      </c>
      <c r="I8" s="17">
        <f>$H$4-H8</f>
        <v>7.96</v>
      </c>
      <c r="J8" s="10">
        <v>4.03</v>
      </c>
      <c r="K8" s="17">
        <f>$J$4-J8</f>
        <v>7.8299999999999992</v>
      </c>
      <c r="L8" s="10">
        <v>3.57</v>
      </c>
      <c r="M8" s="17">
        <f t="shared" si="0"/>
        <v>7.57</v>
      </c>
    </row>
    <row r="9" spans="1:13">
      <c r="A9" s="16">
        <v>40875</v>
      </c>
      <c r="B9" s="10"/>
      <c r="C9" s="17"/>
      <c r="D9" s="10"/>
      <c r="E9" s="17"/>
      <c r="F9" s="10">
        <v>4.9800000000000004</v>
      </c>
      <c r="G9" s="17">
        <f>$F$4-F9</f>
        <v>8.27</v>
      </c>
      <c r="H9" s="10">
        <v>3.67</v>
      </c>
      <c r="I9" s="17">
        <f t="shared" ref="I9:I72" si="1">$H$4-H9</f>
        <v>8.09</v>
      </c>
      <c r="J9" s="10">
        <v>4.1100000000000003</v>
      </c>
      <c r="K9" s="17">
        <f t="shared" ref="K9:K69" si="2">$J$4-J9</f>
        <v>7.7499999999999991</v>
      </c>
      <c r="L9" s="10">
        <v>3.5</v>
      </c>
      <c r="M9" s="17">
        <f t="shared" si="0"/>
        <v>7.6400000000000006</v>
      </c>
    </row>
    <row r="10" spans="1:13">
      <c r="A10" s="16">
        <v>41032</v>
      </c>
      <c r="B10" s="8">
        <v>3.91</v>
      </c>
      <c r="C10" s="17">
        <f t="shared" ref="C10:C73" si="3">$B$4-B10</f>
        <v>9.379999999999999</v>
      </c>
      <c r="D10" s="10">
        <v>2.7</v>
      </c>
      <c r="E10" s="17">
        <f t="shared" ref="E10:E72" si="4">$D$4-D10</f>
        <v>9.5799999999999983</v>
      </c>
      <c r="F10" s="10">
        <v>4.16</v>
      </c>
      <c r="G10" s="17">
        <f t="shared" ref="G10:G73" si="5">$F$4-F10</f>
        <v>9.09</v>
      </c>
      <c r="H10" s="10">
        <v>3.19</v>
      </c>
      <c r="I10" s="17">
        <f t="shared" si="1"/>
        <v>8.57</v>
      </c>
      <c r="J10" s="10">
        <v>3.1</v>
      </c>
      <c r="K10" s="17">
        <f t="shared" si="2"/>
        <v>8.76</v>
      </c>
      <c r="L10" s="10">
        <v>3.36</v>
      </c>
      <c r="M10" s="17">
        <f t="shared" si="0"/>
        <v>7.7800000000000011</v>
      </c>
    </row>
    <row r="11" spans="1:13">
      <c r="A11" s="16">
        <v>41192</v>
      </c>
      <c r="B11" s="10">
        <v>3.8</v>
      </c>
      <c r="C11" s="17">
        <f t="shared" si="3"/>
        <v>9.4899999999999984</v>
      </c>
      <c r="D11" s="10"/>
      <c r="E11" s="17"/>
      <c r="F11" s="10">
        <v>4.24</v>
      </c>
      <c r="G11" s="17">
        <f t="shared" si="5"/>
        <v>9.01</v>
      </c>
      <c r="H11" s="10">
        <v>3.1</v>
      </c>
      <c r="I11" s="17">
        <f t="shared" si="1"/>
        <v>8.66</v>
      </c>
      <c r="J11" s="10"/>
      <c r="K11" s="17"/>
      <c r="L11" s="10">
        <v>3.11</v>
      </c>
      <c r="M11" s="17">
        <f t="shared" si="0"/>
        <v>8.0300000000000011</v>
      </c>
    </row>
    <row r="12" spans="1:13">
      <c r="A12" s="16">
        <v>41607</v>
      </c>
      <c r="B12" s="10">
        <v>4.26</v>
      </c>
      <c r="C12" s="17">
        <f t="shared" si="3"/>
        <v>9.0299999999999994</v>
      </c>
      <c r="D12" s="10">
        <v>2.87</v>
      </c>
      <c r="E12" s="17"/>
      <c r="F12" s="10">
        <v>4.68</v>
      </c>
      <c r="G12" s="17">
        <f t="shared" si="5"/>
        <v>8.57</v>
      </c>
      <c r="H12" s="10">
        <v>3.37</v>
      </c>
      <c r="I12" s="17">
        <f t="shared" si="1"/>
        <v>8.39</v>
      </c>
      <c r="J12" s="10">
        <v>3.43</v>
      </c>
      <c r="K12" s="17">
        <f t="shared" si="2"/>
        <v>8.43</v>
      </c>
      <c r="L12" s="10">
        <v>2.91</v>
      </c>
      <c r="M12" s="17">
        <f t="shared" si="0"/>
        <v>8.23</v>
      </c>
    </row>
    <row r="13" spans="1:13">
      <c r="A13" s="16">
        <v>41641</v>
      </c>
      <c r="B13" s="10">
        <v>3.22</v>
      </c>
      <c r="C13" s="17">
        <f t="shared" si="3"/>
        <v>10.069999999999999</v>
      </c>
      <c r="D13" s="10">
        <v>1.61</v>
      </c>
      <c r="E13" s="17">
        <f t="shared" si="4"/>
        <v>10.67</v>
      </c>
      <c r="F13" s="10">
        <v>4.12</v>
      </c>
      <c r="G13" s="17">
        <f t="shared" si="5"/>
        <v>9.129999999999999</v>
      </c>
      <c r="H13" s="10">
        <v>2.74</v>
      </c>
      <c r="I13" s="17">
        <f t="shared" si="1"/>
        <v>9.02</v>
      </c>
      <c r="J13" s="10">
        <v>2.83</v>
      </c>
      <c r="K13" s="17">
        <f t="shared" si="2"/>
        <v>9.0299999999999994</v>
      </c>
      <c r="L13" s="10">
        <v>1.6</v>
      </c>
      <c r="M13" s="17">
        <f t="shared" si="0"/>
        <v>9.5400000000000009</v>
      </c>
    </row>
    <row r="14" spans="1:13">
      <c r="A14" s="16">
        <v>41669</v>
      </c>
      <c r="B14" s="10">
        <v>2.4900000000000002</v>
      </c>
      <c r="C14" s="17">
        <f t="shared" si="3"/>
        <v>10.799999999999999</v>
      </c>
      <c r="D14" s="10">
        <v>1.28</v>
      </c>
      <c r="E14" s="17">
        <f t="shared" si="4"/>
        <v>11</v>
      </c>
      <c r="F14" s="10">
        <v>2.81</v>
      </c>
      <c r="G14" s="17">
        <f t="shared" si="5"/>
        <v>10.44</v>
      </c>
      <c r="H14" s="10">
        <v>1.38</v>
      </c>
      <c r="I14" s="17">
        <f t="shared" si="1"/>
        <v>10.379999999999999</v>
      </c>
      <c r="J14" s="10">
        <v>1.57</v>
      </c>
      <c r="K14" s="17">
        <f t="shared" si="2"/>
        <v>10.29</v>
      </c>
      <c r="L14" s="10">
        <v>0.89</v>
      </c>
      <c r="M14" s="17">
        <f t="shared" si="0"/>
        <v>10.25</v>
      </c>
    </row>
    <row r="15" spans="1:13">
      <c r="A15" s="16">
        <v>41698</v>
      </c>
      <c r="B15" s="10">
        <v>1.93</v>
      </c>
      <c r="C15" s="17">
        <f t="shared" si="3"/>
        <v>11.36</v>
      </c>
      <c r="D15" s="10">
        <v>1.28</v>
      </c>
      <c r="E15" s="17">
        <f t="shared" si="4"/>
        <v>11</v>
      </c>
      <c r="F15" s="10">
        <v>2.17</v>
      </c>
      <c r="G15" s="17">
        <f t="shared" si="5"/>
        <v>11.08</v>
      </c>
      <c r="H15" s="10">
        <v>0.52</v>
      </c>
      <c r="I15" s="17">
        <f t="shared" si="1"/>
        <v>11.24</v>
      </c>
      <c r="J15" s="10">
        <v>0.67</v>
      </c>
      <c r="K15" s="17">
        <f t="shared" si="2"/>
        <v>11.19</v>
      </c>
      <c r="L15" s="10">
        <v>0.51</v>
      </c>
      <c r="M15" s="17">
        <f t="shared" si="0"/>
        <v>10.63</v>
      </c>
    </row>
    <row r="16" spans="1:13">
      <c r="A16" s="16">
        <v>41729</v>
      </c>
      <c r="B16" s="10">
        <v>2.62</v>
      </c>
      <c r="C16" s="17">
        <f t="shared" si="3"/>
        <v>10.669999999999998</v>
      </c>
      <c r="D16" s="11">
        <v>2.0499999999999998</v>
      </c>
      <c r="E16" s="19">
        <f t="shared" si="4"/>
        <v>10.23</v>
      </c>
      <c r="F16" s="11">
        <v>3.01</v>
      </c>
      <c r="G16" s="19">
        <f t="shared" si="5"/>
        <v>10.24</v>
      </c>
      <c r="H16" s="20">
        <v>1.42</v>
      </c>
      <c r="I16" s="19">
        <f t="shared" si="1"/>
        <v>10.34</v>
      </c>
      <c r="J16" s="11">
        <v>1.53</v>
      </c>
      <c r="K16" s="19">
        <f t="shared" si="2"/>
        <v>10.33</v>
      </c>
      <c r="L16" s="11">
        <v>1.93</v>
      </c>
      <c r="M16" s="19">
        <f t="shared" si="0"/>
        <v>9.2100000000000009</v>
      </c>
    </row>
    <row r="17" spans="1:13">
      <c r="A17" s="16">
        <v>41757</v>
      </c>
      <c r="B17" s="10">
        <v>3.16</v>
      </c>
      <c r="C17" s="17">
        <f t="shared" si="3"/>
        <v>10.129999999999999</v>
      </c>
      <c r="D17" s="10">
        <v>2.5499999999999998</v>
      </c>
      <c r="E17" s="17">
        <f t="shared" si="4"/>
        <v>9.73</v>
      </c>
      <c r="F17" s="10">
        <v>3.6</v>
      </c>
      <c r="G17" s="17">
        <f t="shared" si="5"/>
        <v>9.65</v>
      </c>
      <c r="H17" s="10">
        <v>2.23</v>
      </c>
      <c r="I17" s="17">
        <f t="shared" si="1"/>
        <v>9.5299999999999994</v>
      </c>
      <c r="J17" s="10">
        <v>2.34</v>
      </c>
      <c r="K17" s="17">
        <f t="shared" si="2"/>
        <v>9.52</v>
      </c>
      <c r="L17" s="10">
        <v>2.73</v>
      </c>
      <c r="M17" s="19">
        <f t="shared" ref="M17:M79" si="6">$L$4-L17</f>
        <v>8.41</v>
      </c>
    </row>
    <row r="18" spans="1:13">
      <c r="A18" s="16">
        <v>41789</v>
      </c>
      <c r="B18" s="10">
        <v>3.63</v>
      </c>
      <c r="C18" s="17">
        <f t="shared" si="3"/>
        <v>9.66</v>
      </c>
      <c r="D18" s="10">
        <v>2.97</v>
      </c>
      <c r="E18" s="17">
        <f t="shared" si="4"/>
        <v>9.3099999999999987</v>
      </c>
      <c r="F18" s="10">
        <v>4.0599999999999996</v>
      </c>
      <c r="G18" s="17">
        <f t="shared" si="5"/>
        <v>9.1900000000000013</v>
      </c>
      <c r="H18" s="10">
        <v>2.8</v>
      </c>
      <c r="I18" s="19">
        <f t="shared" si="1"/>
        <v>8.9600000000000009</v>
      </c>
      <c r="J18" s="10">
        <v>2.9</v>
      </c>
      <c r="K18" s="19">
        <f t="shared" si="2"/>
        <v>8.9599999999999991</v>
      </c>
      <c r="L18" s="10">
        <v>2.98</v>
      </c>
      <c r="M18" s="19">
        <f t="shared" si="6"/>
        <v>8.16</v>
      </c>
    </row>
    <row r="19" spans="1:13">
      <c r="A19" s="16">
        <v>41818</v>
      </c>
      <c r="B19" s="10">
        <v>3.9</v>
      </c>
      <c r="C19" s="17">
        <f t="shared" si="3"/>
        <v>9.3899999999999988</v>
      </c>
      <c r="D19" s="10">
        <v>3.07</v>
      </c>
      <c r="E19" s="17">
        <f t="shared" si="4"/>
        <v>9.2099999999999991</v>
      </c>
      <c r="F19" s="10">
        <v>4.3099999999999996</v>
      </c>
      <c r="G19" s="17">
        <f t="shared" si="5"/>
        <v>8.9400000000000013</v>
      </c>
      <c r="H19" s="10">
        <v>3.09</v>
      </c>
      <c r="I19" s="17">
        <f t="shared" si="1"/>
        <v>8.67</v>
      </c>
      <c r="J19" s="10">
        <v>3.2</v>
      </c>
      <c r="K19" s="17">
        <f t="shared" si="2"/>
        <v>8.66</v>
      </c>
      <c r="L19" s="10">
        <v>3.37</v>
      </c>
      <c r="M19" s="19">
        <f t="shared" si="6"/>
        <v>7.7700000000000005</v>
      </c>
    </row>
    <row r="20" spans="1:13">
      <c r="A20" s="16">
        <v>41851</v>
      </c>
      <c r="B20" s="10">
        <v>4.2</v>
      </c>
      <c r="C20" s="17">
        <f t="shared" si="3"/>
        <v>9.09</v>
      </c>
      <c r="D20" s="10"/>
      <c r="E20" s="19"/>
      <c r="F20" s="10">
        <v>4.62</v>
      </c>
      <c r="G20" s="19">
        <f t="shared" si="5"/>
        <v>8.629999999999999</v>
      </c>
      <c r="H20" s="10">
        <v>3.37</v>
      </c>
      <c r="I20" s="19">
        <f t="shared" si="1"/>
        <v>8.39</v>
      </c>
      <c r="J20" s="10">
        <v>3.51</v>
      </c>
      <c r="K20" s="19">
        <f t="shared" si="2"/>
        <v>8.35</v>
      </c>
      <c r="L20" s="10">
        <v>3.33</v>
      </c>
      <c r="M20" s="19">
        <f t="shared" si="6"/>
        <v>7.8100000000000005</v>
      </c>
    </row>
    <row r="21" spans="1:13">
      <c r="A21" s="16">
        <v>41880</v>
      </c>
      <c r="B21" s="10">
        <v>4.34</v>
      </c>
      <c r="C21" s="17">
        <f t="shared" si="3"/>
        <v>8.9499999999999993</v>
      </c>
      <c r="D21" s="10">
        <v>3.17</v>
      </c>
      <c r="E21" s="17">
        <f t="shared" si="4"/>
        <v>9.11</v>
      </c>
      <c r="F21" s="10">
        <v>4.74</v>
      </c>
      <c r="G21" s="17">
        <f t="shared" si="5"/>
        <v>8.51</v>
      </c>
      <c r="H21" s="10">
        <v>3.46</v>
      </c>
      <c r="I21" s="17">
        <f t="shared" si="1"/>
        <v>8.3000000000000007</v>
      </c>
      <c r="J21" s="10">
        <v>3.58</v>
      </c>
      <c r="K21" s="17">
        <f t="shared" si="2"/>
        <v>8.2799999999999994</v>
      </c>
      <c r="L21" s="10">
        <v>3.47</v>
      </c>
      <c r="M21" s="19">
        <f t="shared" si="6"/>
        <v>7.67</v>
      </c>
    </row>
    <row r="22" spans="1:13">
      <c r="A22" s="16">
        <v>41912</v>
      </c>
      <c r="B22" s="10">
        <v>4.53</v>
      </c>
      <c r="C22" s="17">
        <f t="shared" si="3"/>
        <v>8.759999999999998</v>
      </c>
      <c r="D22" s="10">
        <v>3.17</v>
      </c>
      <c r="E22" s="17">
        <f t="shared" si="4"/>
        <v>9.11</v>
      </c>
      <c r="F22" s="10">
        <v>4.96</v>
      </c>
      <c r="G22" s="17">
        <f t="shared" si="5"/>
        <v>8.2899999999999991</v>
      </c>
      <c r="H22" s="10">
        <v>3.75</v>
      </c>
      <c r="I22" s="19">
        <f t="shared" si="1"/>
        <v>8.01</v>
      </c>
      <c r="J22" s="10">
        <v>3.8</v>
      </c>
      <c r="K22" s="19">
        <f t="shared" si="2"/>
        <v>8.0599999999999987</v>
      </c>
      <c r="L22" s="10">
        <v>3.71</v>
      </c>
      <c r="M22" s="19">
        <f t="shared" si="6"/>
        <v>7.4300000000000006</v>
      </c>
    </row>
    <row r="23" spans="1:13">
      <c r="A23" s="16">
        <v>41943</v>
      </c>
      <c r="B23" s="10">
        <v>4.53</v>
      </c>
      <c r="C23" s="17">
        <f t="shared" si="3"/>
        <v>8.759999999999998</v>
      </c>
      <c r="D23" s="10">
        <v>3.16</v>
      </c>
      <c r="E23" s="17">
        <f t="shared" si="4"/>
        <v>9.1199999999999992</v>
      </c>
      <c r="F23" s="10">
        <v>5.04</v>
      </c>
      <c r="G23" s="17">
        <f t="shared" si="5"/>
        <v>8.2100000000000009</v>
      </c>
      <c r="H23" s="10">
        <v>3.65</v>
      </c>
      <c r="I23" s="17">
        <f t="shared" si="1"/>
        <v>8.11</v>
      </c>
      <c r="J23" s="10">
        <v>3.89</v>
      </c>
      <c r="K23" s="17">
        <f t="shared" si="2"/>
        <v>7.9699999999999989</v>
      </c>
      <c r="L23" s="10">
        <v>4.04</v>
      </c>
      <c r="M23" s="19">
        <f t="shared" si="6"/>
        <v>7.1000000000000005</v>
      </c>
    </row>
    <row r="24" spans="1:13">
      <c r="A24" s="16">
        <v>41971</v>
      </c>
      <c r="B24" s="10">
        <v>4.17</v>
      </c>
      <c r="C24" s="17">
        <f t="shared" si="3"/>
        <v>9.1199999999999992</v>
      </c>
      <c r="D24" s="10">
        <v>2.63</v>
      </c>
      <c r="E24" s="19">
        <f t="shared" si="4"/>
        <v>9.6499999999999986</v>
      </c>
      <c r="F24" s="10">
        <v>4.74</v>
      </c>
      <c r="G24" s="19">
        <f t="shared" si="5"/>
        <v>8.51</v>
      </c>
      <c r="H24" s="10">
        <v>3.55</v>
      </c>
      <c r="I24" s="19">
        <f t="shared" si="1"/>
        <v>8.2100000000000009</v>
      </c>
      <c r="J24" s="10">
        <v>3.6</v>
      </c>
      <c r="K24" s="19">
        <f t="shared" si="2"/>
        <v>8.26</v>
      </c>
      <c r="L24" s="10">
        <v>3.24</v>
      </c>
      <c r="M24" s="19">
        <f t="shared" si="6"/>
        <v>7.9</v>
      </c>
    </row>
    <row r="25" spans="1:13">
      <c r="A25" s="16">
        <v>42009</v>
      </c>
      <c r="B25" s="10">
        <v>4.04</v>
      </c>
      <c r="C25" s="17">
        <f t="shared" si="3"/>
        <v>9.25</v>
      </c>
      <c r="D25" s="10">
        <v>2.7</v>
      </c>
      <c r="E25" s="17">
        <f t="shared" si="4"/>
        <v>9.5799999999999983</v>
      </c>
      <c r="F25" s="10">
        <v>4.33</v>
      </c>
      <c r="G25" s="17">
        <f t="shared" si="5"/>
        <v>8.92</v>
      </c>
      <c r="H25" s="10">
        <v>3.01</v>
      </c>
      <c r="I25" s="17">
        <f t="shared" si="1"/>
        <v>8.75</v>
      </c>
      <c r="J25" s="10">
        <v>3.11</v>
      </c>
      <c r="K25" s="17">
        <f t="shared" si="2"/>
        <v>8.75</v>
      </c>
      <c r="L25" s="10">
        <v>2.64</v>
      </c>
      <c r="M25" s="19">
        <f t="shared" si="6"/>
        <v>8.5</v>
      </c>
    </row>
    <row r="26" spans="1:13">
      <c r="A26" s="16">
        <v>42051</v>
      </c>
      <c r="B26" s="10">
        <v>3.83</v>
      </c>
      <c r="C26" s="17">
        <f t="shared" si="3"/>
        <v>9.4599999999999991</v>
      </c>
      <c r="D26" s="10">
        <v>2.93</v>
      </c>
      <c r="E26" s="17">
        <f t="shared" si="4"/>
        <v>9.35</v>
      </c>
      <c r="F26" s="10">
        <v>4.09</v>
      </c>
      <c r="G26" s="17">
        <f t="shared" si="5"/>
        <v>9.16</v>
      </c>
      <c r="H26" s="10">
        <v>2.68</v>
      </c>
      <c r="I26" s="19">
        <f t="shared" si="1"/>
        <v>9.08</v>
      </c>
      <c r="J26" s="10">
        <v>2.8</v>
      </c>
      <c r="K26" s="19">
        <f t="shared" si="2"/>
        <v>9.0599999999999987</v>
      </c>
      <c r="L26" s="10">
        <v>2.5499999999999998</v>
      </c>
      <c r="M26" s="19">
        <f t="shared" si="6"/>
        <v>8.59</v>
      </c>
    </row>
    <row r="27" spans="1:13">
      <c r="A27" s="16">
        <v>42067</v>
      </c>
      <c r="B27" s="10">
        <v>3.86</v>
      </c>
      <c r="C27" s="17">
        <f t="shared" si="3"/>
        <v>9.43</v>
      </c>
      <c r="D27" s="10">
        <v>2.85</v>
      </c>
      <c r="E27" s="17">
        <f t="shared" si="4"/>
        <v>9.43</v>
      </c>
      <c r="F27" s="10">
        <v>4.13</v>
      </c>
      <c r="G27" s="17">
        <f t="shared" si="5"/>
        <v>9.120000000000001</v>
      </c>
      <c r="H27" s="10">
        <v>2.78</v>
      </c>
      <c r="I27" s="17">
        <f t="shared" si="1"/>
        <v>8.98</v>
      </c>
      <c r="J27" s="10">
        <v>2.88</v>
      </c>
      <c r="K27" s="17">
        <f t="shared" si="2"/>
        <v>8.98</v>
      </c>
      <c r="L27" s="10">
        <v>2.96</v>
      </c>
      <c r="M27" s="19">
        <f t="shared" si="6"/>
        <v>8.18</v>
      </c>
    </row>
    <row r="28" spans="1:13">
      <c r="A28" s="16">
        <v>42101</v>
      </c>
      <c r="B28" s="10">
        <v>4</v>
      </c>
      <c r="C28" s="17">
        <f t="shared" si="3"/>
        <v>9.2899999999999991</v>
      </c>
      <c r="D28" s="10">
        <v>3.02</v>
      </c>
      <c r="E28" s="19">
        <f t="shared" si="4"/>
        <v>9.26</v>
      </c>
      <c r="F28" s="10">
        <v>4.37</v>
      </c>
      <c r="G28" s="19">
        <f t="shared" si="5"/>
        <v>8.879999999999999</v>
      </c>
      <c r="H28" s="10">
        <v>3.1</v>
      </c>
      <c r="I28" s="19">
        <f t="shared" si="1"/>
        <v>8.66</v>
      </c>
      <c r="J28" s="10">
        <v>3.18</v>
      </c>
      <c r="K28" s="19">
        <f t="shared" si="2"/>
        <v>8.68</v>
      </c>
      <c r="L28" s="10">
        <v>3.36</v>
      </c>
      <c r="M28" s="19">
        <f t="shared" si="6"/>
        <v>7.7800000000000011</v>
      </c>
    </row>
    <row r="29" spans="1:13">
      <c r="A29" s="16">
        <v>42125</v>
      </c>
      <c r="B29" s="10">
        <v>4.1500000000000004</v>
      </c>
      <c r="C29" s="17">
        <f t="shared" si="3"/>
        <v>9.1399999999999988</v>
      </c>
      <c r="D29" s="10">
        <v>3.17</v>
      </c>
      <c r="E29" s="17">
        <f t="shared" si="4"/>
        <v>9.11</v>
      </c>
      <c r="F29" s="10">
        <v>4.5599999999999996</v>
      </c>
      <c r="G29" s="17">
        <f t="shared" si="5"/>
        <v>8.6900000000000013</v>
      </c>
      <c r="H29" s="10">
        <v>3.32</v>
      </c>
      <c r="I29" s="17">
        <f t="shared" si="1"/>
        <v>8.44</v>
      </c>
      <c r="J29" s="10">
        <v>3.45</v>
      </c>
      <c r="K29" s="17">
        <f t="shared" si="2"/>
        <v>8.41</v>
      </c>
      <c r="L29" s="10">
        <v>3.63</v>
      </c>
      <c r="M29" s="19">
        <f t="shared" si="6"/>
        <v>7.5100000000000007</v>
      </c>
    </row>
    <row r="30" spans="1:13">
      <c r="A30" s="16">
        <v>42158</v>
      </c>
      <c r="B30" s="10">
        <v>4.37</v>
      </c>
      <c r="C30" s="17">
        <f t="shared" si="3"/>
        <v>8.9199999999999982</v>
      </c>
      <c r="D30" s="10"/>
      <c r="E30" s="17"/>
      <c r="F30" s="10">
        <v>3.18</v>
      </c>
      <c r="G30" s="17">
        <f t="shared" si="5"/>
        <v>10.07</v>
      </c>
      <c r="H30" s="10">
        <v>3.59</v>
      </c>
      <c r="I30" s="19">
        <f t="shared" si="1"/>
        <v>8.17</v>
      </c>
      <c r="J30" s="10">
        <v>3.65</v>
      </c>
      <c r="K30" s="19">
        <f t="shared" si="2"/>
        <v>8.2099999999999991</v>
      </c>
      <c r="L30" s="10">
        <v>3.92</v>
      </c>
      <c r="M30" s="19">
        <f t="shared" si="6"/>
        <v>7.2200000000000006</v>
      </c>
    </row>
    <row r="31" spans="1:13">
      <c r="A31" s="16">
        <v>42187</v>
      </c>
      <c r="B31" s="10">
        <v>4.58</v>
      </c>
      <c r="C31" s="17">
        <f t="shared" si="3"/>
        <v>8.7099999999999991</v>
      </c>
      <c r="D31" s="10"/>
      <c r="E31" s="17"/>
      <c r="F31" s="10">
        <v>5</v>
      </c>
      <c r="G31" s="17">
        <f t="shared" si="5"/>
        <v>8.25</v>
      </c>
      <c r="H31" s="10">
        <v>3.79</v>
      </c>
      <c r="I31" s="17">
        <f t="shared" si="1"/>
        <v>7.97</v>
      </c>
      <c r="J31" s="10">
        <v>3.86</v>
      </c>
      <c r="K31" s="17">
        <f t="shared" si="2"/>
        <v>8</v>
      </c>
      <c r="L31" s="10">
        <v>4.13</v>
      </c>
      <c r="M31" s="19">
        <f t="shared" si="6"/>
        <v>7.0100000000000007</v>
      </c>
    </row>
    <row r="32" spans="1:13">
      <c r="A32" s="16">
        <v>42217</v>
      </c>
      <c r="B32" s="10"/>
      <c r="C32" s="17"/>
      <c r="D32" s="10"/>
      <c r="E32" s="19"/>
      <c r="F32" s="10">
        <v>5.2</v>
      </c>
      <c r="G32" s="19">
        <f t="shared" si="5"/>
        <v>8.0500000000000007</v>
      </c>
      <c r="H32" s="10">
        <v>4.01</v>
      </c>
      <c r="I32" s="19">
        <f t="shared" si="1"/>
        <v>7.75</v>
      </c>
      <c r="J32" s="10">
        <v>4.07</v>
      </c>
      <c r="K32" s="19">
        <f t="shared" si="2"/>
        <v>7.7899999999999991</v>
      </c>
      <c r="L32" s="10">
        <v>4.24</v>
      </c>
      <c r="M32" s="19">
        <f t="shared" si="6"/>
        <v>6.9</v>
      </c>
    </row>
    <row r="33" spans="1:13">
      <c r="A33" s="16">
        <v>42248</v>
      </c>
      <c r="B33" s="10"/>
      <c r="C33" s="17"/>
      <c r="D33" s="10"/>
      <c r="E33" s="17"/>
      <c r="F33" s="10">
        <v>5.33</v>
      </c>
      <c r="G33" s="17">
        <f t="shared" si="5"/>
        <v>7.92</v>
      </c>
      <c r="H33" s="10">
        <v>4.1500000000000004</v>
      </c>
      <c r="I33" s="17">
        <f t="shared" si="1"/>
        <v>7.6099999999999994</v>
      </c>
      <c r="J33" s="10">
        <v>4.18</v>
      </c>
      <c r="K33" s="17">
        <f t="shared" si="2"/>
        <v>7.68</v>
      </c>
      <c r="L33" s="10">
        <v>4.25</v>
      </c>
      <c r="M33" s="19">
        <f t="shared" si="6"/>
        <v>6.8900000000000006</v>
      </c>
    </row>
    <row r="34" spans="1:13">
      <c r="A34" s="16">
        <v>42283</v>
      </c>
      <c r="B34" s="10"/>
      <c r="C34" s="17"/>
      <c r="D34" s="10"/>
      <c r="E34" s="17"/>
      <c r="F34" s="10">
        <v>5.38</v>
      </c>
      <c r="G34" s="17">
        <f t="shared" si="5"/>
        <v>7.87</v>
      </c>
      <c r="H34" s="10">
        <v>4.2</v>
      </c>
      <c r="I34" s="19">
        <f t="shared" si="1"/>
        <v>7.56</v>
      </c>
      <c r="J34" s="10">
        <v>4.2300000000000004</v>
      </c>
      <c r="K34" s="19">
        <f t="shared" si="2"/>
        <v>7.629999999999999</v>
      </c>
      <c r="L34" s="10">
        <v>4.3899999999999997</v>
      </c>
      <c r="M34" s="19">
        <f t="shared" si="6"/>
        <v>6.7500000000000009</v>
      </c>
    </row>
    <row r="35" spans="1:13">
      <c r="A35" s="16">
        <v>42310</v>
      </c>
      <c r="B35" s="10"/>
      <c r="C35" s="17"/>
      <c r="D35" s="10"/>
      <c r="E35" s="17"/>
      <c r="F35" s="10">
        <v>5.42</v>
      </c>
      <c r="G35" s="17">
        <f t="shared" si="5"/>
        <v>7.83</v>
      </c>
      <c r="H35" s="10">
        <v>4.26</v>
      </c>
      <c r="I35" s="17">
        <f t="shared" si="1"/>
        <v>7.5</v>
      </c>
      <c r="J35" s="10">
        <v>4.28</v>
      </c>
      <c r="K35" s="17">
        <f t="shared" si="2"/>
        <v>7.5799999999999992</v>
      </c>
      <c r="L35" s="10">
        <v>4.32</v>
      </c>
      <c r="M35" s="19">
        <f t="shared" si="6"/>
        <v>6.82</v>
      </c>
    </row>
    <row r="36" spans="1:13">
      <c r="A36" s="16">
        <v>42338</v>
      </c>
      <c r="B36" s="10">
        <v>4.5999999999999996</v>
      </c>
      <c r="C36" s="17">
        <f t="shared" si="3"/>
        <v>8.69</v>
      </c>
      <c r="D36" s="10">
        <v>3.12</v>
      </c>
      <c r="E36" s="19">
        <f t="shared" si="4"/>
        <v>9.16</v>
      </c>
      <c r="F36" s="10">
        <v>5.22</v>
      </c>
      <c r="G36" s="19">
        <f t="shared" si="5"/>
        <v>8.0300000000000011</v>
      </c>
      <c r="H36" s="10">
        <v>4</v>
      </c>
      <c r="I36" s="19">
        <f t="shared" si="1"/>
        <v>7.76</v>
      </c>
      <c r="J36" s="10">
        <v>4.07</v>
      </c>
      <c r="K36" s="19">
        <f t="shared" si="2"/>
        <v>7.7899999999999991</v>
      </c>
      <c r="L36" s="10">
        <v>4.7699999999999996</v>
      </c>
      <c r="M36" s="19">
        <f t="shared" si="6"/>
        <v>6.370000000000001</v>
      </c>
    </row>
    <row r="37" spans="1:13">
      <c r="A37" s="16">
        <v>42373</v>
      </c>
      <c r="B37" s="10">
        <v>3.39</v>
      </c>
      <c r="C37" s="17">
        <f t="shared" si="3"/>
        <v>9.8999999999999986</v>
      </c>
      <c r="D37" s="10">
        <v>1.1000000000000001</v>
      </c>
      <c r="E37" s="17">
        <f t="shared" si="4"/>
        <v>11.18</v>
      </c>
      <c r="F37" s="10">
        <v>4.38</v>
      </c>
      <c r="G37" s="17">
        <f t="shared" si="5"/>
        <v>8.870000000000001</v>
      </c>
      <c r="H37" s="10">
        <v>3.14</v>
      </c>
      <c r="I37" s="17">
        <f t="shared" si="1"/>
        <v>8.6199999999999992</v>
      </c>
      <c r="J37" s="10">
        <v>3.25</v>
      </c>
      <c r="K37" s="17">
        <f t="shared" si="2"/>
        <v>8.61</v>
      </c>
      <c r="L37" s="10">
        <v>2.42</v>
      </c>
      <c r="M37" s="19">
        <f t="shared" si="6"/>
        <v>8.7200000000000006</v>
      </c>
    </row>
    <row r="38" spans="1:13">
      <c r="A38" s="16">
        <v>42401</v>
      </c>
      <c r="B38" s="10">
        <v>3.31</v>
      </c>
      <c r="C38" s="17">
        <f t="shared" si="3"/>
        <v>9.9799999999999986</v>
      </c>
      <c r="D38" s="10">
        <v>2.12</v>
      </c>
      <c r="E38" s="17">
        <f t="shared" si="4"/>
        <v>10.16</v>
      </c>
      <c r="F38" s="10">
        <v>3.62</v>
      </c>
      <c r="G38" s="17">
        <f t="shared" si="5"/>
        <v>9.629999999999999</v>
      </c>
      <c r="H38" s="10">
        <v>2.36</v>
      </c>
      <c r="I38" s="19">
        <f t="shared" si="1"/>
        <v>9.4</v>
      </c>
      <c r="J38" s="10">
        <v>2.54</v>
      </c>
      <c r="K38" s="19">
        <f t="shared" si="2"/>
        <v>9.32</v>
      </c>
      <c r="L38" s="10">
        <v>2.0099999999999998</v>
      </c>
      <c r="M38" s="19">
        <f t="shared" si="6"/>
        <v>9.1300000000000008</v>
      </c>
    </row>
    <row r="39" spans="1:13">
      <c r="A39" s="16">
        <v>42429</v>
      </c>
      <c r="B39" s="10">
        <v>3.12</v>
      </c>
      <c r="C39" s="17">
        <f t="shared" si="3"/>
        <v>10.169999999999998</v>
      </c>
      <c r="D39" s="10">
        <v>2.2000000000000002</v>
      </c>
      <c r="E39" s="17">
        <f t="shared" si="4"/>
        <v>10.079999999999998</v>
      </c>
      <c r="F39" s="10">
        <v>3.44</v>
      </c>
      <c r="G39" s="17">
        <f t="shared" si="5"/>
        <v>9.81</v>
      </c>
      <c r="H39" s="10">
        <v>2.06</v>
      </c>
      <c r="I39" s="17">
        <f t="shared" si="1"/>
        <v>9.6999999999999993</v>
      </c>
      <c r="J39" s="10">
        <v>2.25</v>
      </c>
      <c r="K39" s="17">
        <f t="shared" si="2"/>
        <v>9.61</v>
      </c>
      <c r="L39" s="10">
        <v>1.82</v>
      </c>
      <c r="M39" s="19">
        <f t="shared" si="6"/>
        <v>9.32</v>
      </c>
    </row>
    <row r="40" spans="1:13">
      <c r="A40" s="16">
        <v>42461</v>
      </c>
      <c r="B40" s="10">
        <v>3.29</v>
      </c>
      <c r="C40" s="17">
        <f t="shared" si="3"/>
        <v>10</v>
      </c>
      <c r="D40" s="10">
        <v>2.58</v>
      </c>
      <c r="E40" s="19">
        <f t="shared" si="4"/>
        <v>9.6999999999999993</v>
      </c>
      <c r="F40" s="10">
        <v>3.59</v>
      </c>
      <c r="G40" s="19">
        <f t="shared" si="5"/>
        <v>9.66</v>
      </c>
      <c r="H40" s="10">
        <v>2.08</v>
      </c>
      <c r="I40" s="19">
        <f t="shared" si="1"/>
        <v>9.68</v>
      </c>
      <c r="J40" s="10">
        <v>2.25</v>
      </c>
      <c r="K40" s="19">
        <f t="shared" si="2"/>
        <v>9.61</v>
      </c>
      <c r="L40" s="10">
        <v>1.75</v>
      </c>
      <c r="M40" s="19">
        <f t="shared" si="6"/>
        <v>9.39</v>
      </c>
    </row>
    <row r="41" spans="1:13">
      <c r="A41" s="16">
        <v>42493</v>
      </c>
      <c r="B41" s="10">
        <v>3.44</v>
      </c>
      <c r="C41" s="17">
        <f t="shared" si="3"/>
        <v>9.85</v>
      </c>
      <c r="D41" s="10">
        <v>2.78</v>
      </c>
      <c r="E41" s="17">
        <f t="shared" si="4"/>
        <v>9.5</v>
      </c>
      <c r="F41" s="10">
        <v>3.76</v>
      </c>
      <c r="G41" s="17">
        <f t="shared" si="5"/>
        <v>9.49</v>
      </c>
      <c r="H41" s="10">
        <v>2.2000000000000002</v>
      </c>
      <c r="I41" s="17">
        <f t="shared" si="1"/>
        <v>9.5599999999999987</v>
      </c>
      <c r="J41" s="10">
        <v>2.39</v>
      </c>
      <c r="K41" s="17">
        <f t="shared" si="2"/>
        <v>9.4699999999999989</v>
      </c>
      <c r="L41" s="10">
        <v>1.86</v>
      </c>
      <c r="M41" s="19">
        <f t="shared" si="6"/>
        <v>9.2800000000000011</v>
      </c>
    </row>
    <row r="42" spans="1:13">
      <c r="A42" s="16">
        <v>42521</v>
      </c>
      <c r="B42" s="10">
        <v>3.6</v>
      </c>
      <c r="C42" s="17">
        <f t="shared" si="3"/>
        <v>9.69</v>
      </c>
      <c r="D42" s="10">
        <v>3.17</v>
      </c>
      <c r="E42" s="17">
        <f t="shared" si="4"/>
        <v>9.11</v>
      </c>
      <c r="F42" s="10">
        <v>3.93</v>
      </c>
      <c r="G42" s="17">
        <f t="shared" si="5"/>
        <v>9.32</v>
      </c>
      <c r="H42" s="10">
        <v>2.34</v>
      </c>
      <c r="I42" s="19">
        <f t="shared" si="1"/>
        <v>9.42</v>
      </c>
      <c r="J42" s="10">
        <v>2.52</v>
      </c>
      <c r="K42" s="19">
        <f t="shared" si="2"/>
        <v>9.34</v>
      </c>
      <c r="L42" s="10">
        <v>1.99</v>
      </c>
      <c r="M42" s="19">
        <f t="shared" si="6"/>
        <v>9.15</v>
      </c>
    </row>
    <row r="43" spans="1:13">
      <c r="A43" s="16">
        <v>42555</v>
      </c>
      <c r="B43" s="10">
        <v>3.77</v>
      </c>
      <c r="C43" s="17">
        <f t="shared" si="3"/>
        <v>9.52</v>
      </c>
      <c r="D43" s="10">
        <v>3.17</v>
      </c>
      <c r="E43" s="17">
        <f t="shared" si="4"/>
        <v>9.11</v>
      </c>
      <c r="F43" s="10">
        <v>4.1100000000000003</v>
      </c>
      <c r="G43" s="17">
        <f t="shared" si="5"/>
        <v>9.14</v>
      </c>
      <c r="H43" s="10">
        <v>2.4900000000000002</v>
      </c>
      <c r="I43" s="17">
        <f t="shared" si="1"/>
        <v>9.27</v>
      </c>
      <c r="J43" s="10">
        <v>2.66</v>
      </c>
      <c r="K43" s="17">
        <f t="shared" si="2"/>
        <v>9.1999999999999993</v>
      </c>
      <c r="L43" s="10">
        <v>2.04</v>
      </c>
      <c r="M43" s="19">
        <f t="shared" si="6"/>
        <v>9.1000000000000014</v>
      </c>
    </row>
    <row r="44" spans="1:13">
      <c r="A44" s="16">
        <v>42584</v>
      </c>
      <c r="B44" s="10">
        <v>3.93</v>
      </c>
      <c r="C44" s="17">
        <f t="shared" si="3"/>
        <v>9.36</v>
      </c>
      <c r="D44" s="10"/>
      <c r="E44" s="19"/>
      <c r="F44" s="10">
        <v>4.22</v>
      </c>
      <c r="G44" s="19">
        <f t="shared" si="5"/>
        <v>9.0300000000000011</v>
      </c>
      <c r="H44" s="10">
        <v>2.4900000000000002</v>
      </c>
      <c r="I44" s="19">
        <f t="shared" si="1"/>
        <v>9.27</v>
      </c>
      <c r="J44" s="10">
        <v>2.76</v>
      </c>
      <c r="K44" s="19">
        <f t="shared" si="2"/>
        <v>9.1</v>
      </c>
      <c r="L44" s="10">
        <v>2.15</v>
      </c>
      <c r="M44" s="19">
        <f t="shared" si="6"/>
        <v>8.99</v>
      </c>
    </row>
    <row r="45" spans="1:13">
      <c r="A45" s="16">
        <v>42613</v>
      </c>
      <c r="B45" s="10">
        <v>4.08</v>
      </c>
      <c r="C45" s="17">
        <f t="shared" si="3"/>
        <v>9.2099999999999991</v>
      </c>
      <c r="D45" s="10"/>
      <c r="E45" s="17"/>
      <c r="F45" s="10">
        <v>4.34</v>
      </c>
      <c r="G45" s="17">
        <f t="shared" si="5"/>
        <v>8.91</v>
      </c>
      <c r="H45" s="10">
        <v>2.75</v>
      </c>
      <c r="I45" s="17">
        <f t="shared" si="1"/>
        <v>9.01</v>
      </c>
      <c r="J45" s="10"/>
      <c r="K45" s="17"/>
      <c r="L45" s="10">
        <v>2.2400000000000002</v>
      </c>
      <c r="M45" s="19">
        <f t="shared" si="6"/>
        <v>8.9</v>
      </c>
    </row>
    <row r="46" spans="1:13">
      <c r="A46" s="16">
        <v>42646</v>
      </c>
      <c r="B46" s="10">
        <v>4.18</v>
      </c>
      <c r="C46" s="17">
        <f t="shared" si="3"/>
        <v>9.11</v>
      </c>
      <c r="D46" s="10"/>
      <c r="E46" s="17"/>
      <c r="F46" s="10">
        <v>4.42</v>
      </c>
      <c r="G46" s="17">
        <f t="shared" si="5"/>
        <v>8.83</v>
      </c>
      <c r="H46" s="10">
        <v>2.82</v>
      </c>
      <c r="I46" s="19">
        <f t="shared" si="1"/>
        <v>8.94</v>
      </c>
      <c r="J46" s="10"/>
      <c r="K46" s="19"/>
      <c r="L46" s="10">
        <v>2.2999999999999998</v>
      </c>
      <c r="M46" s="19">
        <f t="shared" si="6"/>
        <v>8.84</v>
      </c>
    </row>
    <row r="47" spans="1:13">
      <c r="A47" s="16">
        <v>42674</v>
      </c>
      <c r="B47" s="10">
        <v>4.22</v>
      </c>
      <c r="C47" s="17">
        <f t="shared" si="3"/>
        <v>9.07</v>
      </c>
      <c r="D47" s="10"/>
      <c r="E47" s="17"/>
      <c r="F47" s="10">
        <v>4.47</v>
      </c>
      <c r="G47" s="17">
        <f t="shared" si="5"/>
        <v>8.7800000000000011</v>
      </c>
      <c r="H47" s="10">
        <v>2.87</v>
      </c>
      <c r="I47" s="17">
        <f t="shared" si="1"/>
        <v>8.89</v>
      </c>
      <c r="J47" s="10"/>
      <c r="K47" s="17"/>
      <c r="L47" s="10">
        <v>2.31</v>
      </c>
      <c r="M47" s="19">
        <f t="shared" si="6"/>
        <v>8.83</v>
      </c>
    </row>
    <row r="48" spans="1:13">
      <c r="A48" s="16">
        <v>42704</v>
      </c>
      <c r="B48" s="10">
        <v>4.04</v>
      </c>
      <c r="C48" s="17">
        <f t="shared" si="3"/>
        <v>9.25</v>
      </c>
      <c r="D48" s="10">
        <v>3.15</v>
      </c>
      <c r="E48" s="19">
        <f t="shared" si="4"/>
        <v>9.129999999999999</v>
      </c>
      <c r="F48" s="10">
        <v>4.3</v>
      </c>
      <c r="G48" s="19">
        <f t="shared" si="5"/>
        <v>8.9499999999999993</v>
      </c>
      <c r="H48" s="10">
        <v>2.75</v>
      </c>
      <c r="I48" s="19">
        <f t="shared" si="1"/>
        <v>9.01</v>
      </c>
      <c r="J48" s="10"/>
      <c r="K48" s="19"/>
      <c r="L48" s="10">
        <v>2.12</v>
      </c>
      <c r="M48" s="19">
        <f t="shared" si="6"/>
        <v>9.02</v>
      </c>
    </row>
    <row r="49" spans="1:13">
      <c r="A49" s="16">
        <v>42738</v>
      </c>
      <c r="B49" s="10">
        <v>4.0199999999999996</v>
      </c>
      <c r="C49" s="17">
        <f t="shared" si="3"/>
        <v>9.27</v>
      </c>
      <c r="D49" s="10">
        <v>3.08</v>
      </c>
      <c r="E49" s="17">
        <f t="shared" si="4"/>
        <v>9.1999999999999993</v>
      </c>
      <c r="F49" s="10">
        <v>4.26</v>
      </c>
      <c r="G49" s="17">
        <f t="shared" si="5"/>
        <v>8.99</v>
      </c>
      <c r="H49" s="10">
        <v>2.71</v>
      </c>
      <c r="I49" s="17">
        <f t="shared" si="1"/>
        <v>9.0500000000000007</v>
      </c>
      <c r="J49" s="10"/>
      <c r="K49" s="17"/>
      <c r="L49" s="10">
        <v>2.1</v>
      </c>
      <c r="M49" s="19">
        <f t="shared" si="6"/>
        <v>9.0400000000000009</v>
      </c>
    </row>
    <row r="50" spans="1:13">
      <c r="A50" s="16">
        <v>42766</v>
      </c>
      <c r="B50" s="10">
        <v>3.94</v>
      </c>
      <c r="C50" s="17">
        <f t="shared" si="3"/>
        <v>9.35</v>
      </c>
      <c r="D50" s="10">
        <v>2.84</v>
      </c>
      <c r="E50" s="17">
        <f t="shared" si="4"/>
        <v>9.44</v>
      </c>
      <c r="F50" s="10">
        <v>4.1500000000000004</v>
      </c>
      <c r="G50" s="17">
        <f t="shared" si="5"/>
        <v>9.1</v>
      </c>
      <c r="H50" s="10">
        <v>2.62</v>
      </c>
      <c r="I50" s="19">
        <f t="shared" si="1"/>
        <v>9.14</v>
      </c>
      <c r="J50" s="10">
        <v>2.75</v>
      </c>
      <c r="K50" s="19">
        <f t="shared" si="2"/>
        <v>9.11</v>
      </c>
      <c r="L50" s="10">
        <v>1.98</v>
      </c>
      <c r="M50" s="19">
        <f t="shared" si="6"/>
        <v>9.16</v>
      </c>
    </row>
    <row r="51" spans="1:13">
      <c r="A51" s="16">
        <v>42796</v>
      </c>
      <c r="B51" s="10">
        <v>3.77</v>
      </c>
      <c r="C51" s="17">
        <f t="shared" si="3"/>
        <v>9.52</v>
      </c>
      <c r="D51" s="10">
        <v>2.81</v>
      </c>
      <c r="E51" s="17">
        <f t="shared" si="4"/>
        <v>9.4699999999999989</v>
      </c>
      <c r="F51" s="10">
        <v>3.97</v>
      </c>
      <c r="G51" s="17">
        <f t="shared" si="5"/>
        <v>9.2799999999999994</v>
      </c>
      <c r="H51" s="10">
        <v>2.39</v>
      </c>
      <c r="I51" s="17">
        <f t="shared" si="1"/>
        <v>9.3699999999999992</v>
      </c>
      <c r="J51" s="10">
        <v>2.54</v>
      </c>
      <c r="K51" s="17">
        <f t="shared" si="2"/>
        <v>9.32</v>
      </c>
      <c r="L51" s="10">
        <v>1.88</v>
      </c>
      <c r="M51" s="19">
        <f t="shared" si="6"/>
        <v>9.2600000000000016</v>
      </c>
    </row>
    <row r="52" spans="1:13">
      <c r="A52" s="16">
        <v>42829</v>
      </c>
      <c r="B52" s="10">
        <v>3.73</v>
      </c>
      <c r="C52" s="17">
        <f t="shared" si="3"/>
        <v>9.5599999999999987</v>
      </c>
      <c r="D52" s="10">
        <v>3.1</v>
      </c>
      <c r="E52" s="19">
        <f t="shared" si="4"/>
        <v>9.18</v>
      </c>
      <c r="F52" s="10">
        <v>3.95</v>
      </c>
      <c r="G52" s="19">
        <f t="shared" si="5"/>
        <v>9.3000000000000007</v>
      </c>
      <c r="H52" s="10">
        <v>2.38</v>
      </c>
      <c r="I52" s="19">
        <f t="shared" si="1"/>
        <v>9.379999999999999</v>
      </c>
      <c r="J52" s="10">
        <v>2.5299999999999998</v>
      </c>
      <c r="K52" s="19">
        <f t="shared" si="2"/>
        <v>9.33</v>
      </c>
      <c r="L52" s="10">
        <v>1.89</v>
      </c>
      <c r="M52" s="19">
        <f t="shared" si="6"/>
        <v>9.25</v>
      </c>
    </row>
    <row r="53" spans="1:13">
      <c r="A53" s="16">
        <v>42853</v>
      </c>
      <c r="B53" s="10">
        <v>3.82</v>
      </c>
      <c r="C53" s="17">
        <f t="shared" si="3"/>
        <v>9.4699999999999989</v>
      </c>
      <c r="D53" s="10">
        <v>3.19</v>
      </c>
      <c r="E53" s="17">
        <f t="shared" si="4"/>
        <v>9.09</v>
      </c>
      <c r="F53" s="10">
        <v>4.05</v>
      </c>
      <c r="G53" s="17">
        <f t="shared" si="5"/>
        <v>9.1999999999999993</v>
      </c>
      <c r="H53" s="10">
        <v>2.4700000000000002</v>
      </c>
      <c r="I53" s="17">
        <f t="shared" si="1"/>
        <v>9.2899999999999991</v>
      </c>
      <c r="J53" s="10">
        <v>2.62</v>
      </c>
      <c r="K53" s="17">
        <f t="shared" si="2"/>
        <v>9.2399999999999984</v>
      </c>
      <c r="L53" s="10">
        <v>1.98</v>
      </c>
      <c r="M53" s="19">
        <f t="shared" si="6"/>
        <v>9.16</v>
      </c>
    </row>
    <row r="54" spans="1:13">
      <c r="A54" s="16">
        <v>42886</v>
      </c>
      <c r="B54" s="10">
        <v>3.92</v>
      </c>
      <c r="C54" s="17">
        <f t="shared" si="3"/>
        <v>9.3699999999999992</v>
      </c>
      <c r="D54" s="10"/>
      <c r="E54" s="17"/>
      <c r="F54" s="10">
        <v>4.17</v>
      </c>
      <c r="G54" s="17">
        <f t="shared" si="5"/>
        <v>9.08</v>
      </c>
      <c r="H54" s="10">
        <v>2.58</v>
      </c>
      <c r="I54" s="19">
        <f t="shared" si="1"/>
        <v>9.18</v>
      </c>
      <c r="J54" s="10"/>
      <c r="K54" s="19"/>
      <c r="L54" s="10">
        <v>2.08</v>
      </c>
      <c r="M54" s="19">
        <f t="shared" si="6"/>
        <v>9.06</v>
      </c>
    </row>
    <row r="55" spans="1:13">
      <c r="A55" s="16">
        <v>42916</v>
      </c>
      <c r="B55" s="10">
        <v>4.03</v>
      </c>
      <c r="C55" s="17">
        <f t="shared" si="3"/>
        <v>9.259999999999998</v>
      </c>
      <c r="D55" s="10"/>
      <c r="E55" s="17"/>
      <c r="F55" s="10">
        <v>4.2300000000000004</v>
      </c>
      <c r="G55" s="17">
        <f t="shared" si="5"/>
        <v>9.02</v>
      </c>
      <c r="H55" s="10">
        <v>2.67</v>
      </c>
      <c r="I55" s="17">
        <f t="shared" si="1"/>
        <v>9.09</v>
      </c>
      <c r="J55" s="10"/>
      <c r="K55" s="17"/>
      <c r="L55" s="10">
        <v>2.17</v>
      </c>
      <c r="M55" s="19">
        <f t="shared" si="6"/>
        <v>8.9700000000000006</v>
      </c>
    </row>
    <row r="56" spans="1:13">
      <c r="A56" s="16">
        <v>42948</v>
      </c>
      <c r="B56" s="10">
        <v>4.18</v>
      </c>
      <c r="C56" s="17">
        <f t="shared" si="3"/>
        <v>9.11</v>
      </c>
      <c r="D56" s="10"/>
      <c r="E56" s="19"/>
      <c r="F56" s="10">
        <v>4.38</v>
      </c>
      <c r="G56" s="19">
        <f t="shared" si="5"/>
        <v>8.870000000000001</v>
      </c>
      <c r="H56" s="10">
        <v>2.78</v>
      </c>
      <c r="I56" s="19">
        <f t="shared" si="1"/>
        <v>8.98</v>
      </c>
      <c r="J56" s="10"/>
      <c r="K56" s="19"/>
      <c r="L56" s="10">
        <v>2.2200000000000002</v>
      </c>
      <c r="M56" s="19">
        <f t="shared" si="6"/>
        <v>8.92</v>
      </c>
    </row>
    <row r="57" spans="1:13">
      <c r="A57" s="16">
        <v>42982</v>
      </c>
      <c r="B57" s="10">
        <v>4.2300000000000004</v>
      </c>
      <c r="C57" s="17">
        <f t="shared" si="3"/>
        <v>9.0599999999999987</v>
      </c>
      <c r="D57" s="10"/>
      <c r="E57" s="17"/>
      <c r="F57" s="10">
        <v>4.43</v>
      </c>
      <c r="G57" s="17">
        <f t="shared" si="5"/>
        <v>8.82</v>
      </c>
      <c r="H57" s="10">
        <v>2.85</v>
      </c>
      <c r="I57" s="17">
        <f t="shared" si="1"/>
        <v>8.91</v>
      </c>
      <c r="J57" s="10"/>
      <c r="K57" s="17"/>
      <c r="L57" s="10">
        <v>2.31</v>
      </c>
      <c r="M57" s="19">
        <f t="shared" si="6"/>
        <v>8.83</v>
      </c>
    </row>
    <row r="58" spans="1:13">
      <c r="A58" s="16">
        <v>43006</v>
      </c>
      <c r="B58" s="10">
        <v>4.26</v>
      </c>
      <c r="C58" s="17">
        <f t="shared" si="3"/>
        <v>9.0299999999999994</v>
      </c>
      <c r="D58" s="10"/>
      <c r="E58" s="17"/>
      <c r="F58" s="10">
        <v>4.46</v>
      </c>
      <c r="G58" s="17">
        <f t="shared" si="5"/>
        <v>8.7899999999999991</v>
      </c>
      <c r="H58" s="10">
        <v>2.88</v>
      </c>
      <c r="I58" s="19">
        <f t="shared" si="1"/>
        <v>8.879999999999999</v>
      </c>
      <c r="J58" s="10"/>
      <c r="K58" s="19"/>
      <c r="L58" s="10">
        <v>2.39</v>
      </c>
      <c r="M58" s="19">
        <f t="shared" si="6"/>
        <v>8.75</v>
      </c>
    </row>
    <row r="59" spans="1:13">
      <c r="A59" s="16">
        <v>43039</v>
      </c>
      <c r="B59" s="10">
        <v>4.2699999999999996</v>
      </c>
      <c r="C59" s="17">
        <f t="shared" si="3"/>
        <v>9.02</v>
      </c>
      <c r="D59" s="10"/>
      <c r="E59" s="17"/>
      <c r="F59" s="10">
        <v>4.4800000000000004</v>
      </c>
      <c r="G59" s="17">
        <f t="shared" si="5"/>
        <v>8.77</v>
      </c>
      <c r="H59" s="10">
        <v>2.9</v>
      </c>
      <c r="I59" s="17">
        <f t="shared" si="1"/>
        <v>8.86</v>
      </c>
      <c r="J59" s="10"/>
      <c r="K59" s="17"/>
      <c r="L59" s="10">
        <v>2.2999999999999998</v>
      </c>
      <c r="M59" s="19">
        <f t="shared" si="6"/>
        <v>8.84</v>
      </c>
    </row>
    <row r="60" spans="1:13">
      <c r="A60" s="16">
        <v>43070</v>
      </c>
      <c r="B60" s="10">
        <v>4.18</v>
      </c>
      <c r="C60" s="17">
        <f t="shared" si="3"/>
        <v>9.11</v>
      </c>
      <c r="D60" s="10"/>
      <c r="E60" s="19"/>
      <c r="F60" s="10">
        <v>4.43</v>
      </c>
      <c r="G60" s="19">
        <f t="shared" si="5"/>
        <v>8.82</v>
      </c>
      <c r="H60" s="10">
        <v>2.86</v>
      </c>
      <c r="I60" s="19">
        <f t="shared" si="1"/>
        <v>8.9</v>
      </c>
      <c r="J60" s="10"/>
      <c r="K60" s="19"/>
      <c r="L60" s="10">
        <v>2.2400000000000002</v>
      </c>
      <c r="M60" s="19">
        <f t="shared" si="6"/>
        <v>8.9</v>
      </c>
    </row>
    <row r="61" spans="1:13">
      <c r="A61" s="16">
        <v>43104</v>
      </c>
      <c r="B61" s="10">
        <v>3.85</v>
      </c>
      <c r="C61" s="17">
        <f t="shared" si="3"/>
        <v>9.44</v>
      </c>
      <c r="D61" s="10">
        <v>2.64</v>
      </c>
      <c r="E61" s="17">
        <f t="shared" si="4"/>
        <v>9.6399999999999988</v>
      </c>
      <c r="F61" s="10">
        <v>4.1100000000000003</v>
      </c>
      <c r="G61" s="17">
        <f t="shared" si="5"/>
        <v>9.14</v>
      </c>
      <c r="H61" s="10">
        <v>2.5499999999999998</v>
      </c>
      <c r="I61" s="17">
        <f t="shared" si="1"/>
        <v>9.2100000000000009</v>
      </c>
      <c r="J61" s="10"/>
      <c r="K61" s="17"/>
      <c r="L61" s="10">
        <v>1.78</v>
      </c>
      <c r="M61" s="19">
        <f t="shared" si="6"/>
        <v>9.3600000000000012</v>
      </c>
    </row>
    <row r="62" spans="1:13">
      <c r="A62" s="16">
        <v>43132</v>
      </c>
      <c r="B62" s="10">
        <v>3.91</v>
      </c>
      <c r="C62" s="17">
        <f t="shared" si="3"/>
        <v>9.379999999999999</v>
      </c>
      <c r="D62" s="10">
        <v>2.73</v>
      </c>
      <c r="E62" s="17">
        <f t="shared" si="4"/>
        <v>9.5499999999999989</v>
      </c>
      <c r="F62" s="10">
        <v>4.1399999999999997</v>
      </c>
      <c r="G62" s="17">
        <f t="shared" si="5"/>
        <v>9.11</v>
      </c>
      <c r="H62" s="10">
        <v>2.63</v>
      </c>
      <c r="I62" s="19">
        <f t="shared" si="1"/>
        <v>9.129999999999999</v>
      </c>
      <c r="J62" s="10"/>
      <c r="K62" s="19"/>
      <c r="L62" s="10">
        <v>1.88</v>
      </c>
      <c r="M62" s="19">
        <f t="shared" si="6"/>
        <v>9.2600000000000016</v>
      </c>
    </row>
    <row r="63" spans="1:13">
      <c r="A63" s="16">
        <v>43164</v>
      </c>
      <c r="B63" s="10">
        <v>3.52</v>
      </c>
      <c r="C63" s="17">
        <f t="shared" si="3"/>
        <v>9.77</v>
      </c>
      <c r="D63" s="10">
        <v>2.76</v>
      </c>
      <c r="E63" s="17">
        <f t="shared" si="4"/>
        <v>9.52</v>
      </c>
      <c r="F63" s="10">
        <v>3.74</v>
      </c>
      <c r="G63" s="17">
        <f t="shared" si="5"/>
        <v>9.51</v>
      </c>
      <c r="H63" s="10">
        <v>2.19</v>
      </c>
      <c r="I63" s="17">
        <f t="shared" si="1"/>
        <v>9.57</v>
      </c>
      <c r="J63" s="10">
        <v>2.31</v>
      </c>
      <c r="K63" s="17">
        <f t="shared" si="2"/>
        <v>9.5499999999999989</v>
      </c>
      <c r="L63" s="10">
        <v>1.7</v>
      </c>
      <c r="M63" s="19">
        <f t="shared" si="6"/>
        <v>9.4400000000000013</v>
      </c>
    </row>
    <row r="64" spans="1:13">
      <c r="A64" s="16">
        <v>43200</v>
      </c>
      <c r="B64" s="10">
        <v>3.1</v>
      </c>
      <c r="C64" s="17">
        <f t="shared" si="3"/>
        <v>10.19</v>
      </c>
      <c r="D64" s="10">
        <v>2.4</v>
      </c>
      <c r="E64" s="19">
        <f t="shared" si="4"/>
        <v>9.879999999999999</v>
      </c>
      <c r="F64" s="10">
        <v>3.35</v>
      </c>
      <c r="G64" s="19">
        <f t="shared" si="5"/>
        <v>9.9</v>
      </c>
      <c r="H64" s="10">
        <v>1.78</v>
      </c>
      <c r="I64" s="19">
        <f t="shared" si="1"/>
        <v>9.98</v>
      </c>
      <c r="J64" s="10">
        <v>1.95</v>
      </c>
      <c r="K64" s="19">
        <f t="shared" si="2"/>
        <v>9.91</v>
      </c>
      <c r="L64" s="10">
        <v>1.51</v>
      </c>
      <c r="M64" s="19">
        <f t="shared" si="6"/>
        <v>9.6300000000000008</v>
      </c>
    </row>
    <row r="65" spans="1:13">
      <c r="A65" s="16">
        <v>43228</v>
      </c>
      <c r="B65" s="10">
        <v>3.25</v>
      </c>
      <c r="C65" s="17">
        <f t="shared" si="3"/>
        <v>10.039999999999999</v>
      </c>
      <c r="D65" s="10">
        <v>2.56</v>
      </c>
      <c r="E65" s="17">
        <f t="shared" si="4"/>
        <v>9.7199999999999989</v>
      </c>
      <c r="F65" s="10">
        <v>3.45</v>
      </c>
      <c r="G65" s="17">
        <f t="shared" si="5"/>
        <v>9.8000000000000007</v>
      </c>
      <c r="H65" s="10">
        <v>1.99</v>
      </c>
      <c r="I65" s="17">
        <f t="shared" si="1"/>
        <v>9.77</v>
      </c>
      <c r="J65" s="10">
        <v>2.0699999999999998</v>
      </c>
      <c r="K65" s="17">
        <f t="shared" si="2"/>
        <v>9.7899999999999991</v>
      </c>
      <c r="L65" s="10">
        <v>1.63</v>
      </c>
      <c r="M65" s="19">
        <f t="shared" si="6"/>
        <v>9.5100000000000016</v>
      </c>
    </row>
    <row r="66" spans="1:13">
      <c r="A66" s="16">
        <v>43262</v>
      </c>
      <c r="B66" s="10">
        <v>3.45</v>
      </c>
      <c r="C66" s="17">
        <f t="shared" si="3"/>
        <v>9.84</v>
      </c>
      <c r="D66" s="10">
        <v>2.7</v>
      </c>
      <c r="E66" s="17">
        <f t="shared" si="4"/>
        <v>9.5799999999999983</v>
      </c>
      <c r="F66" s="10">
        <v>3.56</v>
      </c>
      <c r="G66" s="17">
        <f t="shared" si="5"/>
        <v>9.69</v>
      </c>
      <c r="H66" s="10">
        <v>2.16</v>
      </c>
      <c r="I66" s="19">
        <f t="shared" si="1"/>
        <v>9.6</v>
      </c>
      <c r="J66" s="10">
        <v>2.29</v>
      </c>
      <c r="K66" s="19">
        <f t="shared" si="2"/>
        <v>9.57</v>
      </c>
      <c r="L66" s="10">
        <v>1.97</v>
      </c>
      <c r="M66" s="19">
        <f t="shared" si="6"/>
        <v>9.17</v>
      </c>
    </row>
    <row r="67" spans="1:13">
      <c r="A67" s="16">
        <v>43283</v>
      </c>
      <c r="B67" s="10">
        <v>3.6</v>
      </c>
      <c r="C67" s="17">
        <f t="shared" si="3"/>
        <v>9.69</v>
      </c>
      <c r="D67" s="10"/>
      <c r="E67" s="17"/>
      <c r="F67" s="10">
        <v>3.82</v>
      </c>
      <c r="G67" s="17">
        <f t="shared" si="5"/>
        <v>9.43</v>
      </c>
      <c r="H67" s="10">
        <v>2.2200000000000002</v>
      </c>
      <c r="I67" s="17">
        <f t="shared" si="1"/>
        <v>9.5399999999999991</v>
      </c>
      <c r="J67" s="10">
        <v>2.36</v>
      </c>
      <c r="K67" s="17">
        <f t="shared" si="2"/>
        <v>9.5</v>
      </c>
      <c r="L67" s="10">
        <v>2.15</v>
      </c>
      <c r="M67" s="19">
        <f t="shared" si="6"/>
        <v>8.99</v>
      </c>
    </row>
    <row r="68" spans="1:13">
      <c r="A68" s="16">
        <v>43315</v>
      </c>
      <c r="B68" s="10">
        <v>3.8</v>
      </c>
      <c r="C68" s="17">
        <f t="shared" si="3"/>
        <v>9.4899999999999984</v>
      </c>
      <c r="D68" s="10"/>
      <c r="E68" s="19"/>
      <c r="F68" s="10">
        <v>3.93</v>
      </c>
      <c r="G68" s="19">
        <f t="shared" si="5"/>
        <v>9.32</v>
      </c>
      <c r="H68" s="10">
        <v>2.4900000000000002</v>
      </c>
      <c r="I68" s="19">
        <f t="shared" si="1"/>
        <v>9.27</v>
      </c>
      <c r="J68" s="10">
        <v>2.52</v>
      </c>
      <c r="K68" s="19">
        <f t="shared" si="2"/>
        <v>9.34</v>
      </c>
      <c r="L68" s="10">
        <v>2.15</v>
      </c>
      <c r="M68" s="19">
        <f t="shared" si="6"/>
        <v>8.99</v>
      </c>
    </row>
    <row r="69" spans="1:13">
      <c r="A69" s="16">
        <v>43340</v>
      </c>
      <c r="B69" s="10"/>
      <c r="C69" s="17"/>
      <c r="D69" s="10"/>
      <c r="E69" s="17"/>
      <c r="F69" s="10">
        <v>4.0999999999999996</v>
      </c>
      <c r="G69" s="17">
        <f t="shared" si="5"/>
        <v>9.15</v>
      </c>
      <c r="H69" s="10">
        <v>2.52</v>
      </c>
      <c r="I69" s="17">
        <f t="shared" si="1"/>
        <v>9.24</v>
      </c>
      <c r="J69" s="10">
        <v>2.66</v>
      </c>
      <c r="K69" s="17">
        <f t="shared" si="2"/>
        <v>9.1999999999999993</v>
      </c>
      <c r="L69" s="10">
        <v>2.0499999999999998</v>
      </c>
      <c r="M69" s="19">
        <f t="shared" si="6"/>
        <v>9.09</v>
      </c>
    </row>
    <row r="70" spans="1:13">
      <c r="A70" s="16">
        <v>43371</v>
      </c>
      <c r="B70" s="10"/>
      <c r="C70" s="17"/>
      <c r="D70" s="10"/>
      <c r="E70" s="17"/>
      <c r="F70" s="10">
        <v>4.22</v>
      </c>
      <c r="G70" s="17">
        <f t="shared" si="5"/>
        <v>9.0300000000000011</v>
      </c>
      <c r="H70" s="10">
        <v>2.65</v>
      </c>
      <c r="I70" s="19">
        <f t="shared" si="1"/>
        <v>9.11</v>
      </c>
      <c r="J70" s="10"/>
      <c r="K70" s="19"/>
      <c r="L70" s="10">
        <v>2.14</v>
      </c>
      <c r="M70" s="19">
        <f t="shared" si="6"/>
        <v>9</v>
      </c>
    </row>
    <row r="71" spans="1:13">
      <c r="A71" s="16">
        <v>43404</v>
      </c>
      <c r="B71" s="10"/>
      <c r="C71" s="17"/>
      <c r="D71" s="10"/>
      <c r="E71" s="17"/>
      <c r="F71" s="10">
        <v>4.25</v>
      </c>
      <c r="G71" s="17">
        <f t="shared" si="5"/>
        <v>9</v>
      </c>
      <c r="H71" s="10">
        <v>2.7</v>
      </c>
      <c r="I71" s="17">
        <f t="shared" si="1"/>
        <v>9.0599999999999987</v>
      </c>
      <c r="J71" s="10"/>
      <c r="K71" s="17"/>
      <c r="L71" s="10">
        <v>2.16</v>
      </c>
      <c r="M71" s="19">
        <f t="shared" si="6"/>
        <v>8.98</v>
      </c>
    </row>
    <row r="72" spans="1:13">
      <c r="A72" s="16">
        <v>43434</v>
      </c>
      <c r="B72" s="10">
        <v>3.92</v>
      </c>
      <c r="C72" s="17">
        <f t="shared" si="3"/>
        <v>9.3699999999999992</v>
      </c>
      <c r="D72" s="10">
        <v>3.01</v>
      </c>
      <c r="E72" s="19">
        <f t="shared" si="4"/>
        <v>9.27</v>
      </c>
      <c r="F72" s="10">
        <v>3.99</v>
      </c>
      <c r="G72" s="19">
        <f t="shared" si="5"/>
        <v>9.26</v>
      </c>
      <c r="H72" s="10">
        <v>2.52</v>
      </c>
      <c r="I72" s="19">
        <f t="shared" si="1"/>
        <v>9.24</v>
      </c>
      <c r="J72" s="10"/>
      <c r="K72" s="19"/>
      <c r="L72" s="10">
        <v>2.09</v>
      </c>
      <c r="M72" s="19">
        <f t="shared" si="6"/>
        <v>9.0500000000000007</v>
      </c>
    </row>
    <row r="73" spans="1:13">
      <c r="A73" s="16">
        <v>43472</v>
      </c>
      <c r="B73" s="10">
        <v>3.84</v>
      </c>
      <c r="C73" s="17">
        <f t="shared" si="3"/>
        <v>9.4499999999999993</v>
      </c>
      <c r="D73" s="10">
        <v>2.92</v>
      </c>
      <c r="E73" s="17">
        <f t="shared" ref="E73:E81" si="7">$D$4-D73</f>
        <v>9.36</v>
      </c>
      <c r="F73" s="10">
        <v>3.96</v>
      </c>
      <c r="G73" s="17">
        <f t="shared" si="5"/>
        <v>9.2899999999999991</v>
      </c>
      <c r="H73" s="10">
        <v>2.44</v>
      </c>
      <c r="I73" s="17">
        <f t="shared" ref="I73:I95" si="8">$H$4-H73</f>
        <v>9.32</v>
      </c>
      <c r="J73" s="10"/>
      <c r="K73" s="17"/>
      <c r="L73" s="10">
        <v>1.92</v>
      </c>
      <c r="M73" s="19">
        <f t="shared" si="6"/>
        <v>9.2200000000000006</v>
      </c>
    </row>
    <row r="74" spans="1:13">
      <c r="A74" s="16">
        <v>43500</v>
      </c>
      <c r="B74" s="10">
        <v>3.86</v>
      </c>
      <c r="C74" s="17">
        <f t="shared" ref="C74:C95" si="9">$B$4-B74</f>
        <v>9.43</v>
      </c>
      <c r="D74" s="10"/>
      <c r="E74" s="17"/>
      <c r="F74" s="10">
        <v>4.04</v>
      </c>
      <c r="G74" s="17">
        <f t="shared" ref="G74:G95" si="10">$F$4-F74</f>
        <v>9.2100000000000009</v>
      </c>
      <c r="H74" s="10">
        <v>2.5</v>
      </c>
      <c r="I74" s="19">
        <f t="shared" si="8"/>
        <v>9.26</v>
      </c>
      <c r="J74" s="10"/>
      <c r="K74" s="19"/>
      <c r="L74" s="10">
        <v>2</v>
      </c>
      <c r="M74" s="19">
        <f t="shared" si="6"/>
        <v>9.14</v>
      </c>
    </row>
    <row r="75" spans="1:13">
      <c r="A75" s="16">
        <v>43531</v>
      </c>
      <c r="B75" s="10">
        <v>3.74</v>
      </c>
      <c r="C75" s="17">
        <f t="shared" si="9"/>
        <v>9.5499999999999989</v>
      </c>
      <c r="D75" s="10">
        <v>3.27</v>
      </c>
      <c r="E75" s="17">
        <f t="shared" si="7"/>
        <v>9.01</v>
      </c>
      <c r="F75" s="10">
        <v>3.99</v>
      </c>
      <c r="G75" s="17">
        <f t="shared" si="10"/>
        <v>9.26</v>
      </c>
      <c r="H75" s="10">
        <v>2.44</v>
      </c>
      <c r="I75" s="17">
        <f t="shared" si="8"/>
        <v>9.32</v>
      </c>
      <c r="J75" s="10"/>
      <c r="K75" s="17"/>
      <c r="L75" s="10">
        <v>1.83</v>
      </c>
      <c r="M75" s="19">
        <f t="shared" si="6"/>
        <v>9.31</v>
      </c>
    </row>
    <row r="76" spans="1:13">
      <c r="A76" s="16">
        <v>43558</v>
      </c>
      <c r="B76" s="10">
        <v>3.71</v>
      </c>
      <c r="C76" s="17">
        <f t="shared" si="9"/>
        <v>9.5799999999999983</v>
      </c>
      <c r="D76" s="10">
        <v>3.17</v>
      </c>
      <c r="E76" s="19">
        <f t="shared" si="7"/>
        <v>9.11</v>
      </c>
      <c r="F76" s="10">
        <v>3.98</v>
      </c>
      <c r="G76" s="19">
        <f t="shared" si="10"/>
        <v>9.27</v>
      </c>
      <c r="H76" s="10">
        <v>2.33</v>
      </c>
      <c r="I76" s="19">
        <f t="shared" si="8"/>
        <v>9.43</v>
      </c>
      <c r="J76" s="10">
        <v>2.48</v>
      </c>
      <c r="K76" s="19">
        <f t="shared" ref="K76:K79" si="11">$J$4-J76</f>
        <v>9.379999999999999</v>
      </c>
      <c r="L76" s="10">
        <v>1.82</v>
      </c>
      <c r="M76" s="19">
        <f t="shared" si="6"/>
        <v>9.32</v>
      </c>
    </row>
    <row r="77" spans="1:13">
      <c r="A77" s="16">
        <v>43588</v>
      </c>
      <c r="B77" s="10">
        <v>3.8</v>
      </c>
      <c r="C77" s="17">
        <f t="shared" si="9"/>
        <v>9.4899999999999984</v>
      </c>
      <c r="D77" s="10"/>
      <c r="E77" s="17"/>
      <c r="F77" s="10">
        <v>4.0199999999999996</v>
      </c>
      <c r="G77" s="17">
        <f t="shared" si="10"/>
        <v>9.23</v>
      </c>
      <c r="H77" s="10">
        <v>2.4300000000000002</v>
      </c>
      <c r="I77" s="17">
        <f t="shared" si="8"/>
        <v>9.33</v>
      </c>
      <c r="J77" s="10"/>
      <c r="K77" s="17"/>
      <c r="L77" s="10">
        <v>1.92</v>
      </c>
      <c r="M77" s="19">
        <f t="shared" si="6"/>
        <v>9.2200000000000006</v>
      </c>
    </row>
    <row r="78" spans="1:13">
      <c r="A78" s="16">
        <v>43628</v>
      </c>
      <c r="B78" s="10">
        <v>3.88</v>
      </c>
      <c r="C78" s="17">
        <f t="shared" si="9"/>
        <v>9.41</v>
      </c>
      <c r="D78" s="10">
        <v>2.59</v>
      </c>
      <c r="E78" s="17">
        <f t="shared" si="7"/>
        <v>9.69</v>
      </c>
      <c r="F78" s="10">
        <v>4.0999999999999996</v>
      </c>
      <c r="G78" s="17">
        <f t="shared" si="10"/>
        <v>9.15</v>
      </c>
      <c r="H78" s="10">
        <v>2.5099999999999998</v>
      </c>
      <c r="I78" s="19">
        <f t="shared" si="8"/>
        <v>9.25</v>
      </c>
      <c r="J78" s="10">
        <v>2.63</v>
      </c>
      <c r="K78" s="19">
        <f t="shared" si="11"/>
        <v>9.23</v>
      </c>
      <c r="L78" s="10">
        <v>2.02</v>
      </c>
      <c r="M78" s="19">
        <f t="shared" si="6"/>
        <v>9.120000000000001</v>
      </c>
    </row>
    <row r="79" spans="1:13">
      <c r="A79" s="16">
        <v>43644</v>
      </c>
      <c r="B79" s="10">
        <v>3.75</v>
      </c>
      <c r="C79" s="17">
        <f t="shared" si="9"/>
        <v>9.5399999999999991</v>
      </c>
      <c r="D79" s="10">
        <v>3.25</v>
      </c>
      <c r="E79" s="17">
        <f t="shared" si="7"/>
        <v>9.0299999999999994</v>
      </c>
      <c r="F79" s="10">
        <v>3.9</v>
      </c>
      <c r="G79" s="17">
        <f t="shared" si="10"/>
        <v>9.35</v>
      </c>
      <c r="H79" s="10">
        <v>2.4700000000000002</v>
      </c>
      <c r="I79" s="17">
        <f t="shared" si="8"/>
        <v>9.2899999999999991</v>
      </c>
      <c r="J79" s="10">
        <v>2.66</v>
      </c>
      <c r="K79" s="17">
        <f t="shared" si="11"/>
        <v>9.1999999999999993</v>
      </c>
      <c r="L79" s="10">
        <v>1.98</v>
      </c>
      <c r="M79" s="19">
        <f t="shared" si="6"/>
        <v>9.16</v>
      </c>
    </row>
    <row r="80" spans="1:13">
      <c r="A80" s="16"/>
      <c r="B80" s="10"/>
      <c r="C80" s="17"/>
      <c r="D80" s="10"/>
      <c r="E80" s="19"/>
      <c r="F80" s="10"/>
      <c r="G80" s="19"/>
      <c r="H80" s="10"/>
      <c r="I80" s="19"/>
      <c r="J80" s="21"/>
      <c r="K80" s="22"/>
      <c r="L80" s="21"/>
      <c r="M80" s="22"/>
    </row>
    <row r="81" spans="1:13">
      <c r="A81" s="16">
        <v>45425</v>
      </c>
      <c r="B81" s="10">
        <v>2.93</v>
      </c>
      <c r="C81" s="17">
        <f t="shared" si="9"/>
        <v>10.36</v>
      </c>
      <c r="D81" s="10">
        <v>2.35</v>
      </c>
      <c r="E81" s="17">
        <f t="shared" si="7"/>
        <v>9.93</v>
      </c>
      <c r="F81" s="10">
        <v>3.28</v>
      </c>
      <c r="G81" s="17">
        <f t="shared" si="10"/>
        <v>9.9700000000000006</v>
      </c>
      <c r="H81" s="10"/>
      <c r="I81" s="17"/>
      <c r="J81" s="21"/>
      <c r="K81" s="22"/>
      <c r="L81" s="21"/>
      <c r="M81" s="22"/>
    </row>
    <row r="82" spans="1:13">
      <c r="A82" s="16">
        <v>45495</v>
      </c>
      <c r="B82" s="10">
        <v>3.65</v>
      </c>
      <c r="C82" s="17">
        <f t="shared" si="9"/>
        <v>9.6399999999999988</v>
      </c>
      <c r="D82" s="10" t="s">
        <v>12</v>
      </c>
      <c r="E82" s="22"/>
      <c r="F82" s="10">
        <v>3.95</v>
      </c>
      <c r="G82" s="17">
        <f t="shared" si="10"/>
        <v>9.3000000000000007</v>
      </c>
      <c r="H82" s="10"/>
      <c r="I82" s="19"/>
      <c r="J82" s="21"/>
      <c r="K82" s="22"/>
      <c r="L82" s="21"/>
      <c r="M82" s="22"/>
    </row>
    <row r="83" spans="1:13">
      <c r="A83" s="16">
        <v>45518</v>
      </c>
      <c r="B83" s="10">
        <v>3.83</v>
      </c>
      <c r="C83" s="17">
        <f t="shared" si="9"/>
        <v>9.4599999999999991</v>
      </c>
      <c r="D83" s="10" t="s">
        <v>12</v>
      </c>
      <c r="E83" s="22"/>
      <c r="F83" s="10">
        <v>4.09</v>
      </c>
      <c r="G83" s="17">
        <f t="shared" si="10"/>
        <v>9.16</v>
      </c>
      <c r="H83" s="10">
        <v>2.4900000000000002</v>
      </c>
      <c r="I83" s="17">
        <f t="shared" si="8"/>
        <v>9.27</v>
      </c>
      <c r="J83" s="21"/>
      <c r="K83" s="22"/>
      <c r="L83" s="21"/>
      <c r="M83" s="22"/>
    </row>
    <row r="84" spans="1:13">
      <c r="A84" s="35">
        <v>45544</v>
      </c>
      <c r="B84" s="11">
        <v>3.89</v>
      </c>
      <c r="C84" s="19">
        <f t="shared" si="9"/>
        <v>9.3999999999999986</v>
      </c>
      <c r="D84" s="11" t="s">
        <v>12</v>
      </c>
      <c r="E84" s="36"/>
      <c r="F84" s="11">
        <v>4.17</v>
      </c>
      <c r="G84" s="19">
        <f t="shared" si="10"/>
        <v>9.08</v>
      </c>
      <c r="H84" s="11">
        <v>2.59</v>
      </c>
      <c r="I84" s="19">
        <f t="shared" si="8"/>
        <v>9.17</v>
      </c>
      <c r="J84" s="37"/>
      <c r="K84" s="36"/>
      <c r="L84" s="37"/>
      <c r="M84" s="36"/>
    </row>
    <row r="85" spans="1:13">
      <c r="A85" s="16">
        <v>45615</v>
      </c>
      <c r="B85" s="10">
        <v>3.33</v>
      </c>
      <c r="C85" s="17">
        <f t="shared" si="9"/>
        <v>9.9599999999999991</v>
      </c>
      <c r="D85" s="10">
        <v>2.65</v>
      </c>
      <c r="E85" s="17">
        <f t="shared" ref="E85:E89" si="12">$D$4-D85</f>
        <v>9.629999999999999</v>
      </c>
      <c r="F85" s="10">
        <v>3.61</v>
      </c>
      <c r="G85" s="17">
        <f t="shared" si="10"/>
        <v>9.64</v>
      </c>
      <c r="H85" s="10">
        <v>2.0099999999999998</v>
      </c>
      <c r="I85" s="17">
        <f t="shared" si="8"/>
        <v>9.75</v>
      </c>
      <c r="J85" s="21"/>
      <c r="K85" s="22"/>
      <c r="L85" s="21"/>
      <c r="M85" s="22"/>
    </row>
    <row r="86" spans="1:13">
      <c r="A86" s="16">
        <v>45631</v>
      </c>
      <c r="B86" s="10">
        <v>2.7</v>
      </c>
      <c r="C86" s="17">
        <f t="shared" si="9"/>
        <v>10.59</v>
      </c>
      <c r="D86" s="10">
        <v>1.67</v>
      </c>
      <c r="E86" s="17">
        <f t="shared" si="12"/>
        <v>10.61</v>
      </c>
      <c r="F86" s="10">
        <v>3.18</v>
      </c>
      <c r="G86" s="17">
        <f t="shared" si="10"/>
        <v>10.07</v>
      </c>
      <c r="H86" s="10">
        <v>1.67</v>
      </c>
      <c r="I86" s="17">
        <f t="shared" si="8"/>
        <v>10.09</v>
      </c>
      <c r="J86" s="21"/>
      <c r="K86" s="22"/>
      <c r="L86" s="21"/>
      <c r="M86" s="22"/>
    </row>
    <row r="87" spans="1:13">
      <c r="A87" s="16">
        <v>45670</v>
      </c>
      <c r="B87" s="10">
        <v>2.39</v>
      </c>
      <c r="C87" s="17">
        <f t="shared" si="9"/>
        <v>10.899999999999999</v>
      </c>
      <c r="D87" s="10">
        <v>1.43</v>
      </c>
      <c r="E87" s="17">
        <f t="shared" si="12"/>
        <v>10.85</v>
      </c>
      <c r="F87" s="10">
        <v>2.96</v>
      </c>
      <c r="G87" s="17">
        <f t="shared" si="10"/>
        <v>10.29</v>
      </c>
      <c r="H87" s="10">
        <v>1.41</v>
      </c>
      <c r="I87" s="17">
        <f t="shared" si="8"/>
        <v>10.35</v>
      </c>
      <c r="J87" s="38"/>
      <c r="K87" s="22"/>
      <c r="L87" s="40">
        <v>0.95</v>
      </c>
      <c r="M87" s="19">
        <f t="shared" ref="M87:M95" si="13">$L$4-L87</f>
        <v>10.190000000000001</v>
      </c>
    </row>
    <row r="88" spans="1:13">
      <c r="A88" s="16">
        <v>45706</v>
      </c>
      <c r="B88" s="10">
        <v>3</v>
      </c>
      <c r="C88" s="17">
        <f t="shared" si="9"/>
        <v>10.29</v>
      </c>
      <c r="D88" s="10">
        <v>2.33</v>
      </c>
      <c r="E88" s="17">
        <f t="shared" si="12"/>
        <v>9.9499999999999993</v>
      </c>
      <c r="F88" s="10">
        <v>3.35</v>
      </c>
      <c r="G88" s="17">
        <f t="shared" si="10"/>
        <v>9.9</v>
      </c>
      <c r="H88" s="10">
        <v>1.73</v>
      </c>
      <c r="I88" s="17">
        <f t="shared" si="8"/>
        <v>10.029999999999999</v>
      </c>
      <c r="J88" s="38"/>
      <c r="K88" s="22"/>
      <c r="L88" s="40">
        <v>1.54</v>
      </c>
      <c r="M88" s="19">
        <f t="shared" si="13"/>
        <v>9.6000000000000014</v>
      </c>
    </row>
    <row r="89" spans="1:13">
      <c r="A89" s="16">
        <v>45733</v>
      </c>
      <c r="B89" s="10">
        <v>3.21</v>
      </c>
      <c r="C89" s="17">
        <f t="shared" si="9"/>
        <v>10.079999999999998</v>
      </c>
      <c r="D89" s="10">
        <v>2.54</v>
      </c>
      <c r="E89" s="17">
        <f t="shared" si="12"/>
        <v>9.7399999999999984</v>
      </c>
      <c r="F89" s="10">
        <v>3.57</v>
      </c>
      <c r="G89" s="17">
        <f t="shared" si="10"/>
        <v>9.68</v>
      </c>
      <c r="H89" s="10">
        <v>1.95</v>
      </c>
      <c r="I89" s="17">
        <f t="shared" si="8"/>
        <v>9.81</v>
      </c>
      <c r="J89" s="38"/>
      <c r="K89" s="22"/>
      <c r="L89" s="40">
        <v>1.67</v>
      </c>
      <c r="M89" s="19">
        <f t="shared" si="13"/>
        <v>9.4700000000000006</v>
      </c>
    </row>
    <row r="90" spans="1:13">
      <c r="A90" s="16">
        <v>45762</v>
      </c>
      <c r="B90" s="10">
        <v>3.47</v>
      </c>
      <c r="C90" s="17">
        <f t="shared" si="9"/>
        <v>9.8199999999999985</v>
      </c>
      <c r="D90" s="10" t="s">
        <v>12</v>
      </c>
      <c r="E90" s="22"/>
      <c r="F90" s="10">
        <v>3.8</v>
      </c>
      <c r="G90" s="17">
        <f t="shared" si="10"/>
        <v>9.4499999999999993</v>
      </c>
      <c r="H90" s="10">
        <v>2.1800000000000002</v>
      </c>
      <c r="I90" s="17">
        <f t="shared" si="8"/>
        <v>9.58</v>
      </c>
      <c r="J90" s="38"/>
      <c r="K90" s="22"/>
      <c r="L90" s="40">
        <v>1.8</v>
      </c>
      <c r="M90" s="19">
        <f t="shared" si="13"/>
        <v>9.34</v>
      </c>
    </row>
    <row r="91" spans="1:13">
      <c r="A91" s="16">
        <v>45790</v>
      </c>
      <c r="B91" s="10">
        <v>3.69</v>
      </c>
      <c r="C91" s="17">
        <f t="shared" si="9"/>
        <v>9.6</v>
      </c>
      <c r="D91" s="10" t="s">
        <v>12</v>
      </c>
      <c r="E91" s="22"/>
      <c r="F91" s="10">
        <v>3.99</v>
      </c>
      <c r="G91" s="17">
        <f t="shared" si="10"/>
        <v>9.26</v>
      </c>
      <c r="H91" s="10">
        <v>2.38</v>
      </c>
      <c r="I91" s="17">
        <f t="shared" si="8"/>
        <v>9.379999999999999</v>
      </c>
      <c r="J91" s="38"/>
      <c r="K91" s="22"/>
      <c r="L91" s="40">
        <v>1.94</v>
      </c>
      <c r="M91" s="19">
        <f t="shared" si="13"/>
        <v>9.2000000000000011</v>
      </c>
    </row>
    <row r="92" spans="1:13">
      <c r="A92" s="16">
        <v>45812</v>
      </c>
      <c r="B92" s="10">
        <v>3.84</v>
      </c>
      <c r="C92" s="17">
        <f t="shared" si="9"/>
        <v>9.4499999999999993</v>
      </c>
      <c r="D92" s="10" t="s">
        <v>12</v>
      </c>
      <c r="E92" s="22"/>
      <c r="F92" s="10">
        <v>4.12</v>
      </c>
      <c r="G92" s="17">
        <f t="shared" si="10"/>
        <v>9.129999999999999</v>
      </c>
      <c r="H92" s="10">
        <v>2.5099999999999998</v>
      </c>
      <c r="I92" s="17">
        <f t="shared" si="8"/>
        <v>9.25</v>
      </c>
      <c r="J92" s="38"/>
      <c r="K92" s="22"/>
      <c r="L92" s="40">
        <v>2.04</v>
      </c>
      <c r="M92" s="19">
        <f t="shared" si="13"/>
        <v>9.1000000000000014</v>
      </c>
    </row>
    <row r="93" spans="1:13">
      <c r="A93" s="16">
        <v>45855</v>
      </c>
      <c r="B93" s="10">
        <v>4.0999999999999996</v>
      </c>
      <c r="C93" s="17">
        <f t="shared" si="9"/>
        <v>9.19</v>
      </c>
      <c r="D93" s="10" t="s">
        <v>12</v>
      </c>
      <c r="E93" s="22"/>
      <c r="F93" s="10">
        <v>4.3499999999999996</v>
      </c>
      <c r="G93" s="17">
        <f t="shared" si="10"/>
        <v>8.9</v>
      </c>
      <c r="H93" s="10">
        <v>2.74</v>
      </c>
      <c r="I93" s="17">
        <f t="shared" si="8"/>
        <v>9.02</v>
      </c>
      <c r="J93" s="38"/>
      <c r="K93" s="22"/>
      <c r="L93" s="40">
        <v>2.2200000000000002</v>
      </c>
      <c r="M93" s="19">
        <f t="shared" si="13"/>
        <v>8.92</v>
      </c>
    </row>
    <row r="94" spans="1:13">
      <c r="A94" s="16">
        <v>45884</v>
      </c>
      <c r="B94" s="10">
        <v>4.24</v>
      </c>
      <c r="C94" s="17">
        <f t="shared" si="9"/>
        <v>9.0499999999999989</v>
      </c>
      <c r="D94" s="10" t="s">
        <v>12</v>
      </c>
      <c r="E94" s="22"/>
      <c r="F94" s="10">
        <v>4.47</v>
      </c>
      <c r="G94" s="17">
        <f t="shared" si="10"/>
        <v>8.7800000000000011</v>
      </c>
      <c r="H94" s="10">
        <v>2.86</v>
      </c>
      <c r="I94" s="17">
        <f t="shared" si="8"/>
        <v>8.9</v>
      </c>
      <c r="J94" s="38"/>
      <c r="K94" s="22"/>
      <c r="L94" s="40">
        <v>2.33</v>
      </c>
      <c r="M94" s="19">
        <f t="shared" si="13"/>
        <v>8.81</v>
      </c>
    </row>
    <row r="95" spans="1:13" ht="15.75" thickBot="1">
      <c r="A95" s="23">
        <v>45903</v>
      </c>
      <c r="B95" s="12">
        <v>4.3099999999999996</v>
      </c>
      <c r="C95" s="24">
        <f t="shared" si="9"/>
        <v>8.98</v>
      </c>
      <c r="D95" s="12" t="s">
        <v>12</v>
      </c>
      <c r="E95" s="25"/>
      <c r="F95" s="12">
        <v>4.54</v>
      </c>
      <c r="G95" s="24">
        <f t="shared" si="10"/>
        <v>8.7100000000000009</v>
      </c>
      <c r="H95" s="12">
        <v>2.94</v>
      </c>
      <c r="I95" s="24">
        <f t="shared" si="8"/>
        <v>8.82</v>
      </c>
      <c r="J95" s="39"/>
      <c r="K95" s="25"/>
      <c r="L95" s="41">
        <v>2.37</v>
      </c>
      <c r="M95" s="24">
        <f t="shared" si="13"/>
        <v>8.77</v>
      </c>
    </row>
    <row r="96" spans="1:13" ht="15.75" thickBo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</row>
    <row r="97" spans="1:13" ht="15.75" thickBot="1">
      <c r="A97" s="34" t="s">
        <v>13</v>
      </c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</row>
    <row r="98" spans="1:13">
      <c r="A98" s="31" t="s">
        <v>14</v>
      </c>
      <c r="B98" s="32">
        <f t="shared" ref="B98:M98" si="14">MAX(B6:B95)</f>
        <v>4.5999999999999996</v>
      </c>
      <c r="C98" s="14">
        <f t="shared" si="14"/>
        <v>11.36</v>
      </c>
      <c r="D98" s="32">
        <f t="shared" si="14"/>
        <v>3.27</v>
      </c>
      <c r="E98" s="14">
        <f t="shared" si="14"/>
        <v>11.18</v>
      </c>
      <c r="F98" s="32">
        <f t="shared" si="14"/>
        <v>5.42</v>
      </c>
      <c r="G98" s="14">
        <f t="shared" si="14"/>
        <v>11.08</v>
      </c>
      <c r="H98" s="32">
        <f t="shared" si="14"/>
        <v>4.26</v>
      </c>
      <c r="I98" s="14">
        <f t="shared" si="14"/>
        <v>11.24</v>
      </c>
      <c r="J98" s="32">
        <f t="shared" si="14"/>
        <v>4.28</v>
      </c>
      <c r="K98" s="14">
        <f t="shared" si="14"/>
        <v>11.19</v>
      </c>
      <c r="L98" s="32">
        <f t="shared" si="14"/>
        <v>4.7699999999999996</v>
      </c>
      <c r="M98" s="14">
        <f t="shared" si="14"/>
        <v>10.63</v>
      </c>
    </row>
    <row r="99" spans="1:13">
      <c r="A99" s="29" t="s">
        <v>15</v>
      </c>
      <c r="B99" s="27">
        <f t="shared" ref="B99:M99" si="15">AVERAGE(B6:B95)</f>
        <v>3.7577500000000001</v>
      </c>
      <c r="C99" s="17">
        <f t="shared" si="15"/>
        <v>9.5322500000000012</v>
      </c>
      <c r="D99" s="27">
        <f t="shared" si="15"/>
        <v>2.6512000000000007</v>
      </c>
      <c r="E99" s="17">
        <f t="shared" si="15"/>
        <v>9.6332653061224462</v>
      </c>
      <c r="F99" s="27">
        <f t="shared" si="15"/>
        <v>4.1360674157303388</v>
      </c>
      <c r="G99" s="17">
        <f t="shared" si="15"/>
        <v>9.1139325842696604</v>
      </c>
      <c r="H99" s="27">
        <f t="shared" si="15"/>
        <v>2.7075862068965519</v>
      </c>
      <c r="I99" s="17">
        <f t="shared" si="15"/>
        <v>9.0524137931034474</v>
      </c>
      <c r="J99" s="27">
        <f t="shared" si="15"/>
        <v>2.9507692307692315</v>
      </c>
      <c r="K99" s="17">
        <f t="shared" si="15"/>
        <v>8.9092307692307706</v>
      </c>
      <c r="L99" s="27">
        <f t="shared" si="15"/>
        <v>2.4451807228915654</v>
      </c>
      <c r="M99" s="17">
        <f t="shared" si="15"/>
        <v>8.6948192771084347</v>
      </c>
    </row>
    <row r="100" spans="1:13" ht="15.75" thickBot="1">
      <c r="A100" s="30" t="s">
        <v>16</v>
      </c>
      <c r="B100" s="28">
        <f t="shared" ref="B100:M100" si="16">MIN(B6:B95)</f>
        <v>1.93</v>
      </c>
      <c r="C100" s="24">
        <f t="shared" si="16"/>
        <v>8.69</v>
      </c>
      <c r="D100" s="28">
        <f t="shared" si="16"/>
        <v>1.1000000000000001</v>
      </c>
      <c r="E100" s="24">
        <f t="shared" si="16"/>
        <v>9.01</v>
      </c>
      <c r="F100" s="28">
        <f t="shared" si="16"/>
        <v>2.17</v>
      </c>
      <c r="G100" s="24">
        <f t="shared" si="16"/>
        <v>7.83</v>
      </c>
      <c r="H100" s="28">
        <f t="shared" si="16"/>
        <v>0.52</v>
      </c>
      <c r="I100" s="24">
        <f t="shared" si="16"/>
        <v>7.5</v>
      </c>
      <c r="J100" s="28">
        <f t="shared" si="16"/>
        <v>0.67</v>
      </c>
      <c r="K100" s="24">
        <f t="shared" si="16"/>
        <v>7.5799999999999992</v>
      </c>
      <c r="L100" s="28">
        <f t="shared" si="16"/>
        <v>0.51</v>
      </c>
      <c r="M100" s="24">
        <f t="shared" si="16"/>
        <v>6.370000000000001</v>
      </c>
    </row>
  </sheetData>
  <mergeCells count="12">
    <mergeCell ref="B3:C3"/>
    <mergeCell ref="B4:C4"/>
    <mergeCell ref="H4:I4"/>
    <mergeCell ref="F3:G3"/>
    <mergeCell ref="F4:G4"/>
    <mergeCell ref="L3:M3"/>
    <mergeCell ref="L4:M4"/>
    <mergeCell ref="J3:K3"/>
    <mergeCell ref="D4:E4"/>
    <mergeCell ref="J4:K4"/>
    <mergeCell ref="D3:E3"/>
    <mergeCell ref="H3:I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ReceivedDate xmlns="eebef177-55b5-4448-a5fb-28ea454417ee">2025-11-24T00:00:00+00:00</EAReceivedDate>
    <ga477587807b4e8dbd9d142e03c014fa xmlns="dbe221e7-66db-4bdb-a92c-aa517c005f15">
      <Terms xmlns="http://schemas.microsoft.com/office/infopath/2007/PartnerControls"/>
    </ga477587807b4e8dbd9d142e03c014fa>
    <PermitNumber xmlns="eebef177-55b5-4448-a5fb-28ea454417ee">EPR-BP3922LW</PermitNumber>
    <bf174f8632e04660b372cf372c1956fe xmlns="dbe221e7-66db-4bdb-a92c-aa517c005f15">
      <Terms xmlns="http://schemas.microsoft.com/office/infopath/2007/PartnerControls"/>
    </bf174f8632e04660b372cf372c1956fe>
    <CessationDate xmlns="eebef177-55b5-4448-a5fb-28ea454417ee" xsi:nil="true"/>
    <NationalSecurity xmlns="eebef177-55b5-4448-a5fb-28ea454417ee">No</NationalSecurity>
    <OtherReference xmlns="eebef177-55b5-4448-a5fb-28ea454417ee" xsi:nil="true"/>
    <EventLink xmlns="5ffd8e36-f429-4edc-ab50-c5be84842779" xsi:nil="true"/>
    <Customer_x002f_OperatorName xmlns="eebef177-55b5-4448-a5fb-28ea454417ee">MORETON C.CULLIMORE(GRAVELS)LIMITED</Customer_x002f_OperatorName>
    <m63bd5d2e6554c968a3f4ff9289590fe xmlns="dbe221e7-66db-4bdb-a92c-aa517c005f15">
      <Terms xmlns="http://schemas.microsoft.com/office/infopath/2007/PartnerControls"/>
    </m63bd5d2e6554c968a3f4ff9289590fe>
    <ncb1594ff73b435992550f571a78c184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22401b98bfe4ec6b8dacbec81c66a1e xmlns="dbe221e7-66db-4bdb-a92c-aa517c005f15">
      <Terms xmlns="http://schemas.microsoft.com/office/infopath/2007/PartnerControls"/>
    </d22401b98bfe4ec6b8dacbec81c66a1e>
    <DocumentDate xmlns="eebef177-55b5-4448-a5fb-28ea454417ee">2025-11-24T00:00:00+00:00</DocumentDate>
    <CurrentPermit xmlns="eebef177-55b5-4448-a5fb-28ea454417ee">N/A - Do not select for New Permits</CurrentPermit>
    <c52c737aaa794145b5e1ab0b33580095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f91636ce86a943e5a85e589048b494b2 xmlns="dbe221e7-66db-4bdb-a92c-aa517c005f15">
      <Terms xmlns="http://schemas.microsoft.com/office/infopath/2007/PartnerControls"/>
    </f91636ce86a943e5a85e589048b494b2>
    <mb0b523b12654e57a98fd73f451222f6 xmlns="dbe221e7-66db-4bdb-a92c-aa517c005f15">
      <Terms xmlns="http://schemas.microsoft.com/office/infopath/2007/PartnerControls"/>
    </mb0b523b12654e57a98fd73f451222f6>
    <lcf76f155ced4ddcb4097134ff3c332f xmlns="47765e72-4413-4cff-aa40-50e617b95c52">
      <Terms xmlns="http://schemas.microsoft.com/office/infopath/2007/PartnerControls"/>
    </lcf76f155ced4ddcb4097134ff3c332f>
    <d3564be703db47eda46ec138bc1ba091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EPRNumber xmlns="eebef177-55b5-4448-a5fb-28ea454417ee">EPR/BP3922LW</EPRNumber>
    <FacilityAddressPostcode xmlns="eebef177-55b5-4448-a5fb-28ea454417ee">GL20 6EW</FacilityAddressPostcode>
    <ed3cfd1978f244c4af5dc9d642a18018 xmlns="dbe221e7-66db-4bdb-a92c-aa517c005f15">
      <Terms xmlns="http://schemas.microsoft.com/office/infopath/2007/PartnerControls"/>
    </ed3cfd1978f244c4af5dc9d642a18018>
    <TaxCatchAll xmlns="662745e8-e224-48e8-a2e3-254862b8c2f5">
      <Value>41</Value>
      <Value>40</Value>
      <Value>11</Value>
      <Value>32</Value>
      <Value>14</Value>
    </TaxCatchAll>
    <ExternalAuthor xmlns="eebef177-55b5-4448-a5fb-28ea454417ee">MORETON C.CULLIMORE(GRAVELS)LIMITED</ExternalAuthor>
    <SiteName xmlns="eebef177-55b5-4448-a5fb-28ea454417ee">Bow Farm</SiteName>
    <p517ccc45a7e4674ae144f9410147bb3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Waste Operations</TermName>
          <TermId xmlns="http://schemas.microsoft.com/office/infopath/2007/PartnerControls">dc63c9b7-da6e-463c-b2cf-265b08d49156</TermId>
        </TermInfo>
      </Terms>
    </p517ccc45a7e4674ae144f9410147bb3>
    <FacilityAddress xmlns="eebef177-55b5-4448-a5fb-28ea454417ee">Bow Lane, Ripple, GL20 6EW</FacilityAddress>
    <la34db7254a948be973d9738b9f07ba7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Bespoke</TermName>
          <TermId xmlns="http://schemas.microsoft.com/office/infopath/2007/PartnerControls">743fbb82-64b4-442a-8bac-afa632175399</TermId>
        </TermInfo>
      </Terms>
    </la34db7254a948be973d9738b9f07ba7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6AA1E3962CF72F4698A24DEEB897244E" ma:contentTypeVersion="41" ma:contentTypeDescription="Create a new document." ma:contentTypeScope="" ma:versionID="ec629862f564551f0c3e454d641f8ffd">
  <xsd:schema xmlns:xsd="http://www.w3.org/2001/XMLSchema" xmlns:xs="http://www.w3.org/2001/XMLSchema" xmlns:p="http://schemas.microsoft.com/office/2006/metadata/properties" xmlns:ns2="dbe221e7-66db-4bdb-a92c-aa517c005f15" xmlns:ns3="662745e8-e224-48e8-a2e3-254862b8c2f5" xmlns:ns4="eebef177-55b5-4448-a5fb-28ea454417ee" xmlns:ns5="5ffd8e36-f429-4edc-ab50-c5be84842779" xmlns:ns6="47765e72-4413-4cff-aa40-50e617b95c52" targetNamespace="http://schemas.microsoft.com/office/2006/metadata/properties" ma:root="true" ma:fieldsID="cc58a1b200138ec8af53e26ea27cacd7" ns2:_="" ns3:_="" ns4:_="" ns5:_="" ns6:_="">
    <xsd:import namespace="dbe221e7-66db-4bdb-a92c-aa517c005f15"/>
    <xsd:import namespace="662745e8-e224-48e8-a2e3-254862b8c2f5"/>
    <xsd:import namespace="eebef177-55b5-4448-a5fb-28ea454417ee"/>
    <xsd:import namespace="5ffd8e36-f429-4edc-ab50-c5be84842779"/>
    <xsd:import namespace="47765e72-4413-4cff-aa40-50e617b95c52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SearchProperties" minOccurs="0"/>
                <xsd:element ref="ns6:MediaServiceDateTaken" minOccurs="0"/>
                <xsd:element ref="ns6:lcf76f155ced4ddcb4097134ff3c332f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Location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221e7-66db-4bdb-a92c-aa517c005f15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1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48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43e4e61-1be0-4b06-bd98-8598df83c830}" ma:internalName="TaxCatchAll" ma:showField="CatchAllData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43e4e61-1be0-4b06-bd98-8598df83c830}" ma:internalName="TaxCatchAllLabel" ma:readOnly="true" ma:showField="CatchAllDataLabel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dexed="tru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65e72-4413-4cff-aa40-50e617b95c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5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53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5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A561B2-BD42-4B7D-9DB2-FB60A904D60F}"/>
</file>

<file path=customXml/itemProps2.xml><?xml version="1.0" encoding="utf-8"?>
<ds:datastoreItem xmlns:ds="http://schemas.openxmlformats.org/officeDocument/2006/customXml" ds:itemID="{1D5BBC88-18D4-43CC-868B-8B4D4877E9ED}"/>
</file>

<file path=customXml/itemProps3.xml><?xml version="1.0" encoding="utf-8"?>
<ds:datastoreItem xmlns:ds="http://schemas.openxmlformats.org/officeDocument/2006/customXml" ds:itemID="{0A06A39D-2F74-41D6-911A-5DD7E51D05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Edward Betteridge</dc:creator>
  <cp:keywords/>
  <dc:description/>
  <cp:lastModifiedBy/>
  <cp:revision/>
  <dcterms:created xsi:type="dcterms:W3CDTF">2021-03-03T09:44:59Z</dcterms:created>
  <dcterms:modified xsi:type="dcterms:W3CDTF">2026-04-23T12:16:57Z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0x0101000E9AD557692E154F9D2697C8C6432F76006AA1E3962CF72F4698A24DEEB897244E</vt:lpwstr>
  </property>
  <property fmtid="{D5CDD505-2E9C-101B-9397-08002B2CF9AE}" pid="3" name="PermitDocumentType">
    <vt:lpwstr/>
  </property>
  <property fmtid="{D5CDD505-2E9C-101B-9397-08002B2CF9AE}" pid="4" name="MediaServiceImageTags">
    <vt:lpwstr/>
  </property>
  <property fmtid="{D5CDD505-2E9C-101B-9397-08002B2CF9AE}" pid="5" name="TypeofPermit">
    <vt:lpwstr>32;#Bespoke|743fbb82-64b4-442a-8bac-afa632175399</vt:lpwstr>
  </property>
  <property fmtid="{D5CDD505-2E9C-101B-9397-08002B2CF9AE}" pid="6" name="DisclosureStatus">
    <vt:lpwstr>41;#Public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14;#Application ＆ Associated Docs|5eadfd3c-6deb-44e1-b7e1-16accd427bec</vt:lpwstr>
  </property>
  <property fmtid="{D5CDD505-2E9C-101B-9397-08002B2CF9AE}" pid="9" name="RegulatedActivityClass">
    <vt:lpwstr>40;#Waste Operations|dc63c9b7-da6e-463c-b2cf-265b08d49156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11;#EPR|0e5af97d-1a8c-4d8f-a20b-528a11cab1f6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</Properties>
</file>