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mc:AlternateContent xmlns:mc="http://schemas.openxmlformats.org/markup-compatibility/2006">
    <mc:Choice Requires="x15">
      <x15ac:absPath xmlns:x15ac="http://schemas.microsoft.com/office/spreadsheetml/2010/11/ac" url="C:\Users\nw000090\Downloads\"/>
    </mc:Choice>
  </mc:AlternateContent>
  <xr:revisionPtr revIDLastSave="0" documentId="8_{86C897BB-2CB7-4CC0-99C3-F4EFE821F685}" xr6:coauthVersionLast="47" xr6:coauthVersionMax="47" xr10:uidLastSave="{00000000-0000-0000-0000-000000000000}"/>
  <bookViews>
    <workbookView xWindow="-120" yWindow="-120" windowWidth="29040" windowHeight="15720" activeTab="1" xr2:uid="{00000000-000D-0000-FFFF-FFFF00000000}"/>
  </bookViews>
  <sheets>
    <sheet name="Source" sheetId="6" r:id="rId1"/>
    <sheet name="Receptors" sheetId="2" r:id="rId2"/>
    <sheet name="Risk Assessment" sheetId="1" r:id="rId3"/>
    <sheet name="Accident Management Plan" sheetId="3" r:id="rId4"/>
    <sheet name="Climate Change Risk Assessment" sheetId="5" r:id="rId5"/>
    <sheet name="Wind Rose" sheetId="4" r:id="rId6"/>
  </sheets>
  <definedNames>
    <definedName name="_Hlk508980701" localSheetId="1">Receptors!$B$3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3" i="1" l="1"/>
  <c r="J63" i="1" s="1"/>
  <c r="K63" i="1" s="1"/>
  <c r="I63" i="1"/>
  <c r="H62" i="1"/>
  <c r="I62" i="1"/>
  <c r="H61" i="1"/>
  <c r="I61" i="1"/>
  <c r="H60" i="1"/>
  <c r="I60" i="1"/>
  <c r="H59" i="1"/>
  <c r="J59" i="1" s="1"/>
  <c r="K59" i="1" s="1"/>
  <c r="I59" i="1"/>
  <c r="H58" i="1"/>
  <c r="I58" i="1"/>
  <c r="H57" i="1"/>
  <c r="I57" i="1"/>
  <c r="J57" i="1" s="1"/>
  <c r="K57" i="1" s="1"/>
  <c r="H56" i="1"/>
  <c r="J56" i="1" s="1"/>
  <c r="K56" i="1" s="1"/>
  <c r="I56" i="1"/>
  <c r="H55" i="1"/>
  <c r="J55" i="1" s="1"/>
  <c r="K55" i="1" s="1"/>
  <c r="I55" i="1"/>
  <c r="H54" i="1"/>
  <c r="I54" i="1"/>
  <c r="H53" i="1"/>
  <c r="I53" i="1"/>
  <c r="H52" i="1"/>
  <c r="I52" i="1"/>
  <c r="J52" i="1" s="1"/>
  <c r="K52" i="1" s="1"/>
  <c r="H51" i="1"/>
  <c r="I51" i="1"/>
  <c r="H50" i="1"/>
  <c r="I50" i="1"/>
  <c r="H49" i="1"/>
  <c r="I49" i="1"/>
  <c r="H48" i="1"/>
  <c r="I48" i="1"/>
  <c r="I47" i="1"/>
  <c r="J47" i="1" s="1"/>
  <c r="K47" i="1" s="1"/>
  <c r="H47" i="1"/>
  <c r="I46" i="1"/>
  <c r="H46" i="1"/>
  <c r="J46" i="1"/>
  <c r="K46" i="1" s="1"/>
  <c r="H45" i="1"/>
  <c r="J45" i="1" s="1"/>
  <c r="K45" i="1" s="1"/>
  <c r="I45" i="1"/>
  <c r="H44" i="1"/>
  <c r="I44" i="1"/>
  <c r="J44" i="1" s="1"/>
  <c r="K44" i="1" s="1"/>
  <c r="J58" i="1" l="1"/>
  <c r="K58" i="1" s="1"/>
  <c r="J48" i="1"/>
  <c r="K48" i="1" s="1"/>
  <c r="J49" i="1"/>
  <c r="K49" i="1" s="1"/>
  <c r="J51" i="1"/>
  <c r="K51" i="1" s="1"/>
  <c r="J60" i="1"/>
  <c r="K60" i="1" s="1"/>
  <c r="J53" i="1"/>
  <c r="K53" i="1" s="1"/>
  <c r="J61" i="1"/>
  <c r="K61" i="1" s="1"/>
  <c r="J62" i="1"/>
  <c r="K62" i="1" s="1"/>
  <c r="J54" i="1"/>
  <c r="K54" i="1" s="1"/>
  <c r="J50" i="1"/>
  <c r="K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18"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family val="2"/>
          </rPr>
          <t xml:space="preserve">
</t>
        </r>
      </text>
    </comment>
    <comment ref="C18"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18"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18"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family val="2"/>
          </rPr>
          <t xml:space="preserve">
</t>
        </r>
      </text>
    </comment>
    <comment ref="F18"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family val="2"/>
          </rPr>
          <t xml:space="preserve">
</t>
        </r>
      </text>
    </comment>
    <comment ref="G18"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family val="2"/>
          </rPr>
          <t xml:space="preserve">
</t>
        </r>
      </text>
    </comment>
    <comment ref="H18"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family val="2"/>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18"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family val="2"/>
          </rPr>
          <t xml:space="preserve">
</t>
        </r>
      </text>
    </comment>
  </commentList>
</comments>
</file>

<file path=xl/sharedStrings.xml><?xml version="1.0" encoding="utf-8"?>
<sst xmlns="http://schemas.openxmlformats.org/spreadsheetml/2006/main" count="564" uniqueCount="363">
  <si>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</si>
  <si>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</si>
  <si>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</si>
  <si>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</si>
  <si>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</si>
  <si>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</si>
  <si>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</si>
  <si>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</si>
  <si>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</si>
  <si>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</si>
  <si>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</si>
  <si>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</si>
  <si>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</si>
  <si>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</si>
  <si>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</si>
  <si>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</si>
  <si>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</si>
  <si>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</si>
  <si>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</si>
  <si>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</si>
  <si>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</si>
  <si>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</si>
  <si>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</si>
  <si>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</si>
  <si>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</si>
  <si>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</si>
  <si>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</si>
  <si>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</si>
  <si>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What is the magnitude of the risk after management? (This residual risk will be controlled by Compliance Assessment).</t>
  </si>
  <si>
    <t>Location of environmentally sensitive sites (km / m):</t>
  </si>
  <si>
    <t>Local human population</t>
  </si>
  <si>
    <t>Nuisance - dust on cars, clothing etc.</t>
  </si>
  <si>
    <t>Nuisance, loss of amenity</t>
  </si>
  <si>
    <t>Odour</t>
  </si>
  <si>
    <t>Harm to human health, nuisance, loss of amenity</t>
  </si>
  <si>
    <t>Air transport and over land</t>
  </si>
  <si>
    <t>Pests (e.g. flies)</t>
  </si>
  <si>
    <t>Groundwater</t>
  </si>
  <si>
    <t>Any</t>
  </si>
  <si>
    <t>Nuisance, loss of amenity and harm to animal health</t>
  </si>
  <si>
    <t>Air transport then deposition</t>
  </si>
  <si>
    <t>Releases of particulate matter (dusts) and micro-organisms (bioaerosols).</t>
  </si>
  <si>
    <t>Air transport then inhalation.</t>
  </si>
  <si>
    <t>Local human population, livestock and wildlife.</t>
  </si>
  <si>
    <t>Vehicles entering and leaving site.</t>
  </si>
  <si>
    <t>Scavenging animals and scavenging birds</t>
  </si>
  <si>
    <t>Transport through soil/groundwater then extraction at borehole.</t>
  </si>
  <si>
    <t>Nuisance, loss of amenity, loss of sleep.</t>
  </si>
  <si>
    <t xml:space="preserve">Noise through the air and vibration through the ground. </t>
  </si>
  <si>
    <t xml:space="preserve">Protected sites -  European sites and SSSIs  </t>
  </si>
  <si>
    <t>Harm to human health - respiratory irritation and illness.</t>
  </si>
  <si>
    <t>Nuisance, loss of amenity, road traffic accidents.</t>
  </si>
  <si>
    <t>Chronic effects: contamination of groundwater, requiring treatment of water or closure of borehole.</t>
  </si>
  <si>
    <t>Noise and vibration</t>
  </si>
  <si>
    <t xml:space="preserve">Litter </t>
  </si>
  <si>
    <t>Harm to human health - from waste carried off site and faeces.  Nuisance and  loss of amenity.</t>
  </si>
  <si>
    <t>As above.</t>
  </si>
  <si>
    <t>Harm to protected site through toxic contamination, nutrient enrichment, smothering, disturbance, predation etc.</t>
  </si>
  <si>
    <t>Spillage of liquids, leachate from waste, contaminated rainwater run-off from waste e.g. containing suspended solids.</t>
  </si>
  <si>
    <t>Action (by operator)</t>
  </si>
  <si>
    <t xml:space="preserve">Site specific environmental risk assessment </t>
  </si>
  <si>
    <t>Alison Crooks, Integrated Skills Limited</t>
  </si>
  <si>
    <t>Nature of Facility</t>
  </si>
  <si>
    <t>See Receptors Tab</t>
  </si>
  <si>
    <t>Document Reference</t>
  </si>
  <si>
    <t>Type</t>
  </si>
  <si>
    <t xml:space="preserve">Distance and Direction from Permitted site </t>
  </si>
  <si>
    <t>Residential</t>
  </si>
  <si>
    <t>Low - Medium</t>
  </si>
  <si>
    <t>Legend</t>
  </si>
  <si>
    <t>H</t>
  </si>
  <si>
    <t>Receptors within 1km</t>
  </si>
  <si>
    <t>Accident  Management Plan</t>
  </si>
  <si>
    <t>Event</t>
  </si>
  <si>
    <t>Likelihood of Occurrence</t>
  </si>
  <si>
    <t>Consequence of Occurrence</t>
  </si>
  <si>
    <t>Actions Taken or Proposed to Minimise the Likelihood or Consequences of Occurrence</t>
  </si>
  <si>
    <t>Actions Planned if the Event Does Occur</t>
  </si>
  <si>
    <t>Flooding based on Environment Agency indicative floodplain maps</t>
  </si>
  <si>
    <t xml:space="preserve">Localised flooding </t>
  </si>
  <si>
    <t xml:space="preserve">Minor fires associated with machinery </t>
  </si>
  <si>
    <t>Damage or injury from minor fires would be minimal with long term effect unlikely</t>
  </si>
  <si>
    <t>Regular maintenance of plant and machinery.</t>
  </si>
  <si>
    <t>Implement Emergency Procedures relating to Fire</t>
  </si>
  <si>
    <t>Fires associated with storage of fuel</t>
  </si>
  <si>
    <t>Damage or injury could be significant based on nature of material.</t>
  </si>
  <si>
    <t>Fires caused by arson and/or vandalism</t>
  </si>
  <si>
    <t>Unlikely and infrequent</t>
  </si>
  <si>
    <t xml:space="preserve">Implement Emergency Procedures relating to Fire </t>
  </si>
  <si>
    <t>Minor spillage caused by machinery and fuel/oil leaks from vehicles</t>
  </si>
  <si>
    <t>No pathway to surface water or groundwater. Localised spillage would be minimal with long term effect unlikely</t>
  </si>
  <si>
    <t>Regular maintenance of plant and machinery</t>
  </si>
  <si>
    <t>Major spillage, for example the fuel tank</t>
  </si>
  <si>
    <t>Explosions</t>
  </si>
  <si>
    <t>Very Unlikely</t>
  </si>
  <si>
    <t>Damage to People, atmosphere, buildings</t>
  </si>
  <si>
    <t>In the event of an explosion Emergency Services to be called.</t>
  </si>
  <si>
    <t>Call Emergency Services</t>
  </si>
  <si>
    <t>Prepared</t>
  </si>
  <si>
    <t>Review Date</t>
  </si>
  <si>
    <t>Daily checks of drainage and concrete surface to prevent pooling and localised flooding.</t>
  </si>
  <si>
    <t>Implement Spillage Procedure</t>
  </si>
  <si>
    <t xml:space="preserve">Any fuel tank to be bunded and relocated away from the site activities and vehicle manoeuvring. </t>
  </si>
  <si>
    <t>Accidents associated with waste types</t>
  </si>
  <si>
    <t>Incompatible waste or incorrect wastes leading to harm</t>
  </si>
  <si>
    <t>Implement quarantine procedures and informing customers of incorrect waste disposal.</t>
  </si>
  <si>
    <t>Staff Responsible</t>
  </si>
  <si>
    <t>TCM to train all staff.All staff responsible for checking incoming waste</t>
  </si>
  <si>
    <t>TCM/Site Manager through daily checks</t>
  </si>
  <si>
    <t>TCM to train all staff.All staff responsible for fire prevention</t>
  </si>
  <si>
    <t>As above</t>
  </si>
  <si>
    <t>TCM to train all staff.All staff responsible for spillage prevention and clean up</t>
  </si>
  <si>
    <t>All staff</t>
  </si>
  <si>
    <t>Release of particulate matter (dusts) and micro-organisms (bioaerosols)</t>
  </si>
  <si>
    <t>Local Air Quality</t>
  </si>
  <si>
    <t>Harm to Local Air Quality</t>
  </si>
  <si>
    <t>Same as above</t>
  </si>
  <si>
    <t>Atmosphere</t>
  </si>
  <si>
    <t>Mud on local roads</t>
  </si>
  <si>
    <t>Spillages of liquids, contaminated rainwater runoff</t>
  </si>
  <si>
    <t>Surface water runoff</t>
  </si>
  <si>
    <t>Sedimentation surface water, harm to water quality</t>
  </si>
  <si>
    <t>Low Medium</t>
  </si>
  <si>
    <t xml:space="preserve">Permitted waste types do not include dusts, powders or loose fibres and have a low potential to produce bioaerosols   </t>
  </si>
  <si>
    <t>A</t>
  </si>
  <si>
    <t>B</t>
  </si>
  <si>
    <t>C</t>
  </si>
  <si>
    <t>D</t>
  </si>
  <si>
    <t>E</t>
  </si>
  <si>
    <t>F</t>
  </si>
  <si>
    <t>G</t>
  </si>
  <si>
    <t>I</t>
  </si>
  <si>
    <t>J</t>
  </si>
  <si>
    <t>K</t>
  </si>
  <si>
    <t xml:space="preserve">Site is not in a groundwater source protection zone. </t>
  </si>
  <si>
    <t xml:space="preserve">All of the above. </t>
  </si>
  <si>
    <t xml:space="preserve">Implement Fire Action Plan </t>
  </si>
  <si>
    <t>Very Low</t>
  </si>
  <si>
    <t xml:space="preserve">Pest control contractor will be commissioned if pests become a problem.  </t>
  </si>
  <si>
    <t>Waste acceptance 
Concrete surface with drainage.</t>
  </si>
  <si>
    <t>Climate Change</t>
  </si>
  <si>
    <t>Likely</t>
  </si>
  <si>
    <t>Climate Change Risk Assessment</t>
  </si>
  <si>
    <t>L</t>
  </si>
  <si>
    <t>Source:</t>
  </si>
  <si>
    <t>Waste Acceptance Procedures. No Hazardous waste accepted.  Operator only handles specific waste stream.</t>
  </si>
  <si>
    <t>Unlikely and infrequent given waste types. Security provided by Shoreham Port</t>
  </si>
  <si>
    <t>Unlikely. No fuel storage at the site.</t>
  </si>
  <si>
    <t>Education</t>
  </si>
  <si>
    <t>Sensitivity</t>
  </si>
  <si>
    <t>Road</t>
  </si>
  <si>
    <t>Industrial</t>
  </si>
  <si>
    <t>M</t>
  </si>
  <si>
    <t xml:space="preserve">Waste operations may cause harm to and deterioration of nature conservation sites.  No designated sites within 2km. </t>
  </si>
  <si>
    <t>Summer Daily Maximum Temperature / Drier Summers</t>
  </si>
  <si>
    <t xml:space="preserve"> </t>
  </si>
  <si>
    <r>
      <t>The summer average temperature may be 7</t>
    </r>
    <r>
      <rPr>
        <vertAlign val="superscript"/>
        <sz val="11"/>
        <rFont val="Arial"/>
        <family val="2"/>
      </rPr>
      <t>o</t>
    </r>
    <r>
      <rPr>
        <sz val="11"/>
        <rFont val="Arial"/>
        <family val="2"/>
      </rPr>
      <t>C higher, with the potential for extreme temperatures as high as 40</t>
    </r>
    <r>
      <rPr>
        <vertAlign val="superscript"/>
        <sz val="11"/>
        <rFont val="Arial"/>
        <family val="2"/>
      </rPr>
      <t>o</t>
    </r>
    <r>
      <rPr>
        <sz val="11"/>
        <rFont val="Arial"/>
        <family val="2"/>
      </rPr>
      <t xml:space="preserve">C.  Summers could also have less rainfall than now. </t>
    </r>
  </si>
  <si>
    <t>Impact 1 - Increased risk of fire</t>
  </si>
  <si>
    <t xml:space="preserve">Impact 2 - Increased risk of fire caused by electrical components </t>
  </si>
  <si>
    <t>Impact 3 - Increased risk of damage to plastic pipes and hoses</t>
  </si>
  <si>
    <t>Impact 4 - Increased risk of Dust</t>
  </si>
  <si>
    <t>Increased frequency of daily checks to ensure stockpiles are within storage limits.</t>
  </si>
  <si>
    <t xml:space="preserve">Additional training to be provided to help staff understand the increased risks associated with this type of weather event. </t>
  </si>
  <si>
    <t>Impact 5 - Increased risk of drought</t>
  </si>
  <si>
    <t xml:space="preserve">The site operator will monitor the water use during the dry season. This will enable improved planning for the following years. </t>
  </si>
  <si>
    <t xml:space="preserve">The operator will plan ahead and use IBCs to store additional water supplies. </t>
  </si>
  <si>
    <t>If drought conditions persist that result in a water ban, the operator will look at alternative dust suppressions systems.</t>
  </si>
  <si>
    <t>Impact 6 - Increased risk of pests and scavengers</t>
  </si>
  <si>
    <t>Winter Daily Maximum Temperature</t>
  </si>
  <si>
    <r>
      <t>The winter average temperature may be 4</t>
    </r>
    <r>
      <rPr>
        <vertAlign val="superscript"/>
        <sz val="11"/>
        <rFont val="Arial"/>
        <family val="2"/>
      </rPr>
      <t>o</t>
    </r>
    <r>
      <rPr>
        <sz val="11"/>
        <rFont val="Arial"/>
        <family val="2"/>
      </rPr>
      <t>C higher.</t>
    </r>
  </si>
  <si>
    <t>Impact 1 – Odour Complaints</t>
  </si>
  <si>
    <t xml:space="preserve">Odour complaints are not likely, as the waste is not typically odorous. </t>
  </si>
  <si>
    <t>Impact 2 – Burst Pipes</t>
  </si>
  <si>
    <t>Daily Extreme Rainfall</t>
  </si>
  <si>
    <t xml:space="preserve">Rainfall intensity could increase by up to 20% on today’s values. </t>
  </si>
  <si>
    <t>Impact 1 – Site Surface Water and Flooding</t>
  </si>
  <si>
    <t xml:space="preserve">Flood warning plan is in place for the site. </t>
  </si>
  <si>
    <t>Impact 2 – Site Surface Water and Flooding</t>
  </si>
  <si>
    <t>There is also the potential for drainage systems to be overwhelmed.</t>
  </si>
  <si>
    <t>Average Winter Rainfall</t>
  </si>
  <si>
    <t xml:space="preserve">Rainfall intensity could increase by up to 40% on today’s values. </t>
  </si>
  <si>
    <t>Drier Summers</t>
  </si>
  <si>
    <t xml:space="preserve">Summers could see potential up to 40% less rain than now. </t>
  </si>
  <si>
    <t>Impact 1 – Long period of hot and dry weather could lead to a drought and impact water supplies.</t>
  </si>
  <si>
    <t>Sea Level Rise</t>
  </si>
  <si>
    <t>Impact 1 –Flooding</t>
  </si>
  <si>
    <t>Flood defences have been installed for this area.</t>
  </si>
  <si>
    <t>River flow</t>
  </si>
  <si>
    <t xml:space="preserve">The flow in watercourses could be 50% more than now at its peak and 80% less than now at its lowest. </t>
  </si>
  <si>
    <t>Impact 1 – On site Drainage systems</t>
  </si>
  <si>
    <t xml:space="preserve">The site operations do not rely on river water for supplies. </t>
  </si>
  <si>
    <t>Storms</t>
  </si>
  <si>
    <r>
      <t>Storms could see a change in frequency and intensity. The unique combination of increased wind speeds, increased rainfall, and lightning during these events provides the potential for more extreme storm impacts</t>
    </r>
    <r>
      <rPr>
        <sz val="11"/>
        <rFont val="Arial"/>
        <family val="2"/>
      </rPr>
      <t>.</t>
    </r>
  </si>
  <si>
    <t>Impact 1 – Wind Damage</t>
  </si>
  <si>
    <t>The site management will review weather forecasts at the start of each working week. In the event that the Met Office issue a weather warning for storms (high winds and / or rainfall), the operator will carry out additional site checks. This will include checking stockpile heights and ensuring that all stockpiles are within the bay walls. If necessary, the stockpiles will be lowered, or arrangements made to remove material from the site.</t>
  </si>
  <si>
    <t xml:space="preserve">The site infrastructure will also be checked. </t>
  </si>
  <si>
    <t xml:space="preserve">The site will be cleaned in the days before, to minimise the risk associated with dust and litter emissions being generated. </t>
  </si>
  <si>
    <t xml:space="preserve">Following any storm, the site manager will carry out additional checks on infrastructure to assess any damage and programme any necessary repairs. </t>
  </si>
  <si>
    <t>Impact 2 – Wind damage to above ground tanks</t>
  </si>
  <si>
    <t xml:space="preserve">As above, the site management will review weather forecasts at the start of each working week. In the event that the Met Office issue a weather warning for storms (high winds and / or rainfall), the operator will carry out additional site checks. </t>
  </si>
  <si>
    <t>Impact 3 – Lighting Strikes</t>
  </si>
  <si>
    <t>In the event of a lightning strike on any of the buildings or infrastructure, the site manager will carry out an assessment of damage and implement repairs as necessary.</t>
  </si>
  <si>
    <t xml:space="preserve">The Site Manager will monitor the forecast at the start of each week. In the event of a weather warning from the Met Office, the drainage system will be checked and if necessary arrangements made to empty the system. </t>
  </si>
  <si>
    <t>N</t>
  </si>
  <si>
    <t>O</t>
  </si>
  <si>
    <t>P</t>
  </si>
  <si>
    <t>Q</t>
  </si>
  <si>
    <t>R</t>
  </si>
  <si>
    <t>S</t>
  </si>
  <si>
    <t>Lyle Park</t>
  </si>
  <si>
    <t>RMS – Waste</t>
  </si>
  <si>
    <t>Deanston Wharf</t>
  </si>
  <si>
    <t>Hanameel Street</t>
  </si>
  <si>
    <t>Olympian Way</t>
  </si>
  <si>
    <t xml:space="preserve">River Thames </t>
  </si>
  <si>
    <t>Plaistow Wharf</t>
  </si>
  <si>
    <t>Tate &amp; Lyle</t>
  </si>
  <si>
    <t>Silvertown Tunnel</t>
  </si>
  <si>
    <t>Royal Victoria Dock</t>
  </si>
  <si>
    <t>North Woolwich Road</t>
  </si>
  <si>
    <t>Copeland Court</t>
  </si>
  <si>
    <t>Knights Road / Bradfield Road</t>
  </si>
  <si>
    <t xml:space="preserve">Immediately North </t>
  </si>
  <si>
    <t>Industry</t>
  </si>
  <si>
    <t>&lt;10 – 270m Northeast</t>
  </si>
  <si>
    <t>Adjoining Southeast</t>
  </si>
  <si>
    <t>170m East</t>
  </si>
  <si>
    <t>Waste</t>
  </si>
  <si>
    <t>60m East</t>
  </si>
  <si>
    <t>Residential / Commercial</t>
  </si>
  <si>
    <t>270m East</t>
  </si>
  <si>
    <t xml:space="preserve">Residential </t>
  </si>
  <si>
    <t>275m Northeast</t>
  </si>
  <si>
    <t>485m Southwest</t>
  </si>
  <si>
    <t>Immediately Southwest</t>
  </si>
  <si>
    <t>215m Northwest</t>
  </si>
  <si>
    <t>Low-Medium</t>
  </si>
  <si>
    <t>Adjoining Northwest</t>
  </si>
  <si>
    <t>540m Northwest</t>
  </si>
  <si>
    <t>Surface Water / Recreation</t>
  </si>
  <si>
    <t>470m North</t>
  </si>
  <si>
    <t>265m Northeast</t>
  </si>
  <si>
    <t>270m Northeast</t>
  </si>
  <si>
    <t>There are no European Designations (SAC, SPA, Ramsar), SSSI's, Nature Reserves within 1.8km of the site.</t>
  </si>
  <si>
    <t xml:space="preserve">There is no Marine Conservation Zone in the vicinity of the site. </t>
  </si>
  <si>
    <t>The whole of the London Borough of Newham is an Air Quality Management Area.</t>
  </si>
  <si>
    <t>There are no Public Rights of Way in the vicinity of the site.</t>
  </si>
  <si>
    <t>Blue line represents 1km from centre of site.</t>
  </si>
  <si>
    <t>Excel</t>
  </si>
  <si>
    <t>Commercial Centre</t>
  </si>
  <si>
    <t>435m Northeast</t>
  </si>
  <si>
    <t>515m Northeast</t>
  </si>
  <si>
    <t>790m Southwest</t>
  </si>
  <si>
    <t xml:space="preserve">800m Northeast </t>
  </si>
  <si>
    <t>DLR</t>
  </si>
  <si>
    <t>Public Transport</t>
  </si>
  <si>
    <t>230m Northeast</t>
  </si>
  <si>
    <t>Britannia Village Primary School</t>
  </si>
  <si>
    <t>Oasis Academy</t>
  </si>
  <si>
    <t>CoE School</t>
  </si>
  <si>
    <t>Physical Treatment of Non-Hazardous Waste</t>
  </si>
  <si>
    <t>Primrose Wharf, Knights Road, Silvertown, E16 2AT</t>
  </si>
  <si>
    <t>https://www.meteoblue.com/en/weather/historyclimate/climatemodelled/silvertown_united-kingdom_2637825</t>
  </si>
  <si>
    <t xml:space="preserve">During periods of higher temperatures, there is a higher risk of waste self heating. However, the waste is non combustible. </t>
  </si>
  <si>
    <t xml:space="preserve">Electrical components will be checked by certified electrician. </t>
  </si>
  <si>
    <t xml:space="preserve">During periods of higher temperatures, there is a higher risk of degradation of pipework. </t>
  </si>
  <si>
    <t xml:space="preserve">Dust Suppression system to be checked daily. </t>
  </si>
  <si>
    <t xml:space="preserve">During prolonged dry weather periods, there is an increase risk of dust emissions site activities. Waste reception and treatment inside a building. Wash plant is a damp process. </t>
  </si>
  <si>
    <t>Use of road sweeper to clean the yard and access road.</t>
  </si>
  <si>
    <t xml:space="preserve">Pests and scavengers not associated with waste stream. </t>
  </si>
  <si>
    <t>Commission pest contractor if needed.</t>
  </si>
  <si>
    <t xml:space="preserve">Check site infrastracture. </t>
  </si>
  <si>
    <t>The site is located within Flood Zone 3, which has a high probability of flooding. The site benefits from flood defences</t>
  </si>
  <si>
    <t xml:space="preserve">Operator will sign up for Flood Warnings. </t>
  </si>
  <si>
    <t xml:space="preserve">Fire fighting equipment available in site office. </t>
  </si>
  <si>
    <t xml:space="preserve">Implement Fire Action Plan. </t>
  </si>
  <si>
    <t>Site has night time security.</t>
  </si>
  <si>
    <t>Spill kits maintained in site office.</t>
  </si>
  <si>
    <t xml:space="preserve">Vehicle manoeuvring will be controlled. </t>
  </si>
  <si>
    <t xml:space="preserve">Site has concreted surface </t>
  </si>
  <si>
    <t xml:space="preserve">Permitted waste types do not include dusts, powders or loose fibres and have a low potential to produce bioaerosols . Waste crushing carried out inside building.  </t>
  </si>
  <si>
    <t>Medium - high</t>
  </si>
  <si>
    <t xml:space="preserve">The site is in Air Quality Management Area. Provision of building for waste crushing.  </t>
  </si>
  <si>
    <t>Local residents often sensitive to litter. Not associated with waste stream.</t>
  </si>
  <si>
    <t xml:space="preserve">Visual inspection of litter levels daily
Implement litter picking duties as necessary
Waste will be delivered in sheeted lorries.
</t>
  </si>
  <si>
    <t xml:space="preserve">Road safety, local residents often sensitive to mud on roads. </t>
  </si>
  <si>
    <t xml:space="preserve">Residents will be sensitive to odour, however, odour is not typically associated with the waste. </t>
  </si>
  <si>
    <t xml:space="preserve"> Regular cleaning and daily checks.  </t>
  </si>
  <si>
    <t xml:space="preserve">Local residents often sensitive to noise. Nearest receptors are 270m north. Noise Impact Assessment confirmed low impact. </t>
  </si>
  <si>
    <t xml:space="preserve">Speed limits for vehicles
Regular maintenance of hardstanding to prevent uneven surfaces
All plant and machinery to be maintained in accordance with manufacturers specifications
Site is located on an  industrial estate, near to a busy road. Waste crushing to take place inside a building. Site is safeguarded for wharf use and supported for waste uses. </t>
  </si>
  <si>
    <t xml:space="preserve">Permitted wastes unlikely to attract scavenging animals and birds. </t>
  </si>
  <si>
    <t xml:space="preserve">Permitted wastes could attract scavenging animals and birds. </t>
  </si>
  <si>
    <t xml:space="preserve">Site will manage non-hazardous construction, demolition and excavation waste. </t>
  </si>
  <si>
    <t xml:space="preserve">Concrete surface with drainage.  Daily checks on infrastracture  </t>
  </si>
  <si>
    <t>Code</t>
  </si>
  <si>
    <t>Description</t>
  </si>
  <si>
    <t>Routinely Accepted</t>
  </si>
  <si>
    <t xml:space="preserve">Controls </t>
  </si>
  <si>
    <t>Risk</t>
  </si>
  <si>
    <t>No</t>
  </si>
  <si>
    <t xml:space="preserve">All waste would be received in the building with the same mitigation measures provided. </t>
  </si>
  <si>
    <t xml:space="preserve">Waste types would not pose a greater risk than those accepted. </t>
  </si>
  <si>
    <t>01 04 08</t>
  </si>
  <si>
    <t>Waste gravel and crushed rocks other than those mentioned in 01 04 07</t>
  </si>
  <si>
    <t>01 04 09</t>
  </si>
  <si>
    <t>Waste sand and clays</t>
  </si>
  <si>
    <t>17 01 01</t>
  </si>
  <si>
    <t>Concrete</t>
  </si>
  <si>
    <t>Yes</t>
  </si>
  <si>
    <t>Waste will be received in a building as set out in EMS OP 01, with mitigation measures</t>
  </si>
  <si>
    <t>17 01 02</t>
  </si>
  <si>
    <t>Bricks</t>
  </si>
  <si>
    <t>17 01 03</t>
  </si>
  <si>
    <t>Tiles and ceramics</t>
  </si>
  <si>
    <t>17 01 07</t>
  </si>
  <si>
    <t>17 03 02</t>
  </si>
  <si>
    <t>17 05 04</t>
  </si>
  <si>
    <t>17 05 08</t>
  </si>
  <si>
    <t xml:space="preserve"> 17 08 02</t>
  </si>
  <si>
    <t>Gypsum based construction materials</t>
  </si>
  <si>
    <t>17 09 04</t>
  </si>
  <si>
    <t>19 12 09</t>
  </si>
  <si>
    <t>Minerals</t>
  </si>
  <si>
    <t>19 12 12</t>
  </si>
  <si>
    <t>19 13 02</t>
  </si>
  <si>
    <t>20 02 02</t>
  </si>
  <si>
    <t>Soils and stones</t>
  </si>
  <si>
    <t xml:space="preserve">17 05 06 </t>
  </si>
  <si>
    <t>Sludges from soil remediation other than those mentioned in 191303</t>
  </si>
  <si>
    <t>Solid waste from soil remediation other than those mentioned in 191301</t>
  </si>
  <si>
    <t>19 13 04</t>
  </si>
  <si>
    <t>19 02 06</t>
  </si>
  <si>
    <t>Sludges from physico-chemical treatment other than those mentioned in 190205</t>
  </si>
  <si>
    <t xml:space="preserve">Storage and transfer only </t>
  </si>
  <si>
    <t>Risk controlled through operations inside a buidling.</t>
  </si>
  <si>
    <t>Mixtures of concrete, bricks, tiles and ceramics other than those mentioned in 17 01 06</t>
  </si>
  <si>
    <t>Bituminous mixtures other than those mentioned in 17 03 01</t>
  </si>
  <si>
    <t>Soil and stones other than those mentioned in 17 05 03</t>
  </si>
  <si>
    <t>Dredging spoil other than those mentioned in 17 05 05</t>
  </si>
  <si>
    <t>Track ballast other than those mentioned in 17 05 07</t>
  </si>
  <si>
    <t>Mixed construction and demolition wastes other than those mentioned in 17 09 01, 17 09 02 and 17 09 03</t>
  </si>
  <si>
    <t xml:space="preserve">Mixed C&amp;D waste from other similar sites. </t>
  </si>
  <si>
    <t>Premixed waste composed only of non-hazardous wastes</t>
  </si>
  <si>
    <t>19 02 03</t>
  </si>
  <si>
    <t>5.12.2024</t>
  </si>
  <si>
    <t xml:space="preserve">Speed restrictions on site
Visual inspection of dust levels daily
The site has been designed to prevent dust emissions. Waste received and treated inside the building. Wash plant is a damp process.  See Dust Management Plan. </t>
  </si>
  <si>
    <t xml:space="preserve"> The  site is concreted. All HGVs to exit the site via the wheel wash. 
Use of banksman to prevent tracking.  Road Sweeper to be permanantly based at the site. See Dust Management Plan. </t>
  </si>
  <si>
    <t>Capture roof water for storage and use during drier season. Provide additional storage capacity.</t>
  </si>
  <si>
    <t>Primrose Wharf</t>
  </si>
  <si>
    <t xml:space="preserve">Adjoining North </t>
  </si>
  <si>
    <t>T</t>
  </si>
  <si>
    <t>Recreational / Local Wildlife Site</t>
  </si>
  <si>
    <t xml:space="preserve">Lyle Park is a Local Wildlife Site.  This is a local grade site in Newham. </t>
  </si>
  <si>
    <t>Surface Water / Local Wildlife Site</t>
  </si>
  <si>
    <t>The River Thames is Local Wildlife Site - a Metropolitan Grade site</t>
  </si>
  <si>
    <t>Within 152m of the site, the following protected species are noted  Atlantic Salmon, Allis Shad, River Lamprey, Sea Lamprey, Twaite Shad.</t>
  </si>
  <si>
    <t>Within 152m of the site, the following protected species are noted  European Eel, Smelt migratory route.</t>
  </si>
  <si>
    <t>Local Wildlife Site</t>
  </si>
  <si>
    <t xml:space="preserve">Waste operations may cause harm to and deterioration of local wildlife site. Lyle Park is 170m east of the site, separated by industrial and waste sites. No direct linkage. The River Thames is located south of the site. </t>
  </si>
  <si>
    <t>Protected Species</t>
  </si>
  <si>
    <t xml:space="preserve">Waste operations may cause harm to protected species, found in River Thames. </t>
  </si>
  <si>
    <t>EMS-ERA-V2</t>
  </si>
  <si>
    <t>11.12.2025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</si>
</sst>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b/>
      <sz val="12"/>
      <name val="Arial"/>
      <family val="2"/>
    </font>
    <font>
      <sz val="12"/>
      <name val="Arial"/>
      <family val="2"/>
    </font>
    <font>
      <b/>
      <sz val="12"/>
      <name val="Arial"/>
      <family val="2"/>
    </font>
    <font>
      <b/>
      <sz val="14"/>
      <name val="Arial"/>
      <family val="2"/>
    </font>
    <font>
      <sz val="8"/>
      <color indexed="81"/>
      <name val="Tahoma"/>
      <family val="2"/>
    </font>
    <font>
      <sz val="10"/>
      <color indexed="81"/>
      <name val="Arial"/>
      <family val="2"/>
    </font>
    <font>
      <b/>
      <sz val="10"/>
      <color indexed="81"/>
      <name val="Arial"/>
      <family val="2"/>
    </font>
    <font>
      <b/>
      <sz val="10"/>
      <name val="Arial"/>
      <family val="2"/>
    </font>
    <font>
      <sz val="10"/>
      <name val="Arial"/>
      <family val="2"/>
    </font>
    <font>
      <u/>
      <sz val="10"/>
      <color theme="10"/>
      <name val="Arial"/>
    </font>
    <font>
      <u/>
      <sz val="10"/>
      <color theme="11"/>
      <name val="Arial"/>
    </font>
    <font>
      <b/>
      <sz val="11"/>
      <name val="Arial"/>
      <family val="2"/>
    </font>
    <font>
      <sz val="11"/>
      <name val="Arial"/>
      <family val="2"/>
    </font>
    <font>
      <b/>
      <sz val="11"/>
      <color rgb="FF000000"/>
      <name val="Arial"/>
      <family val="2"/>
    </font>
    <font>
      <sz val="11"/>
      <color rgb="FF000000"/>
      <name val="Arial"/>
      <family val="2"/>
    </font>
    <font>
      <u/>
      <sz val="10"/>
      <color theme="10"/>
      <name val="Arial"/>
      <family val="2"/>
    </font>
    <font>
      <vertAlign val="superscript"/>
      <sz val="11"/>
      <name val="Arial"/>
      <family val="2"/>
    </font>
    <font>
      <u/>
      <sz val="11"/>
      <name val="Arial"/>
      <family val="2"/>
    </font>
    <font>
      <sz val="11"/>
      <color rgb="FF0B0C0C"/>
      <name val="Arial"/>
      <family val="2"/>
    </font>
    <font>
      <b/>
      <sz val="11"/>
      <color theme="1"/>
      <name val="Arial"/>
      <family val="2"/>
    </font>
    <font>
      <sz val="11"/>
      <color theme="1"/>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rgb="FFFBD4B4"/>
        <bgColor indexed="64"/>
      </patternFill>
    </fill>
  </fills>
  <borders count="24">
    <border>
      <left/>
      <right/>
      <top/>
      <bottom/>
      <diagonal/>
    </border>
    <border>
      <left style="thin">
        <color auto="1"/>
      </left>
      <right style="thin">
        <color auto="1"/>
      </right>
      <top style="thin">
        <color auto="1"/>
      </top>
      <bottom style="thin">
        <color auto="1"/>
      </bottom>
      <diagonal/>
    </border>
    <border>
      <left style="double">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indexed="64"/>
      </top>
      <bottom style="double">
        <color indexed="64"/>
      </bottom>
      <diagonal/>
    </border>
    <border>
      <left style="thin">
        <color auto="1"/>
      </left>
      <right style="thin">
        <color auto="1"/>
      </right>
      <top style="double">
        <color indexed="64"/>
      </top>
      <bottom style="thin">
        <color indexed="64"/>
      </bottom>
      <diagonal/>
    </border>
    <border>
      <left style="thin">
        <color auto="1"/>
      </left>
      <right style="thin">
        <color auto="1"/>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20">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cellStyleXfs>
  <cellXfs count="108">
    <xf numFmtId="0" fontId="0" fillId="0" borderId="0" xfId="0"/>
    <xf numFmtId="0" fontId="13"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justify" vertical="center"/>
    </xf>
    <xf numFmtId="0" fontId="13" fillId="0" borderId="0" xfId="0" applyFont="1" applyAlignment="1">
      <alignment horizontal="center" vertical="center"/>
    </xf>
    <xf numFmtId="0" fontId="13" fillId="0" borderId="0" xfId="0" applyFont="1" applyAlignment="1">
      <alignment horizontal="left" vertical="center"/>
    </xf>
    <xf numFmtId="0" fontId="15" fillId="9" borderId="5"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9" xfId="0" applyFont="1" applyBorder="1" applyAlignment="1">
      <alignment horizontal="left" vertical="center" wrapText="1"/>
    </xf>
    <xf numFmtId="0" fontId="10" fillId="0" borderId="1" xfId="0" applyFont="1" applyBorder="1"/>
    <xf numFmtId="0" fontId="10" fillId="0" borderId="1" xfId="0" applyFont="1" applyBorder="1" applyAlignment="1">
      <alignment horizontal="left"/>
    </xf>
    <xf numFmtId="17" fontId="10" fillId="0" borderId="1" xfId="0" applyNumberFormat="1" applyFont="1" applyBorder="1" applyAlignment="1">
      <alignment horizontal="left"/>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5" fillId="9" borderId="11" xfId="0" applyFont="1" applyFill="1" applyBorder="1" applyAlignment="1">
      <alignment horizontal="center" vertical="center" wrapText="1"/>
    </xf>
    <xf numFmtId="0" fontId="16"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0" fillId="7" borderId="0" xfId="0" applyFill="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vertical="center"/>
    </xf>
    <xf numFmtId="0" fontId="0" fillId="6" borderId="0" xfId="0" applyFill="1" applyAlignment="1">
      <alignment horizontal="center" vertical="center"/>
    </xf>
    <xf numFmtId="0" fontId="0" fillId="5" borderId="0" xfId="0"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2" fontId="0" fillId="0" borderId="0" xfId="0" applyNumberFormat="1" applyAlignment="1">
      <alignment horizontal="center" vertical="center"/>
    </xf>
    <xf numFmtId="0" fontId="0" fillId="0" borderId="5" xfId="0" applyBorder="1" applyAlignment="1">
      <alignment horizontal="center" vertical="center"/>
    </xf>
    <xf numFmtId="0" fontId="1" fillId="2"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5" xfId="0"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13" xfId="0" applyBorder="1" applyAlignment="1">
      <alignment horizontal="center" vertical="center"/>
    </xf>
    <xf numFmtId="0" fontId="0" fillId="0" borderId="7" xfId="0" applyBorder="1" applyAlignment="1">
      <alignment horizontal="center" vertical="center"/>
    </xf>
    <xf numFmtId="0" fontId="2" fillId="2" borderId="7" xfId="0" applyFont="1" applyFill="1" applyBorder="1" applyAlignment="1">
      <alignment horizontal="center" vertical="center"/>
    </xf>
    <xf numFmtId="0" fontId="0" fillId="2" borderId="7" xfId="0" applyFill="1" applyBorder="1" applyAlignment="1">
      <alignment horizontal="center" vertical="center"/>
    </xf>
    <xf numFmtId="0" fontId="4" fillId="2" borderId="7" xfId="0" applyFont="1" applyFill="1" applyBorder="1" applyAlignment="1">
      <alignment horizontal="center" vertical="center"/>
    </xf>
    <xf numFmtId="0" fontId="2" fillId="7" borderId="0" xfId="0" applyFont="1" applyFill="1" applyAlignment="1">
      <alignment horizontal="right" vertical="center"/>
    </xf>
    <xf numFmtId="0" fontId="5" fillId="7" borderId="0" xfId="0" applyFont="1" applyFill="1" applyAlignment="1">
      <alignment horizontal="right" vertical="center"/>
    </xf>
    <xf numFmtId="0" fontId="0" fillId="7" borderId="0" xfId="0" applyFill="1" applyAlignment="1">
      <alignment horizontal="right" vertical="center"/>
    </xf>
    <xf numFmtId="0" fontId="4" fillId="7" borderId="0" xfId="0" applyFont="1" applyFill="1" applyAlignment="1">
      <alignment horizontal="right" vertical="center"/>
    </xf>
    <xf numFmtId="0" fontId="3" fillId="7" borderId="0" xfId="0" applyFont="1" applyFill="1" applyAlignment="1">
      <alignment horizontal="right" vertical="center"/>
    </xf>
    <xf numFmtId="0" fontId="0" fillId="0" borderId="15" xfId="0" applyBorder="1" applyAlignment="1">
      <alignment horizontal="center" vertical="center"/>
    </xf>
    <xf numFmtId="0" fontId="16"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 xfId="0" applyFont="1" applyBorder="1" applyAlignment="1">
      <alignment wrapText="1"/>
    </xf>
    <xf numFmtId="0" fontId="13" fillId="0" borderId="3" xfId="0" applyFont="1" applyBorder="1" applyAlignment="1">
      <alignment horizontal="center" vertical="center" wrapText="1"/>
    </xf>
    <xf numFmtId="0" fontId="10" fillId="0" borderId="0" xfId="0" applyFont="1"/>
    <xf numFmtId="0" fontId="17" fillId="0" borderId="0" xfId="19"/>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14" fillId="0" borderId="0" xfId="0" applyFont="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21" fillId="0" borderId="1" xfId="0" applyFont="1" applyBorder="1"/>
    <xf numFmtId="0" fontId="22" fillId="0" borderId="1" xfId="0" applyFont="1" applyBorder="1"/>
    <xf numFmtId="0" fontId="14" fillId="0" borderId="0" xfId="0" applyFont="1" applyAlignment="1">
      <alignment vertical="center" wrapText="1"/>
    </xf>
    <xf numFmtId="0" fontId="14" fillId="0" borderId="0" xfId="0" applyFont="1"/>
    <xf numFmtId="0" fontId="14" fillId="0" borderId="19" xfId="0" applyFont="1" applyBorder="1" applyAlignment="1">
      <alignment vertical="center" wrapText="1"/>
    </xf>
    <xf numFmtId="0" fontId="14" fillId="0" borderId="19" xfId="0" applyFont="1" applyBorder="1" applyAlignment="1">
      <alignment horizontal="center" vertical="center" wrapText="1"/>
    </xf>
    <xf numFmtId="0" fontId="14" fillId="0" borderId="17" xfId="0" applyFont="1" applyBorder="1" applyAlignment="1">
      <alignment vertical="center" wrapText="1"/>
    </xf>
    <xf numFmtId="0" fontId="14" fillId="0" borderId="17" xfId="0" applyFont="1" applyBorder="1" applyAlignment="1">
      <alignment horizontal="center" vertical="center" wrapText="1"/>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vertical="center" wrapText="1"/>
    </xf>
    <xf numFmtId="0" fontId="14" fillId="0" borderId="23" xfId="0" applyFont="1" applyBorder="1" applyAlignment="1">
      <alignment horizontal="center" vertical="center" wrapText="1"/>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4" fillId="0" borderId="0" xfId="0" applyFont="1" applyAlignment="1">
      <alignment horizontal="left" vertical="center"/>
    </xf>
    <xf numFmtId="0" fontId="10" fillId="0" borderId="0" xfId="0" applyFont="1" applyAlignment="1">
      <alignment horizontal="left" vertical="center" wrapText="1"/>
    </xf>
    <xf numFmtId="0" fontId="14" fillId="0" borderId="0" xfId="0" applyFont="1" applyAlignment="1">
      <alignment horizontal="left" vertical="top" wrapText="1"/>
    </xf>
    <xf numFmtId="0" fontId="10" fillId="0" borderId="5" xfId="0" applyFont="1" applyBorder="1" applyAlignment="1">
      <alignment horizontal="center" vertical="center" wrapText="1"/>
    </xf>
    <xf numFmtId="0" fontId="1" fillId="0" borderId="5" xfId="0" applyFont="1" applyBorder="1" applyAlignment="1">
      <alignment horizontal="center" vertical="center" wrapText="1"/>
    </xf>
    <xf numFmtId="15" fontId="10" fillId="8" borderId="0" xfId="0"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8" borderId="0" xfId="0" applyFont="1" applyFill="1" applyAlignment="1" applyProtection="1">
      <alignment horizontal="center" vertical="center" wrapText="1"/>
      <protection locked="0"/>
    </xf>
    <xf numFmtId="0" fontId="0" fillId="8" borderId="0" xfId="0" applyFill="1" applyAlignment="1" applyProtection="1">
      <alignment horizontal="center" vertical="center" wrapText="1"/>
      <protection locked="0"/>
    </xf>
    <xf numFmtId="0" fontId="5" fillId="0" borderId="12" xfId="0" applyFont="1" applyBorder="1" applyAlignment="1">
      <alignment horizontal="center" vertical="center"/>
    </xf>
    <xf numFmtId="0" fontId="5" fillId="0" borderId="0" xfId="0" applyFont="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5" xfId="0" applyBorder="1" applyAlignment="1">
      <alignment horizontal="center" vertical="center"/>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2" fillId="7" borderId="0" xfId="0" applyFont="1" applyFill="1" applyAlignment="1">
      <alignment horizontal="right" vertical="center"/>
    </xf>
    <xf numFmtId="0" fontId="4" fillId="7" borderId="0" xfId="0" applyFont="1" applyFill="1" applyAlignment="1">
      <alignment horizontal="right" vertical="center"/>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cellXfs>
  <cellStyles count="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1</xdr:row>
      <xdr:rowOff>160020</xdr:rowOff>
    </xdr:from>
    <xdr:to>
      <xdr:col>18</xdr:col>
      <xdr:colOff>86625</xdr:colOff>
      <xdr:row>24</xdr:row>
      <xdr:rowOff>56007</xdr:rowOff>
    </xdr:to>
    <xdr:pic>
      <xdr:nvPicPr>
        <xdr:cNvPr id="2" name="Picture 1">
          <a:extLst>
            <a:ext uri="{FF2B5EF4-FFF2-40B4-BE49-F238E27FC236}">
              <a16:creationId xmlns:a16="http://schemas.microsoft.com/office/drawing/2014/main" id="{4F9D127B-039F-3516-A341-8414B85D51E4}"/>
            </a:ext>
          </a:extLst>
        </xdr:cNvPr>
        <xdr:cNvPicPr>
          <a:picLocks noChangeAspect="1"/>
        </xdr:cNvPicPr>
      </xdr:nvPicPr>
      <xdr:blipFill>
        <a:blip xmlns:r="http://schemas.openxmlformats.org/officeDocument/2006/relationships" r:embed="rId1"/>
        <a:stretch>
          <a:fillRect/>
        </a:stretch>
      </xdr:blipFill>
      <xdr:spPr>
        <a:xfrm>
          <a:off x="10218420" y="350520"/>
          <a:ext cx="6449325" cy="5456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1</xdr:row>
      <xdr:rowOff>38101</xdr:rowOff>
    </xdr:from>
    <xdr:to>
      <xdr:col>9</xdr:col>
      <xdr:colOff>236484</xdr:colOff>
      <xdr:row>25</xdr:row>
      <xdr:rowOff>152401</xdr:rowOff>
    </xdr:to>
    <xdr:pic>
      <xdr:nvPicPr>
        <xdr:cNvPr id="4" name="Picture 3">
          <a:extLst>
            <a:ext uri="{FF2B5EF4-FFF2-40B4-BE49-F238E27FC236}">
              <a16:creationId xmlns:a16="http://schemas.microsoft.com/office/drawing/2014/main" id="{4AFEA8DC-1E12-AEF5-7170-47707F1551F5}"/>
            </a:ext>
          </a:extLst>
        </xdr:cNvPr>
        <xdr:cNvPicPr>
          <a:picLocks noChangeAspect="1"/>
        </xdr:cNvPicPr>
      </xdr:nvPicPr>
      <xdr:blipFill>
        <a:blip xmlns:r="http://schemas.openxmlformats.org/officeDocument/2006/relationships" r:embed="rId1"/>
        <a:stretch>
          <a:fillRect/>
        </a:stretch>
      </xdr:blipFill>
      <xdr:spPr>
        <a:xfrm>
          <a:off x="676276" y="200026"/>
          <a:ext cx="5046608" cy="400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meteoblue.com/en/weather/historyclimate/climatemodelled/silvertown_united-kingdom_2637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3E34-13A0-4C70-A252-17054969FFC3}">
  <dimension ref="A1:E21"/>
  <sheetViews>
    <sheetView workbookViewId="0">
      <selection activeCell="D25" sqref="D25"/>
    </sheetView>
  </sheetViews>
  <sheetFormatPr defaultRowHeight="14.25" x14ac:dyDescent="0.2"/>
  <cols>
    <col min="1" max="1" width="9.140625" style="69"/>
    <col min="2" max="2" width="113" style="69" bestFit="1" customWidth="1"/>
    <col min="3" max="3" width="20.85546875" style="69" bestFit="1" customWidth="1"/>
    <col min="4" max="4" width="82.7109375" style="69" bestFit="1" customWidth="1"/>
    <col min="5" max="5" width="82.140625" style="69" bestFit="1" customWidth="1"/>
    <col min="6" max="16384" width="9.140625" style="69"/>
  </cols>
  <sheetData>
    <row r="1" spans="1:5" s="68" customFormat="1" ht="15" x14ac:dyDescent="0.25">
      <c r="A1" s="68" t="s">
        <v>294</v>
      </c>
      <c r="B1" s="68" t="s">
        <v>295</v>
      </c>
      <c r="C1" s="68" t="s">
        <v>296</v>
      </c>
      <c r="D1" s="68" t="s">
        <v>297</v>
      </c>
      <c r="E1" s="68" t="s">
        <v>298</v>
      </c>
    </row>
    <row r="3" spans="1:5" x14ac:dyDescent="0.2">
      <c r="A3" s="69" t="s">
        <v>302</v>
      </c>
      <c r="B3" s="69" t="s">
        <v>303</v>
      </c>
      <c r="C3" s="69" t="s">
        <v>299</v>
      </c>
      <c r="D3" s="69" t="s">
        <v>300</v>
      </c>
      <c r="E3" s="69" t="s">
        <v>301</v>
      </c>
    </row>
    <row r="4" spans="1:5" x14ac:dyDescent="0.2">
      <c r="A4" s="69" t="s">
        <v>304</v>
      </c>
      <c r="B4" s="69" t="s">
        <v>305</v>
      </c>
      <c r="C4" s="69" t="s">
        <v>299</v>
      </c>
      <c r="D4" s="69" t="s">
        <v>300</v>
      </c>
      <c r="E4" s="69" t="s">
        <v>301</v>
      </c>
    </row>
    <row r="5" spans="1:5" x14ac:dyDescent="0.2">
      <c r="A5" s="69" t="s">
        <v>306</v>
      </c>
      <c r="B5" s="69" t="s">
        <v>307</v>
      </c>
      <c r="C5" s="69" t="s">
        <v>308</v>
      </c>
      <c r="D5" s="69" t="s">
        <v>309</v>
      </c>
      <c r="E5" s="69" t="s">
        <v>334</v>
      </c>
    </row>
    <row r="6" spans="1:5" x14ac:dyDescent="0.2">
      <c r="A6" s="69" t="s">
        <v>310</v>
      </c>
      <c r="B6" s="69" t="s">
        <v>311</v>
      </c>
      <c r="C6" s="69" t="s">
        <v>308</v>
      </c>
      <c r="D6" s="69" t="s">
        <v>309</v>
      </c>
      <c r="E6" s="69" t="s">
        <v>334</v>
      </c>
    </row>
    <row r="7" spans="1:5" x14ac:dyDescent="0.2">
      <c r="A7" s="69" t="s">
        <v>312</v>
      </c>
      <c r="B7" s="69" t="s">
        <v>313</v>
      </c>
      <c r="C7" s="69" t="s">
        <v>308</v>
      </c>
      <c r="D7" s="69" t="s">
        <v>309</v>
      </c>
      <c r="E7" s="69" t="s">
        <v>334</v>
      </c>
    </row>
    <row r="8" spans="1:5" x14ac:dyDescent="0.2">
      <c r="A8" s="69" t="s">
        <v>314</v>
      </c>
      <c r="B8" s="69" t="s">
        <v>335</v>
      </c>
      <c r="C8" s="69" t="s">
        <v>308</v>
      </c>
      <c r="D8" s="69" t="s">
        <v>309</v>
      </c>
      <c r="E8" s="69" t="s">
        <v>334</v>
      </c>
    </row>
    <row r="9" spans="1:5" x14ac:dyDescent="0.2">
      <c r="A9" s="69" t="s">
        <v>315</v>
      </c>
      <c r="B9" s="69" t="s">
        <v>336</v>
      </c>
      <c r="C9" s="69" t="s">
        <v>308</v>
      </c>
      <c r="D9" s="69" t="s">
        <v>309</v>
      </c>
      <c r="E9" s="69" t="s">
        <v>334</v>
      </c>
    </row>
    <row r="10" spans="1:5" x14ac:dyDescent="0.2">
      <c r="A10" s="69" t="s">
        <v>316</v>
      </c>
      <c r="B10" s="69" t="s">
        <v>337</v>
      </c>
      <c r="C10" s="69" t="s">
        <v>308</v>
      </c>
      <c r="D10" s="69" t="s">
        <v>309</v>
      </c>
      <c r="E10" s="69" t="s">
        <v>334</v>
      </c>
    </row>
    <row r="11" spans="1:5" x14ac:dyDescent="0.2">
      <c r="A11" s="69" t="s">
        <v>327</v>
      </c>
      <c r="B11" s="69" t="s">
        <v>338</v>
      </c>
      <c r="C11" s="69" t="s">
        <v>299</v>
      </c>
      <c r="D11" s="69" t="s">
        <v>300</v>
      </c>
      <c r="E11" s="69" t="s">
        <v>334</v>
      </c>
    </row>
    <row r="12" spans="1:5" x14ac:dyDescent="0.2">
      <c r="A12" s="69" t="s">
        <v>317</v>
      </c>
      <c r="B12" s="69" t="s">
        <v>339</v>
      </c>
      <c r="C12" s="69" t="s">
        <v>299</v>
      </c>
      <c r="D12" s="69" t="s">
        <v>300</v>
      </c>
      <c r="E12" s="69" t="s">
        <v>334</v>
      </c>
    </row>
    <row r="13" spans="1:5" x14ac:dyDescent="0.2">
      <c r="A13" s="69" t="s">
        <v>318</v>
      </c>
      <c r="B13" s="69" t="s">
        <v>319</v>
      </c>
      <c r="C13" s="69" t="s">
        <v>299</v>
      </c>
      <c r="D13" s="69" t="s">
        <v>300</v>
      </c>
      <c r="E13" s="69" t="s">
        <v>334</v>
      </c>
    </row>
    <row r="14" spans="1:5" x14ac:dyDescent="0.2">
      <c r="A14" s="69" t="s">
        <v>320</v>
      </c>
      <c r="B14" s="69" t="s">
        <v>340</v>
      </c>
      <c r="C14" s="69" t="s">
        <v>308</v>
      </c>
      <c r="D14" s="69" t="s">
        <v>309</v>
      </c>
      <c r="E14" s="69" t="s">
        <v>334</v>
      </c>
    </row>
    <row r="15" spans="1:5" x14ac:dyDescent="0.2">
      <c r="A15" s="69" t="s">
        <v>343</v>
      </c>
      <c r="B15" s="71" t="s">
        <v>342</v>
      </c>
      <c r="C15" s="69" t="s">
        <v>299</v>
      </c>
      <c r="D15" s="69" t="s">
        <v>309</v>
      </c>
      <c r="E15" s="69" t="s">
        <v>334</v>
      </c>
    </row>
    <row r="16" spans="1:5" x14ac:dyDescent="0.2">
      <c r="A16" s="69" t="s">
        <v>331</v>
      </c>
      <c r="B16" s="69" t="s">
        <v>332</v>
      </c>
      <c r="C16" s="69" t="s">
        <v>299</v>
      </c>
      <c r="D16" s="69" t="s">
        <v>333</v>
      </c>
      <c r="E16" s="69" t="s">
        <v>334</v>
      </c>
    </row>
    <row r="17" spans="1:5" x14ac:dyDescent="0.2">
      <c r="A17" s="69" t="s">
        <v>321</v>
      </c>
      <c r="B17" s="69" t="s">
        <v>322</v>
      </c>
      <c r="C17" s="69" t="s">
        <v>308</v>
      </c>
      <c r="D17" s="69" t="s">
        <v>309</v>
      </c>
      <c r="E17" s="69" t="s">
        <v>334</v>
      </c>
    </row>
    <row r="18" spans="1:5" x14ac:dyDescent="0.2">
      <c r="A18" s="69" t="s">
        <v>323</v>
      </c>
      <c r="B18" s="70" t="s">
        <v>341</v>
      </c>
      <c r="C18" s="69" t="s">
        <v>308</v>
      </c>
      <c r="D18" s="69" t="s">
        <v>309</v>
      </c>
      <c r="E18" s="69" t="s">
        <v>334</v>
      </c>
    </row>
    <row r="19" spans="1:5" x14ac:dyDescent="0.2">
      <c r="A19" s="69" t="s">
        <v>324</v>
      </c>
      <c r="B19" s="69" t="s">
        <v>329</v>
      </c>
      <c r="C19" s="69" t="s">
        <v>299</v>
      </c>
      <c r="D19" s="69" t="s">
        <v>300</v>
      </c>
      <c r="E19" s="69" t="s">
        <v>301</v>
      </c>
    </row>
    <row r="20" spans="1:5" x14ac:dyDescent="0.2">
      <c r="A20" s="69" t="s">
        <v>330</v>
      </c>
      <c r="B20" s="69" t="s">
        <v>328</v>
      </c>
      <c r="C20" s="69" t="s">
        <v>299</v>
      </c>
      <c r="D20" s="69" t="s">
        <v>300</v>
      </c>
      <c r="E20" s="69" t="s">
        <v>301</v>
      </c>
    </row>
    <row r="21" spans="1:5" x14ac:dyDescent="0.2">
      <c r="A21" s="69" t="s">
        <v>325</v>
      </c>
      <c r="B21" s="69" t="s">
        <v>326</v>
      </c>
      <c r="C21" s="69" t="s">
        <v>308</v>
      </c>
      <c r="D21" s="69" t="s">
        <v>309</v>
      </c>
      <c r="E21" s="69"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081F-AEF2-45CB-84C9-A6482929651C}">
  <dimension ref="B1:H39"/>
  <sheetViews>
    <sheetView tabSelected="1" topLeftCell="A5" workbookViewId="0">
      <selection activeCell="E26" sqref="E26"/>
    </sheetView>
  </sheetViews>
  <sheetFormatPr defaultRowHeight="12.75" x14ac:dyDescent="0.2"/>
  <cols>
    <col min="2" max="2" width="24.42578125" bestFit="1" customWidth="1"/>
    <col min="3" max="3" width="26" customWidth="1"/>
    <col min="4" max="4" width="34.140625" customWidth="1"/>
    <col min="5" max="5" width="30" customWidth="1"/>
    <col min="6" max="6" width="19.140625" bestFit="1" customWidth="1"/>
  </cols>
  <sheetData>
    <row r="1" spans="2:6" ht="15" x14ac:dyDescent="0.2">
      <c r="B1" s="4" t="s">
        <v>71</v>
      </c>
    </row>
    <row r="2" spans="2:6" ht="13.5" thickBot="1" x14ac:dyDescent="0.25"/>
    <row r="3" spans="2:6" ht="46.5" thickTop="1" thickBot="1" x14ac:dyDescent="0.25">
      <c r="B3" s="1" t="s">
        <v>5</v>
      </c>
      <c r="C3" s="57" t="s">
        <v>69</v>
      </c>
      <c r="D3" s="57" t="s">
        <v>65</v>
      </c>
      <c r="E3" s="60" t="s">
        <v>149</v>
      </c>
      <c r="F3" s="61" t="s">
        <v>66</v>
      </c>
    </row>
    <row r="4" spans="2:6" ht="29.25" thickTop="1" x14ac:dyDescent="0.2">
      <c r="B4" s="76"/>
      <c r="C4" s="77" t="s">
        <v>221</v>
      </c>
      <c r="D4" s="77" t="s">
        <v>150</v>
      </c>
      <c r="E4" s="78" t="s">
        <v>25</v>
      </c>
      <c r="F4" s="79" t="s">
        <v>222</v>
      </c>
    </row>
    <row r="5" spans="2:6" ht="14.25" x14ac:dyDescent="0.2">
      <c r="B5" s="80"/>
      <c r="C5" s="67"/>
      <c r="D5" s="67"/>
      <c r="E5" s="66"/>
      <c r="F5" s="81"/>
    </row>
    <row r="6" spans="2:6" ht="28.5" x14ac:dyDescent="0.2">
      <c r="B6" s="80" t="s">
        <v>124</v>
      </c>
      <c r="C6" s="67" t="s">
        <v>151</v>
      </c>
      <c r="D6" s="67" t="s">
        <v>223</v>
      </c>
      <c r="E6" s="66" t="s">
        <v>25</v>
      </c>
      <c r="F6" s="81" t="s">
        <v>224</v>
      </c>
    </row>
    <row r="7" spans="2:6" ht="28.5" x14ac:dyDescent="0.2">
      <c r="B7" s="80" t="s">
        <v>125</v>
      </c>
      <c r="C7" s="67" t="s">
        <v>151</v>
      </c>
      <c r="D7" s="67" t="s">
        <v>223</v>
      </c>
      <c r="E7" s="66" t="s">
        <v>25</v>
      </c>
      <c r="F7" s="81" t="s">
        <v>225</v>
      </c>
    </row>
    <row r="8" spans="2:6" ht="14.25" x14ac:dyDescent="0.2">
      <c r="B8" s="80" t="s">
        <v>126</v>
      </c>
      <c r="C8" s="67" t="s">
        <v>209</v>
      </c>
      <c r="D8" s="67" t="s">
        <v>351</v>
      </c>
      <c r="E8" s="66" t="s">
        <v>26</v>
      </c>
      <c r="F8" s="81" t="s">
        <v>226</v>
      </c>
    </row>
    <row r="9" spans="2:6" ht="14.25" x14ac:dyDescent="0.2">
      <c r="B9" s="80" t="s">
        <v>127</v>
      </c>
      <c r="C9" s="67" t="s">
        <v>210</v>
      </c>
      <c r="D9" s="67" t="s">
        <v>227</v>
      </c>
      <c r="E9" s="66" t="s">
        <v>25</v>
      </c>
      <c r="F9" s="81" t="s">
        <v>228</v>
      </c>
    </row>
    <row r="10" spans="2:6" ht="14.25" x14ac:dyDescent="0.2">
      <c r="B10" s="80" t="s">
        <v>128</v>
      </c>
      <c r="C10" s="67" t="s">
        <v>211</v>
      </c>
      <c r="D10" s="67" t="s">
        <v>229</v>
      </c>
      <c r="E10" s="66" t="s">
        <v>27</v>
      </c>
      <c r="F10" s="81" t="s">
        <v>230</v>
      </c>
    </row>
    <row r="11" spans="2:6" ht="14.25" x14ac:dyDescent="0.2">
      <c r="B11" s="80" t="s">
        <v>129</v>
      </c>
      <c r="C11" s="67" t="s">
        <v>212</v>
      </c>
      <c r="D11" s="67" t="s">
        <v>231</v>
      </c>
      <c r="E11" s="66" t="s">
        <v>27</v>
      </c>
      <c r="F11" s="81" t="s">
        <v>232</v>
      </c>
    </row>
    <row r="12" spans="2:6" ht="14.25" x14ac:dyDescent="0.2">
      <c r="B12" s="80" t="s">
        <v>130</v>
      </c>
      <c r="C12" s="67" t="s">
        <v>213</v>
      </c>
      <c r="D12" s="67" t="s">
        <v>231</v>
      </c>
      <c r="E12" s="66" t="s">
        <v>27</v>
      </c>
      <c r="F12" s="81" t="s">
        <v>233</v>
      </c>
    </row>
    <row r="13" spans="2:6" ht="28.5" x14ac:dyDescent="0.2">
      <c r="B13" s="80" t="s">
        <v>70</v>
      </c>
      <c r="C13" s="67" t="s">
        <v>214</v>
      </c>
      <c r="D13" s="67" t="s">
        <v>353</v>
      </c>
      <c r="E13" s="66" t="s">
        <v>26</v>
      </c>
      <c r="F13" s="81" t="s">
        <v>234</v>
      </c>
    </row>
    <row r="14" spans="2:6" ht="14.25" x14ac:dyDescent="0.2">
      <c r="B14" s="80" t="s">
        <v>131</v>
      </c>
      <c r="C14" s="67" t="s">
        <v>215</v>
      </c>
      <c r="D14" s="67" t="s">
        <v>227</v>
      </c>
      <c r="E14" s="66" t="s">
        <v>25</v>
      </c>
      <c r="F14" s="81" t="s">
        <v>235</v>
      </c>
    </row>
    <row r="15" spans="2:6" ht="15" customHeight="1" x14ac:dyDescent="0.2">
      <c r="B15" s="80" t="s">
        <v>132</v>
      </c>
      <c r="C15" s="67" t="s">
        <v>216</v>
      </c>
      <c r="D15" s="67" t="s">
        <v>151</v>
      </c>
      <c r="E15" s="66" t="s">
        <v>236</v>
      </c>
      <c r="F15" s="81" t="s">
        <v>237</v>
      </c>
    </row>
    <row r="16" spans="2:6" ht="15" customHeight="1" x14ac:dyDescent="0.2">
      <c r="B16" s="80" t="s">
        <v>133</v>
      </c>
      <c r="C16" s="67" t="s">
        <v>217</v>
      </c>
      <c r="D16" s="67" t="s">
        <v>150</v>
      </c>
      <c r="E16" s="66" t="s">
        <v>25</v>
      </c>
      <c r="F16" s="81" t="s">
        <v>238</v>
      </c>
    </row>
    <row r="17" spans="2:6" ht="15" customHeight="1" x14ac:dyDescent="0.2">
      <c r="B17" s="80" t="s">
        <v>143</v>
      </c>
      <c r="C17" s="67" t="s">
        <v>218</v>
      </c>
      <c r="D17" s="67" t="s">
        <v>239</v>
      </c>
      <c r="E17" s="66" t="s">
        <v>26</v>
      </c>
      <c r="F17" s="81" t="s">
        <v>240</v>
      </c>
    </row>
    <row r="18" spans="2:6" ht="15" customHeight="1" x14ac:dyDescent="0.2">
      <c r="B18" s="80" t="s">
        <v>152</v>
      </c>
      <c r="C18" s="67" t="s">
        <v>219</v>
      </c>
      <c r="D18" s="67" t="s">
        <v>150</v>
      </c>
      <c r="E18" s="66" t="s">
        <v>25</v>
      </c>
      <c r="F18" s="81" t="s">
        <v>241</v>
      </c>
    </row>
    <row r="19" spans="2:6" ht="14.25" x14ac:dyDescent="0.2">
      <c r="B19" s="80" t="s">
        <v>203</v>
      </c>
      <c r="C19" s="67" t="s">
        <v>220</v>
      </c>
      <c r="D19" s="67" t="s">
        <v>67</v>
      </c>
      <c r="E19" s="66" t="s">
        <v>27</v>
      </c>
      <c r="F19" s="81" t="s">
        <v>242</v>
      </c>
    </row>
    <row r="20" spans="2:6" ht="14.25" customHeight="1" x14ac:dyDescent="0.2">
      <c r="B20" s="67" t="s">
        <v>204</v>
      </c>
      <c r="C20" s="67" t="s">
        <v>257</v>
      </c>
      <c r="D20" s="67" t="s">
        <v>148</v>
      </c>
      <c r="E20" s="66" t="s">
        <v>27</v>
      </c>
      <c r="F20" s="66" t="s">
        <v>250</v>
      </c>
    </row>
    <row r="21" spans="2:6" ht="14.25" customHeight="1" x14ac:dyDescent="0.2">
      <c r="B21" s="67" t="s">
        <v>205</v>
      </c>
      <c r="C21" s="67" t="s">
        <v>258</v>
      </c>
      <c r="D21" s="67" t="s">
        <v>148</v>
      </c>
      <c r="E21" s="66" t="s">
        <v>27</v>
      </c>
      <c r="F21" s="66" t="s">
        <v>251</v>
      </c>
    </row>
    <row r="22" spans="2:6" ht="14.25" x14ac:dyDescent="0.2">
      <c r="B22" s="67" t="s">
        <v>206</v>
      </c>
      <c r="C22" s="67" t="s">
        <v>259</v>
      </c>
      <c r="D22" s="67" t="s">
        <v>148</v>
      </c>
      <c r="E22" s="66" t="s">
        <v>27</v>
      </c>
      <c r="F22" s="66" t="s">
        <v>252</v>
      </c>
    </row>
    <row r="23" spans="2:6" ht="14.25" x14ac:dyDescent="0.2">
      <c r="B23" s="67" t="s">
        <v>207</v>
      </c>
      <c r="C23" s="67" t="s">
        <v>248</v>
      </c>
      <c r="D23" s="67" t="s">
        <v>249</v>
      </c>
      <c r="E23" s="66" t="s">
        <v>26</v>
      </c>
      <c r="F23" s="66" t="s">
        <v>253</v>
      </c>
    </row>
    <row r="24" spans="2:6" ht="14.25" x14ac:dyDescent="0.2">
      <c r="B24" s="72" t="s">
        <v>208</v>
      </c>
      <c r="C24" s="72" t="s">
        <v>254</v>
      </c>
      <c r="D24" s="72" t="s">
        <v>255</v>
      </c>
      <c r="E24" s="73" t="s">
        <v>26</v>
      </c>
      <c r="F24" s="73" t="s">
        <v>256</v>
      </c>
    </row>
    <row r="25" spans="2:6" ht="15" thickBot="1" x14ac:dyDescent="0.25">
      <c r="B25" s="74" t="s">
        <v>350</v>
      </c>
      <c r="C25" s="74" t="s">
        <v>348</v>
      </c>
      <c r="D25" s="74" t="s">
        <v>223</v>
      </c>
      <c r="E25" s="75" t="s">
        <v>25</v>
      </c>
      <c r="F25" s="75" t="s">
        <v>349</v>
      </c>
    </row>
    <row r="26" spans="2:6" ht="13.5" thickTop="1" x14ac:dyDescent="0.2"/>
    <row r="27" spans="2:6" x14ac:dyDescent="0.2">
      <c r="B27" s="85"/>
      <c r="C27" s="85"/>
      <c r="D27" s="85"/>
      <c r="E27" s="85"/>
      <c r="F27" s="85"/>
    </row>
    <row r="28" spans="2:6" x14ac:dyDescent="0.2">
      <c r="B28" s="86"/>
      <c r="C28" s="86"/>
      <c r="D28" s="86"/>
      <c r="E28" s="86"/>
      <c r="F28" s="86"/>
    </row>
    <row r="29" spans="2:6" x14ac:dyDescent="0.2">
      <c r="B29" s="86"/>
      <c r="C29" s="86"/>
      <c r="D29" s="86"/>
      <c r="E29" s="86"/>
      <c r="F29" s="86"/>
    </row>
    <row r="30" spans="2:6" ht="14.25" x14ac:dyDescent="0.2">
      <c r="B30" s="84" t="s">
        <v>243</v>
      </c>
      <c r="C30" s="84"/>
      <c r="D30" s="84"/>
      <c r="E30" s="84"/>
      <c r="F30" s="84"/>
    </row>
    <row r="31" spans="2:6" ht="14.25" x14ac:dyDescent="0.2">
      <c r="B31" s="84" t="s">
        <v>244</v>
      </c>
      <c r="C31" s="84"/>
      <c r="D31" s="84"/>
      <c r="E31" s="84"/>
      <c r="F31" s="84"/>
    </row>
    <row r="32" spans="2:6" ht="14.25" x14ac:dyDescent="0.2">
      <c r="B32" s="84" t="s">
        <v>245</v>
      </c>
      <c r="C32" s="84"/>
      <c r="D32" s="84"/>
      <c r="E32" s="84"/>
      <c r="F32" s="84"/>
    </row>
    <row r="33" spans="2:8" ht="14.25" x14ac:dyDescent="0.2">
      <c r="B33" s="84" t="s">
        <v>246</v>
      </c>
      <c r="C33" s="84"/>
      <c r="D33" s="84"/>
      <c r="E33" s="84"/>
      <c r="F33" s="84"/>
    </row>
    <row r="34" spans="2:8" x14ac:dyDescent="0.2">
      <c r="H34" s="58" t="s">
        <v>247</v>
      </c>
    </row>
    <row r="35" spans="2:8" x14ac:dyDescent="0.2">
      <c r="H35" s="58"/>
    </row>
    <row r="36" spans="2:8" x14ac:dyDescent="0.2">
      <c r="B36" t="s">
        <v>352</v>
      </c>
    </row>
    <row r="37" spans="2:8" x14ac:dyDescent="0.2">
      <c r="B37" t="s">
        <v>354</v>
      </c>
    </row>
    <row r="38" spans="2:8" x14ac:dyDescent="0.2">
      <c r="B38" t="s">
        <v>355</v>
      </c>
    </row>
    <row r="39" spans="2:8" x14ac:dyDescent="0.2">
      <c r="B39" t="s">
        <v>356</v>
      </c>
    </row>
  </sheetData>
  <mergeCells count="6">
    <mergeCell ref="B33:F33"/>
    <mergeCell ref="B27:F27"/>
    <mergeCell ref="B28:F29"/>
    <mergeCell ref="B30:F30"/>
    <mergeCell ref="B31:F31"/>
    <mergeCell ref="B32:F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Y106"/>
  <sheetViews>
    <sheetView topLeftCell="B32" zoomScaleNormal="100" zoomScalePageLayoutView="150" workbookViewId="0">
      <selection activeCell="K15" sqref="K15"/>
    </sheetView>
  </sheetViews>
  <sheetFormatPr defaultColWidth="8.85546875" defaultRowHeight="13.5" thickBottom="1" x14ac:dyDescent="0.25"/>
  <cols>
    <col min="1" max="1" width="0" style="36" hidden="1" customWidth="1"/>
    <col min="2" max="2" width="42.85546875" style="36" bestFit="1" customWidth="1"/>
    <col min="3" max="3" width="16.85546875" style="36" customWidth="1"/>
    <col min="4" max="5" width="16.7109375" style="36" customWidth="1"/>
    <col min="6" max="6" width="11.85546875" style="36" customWidth="1"/>
    <col min="7" max="7" width="9.7109375" style="36" customWidth="1"/>
    <col min="8" max="8" width="11.28515625" style="36" customWidth="1"/>
    <col min="9" max="9" width="42.7109375" style="36" customWidth="1"/>
    <col min="10" max="10" width="40.7109375" style="36" customWidth="1"/>
    <col min="11" max="11" width="16.7109375" style="36" customWidth="1"/>
    <col min="12" max="233" width="8.85546875" style="23"/>
    <col min="234" max="16384" width="8.85546875" style="36"/>
  </cols>
  <sheetData>
    <row r="1" spans="1:11" thickBot="1" x14ac:dyDescent="0.25">
      <c r="A1" s="23"/>
      <c r="B1" s="23"/>
      <c r="C1" s="23"/>
      <c r="D1" s="23"/>
      <c r="E1" s="23"/>
      <c r="F1" s="23"/>
      <c r="G1" s="23"/>
      <c r="H1" s="23"/>
      <c r="I1" s="23"/>
      <c r="J1" s="23"/>
      <c r="K1" s="23"/>
    </row>
    <row r="2" spans="1:11" ht="18.75" thickBot="1" x14ac:dyDescent="0.25">
      <c r="A2" s="23"/>
      <c r="B2" s="93" t="s">
        <v>60</v>
      </c>
      <c r="C2" s="94"/>
      <c r="D2" s="94"/>
      <c r="E2" s="94"/>
      <c r="F2" s="23"/>
      <c r="G2" s="23"/>
      <c r="H2" s="23"/>
      <c r="I2" s="23"/>
      <c r="J2" s="23"/>
      <c r="K2" s="23"/>
    </row>
    <row r="3" spans="1:11" ht="12.75" customHeight="1" thickBot="1" x14ac:dyDescent="0.25">
      <c r="A3" s="23"/>
      <c r="B3" s="24"/>
      <c r="C3" s="24"/>
      <c r="D3" s="24"/>
      <c r="E3" s="25"/>
      <c r="F3" s="26"/>
      <c r="G3" s="26"/>
      <c r="H3" s="26"/>
      <c r="I3" s="26"/>
      <c r="J3" s="26"/>
      <c r="K3" s="26"/>
    </row>
    <row r="4" spans="1:11" ht="16.5" thickBot="1" x14ac:dyDescent="0.25">
      <c r="A4" s="23"/>
      <c r="B4" s="100" t="s">
        <v>62</v>
      </c>
      <c r="C4" s="100"/>
      <c r="D4" s="100"/>
      <c r="E4" s="100"/>
      <c r="F4" s="91" t="s">
        <v>260</v>
      </c>
      <c r="G4" s="92"/>
      <c r="H4" s="92"/>
      <c r="I4" s="92"/>
      <c r="J4" s="92"/>
      <c r="K4" s="26"/>
    </row>
    <row r="5" spans="1:11" ht="9.75" customHeight="1" thickBot="1" x14ac:dyDescent="0.25">
      <c r="A5" s="23"/>
      <c r="B5" s="48"/>
      <c r="C5" s="48"/>
      <c r="D5" s="48"/>
      <c r="E5" s="52"/>
      <c r="F5" s="26"/>
      <c r="G5" s="26"/>
      <c r="H5" s="26"/>
      <c r="I5" s="26"/>
      <c r="J5" s="26"/>
      <c r="K5" s="26"/>
    </row>
    <row r="6" spans="1:11" ht="16.5" thickBot="1" x14ac:dyDescent="0.25">
      <c r="A6" s="23"/>
      <c r="B6" s="100" t="s">
        <v>0</v>
      </c>
      <c r="C6" s="100"/>
      <c r="D6" s="100"/>
      <c r="E6" s="100"/>
      <c r="F6" s="91" t="s">
        <v>261</v>
      </c>
      <c r="G6" s="92"/>
      <c r="H6" s="92"/>
      <c r="I6" s="92"/>
      <c r="J6" s="92"/>
      <c r="K6" s="26"/>
    </row>
    <row r="7" spans="1:11" ht="9.75" customHeight="1" thickBot="1" x14ac:dyDescent="0.25">
      <c r="A7" s="23"/>
      <c r="B7" s="49"/>
      <c r="C7" s="50"/>
      <c r="D7" s="50"/>
      <c r="E7" s="50"/>
      <c r="F7" s="26"/>
      <c r="G7" s="26"/>
      <c r="H7" s="26"/>
      <c r="I7" s="26"/>
      <c r="J7" s="26"/>
      <c r="K7" s="26"/>
    </row>
    <row r="8" spans="1:11" ht="15.75" customHeight="1" thickBot="1" x14ac:dyDescent="0.25">
      <c r="A8" s="23"/>
      <c r="B8" s="100" t="s">
        <v>29</v>
      </c>
      <c r="C8" s="100"/>
      <c r="D8" s="100"/>
      <c r="E8" s="100"/>
      <c r="F8" s="91" t="s">
        <v>63</v>
      </c>
      <c r="G8" s="90"/>
      <c r="H8" s="90"/>
      <c r="I8" s="90"/>
      <c r="J8" s="90"/>
      <c r="K8" s="26"/>
    </row>
    <row r="9" spans="1:11" ht="10.5" customHeight="1" thickBot="1" x14ac:dyDescent="0.25">
      <c r="A9" s="23"/>
      <c r="B9" s="50"/>
      <c r="C9" s="50"/>
      <c r="D9" s="50"/>
      <c r="E9" s="50"/>
      <c r="F9" s="26"/>
      <c r="G9" s="26"/>
      <c r="H9" s="26"/>
      <c r="I9" s="26"/>
      <c r="J9" s="26"/>
      <c r="K9" s="26"/>
    </row>
    <row r="10" spans="1:11" ht="16.5" thickBot="1" x14ac:dyDescent="0.25">
      <c r="A10" s="23"/>
      <c r="B10" s="101" t="s">
        <v>1</v>
      </c>
      <c r="C10" s="101"/>
      <c r="D10" s="101"/>
      <c r="E10" s="101"/>
      <c r="F10" s="92" t="s">
        <v>61</v>
      </c>
      <c r="G10" s="92"/>
      <c r="H10" s="92"/>
      <c r="I10" s="92"/>
      <c r="J10" s="92"/>
      <c r="K10" s="26"/>
    </row>
    <row r="11" spans="1:11" ht="11.25" customHeight="1" thickBot="1" x14ac:dyDescent="0.25">
      <c r="A11" s="23"/>
      <c r="B11" s="51"/>
      <c r="C11" s="50"/>
      <c r="D11" s="50"/>
      <c r="E11" s="50"/>
      <c r="F11" s="26"/>
      <c r="G11" s="26"/>
      <c r="H11" s="24"/>
      <c r="I11" s="26"/>
      <c r="J11" s="26"/>
      <c r="K11" s="26"/>
    </row>
    <row r="12" spans="1:11" ht="16.5" thickBot="1" x14ac:dyDescent="0.25">
      <c r="A12" s="23"/>
      <c r="B12" s="100" t="s">
        <v>2</v>
      </c>
      <c r="C12" s="100"/>
      <c r="D12" s="100"/>
      <c r="E12" s="100"/>
      <c r="F12" s="89" t="s">
        <v>362</v>
      </c>
      <c r="G12" s="90"/>
      <c r="H12" s="90"/>
      <c r="I12" s="90"/>
      <c r="J12" s="90"/>
      <c r="K12" s="26"/>
    </row>
    <row r="13" spans="1:11" ht="16.5" thickBot="1" x14ac:dyDescent="0.25">
      <c r="A13" s="23"/>
      <c r="B13" s="48"/>
      <c r="C13" s="50"/>
      <c r="D13" s="50"/>
      <c r="E13" s="50"/>
      <c r="F13" s="26"/>
      <c r="G13" s="26"/>
      <c r="H13" s="24"/>
      <c r="I13" s="26"/>
      <c r="J13" s="26"/>
      <c r="K13" s="26"/>
    </row>
    <row r="14" spans="1:11" ht="16.5" thickBot="1" x14ac:dyDescent="0.25">
      <c r="A14" s="23"/>
      <c r="B14" s="100" t="s">
        <v>64</v>
      </c>
      <c r="C14" s="100"/>
      <c r="D14" s="100"/>
      <c r="E14" s="100"/>
      <c r="F14" s="89" t="s">
        <v>361</v>
      </c>
      <c r="G14" s="90"/>
      <c r="H14" s="90"/>
      <c r="I14" s="90"/>
      <c r="J14" s="90"/>
      <c r="K14" s="23"/>
    </row>
    <row r="15" spans="1:11" thickBot="1" x14ac:dyDescent="0.25">
      <c r="A15" s="23"/>
      <c r="B15" s="23"/>
      <c r="C15" s="23"/>
      <c r="D15" s="27"/>
      <c r="E15" s="28"/>
      <c r="F15" s="28"/>
      <c r="G15" s="28"/>
      <c r="H15" s="28"/>
      <c r="I15" s="28"/>
      <c r="J15" s="28"/>
      <c r="K15" s="23"/>
    </row>
    <row r="16" spans="1:11" thickBot="1" x14ac:dyDescent="0.25">
      <c r="A16" s="23"/>
      <c r="B16" s="53"/>
      <c r="C16" s="53"/>
      <c r="D16" s="53"/>
      <c r="E16" s="53"/>
      <c r="F16" s="53"/>
      <c r="G16" s="53"/>
      <c r="H16" s="53"/>
      <c r="I16" s="53"/>
      <c r="J16" s="53"/>
      <c r="K16" s="53"/>
    </row>
    <row r="17" spans="1:11" ht="28.5" customHeight="1" thickBot="1" x14ac:dyDescent="0.25">
      <c r="A17" s="44"/>
      <c r="B17" s="95" t="s">
        <v>3</v>
      </c>
      <c r="C17" s="96"/>
      <c r="D17" s="46"/>
      <c r="E17" s="46"/>
      <c r="F17" s="47"/>
      <c r="G17" s="47" t="s">
        <v>4</v>
      </c>
      <c r="H17" s="47"/>
      <c r="I17" s="47"/>
      <c r="J17" s="45" t="s">
        <v>59</v>
      </c>
      <c r="K17" s="46"/>
    </row>
    <row r="18" spans="1:11" ht="26.25" thickBot="1" x14ac:dyDescent="0.25">
      <c r="B18" s="37" t="s">
        <v>5</v>
      </c>
      <c r="C18" s="37" t="s">
        <v>6</v>
      </c>
      <c r="D18" s="37" t="s">
        <v>7</v>
      </c>
      <c r="E18" s="37" t="s">
        <v>8</v>
      </c>
      <c r="F18" s="37" t="s">
        <v>9</v>
      </c>
      <c r="G18" s="37" t="s">
        <v>10</v>
      </c>
      <c r="H18" s="37" t="s">
        <v>11</v>
      </c>
      <c r="I18" s="37" t="s">
        <v>12</v>
      </c>
      <c r="J18" s="37" t="s">
        <v>13</v>
      </c>
      <c r="K18" s="37" t="s">
        <v>14</v>
      </c>
    </row>
    <row r="19" spans="1:11" ht="121.5" customHeight="1" thickBot="1" x14ac:dyDescent="0.25">
      <c r="B19" s="38" t="s">
        <v>15</v>
      </c>
      <c r="C19" s="38" t="s">
        <v>16</v>
      </c>
      <c r="D19" s="38" t="s">
        <v>17</v>
      </c>
      <c r="E19" s="38" t="s">
        <v>18</v>
      </c>
      <c r="F19" s="38" t="s">
        <v>19</v>
      </c>
      <c r="G19" s="38" t="s">
        <v>20</v>
      </c>
      <c r="H19" s="38" t="s">
        <v>21</v>
      </c>
      <c r="I19" s="38" t="s">
        <v>22</v>
      </c>
      <c r="J19" s="38" t="s">
        <v>23</v>
      </c>
      <c r="K19" s="38" t="s">
        <v>28</v>
      </c>
    </row>
    <row r="20" spans="1:11" ht="177" customHeight="1" thickBot="1" x14ac:dyDescent="0.25">
      <c r="B20" s="39" t="s">
        <v>30</v>
      </c>
      <c r="C20" s="39" t="s">
        <v>41</v>
      </c>
      <c r="D20" s="39" t="s">
        <v>50</v>
      </c>
      <c r="E20" s="39" t="s">
        <v>42</v>
      </c>
      <c r="F20" s="20" t="s">
        <v>25</v>
      </c>
      <c r="G20" s="20" t="s">
        <v>25</v>
      </c>
      <c r="H20" s="40" t="s">
        <v>25</v>
      </c>
      <c r="I20" s="41" t="s">
        <v>123</v>
      </c>
      <c r="J20" s="41" t="s">
        <v>345</v>
      </c>
      <c r="K20" s="39" t="s">
        <v>25</v>
      </c>
    </row>
    <row r="21" spans="1:11" ht="64.5" thickBot="1" x14ac:dyDescent="0.25">
      <c r="B21" s="39" t="s">
        <v>30</v>
      </c>
      <c r="C21" s="39" t="s">
        <v>41</v>
      </c>
      <c r="D21" s="39" t="s">
        <v>31</v>
      </c>
      <c r="E21" s="39" t="s">
        <v>40</v>
      </c>
      <c r="F21" s="20" t="s">
        <v>25</v>
      </c>
      <c r="G21" s="20" t="s">
        <v>25</v>
      </c>
      <c r="H21" s="40" t="s">
        <v>25</v>
      </c>
      <c r="I21" s="41" t="s">
        <v>280</v>
      </c>
      <c r="J21" s="39" t="s">
        <v>56</v>
      </c>
      <c r="K21" s="39" t="s">
        <v>25</v>
      </c>
    </row>
    <row r="22" spans="1:11" ht="26.25" thickBot="1" x14ac:dyDescent="0.25">
      <c r="B22" s="20" t="s">
        <v>113</v>
      </c>
      <c r="C22" s="20" t="s">
        <v>114</v>
      </c>
      <c r="D22" s="20" t="s">
        <v>115</v>
      </c>
      <c r="E22" s="20" t="s">
        <v>117</v>
      </c>
      <c r="F22" s="20" t="s">
        <v>26</v>
      </c>
      <c r="G22" s="20" t="s">
        <v>27</v>
      </c>
      <c r="H22" s="40" t="s">
        <v>281</v>
      </c>
      <c r="I22" s="20" t="s">
        <v>282</v>
      </c>
      <c r="J22" s="20" t="s">
        <v>116</v>
      </c>
      <c r="K22" s="20" t="s">
        <v>25</v>
      </c>
    </row>
    <row r="23" spans="1:11" ht="51.75" thickBot="1" x14ac:dyDescent="0.25">
      <c r="B23" s="39" t="s">
        <v>43</v>
      </c>
      <c r="C23" s="39" t="s">
        <v>54</v>
      </c>
      <c r="D23" s="39" t="s">
        <v>39</v>
      </c>
      <c r="E23" s="39" t="s">
        <v>40</v>
      </c>
      <c r="F23" s="39" t="s">
        <v>25</v>
      </c>
      <c r="G23" s="41" t="s">
        <v>26</v>
      </c>
      <c r="H23" s="42" t="s">
        <v>68</v>
      </c>
      <c r="I23" s="41" t="s">
        <v>283</v>
      </c>
      <c r="J23" s="41" t="s">
        <v>284</v>
      </c>
      <c r="K23" s="39" t="s">
        <v>25</v>
      </c>
    </row>
    <row r="24" spans="1:11" ht="133.15" customHeight="1" thickBot="1" x14ac:dyDescent="0.25">
      <c r="B24" s="41" t="s">
        <v>30</v>
      </c>
      <c r="C24" s="41" t="s">
        <v>118</v>
      </c>
      <c r="D24" s="39" t="s">
        <v>51</v>
      </c>
      <c r="E24" s="39" t="s">
        <v>44</v>
      </c>
      <c r="F24" s="39" t="s">
        <v>26</v>
      </c>
      <c r="G24" s="41" t="s">
        <v>26</v>
      </c>
      <c r="H24" s="42" t="s">
        <v>26</v>
      </c>
      <c r="I24" s="41" t="s">
        <v>285</v>
      </c>
      <c r="J24" s="41" t="s">
        <v>346</v>
      </c>
      <c r="K24" s="41" t="s">
        <v>25</v>
      </c>
    </row>
    <row r="25" spans="1:11" ht="26.25" thickBot="1" x14ac:dyDescent="0.25">
      <c r="B25" s="39" t="s">
        <v>30</v>
      </c>
      <c r="C25" s="39" t="s">
        <v>33</v>
      </c>
      <c r="D25" s="39" t="s">
        <v>32</v>
      </c>
      <c r="E25" s="39" t="s">
        <v>42</v>
      </c>
      <c r="F25" s="41" t="s">
        <v>24</v>
      </c>
      <c r="G25" s="41" t="s">
        <v>25</v>
      </c>
      <c r="H25" s="42" t="s">
        <v>25</v>
      </c>
      <c r="I25" s="41" t="s">
        <v>286</v>
      </c>
      <c r="J25" s="41" t="s">
        <v>287</v>
      </c>
      <c r="K25" s="41" t="s">
        <v>137</v>
      </c>
    </row>
    <row r="26" spans="1:11" ht="115.5" thickBot="1" x14ac:dyDescent="0.25">
      <c r="B26" s="39" t="s">
        <v>30</v>
      </c>
      <c r="C26" s="39" t="s">
        <v>53</v>
      </c>
      <c r="D26" s="39" t="s">
        <v>47</v>
      </c>
      <c r="E26" s="39" t="s">
        <v>48</v>
      </c>
      <c r="F26" s="39" t="s">
        <v>26</v>
      </c>
      <c r="G26" s="39" t="s">
        <v>26</v>
      </c>
      <c r="H26" s="42" t="s">
        <v>26</v>
      </c>
      <c r="I26" s="41" t="s">
        <v>288</v>
      </c>
      <c r="J26" s="41" t="s">
        <v>289</v>
      </c>
      <c r="K26" s="41" t="s">
        <v>137</v>
      </c>
    </row>
    <row r="27" spans="1:11" ht="77.25" thickBot="1" x14ac:dyDescent="0.25">
      <c r="B27" s="39" t="s">
        <v>30</v>
      </c>
      <c r="C27" s="39" t="s">
        <v>45</v>
      </c>
      <c r="D27" s="39" t="s">
        <v>55</v>
      </c>
      <c r="E27" s="39" t="s">
        <v>35</v>
      </c>
      <c r="F27" s="41" t="s">
        <v>25</v>
      </c>
      <c r="G27" s="41" t="s">
        <v>25</v>
      </c>
      <c r="H27" s="42" t="s">
        <v>25</v>
      </c>
      <c r="I27" s="41" t="s">
        <v>290</v>
      </c>
      <c r="J27" s="41" t="s">
        <v>138</v>
      </c>
      <c r="K27" s="41" t="s">
        <v>25</v>
      </c>
    </row>
    <row r="28" spans="1:11" ht="39" thickBot="1" x14ac:dyDescent="0.25">
      <c r="B28" s="39" t="s">
        <v>30</v>
      </c>
      <c r="C28" s="39" t="s">
        <v>36</v>
      </c>
      <c r="D28" s="39" t="s">
        <v>34</v>
      </c>
      <c r="E28" s="39" t="s">
        <v>35</v>
      </c>
      <c r="F28" s="41" t="s">
        <v>24</v>
      </c>
      <c r="G28" s="41" t="s">
        <v>25</v>
      </c>
      <c r="H28" s="42" t="s">
        <v>25</v>
      </c>
      <c r="I28" s="41" t="s">
        <v>291</v>
      </c>
      <c r="J28" s="39" t="s">
        <v>56</v>
      </c>
      <c r="K28" s="41" t="s">
        <v>25</v>
      </c>
    </row>
    <row r="29" spans="1:11" ht="12.75" customHeight="1" thickBot="1" x14ac:dyDescent="0.25">
      <c r="B29" s="87" t="s">
        <v>119</v>
      </c>
      <c r="C29" s="87" t="s">
        <v>120</v>
      </c>
      <c r="D29" s="87" t="s">
        <v>121</v>
      </c>
      <c r="E29" s="97"/>
      <c r="F29" s="87" t="s">
        <v>26</v>
      </c>
      <c r="G29" s="87" t="s">
        <v>26</v>
      </c>
      <c r="H29" s="88" t="s">
        <v>26</v>
      </c>
      <c r="I29" s="87" t="s">
        <v>292</v>
      </c>
      <c r="J29" s="87" t="s">
        <v>139</v>
      </c>
      <c r="K29" s="98" t="s">
        <v>25</v>
      </c>
    </row>
    <row r="30" spans="1:11" ht="47.25" customHeight="1" thickBot="1" x14ac:dyDescent="0.25">
      <c r="B30" s="87"/>
      <c r="C30" s="87"/>
      <c r="D30" s="87"/>
      <c r="E30" s="97"/>
      <c r="F30" s="87"/>
      <c r="G30" s="87"/>
      <c r="H30" s="88"/>
      <c r="I30" s="87"/>
      <c r="J30" s="87"/>
      <c r="K30" s="99"/>
    </row>
    <row r="31" spans="1:11" ht="102.75" thickBot="1" x14ac:dyDescent="0.25">
      <c r="B31" s="39" t="s">
        <v>37</v>
      </c>
      <c r="C31" s="39" t="s">
        <v>58</v>
      </c>
      <c r="D31" s="39" t="s">
        <v>52</v>
      </c>
      <c r="E31" s="39" t="s">
        <v>46</v>
      </c>
      <c r="F31" s="20" t="s">
        <v>25</v>
      </c>
      <c r="G31" s="21" t="s">
        <v>26</v>
      </c>
      <c r="H31" s="22" t="s">
        <v>122</v>
      </c>
      <c r="I31" s="41" t="s">
        <v>134</v>
      </c>
      <c r="J31" s="41" t="s">
        <v>293</v>
      </c>
      <c r="K31" s="39" t="s">
        <v>25</v>
      </c>
    </row>
    <row r="32" spans="1:11" ht="102.75" thickBot="1" x14ac:dyDescent="0.25">
      <c r="B32" s="39" t="s">
        <v>49</v>
      </c>
      <c r="C32" s="39" t="s">
        <v>38</v>
      </c>
      <c r="D32" s="39" t="s">
        <v>57</v>
      </c>
      <c r="E32" s="39" t="s">
        <v>38</v>
      </c>
      <c r="F32" s="39" t="s">
        <v>26</v>
      </c>
      <c r="G32" s="39" t="s">
        <v>26</v>
      </c>
      <c r="H32" s="42" t="s">
        <v>26</v>
      </c>
      <c r="I32" s="41" t="s">
        <v>153</v>
      </c>
      <c r="J32" s="41" t="s">
        <v>135</v>
      </c>
      <c r="K32" s="39" t="s">
        <v>25</v>
      </c>
    </row>
    <row r="33" spans="1:11" ht="102.75" thickBot="1" x14ac:dyDescent="0.25">
      <c r="A33" s="43"/>
      <c r="B33" s="82" t="s">
        <v>357</v>
      </c>
      <c r="C33" s="36" t="s">
        <v>38</v>
      </c>
      <c r="D33" s="39" t="s">
        <v>57</v>
      </c>
      <c r="E33" s="39" t="s">
        <v>38</v>
      </c>
      <c r="F33" s="39" t="s">
        <v>26</v>
      </c>
      <c r="G33" s="39" t="s">
        <v>26</v>
      </c>
      <c r="H33" s="42" t="s">
        <v>26</v>
      </c>
      <c r="I33" s="41" t="s">
        <v>358</v>
      </c>
      <c r="J33" s="41" t="s">
        <v>135</v>
      </c>
      <c r="K33" s="39" t="s">
        <v>25</v>
      </c>
    </row>
    <row r="34" spans="1:11" ht="16.5" hidden="1" thickBot="1" x14ac:dyDescent="0.25">
      <c r="A34" s="43"/>
      <c r="B34" s="30"/>
      <c r="C34" s="23"/>
      <c r="D34" s="23"/>
      <c r="E34" s="23"/>
      <c r="F34" s="23"/>
      <c r="G34" s="23"/>
      <c r="H34" s="29"/>
      <c r="I34" s="23"/>
      <c r="J34" s="23"/>
      <c r="K34" s="23"/>
    </row>
    <row r="35" spans="1:11" hidden="1" thickBot="1" x14ac:dyDescent="0.25">
      <c r="A35" s="43"/>
      <c r="B35" s="23"/>
      <c r="C35" s="23"/>
      <c r="D35" s="23"/>
      <c r="E35" s="23"/>
      <c r="F35" s="23"/>
      <c r="G35" s="23"/>
      <c r="H35" s="23"/>
      <c r="I35" s="23"/>
      <c r="J35" s="23"/>
      <c r="K35" s="23"/>
    </row>
    <row r="36" spans="1:11" hidden="1" thickBot="1" x14ac:dyDescent="0.25">
      <c r="A36" s="43"/>
      <c r="B36" s="23"/>
      <c r="C36" s="30" t="s">
        <v>24</v>
      </c>
      <c r="D36" s="30" t="s">
        <v>25</v>
      </c>
      <c r="E36" s="30" t="s">
        <v>26</v>
      </c>
      <c r="F36" s="30" t="s">
        <v>27</v>
      </c>
      <c r="G36" s="23"/>
      <c r="H36" s="23"/>
      <c r="I36" s="23"/>
      <c r="J36" s="23"/>
      <c r="K36" s="23"/>
    </row>
    <row r="37" spans="1:11" hidden="1" thickBot="1" x14ac:dyDescent="0.25">
      <c r="A37" s="43"/>
      <c r="B37" s="30" t="s">
        <v>27</v>
      </c>
      <c r="C37" s="31">
        <v>4</v>
      </c>
      <c r="D37" s="32">
        <v>8</v>
      </c>
      <c r="E37" s="33">
        <v>12</v>
      </c>
      <c r="F37" s="33">
        <v>16</v>
      </c>
      <c r="G37" s="23"/>
      <c r="H37" s="23"/>
      <c r="I37" s="23"/>
      <c r="J37" s="23"/>
      <c r="K37" s="23"/>
    </row>
    <row r="38" spans="1:11" hidden="1" thickBot="1" x14ac:dyDescent="0.25">
      <c r="A38" s="43"/>
      <c r="B38" s="30" t="s">
        <v>26</v>
      </c>
      <c r="C38" s="31">
        <v>3</v>
      </c>
      <c r="D38" s="32">
        <v>6</v>
      </c>
      <c r="E38" s="32">
        <v>9</v>
      </c>
      <c r="F38" s="33">
        <v>12</v>
      </c>
      <c r="G38" s="23"/>
      <c r="H38" s="23"/>
      <c r="I38" s="23"/>
      <c r="J38" s="23"/>
      <c r="K38" s="23"/>
    </row>
    <row r="39" spans="1:11" hidden="1" thickBot="1" x14ac:dyDescent="0.25">
      <c r="A39" s="43"/>
      <c r="B39" s="30" t="s">
        <v>25</v>
      </c>
      <c r="C39" s="31">
        <v>2</v>
      </c>
      <c r="D39" s="31">
        <v>4</v>
      </c>
      <c r="E39" s="32">
        <v>6</v>
      </c>
      <c r="F39" s="32">
        <v>8</v>
      </c>
      <c r="G39" s="23"/>
      <c r="H39" s="23"/>
      <c r="I39" s="23"/>
      <c r="J39" s="23"/>
      <c r="K39" s="23"/>
    </row>
    <row r="40" spans="1:11" hidden="1" thickBot="1" x14ac:dyDescent="0.25">
      <c r="A40" s="43"/>
      <c r="B40" s="30" t="s">
        <v>24</v>
      </c>
      <c r="C40" s="31">
        <v>1</v>
      </c>
      <c r="D40" s="31">
        <v>2</v>
      </c>
      <c r="E40" s="31">
        <v>3</v>
      </c>
      <c r="F40" s="31">
        <v>4</v>
      </c>
      <c r="G40" s="23"/>
      <c r="H40" s="23"/>
      <c r="I40" s="23"/>
      <c r="J40" s="23"/>
      <c r="K40" s="23"/>
    </row>
    <row r="41" spans="1:11" hidden="1" thickBot="1" x14ac:dyDescent="0.25">
      <c r="A41" s="43"/>
      <c r="B41" s="23"/>
      <c r="C41" s="23"/>
      <c r="D41" s="23"/>
      <c r="E41" s="23"/>
      <c r="F41" s="23"/>
      <c r="G41" s="23"/>
      <c r="H41" s="23"/>
      <c r="I41" s="23"/>
      <c r="J41" s="23"/>
      <c r="K41" s="23"/>
    </row>
    <row r="42" spans="1:11" hidden="1" thickBot="1" x14ac:dyDescent="0.25">
      <c r="A42" s="43"/>
      <c r="B42" s="23"/>
      <c r="C42" s="23"/>
      <c r="D42" s="23"/>
      <c r="E42" s="23"/>
      <c r="F42" s="23"/>
      <c r="G42" s="23"/>
      <c r="H42" s="23"/>
      <c r="I42" s="23"/>
      <c r="J42" s="23"/>
      <c r="K42" s="23"/>
    </row>
    <row r="43" spans="1:11" hidden="1" thickBot="1" x14ac:dyDescent="0.25">
      <c r="A43" s="43"/>
      <c r="B43" s="23"/>
      <c r="C43" s="23"/>
      <c r="D43" s="23"/>
      <c r="E43" s="23"/>
      <c r="F43" s="23"/>
      <c r="G43" s="23"/>
      <c r="H43" s="23"/>
      <c r="I43" s="23"/>
      <c r="J43" s="23"/>
      <c r="K43" s="23"/>
    </row>
    <row r="44" spans="1:11" hidden="1" thickBot="1" x14ac:dyDescent="0.25">
      <c r="A44" s="43"/>
      <c r="B44" s="23"/>
      <c r="C44" s="23"/>
      <c r="D44" s="23"/>
      <c r="E44" s="23"/>
      <c r="F44" s="23" t="s">
        <v>24</v>
      </c>
      <c r="G44" s="23"/>
      <c r="H44" s="34" t="e">
        <f>IF(#REF!="",0,IF(#REF!="Very low",1,IF(#REF!="Low",2,IF(#REF!="Medium",3,IF(#REF!="High",4,#REF!)))))</f>
        <v>#REF!</v>
      </c>
      <c r="I44" s="34" t="e">
        <f>IF(#REF!="",0,IF(#REF!="Very low",1,IF(#REF!="Low",2,IF(#REF!="Medium",3,IF(#REF!="High",4,#REF!)))))</f>
        <v>#REF!</v>
      </c>
      <c r="J44" s="35" t="e">
        <f>IF(H44*I44=0,"",IF(H44*I44&gt;0.5,H44*I44))</f>
        <v>#REF!</v>
      </c>
      <c r="K44" s="23" t="e">
        <f>IF(J44="","",IF(J44&lt;5, "Low",IF(J44&lt;11,"Medium",IF(J44&gt;11,"High"))))</f>
        <v>#REF!</v>
      </c>
    </row>
    <row r="45" spans="1:11" hidden="1" thickBot="1" x14ac:dyDescent="0.25">
      <c r="A45" s="43"/>
      <c r="B45" s="23"/>
      <c r="C45" s="23"/>
      <c r="D45" s="23"/>
      <c r="E45" s="23"/>
      <c r="F45" s="23" t="s">
        <v>25</v>
      </c>
      <c r="G45" s="23"/>
      <c r="H45" s="34" t="e">
        <f>IF(#REF!="",0,IF(#REF!="Very low",1,IF(#REF!="Low",2,IF(#REF!="Medium",3,IF(#REF!="High",4,#REF!)))))</f>
        <v>#REF!</v>
      </c>
      <c r="I45" s="34" t="e">
        <f>IF(#REF!="",0,IF(#REF!="Very low",1,IF(#REF!="Low",2,IF(#REF!="Medium",3,IF(#REF!="High",4,#REF!)))))</f>
        <v>#REF!</v>
      </c>
      <c r="J45" s="35" t="e">
        <f t="shared" ref="J45:J63" si="0">IF(H45*I45=0,"",IF(H45*I45&gt;0.5,H45*I45))</f>
        <v>#REF!</v>
      </c>
      <c r="K45" s="23" t="e">
        <f t="shared" ref="K45:K63" si="1">IF(J45="","",IF(J45&lt;5, "Low",IF(J45&lt;11,"Medium",IF(J45&gt;11,"High"))))</f>
        <v>#REF!</v>
      </c>
    </row>
    <row r="46" spans="1:11" hidden="1" thickBot="1" x14ac:dyDescent="0.25">
      <c r="A46" s="43"/>
      <c r="B46" s="23"/>
      <c r="C46" s="23"/>
      <c r="D46" s="23"/>
      <c r="E46" s="23"/>
      <c r="F46" s="23" t="s">
        <v>26</v>
      </c>
      <c r="G46" s="23"/>
      <c r="H46" s="34" t="e">
        <f>IF(#REF!="",0,IF(#REF!="Very low",1,IF(#REF!="Low",2,IF(#REF!="Medium",3,IF(#REF!="High",4,F20)))))</f>
        <v>#REF!</v>
      </c>
      <c r="I46" s="34" t="e">
        <f>IF(#REF!="",0,IF(#REF!="Very low",1,IF(#REF!="Low",2,IF(#REF!="Medium",3,IF(#REF!="High",4,G20)))))</f>
        <v>#REF!</v>
      </c>
      <c r="J46" s="35" t="e">
        <f t="shared" si="0"/>
        <v>#REF!</v>
      </c>
      <c r="K46" s="23" t="e">
        <f t="shared" si="1"/>
        <v>#REF!</v>
      </c>
    </row>
    <row r="47" spans="1:11" hidden="1" thickBot="1" x14ac:dyDescent="0.25">
      <c r="A47" s="43"/>
      <c r="B47" s="23"/>
      <c r="C47" s="23"/>
      <c r="D47" s="23"/>
      <c r="E47" s="23"/>
      <c r="F47" s="23" t="s">
        <v>27</v>
      </c>
      <c r="G47" s="23"/>
      <c r="H47" s="34">
        <f>IF(F20="",0,IF(F20="Very low",1,IF(F20="Low",2,IF(F20="Medium",3,IF(F20="High",4,F21)))))</f>
        <v>2</v>
      </c>
      <c r="I47" s="34">
        <f>IF(G20="",0,IF(G20="Very low",1,IF(G20="Low",2,IF(G20="Medium",3,IF(G20="High",4,G21)))))</f>
        <v>2</v>
      </c>
      <c r="J47" s="35">
        <f t="shared" si="0"/>
        <v>4</v>
      </c>
      <c r="K47" s="23" t="str">
        <f t="shared" si="1"/>
        <v>Low</v>
      </c>
    </row>
    <row r="48" spans="1:11" hidden="1" thickBot="1" x14ac:dyDescent="0.25">
      <c r="A48" s="43"/>
      <c r="B48" s="23"/>
      <c r="C48" s="23"/>
      <c r="D48" s="23"/>
      <c r="E48" s="23"/>
      <c r="F48" s="23"/>
      <c r="G48" s="23"/>
      <c r="H48" s="34">
        <f>IF(F21="",0,IF(F21="Very low",1,IF(F21="Low",2,IF(F21="Medium",3,IF(F21="High",4,#REF!)))))</f>
        <v>2</v>
      </c>
      <c r="I48" s="34">
        <f>IF(G21="",0,IF(G21="Very low",1,IF(G21="Low",2,IF(G21="Medium",3,IF(G21="High",4,#REF!)))))</f>
        <v>2</v>
      </c>
      <c r="J48" s="35">
        <f t="shared" si="0"/>
        <v>4</v>
      </c>
      <c r="K48" s="23" t="str">
        <f t="shared" si="1"/>
        <v>Low</v>
      </c>
    </row>
    <row r="49" spans="1:11" hidden="1" thickBot="1" x14ac:dyDescent="0.25">
      <c r="A49" s="43"/>
      <c r="B49" s="23"/>
      <c r="C49" s="23"/>
      <c r="D49" s="23"/>
      <c r="E49" s="23"/>
      <c r="F49" s="23"/>
      <c r="G49" s="23"/>
      <c r="H49" s="34" t="e">
        <f>IF(#REF!="",0,IF(#REF!="Very low",1,IF(#REF!="Low",2,IF(#REF!="Medium",3,IF(#REF!="High",4,F24)))))</f>
        <v>#REF!</v>
      </c>
      <c r="I49" s="34" t="e">
        <f>IF(#REF!="",0,IF(#REF!="Very low",1,IF(#REF!="Low",2,IF(#REF!="Medium",3,IF(#REF!="High",4,G24)))))</f>
        <v>#REF!</v>
      </c>
      <c r="J49" s="35" t="e">
        <f t="shared" si="0"/>
        <v>#REF!</v>
      </c>
      <c r="K49" s="23" t="e">
        <f t="shared" si="1"/>
        <v>#REF!</v>
      </c>
    </row>
    <row r="50" spans="1:11" hidden="1" thickBot="1" x14ac:dyDescent="0.25">
      <c r="A50" s="43"/>
      <c r="B50" s="23"/>
      <c r="C50" s="23"/>
      <c r="D50" s="23"/>
      <c r="E50" s="23"/>
      <c r="F50" s="23"/>
      <c r="G50" s="23"/>
      <c r="H50" s="34">
        <f>IF(F24="",0,IF(F24="Very low",1,IF(F24="Low",2,IF(F24="Medium",3,IF(F24="High",4,F25)))))</f>
        <v>3</v>
      </c>
      <c r="I50" s="34">
        <f>IF(G24="",0,IF(G24="Very low",1,IF(G24="Low",2,IF(G24="Medium",3,IF(G24="High",4,G25)))))</f>
        <v>3</v>
      </c>
      <c r="J50" s="35">
        <f t="shared" si="0"/>
        <v>9</v>
      </c>
      <c r="K50" s="23" t="str">
        <f t="shared" si="1"/>
        <v>Medium</v>
      </c>
    </row>
    <row r="51" spans="1:11" hidden="1" thickBot="1" x14ac:dyDescent="0.25">
      <c r="A51" s="43"/>
      <c r="B51" s="23"/>
      <c r="C51" s="23"/>
      <c r="D51" s="23"/>
      <c r="E51" s="23"/>
      <c r="F51" s="23"/>
      <c r="G51" s="23"/>
      <c r="H51" s="34">
        <f>IF(F25="",0,IF(F25="Very low",1,IF(F25="Low",2,IF(F25="Medium",3,IF(F25="High",4,#REF!)))))</f>
        <v>1</v>
      </c>
      <c r="I51" s="34">
        <f>IF(G25="",0,IF(G25="Very low",1,IF(G25="Low",2,IF(G25="Medium",3,IF(G25="High",4,#REF!)))))</f>
        <v>2</v>
      </c>
      <c r="J51" s="35">
        <f t="shared" si="0"/>
        <v>2</v>
      </c>
      <c r="K51" s="23" t="str">
        <f t="shared" si="1"/>
        <v>Low</v>
      </c>
    </row>
    <row r="52" spans="1:11" hidden="1" thickBot="1" x14ac:dyDescent="0.25">
      <c r="A52" s="43"/>
      <c r="B52" s="23"/>
      <c r="C52" s="23" t="s">
        <v>24</v>
      </c>
      <c r="D52" s="23" t="s">
        <v>25</v>
      </c>
      <c r="E52" s="23" t="s">
        <v>26</v>
      </c>
      <c r="F52" s="23" t="s">
        <v>27</v>
      </c>
      <c r="G52" s="23"/>
      <c r="H52" s="34" t="e">
        <f>IF(#REF!="",0,IF(#REF!="Very low",1,IF(#REF!="Low",2,IF(#REF!="Medium",3,IF(#REF!="High",4,#REF!)))))</f>
        <v>#REF!</v>
      </c>
      <c r="I52" s="34" t="e">
        <f>IF(#REF!="",0,IF(#REF!="Very low",1,IF(#REF!="Low",2,IF(#REF!="Medium",3,IF(#REF!="High",4,#REF!)))))</f>
        <v>#REF!</v>
      </c>
      <c r="J52" s="35" t="e">
        <f t="shared" si="0"/>
        <v>#REF!</v>
      </c>
      <c r="K52" s="23" t="e">
        <f t="shared" si="1"/>
        <v>#REF!</v>
      </c>
    </row>
    <row r="53" spans="1:11" hidden="1" thickBot="1" x14ac:dyDescent="0.25">
      <c r="A53" s="43"/>
      <c r="B53" s="23" t="s">
        <v>24</v>
      </c>
      <c r="C53" s="31">
        <v>1</v>
      </c>
      <c r="D53" s="31">
        <v>2</v>
      </c>
      <c r="E53" s="31">
        <v>3</v>
      </c>
      <c r="F53" s="31">
        <v>4</v>
      </c>
      <c r="G53" s="23"/>
      <c r="H53" s="34" t="e">
        <f>IF(#REF!="",0,IF(#REF!="Very low",1,IF(#REF!="Low",2,IF(#REF!="Medium",3,IF(#REF!="High",4,F27)))))</f>
        <v>#REF!</v>
      </c>
      <c r="I53" s="34" t="e">
        <f>IF(#REF!="",0,IF(#REF!="Very low",1,IF(#REF!="Low",2,IF(#REF!="Medium",3,IF(#REF!="High",4,G27)))))</f>
        <v>#REF!</v>
      </c>
      <c r="J53" s="35" t="e">
        <f t="shared" si="0"/>
        <v>#REF!</v>
      </c>
      <c r="K53" s="23" t="e">
        <f t="shared" si="1"/>
        <v>#REF!</v>
      </c>
    </row>
    <row r="54" spans="1:11" hidden="1" thickBot="1" x14ac:dyDescent="0.25">
      <c r="A54" s="43"/>
      <c r="B54" s="23" t="s">
        <v>25</v>
      </c>
      <c r="C54" s="31">
        <v>2</v>
      </c>
      <c r="D54" s="31">
        <v>4</v>
      </c>
      <c r="E54" s="32">
        <v>6</v>
      </c>
      <c r="F54" s="32">
        <v>8</v>
      </c>
      <c r="G54" s="23"/>
      <c r="H54" s="34">
        <f>IF(F27="",0,IF(F27="Very low",1,IF(F27="Low",2,IF(F27="Medium",3,IF(F27="High",4,#REF!)))))</f>
        <v>2</v>
      </c>
      <c r="I54" s="34">
        <f>IF(G27="",0,IF(G27="Very low",1,IF(G27="Low",2,IF(G27="Medium",3,IF(G27="High",4,#REF!)))))</f>
        <v>2</v>
      </c>
      <c r="J54" s="35">
        <f t="shared" si="0"/>
        <v>4</v>
      </c>
      <c r="K54" s="23" t="str">
        <f t="shared" si="1"/>
        <v>Low</v>
      </c>
    </row>
    <row r="55" spans="1:11" hidden="1" thickBot="1" x14ac:dyDescent="0.25">
      <c r="A55" s="43"/>
      <c r="B55" s="23" t="s">
        <v>26</v>
      </c>
      <c r="C55" s="31">
        <v>3</v>
      </c>
      <c r="D55" s="32">
        <v>6</v>
      </c>
      <c r="E55" s="32">
        <v>9</v>
      </c>
      <c r="F55" s="33">
        <v>12</v>
      </c>
      <c r="G55" s="23"/>
      <c r="H55" s="34" t="e">
        <f>IF(#REF!="",0,IF(#REF!="Very low",1,IF(#REF!="Low",2,IF(#REF!="Medium",3,IF(#REF!="High",4,#REF!)))))</f>
        <v>#REF!</v>
      </c>
      <c r="I55" s="34" t="e">
        <f>IF(#REF!="",0,IF(#REF!="Very low",1,IF(#REF!="Low",2,IF(#REF!="Medium",3,IF(#REF!="High",4,#REF!)))))</f>
        <v>#REF!</v>
      </c>
      <c r="J55" s="35" t="e">
        <f t="shared" si="0"/>
        <v>#REF!</v>
      </c>
      <c r="K55" s="23" t="e">
        <f t="shared" si="1"/>
        <v>#REF!</v>
      </c>
    </row>
    <row r="56" spans="1:11" hidden="1" thickBot="1" x14ac:dyDescent="0.25">
      <c r="A56" s="43"/>
      <c r="B56" s="23" t="s">
        <v>27</v>
      </c>
      <c r="C56" s="31">
        <v>4</v>
      </c>
      <c r="D56" s="32">
        <v>8</v>
      </c>
      <c r="E56" s="33">
        <v>12</v>
      </c>
      <c r="F56" s="33">
        <v>16</v>
      </c>
      <c r="G56" s="23"/>
      <c r="H56" s="34" t="e">
        <f>IF(#REF!="",0,IF(#REF!="Very low",1,IF(#REF!="Low",2,IF(#REF!="Medium",3,IF(#REF!="High",4,#REF!)))))</f>
        <v>#REF!</v>
      </c>
      <c r="I56" s="34" t="e">
        <f>IF(#REF!="",0,IF(#REF!="Very low",1,IF(#REF!="Low",2,IF(#REF!="Medium",3,IF(#REF!="High",4,#REF!)))))</f>
        <v>#REF!</v>
      </c>
      <c r="J56" s="35" t="e">
        <f t="shared" si="0"/>
        <v>#REF!</v>
      </c>
      <c r="K56" s="23" t="e">
        <f t="shared" si="1"/>
        <v>#REF!</v>
      </c>
    </row>
    <row r="57" spans="1:11" hidden="1" thickBot="1" x14ac:dyDescent="0.25">
      <c r="A57" s="43"/>
      <c r="B57" s="23"/>
      <c r="C57" s="23"/>
      <c r="D57" s="23"/>
      <c r="E57" s="23"/>
      <c r="F57" s="23"/>
      <c r="G57" s="23"/>
      <c r="H57" s="34" t="e">
        <f>IF(#REF!="",0,IF(#REF!="Very low",1,IF(#REF!="Low",2,IF(#REF!="Medium",3,IF(#REF!="High",4,#REF!)))))</f>
        <v>#REF!</v>
      </c>
      <c r="I57" s="34" t="e">
        <f>IF(#REF!="",0,IF(#REF!="Very low",1,IF(#REF!="Low",2,IF(#REF!="Medium",3,IF(#REF!="High",4,#REF!)))))</f>
        <v>#REF!</v>
      </c>
      <c r="J57" s="35" t="e">
        <f t="shared" si="0"/>
        <v>#REF!</v>
      </c>
      <c r="K57" s="23" t="e">
        <f t="shared" si="1"/>
        <v>#REF!</v>
      </c>
    </row>
    <row r="58" spans="1:11" hidden="1" thickBot="1" x14ac:dyDescent="0.25">
      <c r="A58" s="43"/>
      <c r="B58" s="23"/>
      <c r="C58" s="23"/>
      <c r="D58" s="23"/>
      <c r="E58" s="23"/>
      <c r="F58" s="23"/>
      <c r="G58" s="23"/>
      <c r="H58" s="34" t="e">
        <f>IF(#REF!="",0,IF(#REF!="Very low",1,IF(#REF!="Low",2,IF(#REF!="Medium",3,IF(#REF!="High",4,#REF!)))))</f>
        <v>#REF!</v>
      </c>
      <c r="I58" s="34" t="e">
        <f>IF(#REF!="",0,IF(#REF!="Very low",1,IF(#REF!="Low",2,IF(#REF!="Medium",3,IF(#REF!="High",4,#REF!)))))</f>
        <v>#REF!</v>
      </c>
      <c r="J58" s="35" t="e">
        <f t="shared" si="0"/>
        <v>#REF!</v>
      </c>
      <c r="K58" s="23" t="e">
        <f t="shared" si="1"/>
        <v>#REF!</v>
      </c>
    </row>
    <row r="59" spans="1:11" hidden="1" thickBot="1" x14ac:dyDescent="0.25">
      <c r="A59" s="43"/>
      <c r="B59" s="23"/>
      <c r="C59" s="23"/>
      <c r="D59" s="23"/>
      <c r="E59" s="23"/>
      <c r="F59" s="23"/>
      <c r="G59" s="23"/>
      <c r="H59" s="34" t="e">
        <f>IF(#REF!="",0,IF(#REF!="Very low",1,IF(#REF!="Low",2,IF(#REF!="Medium",3,IF(#REF!="High",4,#REF!)))))</f>
        <v>#REF!</v>
      </c>
      <c r="I59" s="34" t="e">
        <f>IF(#REF!="",0,IF(#REF!="Very low",1,IF(#REF!="Low",2,IF(#REF!="Medium",3,IF(#REF!="High",4,#REF!)))))</f>
        <v>#REF!</v>
      </c>
      <c r="J59" s="35" t="e">
        <f t="shared" si="0"/>
        <v>#REF!</v>
      </c>
      <c r="K59" s="23" t="e">
        <f t="shared" si="1"/>
        <v>#REF!</v>
      </c>
    </row>
    <row r="60" spans="1:11" hidden="1" thickBot="1" x14ac:dyDescent="0.25">
      <c r="A60" s="43"/>
      <c r="B60" s="23"/>
      <c r="C60" s="23"/>
      <c r="D60" s="23"/>
      <c r="E60" s="23"/>
      <c r="F60" s="23"/>
      <c r="G60" s="23"/>
      <c r="H60" s="34" t="e">
        <f>IF(#REF!="",0,IF(#REF!="Very low",1,IF(#REF!="Low",2,IF(#REF!="Medium",3,IF(#REF!="High",4,#REF!)))))</f>
        <v>#REF!</v>
      </c>
      <c r="I60" s="34" t="e">
        <f>IF(#REF!="",0,IF(#REF!="Very low",1,IF(#REF!="Low",2,IF(#REF!="Medium",3,IF(#REF!="High",4,#REF!)))))</f>
        <v>#REF!</v>
      </c>
      <c r="J60" s="35" t="e">
        <f t="shared" si="0"/>
        <v>#REF!</v>
      </c>
      <c r="K60" s="23" t="e">
        <f t="shared" si="1"/>
        <v>#REF!</v>
      </c>
    </row>
    <row r="61" spans="1:11" hidden="1" thickBot="1" x14ac:dyDescent="0.25">
      <c r="A61" s="43"/>
      <c r="B61" s="23"/>
      <c r="C61" s="23"/>
      <c r="D61" s="23"/>
      <c r="E61" s="23"/>
      <c r="F61" s="23"/>
      <c r="G61" s="23"/>
      <c r="H61" s="34" t="e">
        <f>IF(#REF!="",0,IF(#REF!="Very low",1,IF(#REF!="Low",2,IF(#REF!="Medium",3,IF(#REF!="High",4,#REF!)))))</f>
        <v>#REF!</v>
      </c>
      <c r="I61" s="34" t="e">
        <f>IF(#REF!="",0,IF(#REF!="Very low",1,IF(#REF!="Low",2,IF(#REF!="Medium",3,IF(#REF!="High",4,#REF!)))))</f>
        <v>#REF!</v>
      </c>
      <c r="J61" s="35" t="e">
        <f t="shared" si="0"/>
        <v>#REF!</v>
      </c>
      <c r="K61" s="23" t="e">
        <f t="shared" si="1"/>
        <v>#REF!</v>
      </c>
    </row>
    <row r="62" spans="1:11" hidden="1" thickBot="1" x14ac:dyDescent="0.25">
      <c r="A62" s="43"/>
      <c r="B62" s="23"/>
      <c r="C62" s="23"/>
      <c r="D62" s="23"/>
      <c r="E62" s="23"/>
      <c r="F62" s="23"/>
      <c r="G62" s="23"/>
      <c r="H62" s="34" t="e">
        <f>IF(#REF!="",0,IF(#REF!="Very low",1,IF(#REF!="Low",2,IF(#REF!="Medium",3,IF(#REF!="High",4,#REF!)))))</f>
        <v>#REF!</v>
      </c>
      <c r="I62" s="34" t="e">
        <f>IF(#REF!="",0,IF(#REF!="Very low",1,IF(#REF!="Low",2,IF(#REF!="Medium",3,IF(#REF!="High",4,#REF!)))))</f>
        <v>#REF!</v>
      </c>
      <c r="J62" s="35" t="e">
        <f t="shared" si="0"/>
        <v>#REF!</v>
      </c>
      <c r="K62" s="23" t="e">
        <f t="shared" si="1"/>
        <v>#REF!</v>
      </c>
    </row>
    <row r="63" spans="1:11" hidden="1" thickBot="1" x14ac:dyDescent="0.25">
      <c r="A63" s="43"/>
      <c r="B63" s="23"/>
      <c r="C63" s="23"/>
      <c r="D63" s="23"/>
      <c r="E63" s="23"/>
      <c r="F63" s="23"/>
      <c r="G63" s="23"/>
      <c r="H63" s="34" t="e">
        <f>IF(#REF!="",0,IF(#REF!="Very low",1,IF(#REF!="Low",2,IF(#REF!="Medium",3,IF(#REF!="High",4,#REF!)))))</f>
        <v>#REF!</v>
      </c>
      <c r="I63" s="34" t="e">
        <f>IF(#REF!="",0,IF(#REF!="Very low",1,IF(#REF!="Low",2,IF(#REF!="Medium",3,IF(#REF!="High",4,#REF!)))))</f>
        <v>#REF!</v>
      </c>
      <c r="J63" s="35" t="e">
        <f t="shared" si="0"/>
        <v>#REF!</v>
      </c>
      <c r="K63" s="23" t="e">
        <f t="shared" si="1"/>
        <v>#REF!</v>
      </c>
    </row>
    <row r="64" spans="1:11" hidden="1" thickBot="1" x14ac:dyDescent="0.25">
      <c r="A64" s="43"/>
      <c r="B64" s="23"/>
      <c r="C64" s="23"/>
      <c r="D64" s="23"/>
      <c r="E64" s="23"/>
      <c r="F64" s="23"/>
      <c r="G64" s="23"/>
      <c r="H64" s="23"/>
      <c r="I64" s="23"/>
      <c r="J64" s="23"/>
      <c r="K64" s="23"/>
    </row>
    <row r="65" spans="1:11" hidden="1" thickBot="1" x14ac:dyDescent="0.25">
      <c r="A65" s="43"/>
      <c r="B65" s="23"/>
      <c r="C65" s="23"/>
      <c r="D65" s="23"/>
      <c r="E65" s="23"/>
      <c r="F65" s="23"/>
      <c r="G65" s="23"/>
      <c r="H65" s="23"/>
      <c r="I65" s="23"/>
      <c r="J65" s="23"/>
      <c r="K65" s="23"/>
    </row>
    <row r="66" spans="1:11" hidden="1" thickBot="1" x14ac:dyDescent="0.25">
      <c r="A66" s="43"/>
      <c r="B66" s="23"/>
      <c r="C66" s="23"/>
      <c r="D66" s="23"/>
      <c r="E66" s="23"/>
      <c r="F66" s="23"/>
      <c r="G66" s="23"/>
      <c r="H66" s="23"/>
      <c r="I66" s="23"/>
      <c r="J66" s="23"/>
      <c r="K66" s="23"/>
    </row>
    <row r="67" spans="1:11" hidden="1" thickBot="1" x14ac:dyDescent="0.25">
      <c r="A67" s="43"/>
      <c r="B67" s="23"/>
      <c r="C67" s="23"/>
      <c r="D67" s="23"/>
      <c r="E67" s="23"/>
      <c r="F67" s="23"/>
      <c r="G67" s="23"/>
      <c r="H67" s="23"/>
      <c r="I67" s="23"/>
      <c r="J67" s="23"/>
      <c r="K67" s="23"/>
    </row>
    <row r="68" spans="1:11" ht="102.75" thickBot="1" x14ac:dyDescent="0.25">
      <c r="A68" s="43"/>
      <c r="B68" s="83" t="s">
        <v>359</v>
      </c>
      <c r="C68" s="36" t="s">
        <v>38</v>
      </c>
      <c r="D68" s="39" t="s">
        <v>57</v>
      </c>
      <c r="E68" s="39" t="s">
        <v>38</v>
      </c>
      <c r="F68" s="39" t="s">
        <v>26</v>
      </c>
      <c r="G68" s="39" t="s">
        <v>26</v>
      </c>
      <c r="H68" s="42" t="s">
        <v>26</v>
      </c>
      <c r="I68" s="41" t="s">
        <v>360</v>
      </c>
      <c r="J68" s="41" t="s">
        <v>135</v>
      </c>
      <c r="K68" s="39" t="s">
        <v>25</v>
      </c>
    </row>
    <row r="69" spans="1:11" thickBot="1" x14ac:dyDescent="0.25">
      <c r="A69" s="43"/>
      <c r="B69" s="23"/>
      <c r="C69" s="23"/>
      <c r="D69" s="23"/>
      <c r="E69" s="23"/>
      <c r="F69" s="23"/>
      <c r="G69" s="23"/>
      <c r="H69" s="23"/>
      <c r="I69" s="23"/>
      <c r="J69" s="23"/>
      <c r="K69" s="23"/>
    </row>
    <row r="70" spans="1:11" thickBot="1" x14ac:dyDescent="0.25">
      <c r="A70" s="43"/>
      <c r="B70" s="23"/>
      <c r="C70" s="23"/>
      <c r="D70" s="23"/>
      <c r="E70" s="23"/>
      <c r="F70" s="23"/>
      <c r="G70" s="23"/>
      <c r="H70" s="23"/>
      <c r="I70" s="23"/>
      <c r="J70" s="23"/>
      <c r="K70" s="23"/>
    </row>
    <row r="71" spans="1:11" thickBot="1" x14ac:dyDescent="0.25">
      <c r="A71" s="43"/>
      <c r="B71" s="23"/>
      <c r="C71" s="23"/>
      <c r="D71" s="23"/>
      <c r="E71" s="23"/>
      <c r="F71" s="23"/>
      <c r="G71" s="23"/>
      <c r="H71" s="23"/>
      <c r="I71" s="23"/>
      <c r="J71" s="23"/>
      <c r="K71" s="23"/>
    </row>
    <row r="72" spans="1:11" thickBot="1" x14ac:dyDescent="0.25">
      <c r="A72" s="43"/>
      <c r="B72" s="23"/>
      <c r="C72" s="23"/>
      <c r="D72" s="23"/>
      <c r="E72" s="23"/>
      <c r="F72" s="23"/>
      <c r="G72" s="23"/>
      <c r="H72" s="23"/>
      <c r="I72" s="23"/>
      <c r="J72" s="23"/>
      <c r="K72" s="23"/>
    </row>
    <row r="73" spans="1:11" thickBot="1" x14ac:dyDescent="0.25">
      <c r="A73" s="43"/>
      <c r="B73" s="23"/>
      <c r="C73" s="23"/>
      <c r="D73" s="23"/>
      <c r="E73" s="23"/>
      <c r="F73" s="23"/>
      <c r="G73" s="23"/>
      <c r="H73" s="23"/>
      <c r="I73" s="23"/>
      <c r="J73" s="23"/>
      <c r="K73" s="23"/>
    </row>
    <row r="74" spans="1:11" thickBot="1" x14ac:dyDescent="0.25">
      <c r="A74" s="43"/>
      <c r="B74" s="23"/>
      <c r="C74" s="23"/>
      <c r="D74" s="23"/>
      <c r="E74" s="23"/>
      <c r="F74" s="23"/>
      <c r="G74" s="23"/>
      <c r="H74" s="23"/>
      <c r="I74" s="23"/>
      <c r="J74" s="23"/>
      <c r="K74" s="23"/>
    </row>
    <row r="75" spans="1:11" thickBot="1" x14ac:dyDescent="0.25">
      <c r="A75" s="43"/>
      <c r="B75" s="23"/>
      <c r="C75" s="23"/>
      <c r="D75" s="23"/>
      <c r="E75" s="23"/>
      <c r="F75" s="23"/>
      <c r="G75" s="23"/>
      <c r="H75" s="23"/>
      <c r="I75" s="23"/>
      <c r="J75" s="23"/>
      <c r="K75" s="23"/>
    </row>
    <row r="76" spans="1:11" thickBot="1" x14ac:dyDescent="0.25">
      <c r="A76" s="43"/>
      <c r="B76" s="23"/>
      <c r="C76" s="23"/>
      <c r="D76" s="23"/>
      <c r="E76" s="23"/>
      <c r="F76" s="23"/>
      <c r="G76" s="23"/>
      <c r="H76" s="23"/>
      <c r="I76" s="23"/>
      <c r="J76" s="23"/>
      <c r="K76" s="23"/>
    </row>
    <row r="77" spans="1:11" thickBot="1" x14ac:dyDescent="0.25">
      <c r="A77" s="43"/>
      <c r="B77" s="23"/>
      <c r="C77" s="23"/>
      <c r="D77" s="23"/>
      <c r="E77" s="23"/>
      <c r="F77" s="23"/>
      <c r="G77" s="23"/>
      <c r="H77" s="23"/>
      <c r="I77" s="23"/>
      <c r="J77" s="23"/>
      <c r="K77" s="23"/>
    </row>
    <row r="78" spans="1:11" thickBot="1" x14ac:dyDescent="0.25">
      <c r="A78" s="43"/>
      <c r="B78" s="23"/>
      <c r="C78" s="23"/>
      <c r="D78" s="23"/>
      <c r="E78" s="23"/>
      <c r="F78" s="23"/>
      <c r="G78" s="23"/>
      <c r="H78" s="23"/>
      <c r="I78" s="23"/>
      <c r="J78" s="23"/>
      <c r="K78" s="23"/>
    </row>
    <row r="79" spans="1:11" thickBot="1" x14ac:dyDescent="0.25">
      <c r="A79" s="43"/>
      <c r="B79" s="23"/>
      <c r="C79" s="23"/>
      <c r="D79" s="23"/>
      <c r="E79" s="23"/>
      <c r="F79" s="23"/>
      <c r="G79" s="23"/>
      <c r="H79" s="23"/>
      <c r="I79" s="23"/>
      <c r="J79" s="23"/>
      <c r="K79" s="23"/>
    </row>
    <row r="80" spans="1:11" thickBot="1" x14ac:dyDescent="0.25">
      <c r="A80" s="43"/>
      <c r="B80" s="23"/>
      <c r="C80" s="23"/>
      <c r="D80" s="23"/>
      <c r="E80" s="23"/>
      <c r="F80" s="23"/>
      <c r="G80" s="23"/>
      <c r="H80" s="23"/>
      <c r="I80" s="23"/>
      <c r="J80" s="23"/>
      <c r="K80" s="23"/>
    </row>
    <row r="81" spans="1:11" thickBot="1" x14ac:dyDescent="0.25">
      <c r="A81" s="43"/>
      <c r="B81" s="23"/>
      <c r="C81" s="23"/>
      <c r="D81" s="23"/>
      <c r="E81" s="23"/>
      <c r="F81" s="23"/>
      <c r="G81" s="23"/>
      <c r="H81" s="23"/>
      <c r="I81" s="23"/>
      <c r="J81" s="23"/>
      <c r="K81" s="23"/>
    </row>
    <row r="82" spans="1:11" thickBot="1" x14ac:dyDescent="0.25">
      <c r="A82" s="43"/>
      <c r="B82" s="23"/>
      <c r="C82" s="23"/>
      <c r="D82" s="23"/>
      <c r="E82" s="23"/>
      <c r="F82" s="23"/>
      <c r="G82" s="23"/>
      <c r="H82" s="23"/>
      <c r="I82" s="23"/>
      <c r="J82" s="23"/>
      <c r="K82" s="23"/>
    </row>
    <row r="83" spans="1:11" thickBot="1" x14ac:dyDescent="0.25">
      <c r="A83" s="43"/>
      <c r="B83" s="23"/>
      <c r="C83" s="23"/>
      <c r="D83" s="23"/>
      <c r="E83" s="23"/>
      <c r="F83" s="23"/>
      <c r="G83" s="23"/>
      <c r="H83" s="23"/>
      <c r="I83" s="23"/>
      <c r="J83" s="23"/>
      <c r="K83" s="23"/>
    </row>
    <row r="84" spans="1:11" thickBot="1" x14ac:dyDescent="0.25">
      <c r="A84" s="43"/>
      <c r="B84" s="23"/>
      <c r="C84" s="23"/>
      <c r="D84" s="23"/>
      <c r="E84" s="23"/>
      <c r="F84" s="23"/>
      <c r="G84" s="23"/>
      <c r="H84" s="23"/>
      <c r="I84" s="23"/>
      <c r="J84" s="23"/>
      <c r="K84" s="23"/>
    </row>
    <row r="85" spans="1:11" thickBot="1" x14ac:dyDescent="0.25">
      <c r="A85" s="43"/>
      <c r="B85" s="23"/>
      <c r="C85" s="23"/>
      <c r="D85" s="23"/>
      <c r="E85" s="23"/>
      <c r="F85" s="23"/>
      <c r="G85" s="23"/>
      <c r="H85" s="23"/>
      <c r="I85" s="23"/>
      <c r="J85" s="23"/>
      <c r="K85" s="23"/>
    </row>
    <row r="86" spans="1:11" thickBot="1" x14ac:dyDescent="0.25">
      <c r="A86" s="43"/>
      <c r="B86" s="23"/>
      <c r="C86" s="23"/>
      <c r="D86" s="23"/>
      <c r="E86" s="23"/>
      <c r="F86" s="23"/>
      <c r="G86" s="23"/>
      <c r="H86" s="23"/>
      <c r="I86" s="23"/>
      <c r="J86" s="23"/>
      <c r="K86" s="23"/>
    </row>
    <row r="87" spans="1:11" thickBot="1" x14ac:dyDescent="0.25">
      <c r="A87" s="43"/>
      <c r="B87" s="23"/>
      <c r="C87" s="23"/>
      <c r="D87" s="23"/>
      <c r="E87" s="23"/>
      <c r="F87" s="23"/>
      <c r="G87" s="23"/>
      <c r="H87" s="23"/>
      <c r="I87" s="23"/>
      <c r="J87" s="23"/>
      <c r="K87" s="23"/>
    </row>
    <row r="88" spans="1:11" thickBot="1" x14ac:dyDescent="0.25">
      <c r="A88" s="43"/>
      <c r="B88" s="23"/>
      <c r="C88" s="23"/>
      <c r="D88" s="23"/>
      <c r="E88" s="23"/>
      <c r="F88" s="23"/>
      <c r="G88" s="23"/>
      <c r="H88" s="23"/>
      <c r="I88" s="23"/>
      <c r="J88" s="23"/>
      <c r="K88" s="23"/>
    </row>
    <row r="89" spans="1:11" thickBot="1" x14ac:dyDescent="0.25">
      <c r="A89" s="43"/>
      <c r="B89" s="23"/>
      <c r="C89" s="23"/>
      <c r="D89" s="23"/>
      <c r="E89" s="23"/>
      <c r="F89" s="23"/>
      <c r="G89" s="23"/>
      <c r="H89" s="23"/>
      <c r="I89" s="23"/>
      <c r="J89" s="23"/>
      <c r="K89" s="23"/>
    </row>
    <row r="90" spans="1:11" thickBot="1" x14ac:dyDescent="0.25">
      <c r="A90" s="43"/>
      <c r="B90" s="23"/>
      <c r="C90" s="23"/>
      <c r="D90" s="23"/>
      <c r="E90" s="23"/>
      <c r="F90" s="23"/>
      <c r="G90" s="23"/>
      <c r="H90" s="23"/>
      <c r="I90" s="23"/>
      <c r="J90" s="23"/>
      <c r="K90" s="23"/>
    </row>
    <row r="91" spans="1:11" thickBot="1" x14ac:dyDescent="0.25">
      <c r="A91" s="43"/>
      <c r="B91" s="23"/>
      <c r="C91" s="23"/>
      <c r="D91" s="23"/>
      <c r="E91" s="23"/>
      <c r="F91" s="23"/>
      <c r="G91" s="23"/>
      <c r="H91" s="23"/>
      <c r="I91" s="23"/>
      <c r="J91" s="23"/>
      <c r="K91" s="23"/>
    </row>
    <row r="92" spans="1:11" thickBot="1" x14ac:dyDescent="0.25">
      <c r="A92" s="43"/>
      <c r="B92" s="23"/>
      <c r="C92" s="23"/>
      <c r="D92" s="23"/>
      <c r="E92" s="23"/>
      <c r="F92" s="23"/>
      <c r="G92" s="23"/>
      <c r="H92" s="23"/>
      <c r="I92" s="23"/>
      <c r="J92" s="23"/>
      <c r="K92" s="23"/>
    </row>
    <row r="93" spans="1:11" thickBot="1" x14ac:dyDescent="0.25">
      <c r="A93" s="43"/>
      <c r="B93" s="23"/>
      <c r="C93" s="23"/>
      <c r="D93" s="23"/>
      <c r="E93" s="23"/>
      <c r="F93" s="23"/>
      <c r="G93" s="23"/>
      <c r="H93" s="23"/>
      <c r="I93" s="23"/>
      <c r="J93" s="23"/>
      <c r="K93" s="23"/>
    </row>
    <row r="94" spans="1:11" thickBot="1" x14ac:dyDescent="0.25">
      <c r="A94" s="43"/>
      <c r="B94" s="23"/>
      <c r="C94" s="23"/>
      <c r="D94" s="23"/>
      <c r="E94" s="23"/>
      <c r="F94" s="23"/>
      <c r="G94" s="23"/>
      <c r="H94" s="23"/>
      <c r="I94" s="23"/>
      <c r="J94" s="23"/>
      <c r="K94" s="23"/>
    </row>
    <row r="95" spans="1:11" thickBot="1" x14ac:dyDescent="0.25">
      <c r="A95" s="43"/>
      <c r="B95" s="23"/>
      <c r="C95" s="23"/>
      <c r="D95" s="23"/>
      <c r="E95" s="23"/>
      <c r="F95" s="23"/>
      <c r="G95" s="23"/>
      <c r="H95" s="23"/>
      <c r="I95" s="23"/>
      <c r="J95" s="23"/>
      <c r="K95" s="23"/>
    </row>
    <row r="96" spans="1:11" thickBot="1" x14ac:dyDescent="0.25">
      <c r="A96" s="43"/>
      <c r="B96" s="23"/>
      <c r="C96" s="23"/>
      <c r="D96" s="23"/>
      <c r="E96" s="23"/>
      <c r="F96" s="23"/>
      <c r="G96" s="23"/>
      <c r="H96" s="23"/>
      <c r="I96" s="23"/>
      <c r="J96" s="23"/>
      <c r="K96" s="23"/>
    </row>
    <row r="97" spans="1:11" thickBot="1" x14ac:dyDescent="0.25">
      <c r="A97" s="43"/>
      <c r="B97" s="23"/>
      <c r="C97" s="23"/>
      <c r="D97" s="23"/>
      <c r="E97" s="23"/>
      <c r="F97" s="23"/>
      <c r="G97" s="23"/>
      <c r="H97" s="23"/>
      <c r="I97" s="23"/>
      <c r="J97" s="23"/>
      <c r="K97" s="23"/>
    </row>
    <row r="98" spans="1:11" thickBot="1" x14ac:dyDescent="0.25">
      <c r="A98" s="43"/>
      <c r="B98" s="23"/>
      <c r="C98" s="23"/>
      <c r="D98" s="23"/>
      <c r="E98" s="23"/>
      <c r="F98" s="23"/>
      <c r="G98" s="23"/>
      <c r="H98" s="23"/>
      <c r="I98" s="23"/>
      <c r="J98" s="23"/>
      <c r="K98" s="23"/>
    </row>
    <row r="99" spans="1:11" thickBot="1" x14ac:dyDescent="0.25">
      <c r="A99" s="43"/>
      <c r="B99" s="23"/>
      <c r="C99" s="23"/>
      <c r="D99" s="23"/>
      <c r="E99" s="23"/>
      <c r="F99" s="23"/>
      <c r="G99" s="23"/>
      <c r="H99" s="23"/>
      <c r="I99" s="23"/>
      <c r="J99" s="23"/>
      <c r="K99" s="23"/>
    </row>
    <row r="100" spans="1:11" thickBot="1" x14ac:dyDescent="0.25">
      <c r="A100" s="43"/>
      <c r="B100" s="23"/>
      <c r="C100" s="23"/>
      <c r="D100" s="23"/>
      <c r="E100" s="23"/>
      <c r="F100" s="23"/>
      <c r="G100" s="23"/>
      <c r="H100" s="23"/>
      <c r="I100" s="23"/>
      <c r="J100" s="23"/>
      <c r="K100" s="23"/>
    </row>
    <row r="101" spans="1:11" ht="13.5" customHeight="1" thickBot="1" x14ac:dyDescent="0.25">
      <c r="A101" s="43"/>
      <c r="B101" s="23"/>
      <c r="C101" s="23"/>
      <c r="D101" s="23"/>
      <c r="E101" s="23"/>
      <c r="F101" s="23"/>
      <c r="G101" s="23"/>
      <c r="H101" s="23"/>
      <c r="I101" s="23"/>
      <c r="J101" s="23"/>
      <c r="K101" s="23"/>
    </row>
    <row r="102" spans="1:11" thickBot="1" x14ac:dyDescent="0.25">
      <c r="A102" s="43"/>
      <c r="B102" s="23"/>
      <c r="C102" s="23"/>
      <c r="D102" s="23"/>
      <c r="E102" s="23"/>
      <c r="F102" s="23"/>
      <c r="G102" s="23"/>
      <c r="H102" s="23"/>
      <c r="I102" s="23"/>
      <c r="J102" s="23"/>
      <c r="K102" s="23"/>
    </row>
    <row r="103" spans="1:11" thickBot="1" x14ac:dyDescent="0.25">
      <c r="A103" s="43"/>
      <c r="B103" s="23"/>
      <c r="C103" s="23"/>
      <c r="D103" s="23"/>
      <c r="E103" s="23"/>
      <c r="F103" s="23"/>
      <c r="G103" s="23"/>
      <c r="H103" s="23"/>
      <c r="I103" s="23"/>
      <c r="J103" s="23"/>
      <c r="K103" s="23"/>
    </row>
    <row r="104" spans="1:11" thickBot="1" x14ac:dyDescent="0.25">
      <c r="A104" s="43"/>
      <c r="B104" s="23"/>
      <c r="C104" s="23"/>
      <c r="D104" s="23"/>
      <c r="E104" s="23"/>
      <c r="F104" s="23"/>
      <c r="G104" s="23"/>
      <c r="H104" s="23"/>
      <c r="I104" s="23"/>
      <c r="J104" s="23"/>
      <c r="K104" s="23"/>
    </row>
    <row r="105" spans="1:11" thickBot="1" x14ac:dyDescent="0.25">
      <c r="A105" s="43"/>
      <c r="B105" s="23"/>
      <c r="C105" s="23"/>
      <c r="D105" s="23"/>
      <c r="E105" s="23"/>
      <c r="F105" s="23"/>
      <c r="G105" s="23"/>
      <c r="H105" s="23"/>
      <c r="I105" s="23"/>
      <c r="J105" s="23"/>
      <c r="K105" s="23"/>
    </row>
    <row r="106" spans="1:11" thickBot="1" x14ac:dyDescent="0.25">
      <c r="B106" s="44"/>
      <c r="C106" s="44"/>
      <c r="D106" s="44"/>
      <c r="E106" s="44"/>
      <c r="F106" s="44"/>
      <c r="G106" s="44"/>
      <c r="H106" s="44"/>
      <c r="I106" s="44"/>
      <c r="J106" s="44"/>
      <c r="K106" s="44"/>
    </row>
  </sheetData>
  <sheetProtection selectLockedCells="1"/>
  <mergeCells count="24">
    <mergeCell ref="B2:E2"/>
    <mergeCell ref="B17:C17"/>
    <mergeCell ref="J29:J30"/>
    <mergeCell ref="E29:E30"/>
    <mergeCell ref="K29:K30"/>
    <mergeCell ref="B4:E4"/>
    <mergeCell ref="B6:E6"/>
    <mergeCell ref="B8:E8"/>
    <mergeCell ref="B10:E10"/>
    <mergeCell ref="B12:E12"/>
    <mergeCell ref="B14:E14"/>
    <mergeCell ref="B29:B30"/>
    <mergeCell ref="C29:C30"/>
    <mergeCell ref="D29:D30"/>
    <mergeCell ref="F29:F30"/>
    <mergeCell ref="G29:G30"/>
    <mergeCell ref="I29:I30"/>
    <mergeCell ref="H29:H30"/>
    <mergeCell ref="F14:J14"/>
    <mergeCell ref="F12:J12"/>
    <mergeCell ref="F4:J4"/>
    <mergeCell ref="F6:J6"/>
    <mergeCell ref="F8:J8"/>
    <mergeCell ref="F10:J10"/>
  </mergeCells>
  <phoneticPr fontId="0" type="noConversion"/>
  <dataValidations count="1">
    <dataValidation type="list" allowBlank="1" showInputMessage="1" showErrorMessage="1" sqref="H25 F32:G33 F23:G28 H27:H28 F68:G68" xr:uid="{00000000-0002-0000-0000-000000000000}">
      <formula1>$F$44:$F$48</formula1>
    </dataValidation>
  </dataValidations>
  <pageMargins left="0.74803149606299213" right="0.74803149606299213" top="0.98425196850393704" bottom="0.98425196850393704" header="0.51181102362204722" footer="0.51181102362204722"/>
  <pageSetup paperSize="8" orientation="landscape" r:id="rId1"/>
  <headerFooter alignWithMargins="0">
    <oddHeader>&amp;CGeneric Risk Assessment SR2008No4GRA</oddHeader>
    <oddFooter>Page &amp;P</oddFooter>
  </headerFooter>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95CA-F442-4AA9-BD4B-9D39DDC9BE66}">
  <dimension ref="C2:H26"/>
  <sheetViews>
    <sheetView topLeftCell="A11" workbookViewId="0">
      <selection activeCell="E28" sqref="E28"/>
    </sheetView>
  </sheetViews>
  <sheetFormatPr defaultRowHeight="12.75" x14ac:dyDescent="0.2"/>
  <cols>
    <col min="3" max="3" width="29.42578125" bestFit="1" customWidth="1"/>
    <col min="4" max="4" width="27.28515625" customWidth="1"/>
    <col min="5" max="5" width="19.5703125" customWidth="1"/>
    <col min="6" max="6" width="35.28515625" customWidth="1"/>
    <col min="7" max="7" width="35.42578125" customWidth="1"/>
    <col min="8" max="8" width="15.42578125" customWidth="1"/>
  </cols>
  <sheetData>
    <row r="2" spans="3:8" ht="15" x14ac:dyDescent="0.2">
      <c r="C2" s="4" t="s">
        <v>72</v>
      </c>
    </row>
    <row r="3" spans="3:8" ht="15" x14ac:dyDescent="0.2">
      <c r="C3" s="5"/>
    </row>
    <row r="4" spans="3:8" ht="13.5" thickBot="1" x14ac:dyDescent="0.25"/>
    <row r="5" spans="3:8" ht="45.75" thickBot="1" x14ac:dyDescent="0.25">
      <c r="C5" s="6" t="s">
        <v>73</v>
      </c>
      <c r="D5" s="7" t="s">
        <v>74</v>
      </c>
      <c r="E5" s="7" t="s">
        <v>75</v>
      </c>
      <c r="F5" s="7" t="s">
        <v>76</v>
      </c>
      <c r="G5" s="16" t="s">
        <v>77</v>
      </c>
      <c r="H5" s="6" t="s">
        <v>106</v>
      </c>
    </row>
    <row r="6" spans="3:8" ht="86.25" thickBot="1" x14ac:dyDescent="0.25">
      <c r="C6" s="14" t="s">
        <v>103</v>
      </c>
      <c r="D6" s="17" t="s">
        <v>25</v>
      </c>
      <c r="E6" s="15" t="s">
        <v>104</v>
      </c>
      <c r="F6" s="15" t="s">
        <v>145</v>
      </c>
      <c r="G6" s="15" t="s">
        <v>105</v>
      </c>
      <c r="H6" s="54" t="s">
        <v>107</v>
      </c>
    </row>
    <row r="7" spans="3:8" ht="72" thickBot="1" x14ac:dyDescent="0.25">
      <c r="C7" s="55" t="s">
        <v>78</v>
      </c>
      <c r="D7" s="56" t="s">
        <v>272</v>
      </c>
      <c r="E7" s="9" t="s">
        <v>79</v>
      </c>
      <c r="F7" s="9" t="s">
        <v>100</v>
      </c>
      <c r="G7" s="9" t="s">
        <v>273</v>
      </c>
      <c r="H7" s="18" t="s">
        <v>108</v>
      </c>
    </row>
    <row r="8" spans="3:8" ht="28.5" x14ac:dyDescent="0.2">
      <c r="C8" s="102" t="s">
        <v>80</v>
      </c>
      <c r="D8" s="104" t="s">
        <v>87</v>
      </c>
      <c r="E8" s="102" t="s">
        <v>81</v>
      </c>
      <c r="F8" s="10" t="s">
        <v>274</v>
      </c>
      <c r="G8" s="102" t="s">
        <v>275</v>
      </c>
      <c r="H8" s="102" t="s">
        <v>109</v>
      </c>
    </row>
    <row r="9" spans="3:8" ht="28.5" x14ac:dyDescent="0.2">
      <c r="C9" s="104"/>
      <c r="D9" s="104"/>
      <c r="E9" s="104"/>
      <c r="F9" s="10" t="s">
        <v>82</v>
      </c>
      <c r="G9" s="104"/>
      <c r="H9" s="104"/>
    </row>
    <row r="10" spans="3:8" ht="29.25" thickBot="1" x14ac:dyDescent="0.25">
      <c r="C10" s="103"/>
      <c r="D10" s="103"/>
      <c r="E10" s="103"/>
      <c r="F10" s="2" t="s">
        <v>83</v>
      </c>
      <c r="G10" s="103"/>
      <c r="H10" s="103"/>
    </row>
    <row r="11" spans="3:8" ht="28.5" x14ac:dyDescent="0.2">
      <c r="C11" s="102" t="s">
        <v>84</v>
      </c>
      <c r="D11" s="102" t="s">
        <v>147</v>
      </c>
      <c r="E11" s="102" t="s">
        <v>85</v>
      </c>
      <c r="F11" s="10" t="s">
        <v>274</v>
      </c>
      <c r="G11" s="102" t="s">
        <v>136</v>
      </c>
      <c r="H11" s="105" t="s">
        <v>110</v>
      </c>
    </row>
    <row r="12" spans="3:8" ht="29.25" thickBot="1" x14ac:dyDescent="0.25">
      <c r="C12" s="103"/>
      <c r="D12" s="103"/>
      <c r="E12" s="103"/>
      <c r="F12" s="2" t="s">
        <v>83</v>
      </c>
      <c r="G12" s="103"/>
      <c r="H12" s="106"/>
    </row>
    <row r="13" spans="3:8" ht="28.5" x14ac:dyDescent="0.2">
      <c r="C13" s="102" t="s">
        <v>86</v>
      </c>
      <c r="D13" s="102" t="s">
        <v>146</v>
      </c>
      <c r="E13" s="102" t="s">
        <v>81</v>
      </c>
      <c r="F13" s="10" t="s">
        <v>274</v>
      </c>
      <c r="G13" s="102" t="s">
        <v>136</v>
      </c>
      <c r="H13" s="105" t="s">
        <v>110</v>
      </c>
    </row>
    <row r="14" spans="3:8" ht="28.5" x14ac:dyDescent="0.2">
      <c r="C14" s="104"/>
      <c r="D14" s="104"/>
      <c r="E14" s="104"/>
      <c r="F14" s="10" t="s">
        <v>88</v>
      </c>
      <c r="G14" s="104"/>
      <c r="H14" s="107"/>
    </row>
    <row r="15" spans="3:8" ht="15" thickBot="1" x14ac:dyDescent="0.25">
      <c r="C15" s="103"/>
      <c r="D15" s="103"/>
      <c r="E15" s="103"/>
      <c r="F15" s="2" t="s">
        <v>276</v>
      </c>
      <c r="G15" s="103"/>
      <c r="H15" s="106"/>
    </row>
    <row r="16" spans="3:8" ht="14.25" x14ac:dyDescent="0.2">
      <c r="C16" s="102" t="s">
        <v>89</v>
      </c>
      <c r="D16" s="102" t="s">
        <v>87</v>
      </c>
      <c r="E16" s="102" t="s">
        <v>90</v>
      </c>
      <c r="F16" s="10" t="s">
        <v>277</v>
      </c>
      <c r="G16" s="102" t="s">
        <v>101</v>
      </c>
      <c r="H16" s="102" t="s">
        <v>111</v>
      </c>
    </row>
    <row r="17" spans="3:8" ht="28.5" customHeight="1" x14ac:dyDescent="0.2">
      <c r="C17" s="104"/>
      <c r="D17" s="104"/>
      <c r="E17" s="104"/>
      <c r="F17" s="10" t="s">
        <v>278</v>
      </c>
      <c r="G17" s="104"/>
      <c r="H17" s="104"/>
    </row>
    <row r="18" spans="3:8" ht="28.5" x14ac:dyDescent="0.2">
      <c r="C18" s="104"/>
      <c r="D18" s="104"/>
      <c r="E18" s="104"/>
      <c r="F18" s="10" t="s">
        <v>91</v>
      </c>
      <c r="G18" s="104"/>
      <c r="H18" s="104"/>
    </row>
    <row r="19" spans="3:8" ht="15" thickBot="1" x14ac:dyDescent="0.25">
      <c r="C19" s="103"/>
      <c r="D19" s="103"/>
      <c r="E19" s="103"/>
      <c r="F19" s="2" t="s">
        <v>279</v>
      </c>
      <c r="G19" s="103"/>
      <c r="H19" s="103"/>
    </row>
    <row r="20" spans="3:8" ht="100.5" thickBot="1" x14ac:dyDescent="0.25">
      <c r="C20" s="8" t="s">
        <v>92</v>
      </c>
      <c r="D20" s="9" t="s">
        <v>87</v>
      </c>
      <c r="E20" s="9" t="s">
        <v>90</v>
      </c>
      <c r="F20" s="2" t="s">
        <v>102</v>
      </c>
      <c r="G20" s="9" t="s">
        <v>101</v>
      </c>
      <c r="H20" s="19" t="s">
        <v>110</v>
      </c>
    </row>
    <row r="21" spans="3:8" ht="43.5" thickBot="1" x14ac:dyDescent="0.25">
      <c r="C21" s="8" t="s">
        <v>93</v>
      </c>
      <c r="D21" s="9" t="s">
        <v>94</v>
      </c>
      <c r="E21" s="9" t="s">
        <v>95</v>
      </c>
      <c r="F21" s="2" t="s">
        <v>96</v>
      </c>
      <c r="G21" s="9" t="s">
        <v>97</v>
      </c>
      <c r="H21" s="19" t="s">
        <v>112</v>
      </c>
    </row>
    <row r="22" spans="3:8" ht="43.5" thickBot="1" x14ac:dyDescent="0.25">
      <c r="C22" s="8" t="s">
        <v>140</v>
      </c>
      <c r="D22" s="9" t="s">
        <v>141</v>
      </c>
      <c r="E22" s="9" t="s">
        <v>95</v>
      </c>
      <c r="F22" s="2" t="s">
        <v>142</v>
      </c>
      <c r="G22" s="2" t="s">
        <v>142</v>
      </c>
      <c r="H22" s="19" t="s">
        <v>112</v>
      </c>
    </row>
    <row r="23" spans="3:8" ht="14.25" x14ac:dyDescent="0.2">
      <c r="C23" s="3"/>
    </row>
    <row r="25" spans="3:8" x14ac:dyDescent="0.2">
      <c r="C25" s="11" t="s">
        <v>98</v>
      </c>
      <c r="D25" s="12" t="s">
        <v>344</v>
      </c>
    </row>
    <row r="26" spans="3:8" x14ac:dyDescent="0.2">
      <c r="C26" s="11" t="s">
        <v>99</v>
      </c>
      <c r="D26" s="13">
        <v>47088</v>
      </c>
    </row>
  </sheetData>
  <mergeCells count="20">
    <mergeCell ref="H13:H15"/>
    <mergeCell ref="H16:H19"/>
    <mergeCell ref="C13:C15"/>
    <mergeCell ref="D13:D15"/>
    <mergeCell ref="E13:E15"/>
    <mergeCell ref="G13:G15"/>
    <mergeCell ref="C16:C19"/>
    <mergeCell ref="D16:D19"/>
    <mergeCell ref="E16:E19"/>
    <mergeCell ref="G16:G19"/>
    <mergeCell ref="C11:C12"/>
    <mergeCell ref="D11:D12"/>
    <mergeCell ref="E11:E12"/>
    <mergeCell ref="G11:G12"/>
    <mergeCell ref="H8:H10"/>
    <mergeCell ref="H11:H12"/>
    <mergeCell ref="C8:C10"/>
    <mergeCell ref="D8:D10"/>
    <mergeCell ref="E8:E10"/>
    <mergeCell ref="G8:G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E04C3-4D9C-4734-90E4-022C7019D607}">
  <dimension ref="A1:A129"/>
  <sheetViews>
    <sheetView topLeftCell="A100" workbookViewId="0">
      <selection activeCell="A87" sqref="A87"/>
    </sheetView>
  </sheetViews>
  <sheetFormatPr defaultRowHeight="12.75" x14ac:dyDescent="0.2"/>
  <cols>
    <col min="1" max="1" width="155.7109375" bestFit="1" customWidth="1"/>
  </cols>
  <sheetData>
    <row r="1" spans="1:1" ht="15" x14ac:dyDescent="0.2">
      <c r="A1" s="62" t="s">
        <v>154</v>
      </c>
    </row>
    <row r="2" spans="1:1" ht="15" x14ac:dyDescent="0.2">
      <c r="A2" s="62" t="s">
        <v>155</v>
      </c>
    </row>
    <row r="3" spans="1:1" ht="30.75" x14ac:dyDescent="0.2">
      <c r="A3" s="3" t="s">
        <v>156</v>
      </c>
    </row>
    <row r="4" spans="1:1" ht="14.25" x14ac:dyDescent="0.2">
      <c r="A4" s="3"/>
    </row>
    <row r="5" spans="1:1" ht="14.25" x14ac:dyDescent="0.2">
      <c r="A5" s="63" t="s">
        <v>157</v>
      </c>
    </row>
    <row r="6" spans="1:1" ht="14.25" x14ac:dyDescent="0.2">
      <c r="A6" s="3"/>
    </row>
    <row r="7" spans="1:1" ht="14.25" x14ac:dyDescent="0.2">
      <c r="A7" s="3" t="s">
        <v>263</v>
      </c>
    </row>
    <row r="8" spans="1:1" ht="14.25" x14ac:dyDescent="0.2">
      <c r="A8" s="3"/>
    </row>
    <row r="9" spans="1:1" ht="14.25" x14ac:dyDescent="0.2">
      <c r="A9" s="63" t="s">
        <v>158</v>
      </c>
    </row>
    <row r="10" spans="1:1" ht="14.25" x14ac:dyDescent="0.2">
      <c r="A10" s="3"/>
    </row>
    <row r="11" spans="1:1" ht="14.25" x14ac:dyDescent="0.2">
      <c r="A11" s="3" t="s">
        <v>264</v>
      </c>
    </row>
    <row r="12" spans="1:1" ht="14.25" x14ac:dyDescent="0.2">
      <c r="A12" s="3"/>
    </row>
    <row r="13" spans="1:1" ht="14.25" x14ac:dyDescent="0.2">
      <c r="A13" s="63" t="s">
        <v>159</v>
      </c>
    </row>
    <row r="14" spans="1:1" ht="14.25" x14ac:dyDescent="0.2">
      <c r="A14" s="3"/>
    </row>
    <row r="15" spans="1:1" ht="14.25" x14ac:dyDescent="0.2">
      <c r="A15" s="3" t="s">
        <v>265</v>
      </c>
    </row>
    <row r="16" spans="1:1" ht="14.25" x14ac:dyDescent="0.2">
      <c r="A16" s="3" t="s">
        <v>266</v>
      </c>
    </row>
    <row r="17" spans="1:1" ht="14.25" x14ac:dyDescent="0.2">
      <c r="A17" s="3"/>
    </row>
    <row r="18" spans="1:1" ht="14.25" x14ac:dyDescent="0.2">
      <c r="A18" s="63" t="s">
        <v>160</v>
      </c>
    </row>
    <row r="19" spans="1:1" ht="14.25" x14ac:dyDescent="0.2">
      <c r="A19" s="3"/>
    </row>
    <row r="20" spans="1:1" ht="28.5" x14ac:dyDescent="0.2">
      <c r="A20" s="3" t="s">
        <v>267</v>
      </c>
    </row>
    <row r="21" spans="1:1" ht="14.25" x14ac:dyDescent="0.2">
      <c r="A21" s="3" t="s">
        <v>268</v>
      </c>
    </row>
    <row r="22" spans="1:1" ht="14.25" x14ac:dyDescent="0.2">
      <c r="A22" s="3" t="s">
        <v>161</v>
      </c>
    </row>
    <row r="23" spans="1:1" ht="14.25" x14ac:dyDescent="0.2">
      <c r="A23" s="3" t="s">
        <v>162</v>
      </c>
    </row>
    <row r="24" spans="1:1" ht="14.25" x14ac:dyDescent="0.2">
      <c r="A24" s="3"/>
    </row>
    <row r="25" spans="1:1" ht="14.25" x14ac:dyDescent="0.2">
      <c r="A25" s="63" t="s">
        <v>163</v>
      </c>
    </row>
    <row r="26" spans="1:1" ht="14.25" x14ac:dyDescent="0.2">
      <c r="A26" s="3"/>
    </row>
    <row r="27" spans="1:1" ht="14.25" x14ac:dyDescent="0.2">
      <c r="A27" s="3" t="s">
        <v>164</v>
      </c>
    </row>
    <row r="28" spans="1:1" ht="14.25" x14ac:dyDescent="0.2">
      <c r="A28" s="3" t="s">
        <v>347</v>
      </c>
    </row>
    <row r="29" spans="1:1" ht="14.25" x14ac:dyDescent="0.2">
      <c r="A29" s="3" t="s">
        <v>165</v>
      </c>
    </row>
    <row r="30" spans="1:1" ht="14.25" x14ac:dyDescent="0.2">
      <c r="A30" s="3" t="s">
        <v>166</v>
      </c>
    </row>
    <row r="31" spans="1:1" ht="14.25" x14ac:dyDescent="0.2">
      <c r="A31" s="3"/>
    </row>
    <row r="32" spans="1:1" ht="14.25" x14ac:dyDescent="0.2">
      <c r="A32" s="63" t="s">
        <v>167</v>
      </c>
    </row>
    <row r="33" spans="1:1" ht="14.25" x14ac:dyDescent="0.2">
      <c r="A33" s="3"/>
    </row>
    <row r="34" spans="1:1" ht="14.25" x14ac:dyDescent="0.2">
      <c r="A34" s="3" t="s">
        <v>269</v>
      </c>
    </row>
    <row r="35" spans="1:1" ht="14.25" x14ac:dyDescent="0.2">
      <c r="A35" s="3"/>
    </row>
    <row r="36" spans="1:1" ht="14.25" x14ac:dyDescent="0.2">
      <c r="A36" s="3" t="s">
        <v>270</v>
      </c>
    </row>
    <row r="37" spans="1:1" ht="14.25" x14ac:dyDescent="0.2">
      <c r="A37" s="3"/>
    </row>
    <row r="38" spans="1:1" ht="15" x14ac:dyDescent="0.2">
      <c r="A38" s="62" t="s">
        <v>168</v>
      </c>
    </row>
    <row r="39" spans="1:1" ht="15" x14ac:dyDescent="0.2">
      <c r="A39" s="62" t="s">
        <v>155</v>
      </c>
    </row>
    <row r="40" spans="1:1" ht="16.5" x14ac:dyDescent="0.2">
      <c r="A40" s="3" t="s">
        <v>169</v>
      </c>
    </row>
    <row r="41" spans="1:1" ht="14.25" x14ac:dyDescent="0.2">
      <c r="A41" s="3"/>
    </row>
    <row r="42" spans="1:1" ht="14.25" x14ac:dyDescent="0.2">
      <c r="A42" s="63" t="s">
        <v>170</v>
      </c>
    </row>
    <row r="43" spans="1:1" ht="14.25" x14ac:dyDescent="0.2">
      <c r="A43" s="3"/>
    </row>
    <row r="44" spans="1:1" ht="14.25" x14ac:dyDescent="0.2">
      <c r="A44" s="3" t="s">
        <v>171</v>
      </c>
    </row>
    <row r="45" spans="1:1" ht="14.25" x14ac:dyDescent="0.2">
      <c r="A45" s="3"/>
    </row>
    <row r="46" spans="1:1" ht="14.25" x14ac:dyDescent="0.2">
      <c r="A46" s="63" t="s">
        <v>172</v>
      </c>
    </row>
    <row r="47" spans="1:1" ht="14.25" x14ac:dyDescent="0.2">
      <c r="A47" s="3"/>
    </row>
    <row r="48" spans="1:1" ht="14.25" x14ac:dyDescent="0.2">
      <c r="A48" s="3" t="s">
        <v>266</v>
      </c>
    </row>
    <row r="49" spans="1:1" ht="15" x14ac:dyDescent="0.2">
      <c r="A49" s="62"/>
    </row>
    <row r="50" spans="1:1" ht="15" x14ac:dyDescent="0.2">
      <c r="A50" s="62" t="s">
        <v>173</v>
      </c>
    </row>
    <row r="51" spans="1:1" ht="15" x14ac:dyDescent="0.2">
      <c r="A51" s="62" t="s">
        <v>155</v>
      </c>
    </row>
    <row r="52" spans="1:1" ht="14.25" x14ac:dyDescent="0.2">
      <c r="A52" s="3" t="s">
        <v>174</v>
      </c>
    </row>
    <row r="53" spans="1:1" ht="14.25" x14ac:dyDescent="0.2">
      <c r="A53" s="3"/>
    </row>
    <row r="54" spans="1:1" ht="14.25" x14ac:dyDescent="0.2">
      <c r="A54" s="63" t="s">
        <v>175</v>
      </c>
    </row>
    <row r="55" spans="1:1" ht="14.25" x14ac:dyDescent="0.2">
      <c r="A55" s="3"/>
    </row>
    <row r="56" spans="1:1" ht="14.25" x14ac:dyDescent="0.2">
      <c r="A56" s="3" t="s">
        <v>176</v>
      </c>
    </row>
    <row r="57" spans="1:1" ht="14.25" x14ac:dyDescent="0.2">
      <c r="A57" s="3"/>
    </row>
    <row r="58" spans="1:1" ht="14.25" x14ac:dyDescent="0.2">
      <c r="A58" s="3" t="s">
        <v>271</v>
      </c>
    </row>
    <row r="59" spans="1:1" ht="14.25" x14ac:dyDescent="0.2">
      <c r="A59" s="3"/>
    </row>
    <row r="60" spans="1:1" ht="14.25" x14ac:dyDescent="0.2">
      <c r="A60" s="63" t="s">
        <v>177</v>
      </c>
    </row>
    <row r="61" spans="1:1" ht="14.25" x14ac:dyDescent="0.2">
      <c r="A61" s="3"/>
    </row>
    <row r="62" spans="1:1" ht="14.25" x14ac:dyDescent="0.2">
      <c r="A62" s="3" t="s">
        <v>178</v>
      </c>
    </row>
    <row r="63" spans="1:1" ht="14.25" x14ac:dyDescent="0.2">
      <c r="A63" s="3"/>
    </row>
    <row r="64" spans="1:1" ht="28.5" x14ac:dyDescent="0.2">
      <c r="A64" s="3" t="s">
        <v>202</v>
      </c>
    </row>
    <row r="65" spans="1:1" ht="14.25" x14ac:dyDescent="0.2">
      <c r="A65" s="3"/>
    </row>
    <row r="66" spans="1:1" ht="15" x14ac:dyDescent="0.2">
      <c r="A66" s="62" t="s">
        <v>179</v>
      </c>
    </row>
    <row r="67" spans="1:1" ht="15" x14ac:dyDescent="0.2">
      <c r="A67" s="62" t="s">
        <v>155</v>
      </c>
    </row>
    <row r="68" spans="1:1" ht="14.25" x14ac:dyDescent="0.2">
      <c r="A68" s="3" t="s">
        <v>180</v>
      </c>
    </row>
    <row r="69" spans="1:1" ht="14.25" x14ac:dyDescent="0.2">
      <c r="A69" s="3"/>
    </row>
    <row r="70" spans="1:1" ht="14.25" x14ac:dyDescent="0.2">
      <c r="A70" s="63" t="s">
        <v>175</v>
      </c>
    </row>
    <row r="71" spans="1:1" ht="14.25" x14ac:dyDescent="0.2">
      <c r="A71" s="3"/>
    </row>
    <row r="72" spans="1:1" ht="14.25" x14ac:dyDescent="0.2">
      <c r="A72" s="3" t="s">
        <v>176</v>
      </c>
    </row>
    <row r="73" spans="1:1" ht="14.25" x14ac:dyDescent="0.2">
      <c r="A73" s="3"/>
    </row>
    <row r="74" spans="1:1" ht="14.25" x14ac:dyDescent="0.2">
      <c r="A74" s="63" t="s">
        <v>177</v>
      </c>
    </row>
    <row r="75" spans="1:1" ht="14.25" x14ac:dyDescent="0.2">
      <c r="A75" s="3"/>
    </row>
    <row r="76" spans="1:1" ht="14.25" x14ac:dyDescent="0.2">
      <c r="A76" s="3" t="s">
        <v>178</v>
      </c>
    </row>
    <row r="77" spans="1:1" ht="14.25" x14ac:dyDescent="0.2">
      <c r="A77" s="3"/>
    </row>
    <row r="78" spans="1:1" ht="28.5" x14ac:dyDescent="0.2">
      <c r="A78" s="3" t="s">
        <v>202</v>
      </c>
    </row>
    <row r="79" spans="1:1" ht="14.25" x14ac:dyDescent="0.2">
      <c r="A79" s="3"/>
    </row>
    <row r="80" spans="1:1" ht="15" x14ac:dyDescent="0.2">
      <c r="A80" s="62" t="s">
        <v>181</v>
      </c>
    </row>
    <row r="81" spans="1:1" ht="15" x14ac:dyDescent="0.2">
      <c r="A81" s="62" t="s">
        <v>155</v>
      </c>
    </row>
    <row r="82" spans="1:1" ht="14.25" x14ac:dyDescent="0.2">
      <c r="A82" s="3" t="s">
        <v>182</v>
      </c>
    </row>
    <row r="83" spans="1:1" ht="14.25" x14ac:dyDescent="0.2">
      <c r="A83" s="3"/>
    </row>
    <row r="84" spans="1:1" ht="14.25" x14ac:dyDescent="0.2">
      <c r="A84" s="63" t="s">
        <v>183</v>
      </c>
    </row>
    <row r="85" spans="1:1" ht="14.25" x14ac:dyDescent="0.2">
      <c r="A85" s="3"/>
    </row>
    <row r="86" spans="1:1" ht="14.25" x14ac:dyDescent="0.2">
      <c r="A86" s="3" t="s">
        <v>164</v>
      </c>
    </row>
    <row r="87" spans="1:1" ht="14.25" x14ac:dyDescent="0.2">
      <c r="A87" s="3" t="s">
        <v>347</v>
      </c>
    </row>
    <row r="88" spans="1:1" ht="14.25" x14ac:dyDescent="0.2">
      <c r="A88" s="3" t="s">
        <v>165</v>
      </c>
    </row>
    <row r="89" spans="1:1" ht="14.25" x14ac:dyDescent="0.2">
      <c r="A89" s="3" t="s">
        <v>166</v>
      </c>
    </row>
    <row r="90" spans="1:1" ht="14.25" x14ac:dyDescent="0.2">
      <c r="A90" s="3"/>
    </row>
    <row r="91" spans="1:1" ht="15" x14ac:dyDescent="0.2">
      <c r="A91" s="62" t="s">
        <v>184</v>
      </c>
    </row>
    <row r="92" spans="1:1" ht="15" x14ac:dyDescent="0.2">
      <c r="A92" s="62"/>
    </row>
    <row r="93" spans="1:1" ht="14.25" x14ac:dyDescent="0.2">
      <c r="A93" s="63" t="s">
        <v>185</v>
      </c>
    </row>
    <row r="94" spans="1:1" ht="14.25" x14ac:dyDescent="0.2">
      <c r="A94" s="3"/>
    </row>
    <row r="95" spans="1:1" ht="14.25" x14ac:dyDescent="0.2">
      <c r="A95" s="3" t="s">
        <v>186</v>
      </c>
    </row>
    <row r="96" spans="1:1" ht="14.25" x14ac:dyDescent="0.2">
      <c r="A96" s="3"/>
    </row>
    <row r="97" spans="1:1" ht="15" x14ac:dyDescent="0.2">
      <c r="A97" s="62" t="s">
        <v>187</v>
      </c>
    </row>
    <row r="98" spans="1:1" ht="15" x14ac:dyDescent="0.2">
      <c r="A98" s="62"/>
    </row>
    <row r="99" spans="1:1" ht="14.25" x14ac:dyDescent="0.2">
      <c r="A99" s="3" t="s">
        <v>188</v>
      </c>
    </row>
    <row r="100" spans="1:1" ht="14.25" x14ac:dyDescent="0.2">
      <c r="A100" s="3" t="s">
        <v>155</v>
      </c>
    </row>
    <row r="101" spans="1:1" ht="14.25" x14ac:dyDescent="0.2">
      <c r="A101" s="63" t="s">
        <v>189</v>
      </c>
    </row>
    <row r="102" spans="1:1" ht="14.25" x14ac:dyDescent="0.2">
      <c r="A102" s="3"/>
    </row>
    <row r="103" spans="1:1" ht="14.25" x14ac:dyDescent="0.2">
      <c r="A103" s="3" t="s">
        <v>190</v>
      </c>
    </row>
    <row r="104" spans="1:1" ht="14.25" x14ac:dyDescent="0.2">
      <c r="A104" s="3"/>
    </row>
    <row r="105" spans="1:1" ht="15" x14ac:dyDescent="0.2">
      <c r="A105" s="62" t="s">
        <v>191</v>
      </c>
    </row>
    <row r="106" spans="1:1" ht="15" x14ac:dyDescent="0.2">
      <c r="A106" s="62"/>
    </row>
    <row r="107" spans="1:1" ht="28.5" x14ac:dyDescent="0.2">
      <c r="A107" s="64" t="s">
        <v>192</v>
      </c>
    </row>
    <row r="108" spans="1:1" ht="14.25" x14ac:dyDescent="0.2">
      <c r="A108" s="3"/>
    </row>
    <row r="109" spans="1:1" ht="14.25" x14ac:dyDescent="0.2">
      <c r="A109" s="63" t="s">
        <v>193</v>
      </c>
    </row>
    <row r="110" spans="1:1" ht="14.25" x14ac:dyDescent="0.2">
      <c r="A110" s="3"/>
    </row>
    <row r="111" spans="1:1" ht="42.75" x14ac:dyDescent="0.2">
      <c r="A111" s="3" t="s">
        <v>194</v>
      </c>
    </row>
    <row r="112" spans="1:1" ht="14.25" x14ac:dyDescent="0.2">
      <c r="A112" s="3"/>
    </row>
    <row r="113" spans="1:1" ht="14.25" x14ac:dyDescent="0.2">
      <c r="A113" s="3" t="s">
        <v>195</v>
      </c>
    </row>
    <row r="114" spans="1:1" ht="14.25" x14ac:dyDescent="0.2">
      <c r="A114" s="3"/>
    </row>
    <row r="115" spans="1:1" ht="14.25" x14ac:dyDescent="0.2">
      <c r="A115" s="3" t="s">
        <v>196</v>
      </c>
    </row>
    <row r="116" spans="1:1" ht="14.25" x14ac:dyDescent="0.2">
      <c r="A116" s="3"/>
    </row>
    <row r="117" spans="1:1" ht="14.25" x14ac:dyDescent="0.2">
      <c r="A117" s="65" t="s">
        <v>197</v>
      </c>
    </row>
    <row r="118" spans="1:1" ht="14.25" x14ac:dyDescent="0.2">
      <c r="A118" s="65"/>
    </row>
    <row r="119" spans="1:1" ht="14.25" x14ac:dyDescent="0.2">
      <c r="A119" s="63" t="s">
        <v>198</v>
      </c>
    </row>
    <row r="120" spans="1:1" ht="14.25" x14ac:dyDescent="0.2">
      <c r="A120" s="3"/>
    </row>
    <row r="121" spans="1:1" ht="28.5" x14ac:dyDescent="0.2">
      <c r="A121" s="3" t="s">
        <v>199</v>
      </c>
    </row>
    <row r="122" spans="1:1" ht="14.25" x14ac:dyDescent="0.2">
      <c r="A122" s="3"/>
    </row>
    <row r="123" spans="1:1" ht="14.25" x14ac:dyDescent="0.2">
      <c r="A123" s="3" t="s">
        <v>195</v>
      </c>
    </row>
    <row r="124" spans="1:1" ht="14.25" x14ac:dyDescent="0.2">
      <c r="A124" s="3"/>
    </row>
    <row r="125" spans="1:1" ht="14.25" x14ac:dyDescent="0.2">
      <c r="A125" s="65" t="s">
        <v>197</v>
      </c>
    </row>
    <row r="126" spans="1:1" ht="14.25" x14ac:dyDescent="0.2">
      <c r="A126" s="65"/>
    </row>
    <row r="127" spans="1:1" ht="14.25" x14ac:dyDescent="0.2">
      <c r="A127" s="63" t="s">
        <v>200</v>
      </c>
    </row>
    <row r="128" spans="1:1" ht="14.25" x14ac:dyDescent="0.2">
      <c r="A128" s="3"/>
    </row>
    <row r="129" spans="1:1" ht="14.25" x14ac:dyDescent="0.2">
      <c r="A129" s="65"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BBA5-C611-4B25-A13F-1F0258795D96}">
  <dimension ref="A32:A33"/>
  <sheetViews>
    <sheetView workbookViewId="0">
      <selection activeCell="A34" sqref="A34"/>
    </sheetView>
  </sheetViews>
  <sheetFormatPr defaultRowHeight="12.75" x14ac:dyDescent="0.2"/>
  <sheetData>
    <row r="32" spans="1:1" x14ac:dyDescent="0.2">
      <c r="A32" s="58" t="s">
        <v>144</v>
      </c>
    </row>
    <row r="33" spans="1:1" x14ac:dyDescent="0.2">
      <c r="A33" s="59" t="s">
        <v>262</v>
      </c>
    </row>
  </sheetData>
  <hyperlinks>
    <hyperlink ref="A33" r:id="rId1" xr:uid="{AD83886E-D45F-4737-BFA6-BE12D72DF867}"/>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40</Value>
      <Value>11</Value>
      <Value>32</Value>
      <Value>14</Value>
    </TaxCatchAll>
    <lcf76f155ced4ddcb4097134ff3c332f xmlns="976e4c6b-9cbc-4c56-aa6a-7ddfa1f9bcfe">
      <Terms xmlns="http://schemas.microsoft.com/office/infopath/2007/PartnerControls"/>
    </lcf76f155ced4ddcb4097134ff3c332f>
    <EAReceivedDate xmlns="eebef177-55b5-4448-a5fb-28ea454417ee">2025-12-17T00:00:00+00:00</EAReceivedDate>
    <ga477587807b4e8dbd9d142e03c014fa xmlns="dbe221e7-66db-4bdb-a92c-aa517c005f15">
      <Terms xmlns="http://schemas.microsoft.com/office/infopath/2007/PartnerControls"/>
    </ga477587807b4e8dbd9d142e03c014fa>
    <PermitNumber xmlns="eebef177-55b5-4448-a5fb-28ea454417ee">EPR-AP3828LS</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EPR/AP3828LS</OtherReference>
    <EventLink xmlns="5ffd8e36-f429-4edc-ab50-c5be84842779" xsi:nil="true"/>
    <Customer_x002f_OperatorName xmlns="eebef177-55b5-4448-a5fb-28ea454417ee">Recycled Material Supplies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2025-12-17T00:00:00+00:00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EPR/AP3828LS</EPRNumber>
    <FacilityAddressPostcode xmlns="eebef177-55b5-4448-a5fb-28ea454417ee">E16 2AT</FacilityAddressPostcode>
    <ed3cfd1978f244c4af5dc9d642a18018 xmlns="dbe221e7-66db-4bdb-a92c-aa517c005f15">
      <Terms xmlns="http://schemas.microsoft.com/office/infopath/2007/PartnerControls"/>
    </ed3cfd1978f244c4af5dc9d642a18018>
    <ExternalAuthor xmlns="eebef177-55b5-4448-a5fb-28ea454417ee">A Crooks</ExternalAuthor>
    <SiteName xmlns="eebef177-55b5-4448-a5fb-28ea454417ee">Recycled Material Supplies Limited</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_Flow_SignoffStatus xmlns="976e4c6b-9cbc-4c56-aa6a-7ddfa1f9bcfe" xsi:nil="true"/>
    <FacilityAddress xmlns="eebef177-55b5-4448-a5fb-28ea454417ee">Primrose Wharf, Knights Road, Silvertown, E16 2AT</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7C41C17447B643449D782C64309FB2E5" ma:contentTypeVersion="43" ma:contentTypeDescription="Create a new document." ma:contentTypeScope="" ma:versionID="f16b7ce0ecdfd9783c585b933519f19c">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976e4c6b-9cbc-4c56-aa6a-7ddfa1f9bcfe" targetNamespace="http://schemas.microsoft.com/office/2006/metadata/properties" ma:root="true" ma:fieldsID="b7a1baae82e22d19099936a1197d4561" ns2:_="" ns3:_="" ns4:_="" ns5:_="" ns6:_="">
    <xsd:import namespace="dbe221e7-66db-4bdb-a92c-aa517c005f15"/>
    <xsd:import namespace="662745e8-e224-48e8-a2e3-254862b8c2f5"/>
    <xsd:import namespace="eebef177-55b5-4448-a5fb-28ea454417ee"/>
    <xsd:import namespace="5ffd8e36-f429-4edc-ab50-c5be84842779"/>
    <xsd:import namespace="976e4c6b-9cbc-4c56-aa6a-7ddfa1f9bcfe"/>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ObjectDetectorVersions" minOccurs="0"/>
                <xsd:element ref="ns6:lcf76f155ced4ddcb4097134ff3c332f" minOccurs="0"/>
                <xsd:element ref="ns6:MediaServiceDateTaken" minOccurs="0"/>
                <xsd:element ref="ns6:MediaServiceOCR" minOccurs="0"/>
                <xsd:element ref="ns6:MediaServiceGenerationTime" minOccurs="0"/>
                <xsd:element ref="ns6:MediaServiceEventHashCode" minOccurs="0"/>
                <xsd:element ref="ns6:MediaServiceLocation" minOccurs="0"/>
                <xsd:element ref="ns6:_Flow_SignoffStatu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dexed="tru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6e4c6b-9cbc-4c56-aa6a-7ddfa1f9bcfe"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54" nillable="true" ma:displayName="MediaServiceDateTaken" ma:hidden="true" ma:indexed="true" ma:internalName="MediaServiceDateTaken"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GenerationTime" ma:index="56" nillable="true" ma:displayName="MediaServiceGenerationTime" ma:hidden="true" ma:internalName="MediaServiceGenerationTime" ma:readOnly="true">
      <xsd:simpleType>
        <xsd:restriction base="dms:Text"/>
      </xsd:simpleType>
    </xsd:element>
    <xsd:element name="MediaServiceEventHashCode" ma:index="57" nillable="true" ma:displayName="MediaServiceEventHashCode" ma:hidden="true" ma:internalName="MediaServiceEventHashCode" ma:readOnly="true">
      <xsd:simpleType>
        <xsd:restriction base="dms:Text"/>
      </xsd:simpleType>
    </xsd:element>
    <xsd:element name="MediaServiceLocation" ma:index="58" nillable="true" ma:displayName="Location" ma:indexed="true" ma:internalName="MediaServiceLocation" ma:readOnly="true">
      <xsd:simpleType>
        <xsd:restriction base="dms:Text"/>
      </xsd:simpleType>
    </xsd:element>
    <xsd:element name="_Flow_SignoffStatus" ma:index="59" nillable="true" ma:displayName="Sign-off status" ma:internalName="_x0024_Resources_x003a_core_x002c_Signoff_Status">
      <xsd:simpleType>
        <xsd:restriction base="dms:Text"/>
      </xsd:simpleType>
    </xsd:element>
    <xsd:element name="MediaLengthInSeconds" ma:index="6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77CD4-9ACA-4CB7-984B-917AEB62E64F}">
  <ds:schemaRefs>
    <ds:schemaRef ds:uri="http://purl.org/dc/dcmitype/"/>
    <ds:schemaRef ds:uri="http://schemas.microsoft.com/office/2006/documentManagement/types"/>
    <ds:schemaRef ds:uri="http://schemas.microsoft.com/office/2006/metadata/properties"/>
    <ds:schemaRef ds:uri="eebef177-55b5-4448-a5fb-28ea454417ee"/>
    <ds:schemaRef ds:uri="http://schemas.microsoft.com/office/infopath/2007/PartnerControls"/>
    <ds:schemaRef ds:uri="dbe221e7-66db-4bdb-a92c-aa517c005f15"/>
    <ds:schemaRef ds:uri="http://purl.org/dc/elements/1.1/"/>
    <ds:schemaRef ds:uri="http://purl.org/dc/terms/"/>
    <ds:schemaRef ds:uri="http://schemas.openxmlformats.org/package/2006/metadata/core-properties"/>
    <ds:schemaRef ds:uri="976e4c6b-9cbc-4c56-aa6a-7ddfa1f9bcfe"/>
    <ds:schemaRef ds:uri="5ffd8e36-f429-4edc-ab50-c5be84842779"/>
    <ds:schemaRef ds:uri="662745e8-e224-48e8-a2e3-254862b8c2f5"/>
    <ds:schemaRef ds:uri="http://www.w3.org/XML/1998/namespace"/>
  </ds:schemaRefs>
</ds:datastoreItem>
</file>

<file path=customXml/itemProps2.xml><?xml version="1.0" encoding="utf-8"?>
<ds:datastoreItem xmlns:ds="http://schemas.openxmlformats.org/officeDocument/2006/customXml" ds:itemID="{06C0FEF1-4B82-421F-9E77-A92FABFBC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976e4c6b-9cbc-4c56-aa6a-7ddfa1f9b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D66913-4956-48CE-90A1-E9C4E9E7E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Source</vt:lpstr>
      <vt:lpstr>Receptors</vt:lpstr>
      <vt:lpstr>Risk Assessment</vt:lpstr>
      <vt:lpstr>Accident Management Plan</vt:lpstr>
      <vt:lpstr>Climate Change Risk Assessment</vt:lpstr>
      <vt:lpstr>Wind Rose</vt:lpstr>
      <vt:lpstr>Receptors!_Hlk508980701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 10258 Generic risk assessment for standard rules set number SR2015 No7</dc:title>
  <dc:creator>MD</dc:creator>
  <cp:keywords>LIT 10258</cp:keywords>
  <dc:description>version 1, issued 01/12/2015</dc:description>
  <cp:lastModifiedBy>Nicola Waller</cp:lastModifiedBy>
  <cp:lastPrinted>2012-06-18T13:36:30Z</cp:lastPrinted>
  <dcterms:created xsi:type="dcterms:W3CDTF">2005-05-04T08:30:35Z</dcterms:created>
  <dcterms:modified xsi:type="dcterms:W3CDTF">2026-01-07T10:16:37Z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1762947395</vt:i4>
  </property>
  <property fmtid="{D5CDD505-2E9C-101B-9397-08002B2CF9AE}" pid="4" name="_EmailSubject">
    <vt:lpwstr>batch addition / removal</vt:lpwstr>
  </property>
  <property fmtid="{D5CDD505-2E9C-101B-9397-08002B2CF9AE}" pid="5" name="_AuthorEmail">
    <vt:lpwstr>Document-Management.Bristol4.HO@environment-agency.gov.uk</vt:lpwstr>
  </property>
  <property fmtid="{D5CDD505-2E9C-101B-9397-08002B2CF9AE}" pid="6" name="_AuthorEmailDisplayName">
    <vt:lpwstr>Document-Management</vt:lpwstr>
  </property>
  <property fmtid="{D5CDD505-2E9C-101B-9397-08002B2CF9AE}" pid="7" name="_ReviewingToolsShownOnce">
    <vt:lpwstr/>
  </property>
  <property fmtid="{D5CDD505-2E9C-101B-9397-08002B2CF9AE}" pid="8" name="ContentTypeId">
    <vt:lpwstr>0x0101000E9AD557692E154F9D2697C8C6432F76007C41C17447B643449D782C64309FB2E5</vt:lpwstr>
  </property>
  <property fmtid="{D5CDD505-2E9C-101B-9397-08002B2CF9AE}" pid="9" name="MediaServiceImageTags">
    <vt:lpwstr/>
  </property>
  <property fmtid="{D5CDD505-2E9C-101B-9397-08002B2CF9AE}" pid="10" name="PermitDocumentType">
    <vt:lpwstr/>
  </property>
  <property fmtid="{D5CDD505-2E9C-101B-9397-08002B2CF9AE}" pid="11" name="TypeofPermit">
    <vt:lpwstr>32;#Bespoke|743fbb82-64b4-442a-8bac-afa632175399</vt:lpwstr>
  </property>
  <property fmtid="{D5CDD505-2E9C-101B-9397-08002B2CF9AE}" pid="12" name="DisclosureStatus">
    <vt:lpwstr>41;#Public Register|f1fcf6a6-5d97-4f1d-964e-a2f916eb1f18</vt:lpwstr>
  </property>
  <property fmtid="{D5CDD505-2E9C-101B-9397-08002B2CF9AE}" pid="13" name="ActivityGrouping">
    <vt:lpwstr>14;#Application ＆ Associated Docs|5eadfd3c-6deb-44e1-b7e1-16accd427bec</vt:lpwstr>
  </property>
  <property fmtid="{D5CDD505-2E9C-101B-9397-08002B2CF9AE}" pid="14" name="RegulatedActivityClass">
    <vt:lpwstr>40;#Waste Operations|dc63c9b7-da6e-463c-b2cf-265b08d49156</vt:lpwstr>
  </property>
  <property fmtid="{D5CDD505-2E9C-101B-9397-08002B2CF9AE}" pid="15" name="Catchment">
    <vt:lpwstr/>
  </property>
  <property fmtid="{D5CDD505-2E9C-101B-9397-08002B2CF9AE}" pid="16" name="MajorProjectID">
    <vt:lpwstr/>
  </property>
  <property fmtid="{D5CDD505-2E9C-101B-9397-08002B2CF9AE}" pid="17" name="StandardRulesID">
    <vt:lpwstr/>
  </property>
  <property fmtid="{D5CDD505-2E9C-101B-9397-08002B2CF9AE}" pid="18" name="CessationStatus">
    <vt:lpwstr/>
  </property>
  <property fmtid="{D5CDD505-2E9C-101B-9397-08002B2CF9AE}" pid="19" name="Regime">
    <vt:lpwstr>11;#EPR|0e5af97d-1a8c-4d8f-a20b-528a11cab1f6</vt:lpwstr>
  </property>
  <property fmtid="{D5CDD505-2E9C-101B-9397-08002B2CF9AE}" pid="20" name="RegulatedActivitySub_x002d_Class">
    <vt:lpwstr/>
  </property>
  <property fmtid="{D5CDD505-2E9C-101B-9397-08002B2CF9AE}" pid="21" name="RegulatedActivitySub-Class">
    <vt:lpwstr/>
  </property>
  <property fmtid="{D5CDD505-2E9C-101B-9397-08002B2CF9AE}" pid="22" name="EventType1">
    <vt:lpwstr/>
  </property>
  <property fmtid="{D5CDD505-2E9C-101B-9397-08002B2CF9AE}" pid="23" name="SysUpdateNoER">
    <vt:lpwstr>No</vt:lpwstr>
  </property>
</Properties>
</file>