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cgagric.sharepoint.com/sites/WhiteAvon508/Shared Documents/General/Client Files/Crockway JMW/Crockway/Permit Documents/Permit Variation Jan 2024 V006/"/>
    </mc:Choice>
  </mc:AlternateContent>
  <xr:revisionPtr revIDLastSave="8" documentId="8_{E53CA883-7BBF-449D-83A2-4DFD09C41FCB}" xr6:coauthVersionLast="47" xr6:coauthVersionMax="47" xr10:uidLastSave="{E70665A1-1A39-472E-A912-98E3B52C12AB}"/>
  <bookViews>
    <workbookView xWindow="-108" yWindow="-108" windowWidth="23256" windowHeight="12576" xr2:uid="{143A591B-FD50-4153-ACAF-5620581E7C34}"/>
  </bookViews>
  <sheets>
    <sheet name="Crockway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4" i="1" l="1"/>
  <c r="C50" i="1" s="1"/>
  <c r="T44" i="1"/>
  <c r="T42" i="1"/>
  <c r="T41" i="1"/>
  <c r="T40" i="1"/>
  <c r="T39" i="1"/>
  <c r="T38" i="1"/>
  <c r="T37" i="1"/>
  <c r="C37" i="1"/>
  <c r="K14" i="1"/>
  <c r="T23" i="1" l="1"/>
  <c r="T24" i="1"/>
  <c r="T25" i="1"/>
  <c r="T26" i="1"/>
  <c r="T22" i="1"/>
  <c r="K26" i="1"/>
  <c r="K24" i="1"/>
  <c r="K22" i="1"/>
  <c r="K20" i="1"/>
  <c r="K18" i="1"/>
  <c r="K16" i="1"/>
  <c r="K29" i="1"/>
  <c r="T27" i="1" l="1"/>
  <c r="K12" i="1"/>
  <c r="K31" i="1" l="1"/>
  <c r="C43" i="1" s="1"/>
  <c r="C47" i="1" s="1"/>
</calcChain>
</file>

<file path=xl/sharedStrings.xml><?xml version="1.0" encoding="utf-8"?>
<sst xmlns="http://schemas.openxmlformats.org/spreadsheetml/2006/main" count="75" uniqueCount="63">
  <si>
    <t>NVZ Regulations - Storage Requirements</t>
  </si>
  <si>
    <t>Farmer</t>
  </si>
  <si>
    <t>Farm Name</t>
  </si>
  <si>
    <t>Date</t>
  </si>
  <si>
    <t>Livestock Type</t>
  </si>
  <si>
    <t>Average Numbers</t>
  </si>
  <si>
    <t>House Type</t>
  </si>
  <si>
    <t>Proportion Collected as Slurry</t>
  </si>
  <si>
    <t>Volume per Head per Month</t>
  </si>
  <si>
    <t>Total Monthly Volume m³</t>
  </si>
  <si>
    <t>Data</t>
  </si>
  <si>
    <t>Length</t>
  </si>
  <si>
    <t>Width</t>
  </si>
  <si>
    <t>Depth</t>
  </si>
  <si>
    <t>Open dirty yard area</t>
  </si>
  <si>
    <t>m³</t>
  </si>
  <si>
    <t>and run off from silage clamps</t>
  </si>
  <si>
    <t>Total Slurry Collected m³</t>
  </si>
  <si>
    <t>Rainfall</t>
  </si>
  <si>
    <t>mm</t>
  </si>
  <si>
    <t>Rainfall on Store</t>
  </si>
  <si>
    <t>Rainfall on Yards</t>
  </si>
  <si>
    <t>Total Monthly Production</t>
  </si>
  <si>
    <t>Storage period</t>
  </si>
  <si>
    <t>months</t>
  </si>
  <si>
    <t>Storage Capacity Required</t>
  </si>
  <si>
    <t>Surplus / Deficit Storage</t>
  </si>
  <si>
    <t xml:space="preserve">Wash down water </t>
  </si>
  <si>
    <t>7-13kg</t>
  </si>
  <si>
    <t>13-31kg</t>
  </si>
  <si>
    <t>31kg-66kg</t>
  </si>
  <si>
    <t xml:space="preserve">Pig type </t>
  </si>
  <si>
    <t>Wash water(lt/pig place/week)</t>
  </si>
  <si>
    <t xml:space="preserve">pig places </t>
  </si>
  <si>
    <t xml:space="preserve">factor </t>
  </si>
  <si>
    <t>monthly water (M³)</t>
  </si>
  <si>
    <t xml:space="preserve">Slurry Store Size capacity </t>
  </si>
  <si>
    <t xml:space="preserve">Crockway Farms Limited </t>
  </si>
  <si>
    <t xml:space="preserve">Crockway Farm </t>
  </si>
  <si>
    <t xml:space="preserve">Sow Place </t>
  </si>
  <si>
    <t xml:space="preserve">Maiden Gilt place </t>
  </si>
  <si>
    <t xml:space="preserve">Weaner 7-13kg </t>
  </si>
  <si>
    <t xml:space="preserve">Grower 13-30kg </t>
  </si>
  <si>
    <t>Breeding Boar</t>
  </si>
  <si>
    <t>FSF</t>
  </si>
  <si>
    <t xml:space="preserve">Sows with litter </t>
  </si>
  <si>
    <t xml:space="preserve">Maiden Gilts </t>
  </si>
  <si>
    <t>Compliance Year 2023/2024</t>
  </si>
  <si>
    <t xml:space="preserve">Under Building Storage </t>
  </si>
  <si>
    <t xml:space="preserve">Building </t>
  </si>
  <si>
    <t xml:space="preserve">Length </t>
  </si>
  <si>
    <t xml:space="preserve">Width </t>
  </si>
  <si>
    <t xml:space="preserve">Depth </t>
  </si>
  <si>
    <t xml:space="preserve">Number </t>
  </si>
  <si>
    <t xml:space="preserve">Total Storage </t>
  </si>
  <si>
    <t xml:space="preserve">Flat decks </t>
  </si>
  <si>
    <t xml:space="preserve">Farrowing Houses </t>
  </si>
  <si>
    <t xml:space="preserve">Large Farrowing Room </t>
  </si>
  <si>
    <t>Grower Sheds</t>
  </si>
  <si>
    <t xml:space="preserve">Bacon Room </t>
  </si>
  <si>
    <t xml:space="preserve">Gilt House </t>
  </si>
  <si>
    <t xml:space="preserve">Total </t>
  </si>
  <si>
    <t>Storage under slats (1.3 months production)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</si>
</sst>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7" x14ac:knownFonts="1"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0" fillId="2" borderId="2" xfId="0" applyFill="1" applyBorder="1"/>
    <xf numFmtId="0" fontId="2" fillId="0" borderId="3" xfId="0" applyFont="1" applyBorder="1"/>
    <xf numFmtId="0" fontId="0" fillId="0" borderId="3" xfId="0" applyBorder="1"/>
    <xf numFmtId="0" fontId="0" fillId="0" borderId="2" xfId="0" applyBorder="1"/>
    <xf numFmtId="0" fontId="2" fillId="2" borderId="4" xfId="0" applyFont="1" applyFill="1" applyBorder="1"/>
    <xf numFmtId="0" fontId="0" fillId="2" borderId="5" xfId="0" applyFill="1" applyBorder="1"/>
    <xf numFmtId="0" fontId="2" fillId="0" borderId="0" xfId="0" applyFont="1"/>
    <xf numFmtId="0" fontId="0" fillId="0" borderId="5" xfId="0" applyBorder="1"/>
    <xf numFmtId="0" fontId="2" fillId="2" borderId="6" xfId="0" applyFont="1" applyFill="1" applyBorder="1"/>
    <xf numFmtId="0" fontId="0" fillId="2" borderId="7" xfId="0" applyFill="1" applyBorder="1"/>
    <xf numFmtId="14" fontId="2" fillId="0" borderId="8" xfId="0" applyNumberFormat="1" applyFont="1" applyBorder="1" applyAlignment="1">
      <alignment horizontal="left"/>
    </xf>
    <xf numFmtId="0" fontId="0" fillId="0" borderId="8" xfId="0" applyBorder="1"/>
    <xf numFmtId="0" fontId="0" fillId="0" borderId="7" xfId="0" applyBorder="1"/>
    <xf numFmtId="0" fontId="3" fillId="2" borderId="9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11" xfId="0" applyBorder="1"/>
    <xf numFmtId="0" fontId="0" fillId="0" borderId="11" xfId="0" applyBorder="1" applyAlignment="1">
      <alignment horizontal="center"/>
    </xf>
    <xf numFmtId="9" fontId="0" fillId="0" borderId="11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11" xfId="0" applyNumberFormat="1" applyBorder="1" applyAlignment="1">
      <alignment horizontal="center"/>
    </xf>
    <xf numFmtId="0" fontId="2" fillId="0" borderId="1" xfId="0" applyFont="1" applyBorder="1"/>
    <xf numFmtId="0" fontId="0" fillId="0" borderId="4" xfId="0" applyBorder="1"/>
    <xf numFmtId="0" fontId="0" fillId="0" borderId="9" xfId="0" applyBorder="1"/>
    <xf numFmtId="0" fontId="0" fillId="0" borderId="12" xfId="0" applyBorder="1"/>
    <xf numFmtId="0" fontId="0" fillId="0" borderId="12" xfId="0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2" fontId="2" fillId="0" borderId="9" xfId="0" applyNumberFormat="1" applyFont="1" applyBorder="1" applyAlignment="1">
      <alignment horizontal="center"/>
    </xf>
    <xf numFmtId="0" fontId="0" fillId="0" borderId="6" xfId="0" applyBorder="1"/>
    <xf numFmtId="2" fontId="0" fillId="0" borderId="0" xfId="0" applyNumberFormat="1"/>
    <xf numFmtId="0" fontId="2" fillId="0" borderId="13" xfId="0" applyFont="1" applyBorder="1"/>
    <xf numFmtId="2" fontId="2" fillId="0" borderId="10" xfId="0" applyNumberFormat="1" applyFont="1" applyBorder="1"/>
    <xf numFmtId="0" fontId="2" fillId="0" borderId="14" xfId="0" applyFont="1" applyBorder="1"/>
    <xf numFmtId="164" fontId="2" fillId="0" borderId="10" xfId="0" applyNumberFormat="1" applyFont="1" applyBorder="1"/>
    <xf numFmtId="2" fontId="2" fillId="0" borderId="0" xfId="0" applyNumberFormat="1" applyFont="1"/>
    <xf numFmtId="0" fontId="4" fillId="0" borderId="4" xfId="0" applyFont="1" applyBorder="1"/>
    <xf numFmtId="0" fontId="4" fillId="0" borderId="0" xfId="0" applyFont="1"/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504825</xdr:colOff>
      <xdr:row>0</xdr:row>
      <xdr:rowOff>0</xdr:rowOff>
    </xdr:from>
    <xdr:to>
      <xdr:col>10</xdr:col>
      <xdr:colOff>600075</xdr:colOff>
      <xdr:row>9</xdr:row>
      <xdr:rowOff>104775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36DA33-35FB-4CB5-8BCD-B4416B2D5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0"/>
          <a:ext cx="1981200" cy="1895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247650</xdr:colOff>
      <xdr:row>31</xdr:row>
      <xdr:rowOff>133350</xdr:rowOff>
    </xdr:from>
    <xdr:to>
      <xdr:col>12</xdr:col>
      <xdr:colOff>259080</xdr:colOff>
      <xdr:row>40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CFB2361-4B16-45DD-B26F-DCD9E98F2C18}"/>
            </a:ext>
          </a:extLst>
        </xdr:cNvPr>
        <xdr:cNvSpPr txBox="1">
          <a:spLocks noChangeArrowheads="1"/>
        </xdr:cNvSpPr>
      </xdr:nvSpPr>
      <xdr:spPr bwMode="auto">
        <a:xfrm>
          <a:off x="3417570" y="6252210"/>
          <a:ext cx="5086350" cy="187833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rtl="0">
            <a:lnSpc>
              <a:spcPts val="1200"/>
            </a:lnSpc>
          </a:pPr>
          <a:r>
            <a:rPr lang="en-GB" sz="1100" b="0" i="0" baseline="0">
              <a:effectLst/>
              <a:latin typeface="+mn-lt"/>
              <a:ea typeface="+mn-ea"/>
              <a:cs typeface="+mn-cs"/>
            </a:rPr>
            <a:t>Store 1 - 31 meters diameter by 5.7 meters working depth=  4302.17 cubic meters with 300mm freeboard </a:t>
          </a:r>
        </a:p>
        <a:p>
          <a:pPr marL="0" marR="0" lvl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effectLst/>
              <a:latin typeface="+mn-lt"/>
              <a:ea typeface="+mn-ea"/>
              <a:cs typeface="+mn-cs"/>
            </a:rPr>
            <a:t>Store 2 - 31 meters diameter by 5.7 meters  depth =  4302.17 cubic meters with 300mm freeboard</a:t>
          </a:r>
        </a:p>
        <a:p>
          <a:pPr marL="0" marR="0" lvl="0" indent="0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 i="0" baseline="0">
              <a:effectLst/>
              <a:latin typeface="+mn-lt"/>
              <a:ea typeface="+mn-ea"/>
              <a:cs typeface="+mn-cs"/>
            </a:rPr>
            <a:t>Exisitng store 3  - 1160 cubic meters  (15.5 m diameter and 5.4 m tall) 226 sqm </a:t>
          </a:r>
          <a:endParaRPr lang="en-GB" sz="12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400"/>
            </a:lnSpc>
          </a:pPr>
          <a:r>
            <a:rPr lang="en-GB" sz="1200">
              <a:effectLst/>
            </a:rPr>
            <a:t>Wash water stored within the slurry system </a:t>
          </a:r>
          <a:endParaRPr lang="en-GB" sz="1100" b="0" i="0" baseline="0">
            <a:effectLst/>
            <a:latin typeface="+mn-lt"/>
            <a:ea typeface="+mn-ea"/>
            <a:cs typeface="+mn-cs"/>
          </a:endParaRPr>
        </a:p>
        <a:p>
          <a:pPr rtl="0">
            <a:lnSpc>
              <a:spcPts val="1200"/>
            </a:lnSpc>
          </a:pPr>
          <a:endParaRPr lang="en-GB" sz="1100" b="0" i="0" baseline="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4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Storage under slats </a:t>
          </a:r>
        </a:p>
        <a:p>
          <a:pPr algn="l" rtl="0">
            <a:lnSpc>
              <a:spcPts val="1400"/>
            </a:lnSpc>
            <a:defRPr sz="1000"/>
          </a:pPr>
          <a:r>
            <a:rPr lang="en-GB" sz="1200"/>
            <a:t>5428</a:t>
          </a:r>
          <a:r>
            <a:rPr lang="en-GB" sz="1200" baseline="0"/>
            <a:t> cubic meters - to allow for compliance with frequent slurry removal of at least every 12 weeks slurry storage calculation assumes 1.3  months storage under slats = 2656.86 cubic meters </a:t>
          </a:r>
        </a:p>
        <a:p>
          <a:pPr algn="l" rtl="0">
            <a:lnSpc>
              <a:spcPts val="1400"/>
            </a:lnSpc>
            <a:defRPr sz="1000"/>
          </a:pPr>
          <a:endParaRPr lang="en-GB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57150</xdr:colOff>
      <xdr:row>51</xdr:row>
      <xdr:rowOff>19050</xdr:rowOff>
    </xdr:from>
    <xdr:to>
      <xdr:col>11</xdr:col>
      <xdr:colOff>47625</xdr:colOff>
      <xdr:row>60</xdr:row>
      <xdr:rowOff>142875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B6677ED7-254C-4AA2-B0F2-33440381069C}"/>
            </a:ext>
          </a:extLst>
        </xdr:cNvPr>
        <xdr:cNvSpPr txBox="1">
          <a:spLocks noChangeArrowheads="1"/>
        </xdr:cNvSpPr>
      </xdr:nvSpPr>
      <xdr:spPr bwMode="auto">
        <a:xfrm>
          <a:off x="57150" y="9277350"/>
          <a:ext cx="7467600" cy="1581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en-GB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Conclusion:</a:t>
          </a:r>
        </a:p>
        <a:p>
          <a:pPr algn="l" rtl="0">
            <a:lnSpc>
              <a:spcPts val="1300"/>
            </a:lnSpc>
            <a:defRPr sz="1000"/>
          </a:pPr>
          <a:r>
            <a:rPr lang="en-GB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Crockway Farm has sufficent slurry storage for 6 months. This includes utilizing 1.3 months worth of stroage under the slats in pig buildings. This still allows the unit to be complaint with frequent slurry removal emmsion factors.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63765-AA74-4A5E-93B2-883750ED2B31}">
  <sheetPr>
    <pageSetUpPr fitToPage="1"/>
  </sheetPr>
  <dimension ref="A1:U50"/>
  <sheetViews>
    <sheetView tabSelected="1" topLeftCell="A26" workbookViewId="0">
      <selection activeCell="L46" sqref="L46"/>
    </sheetView>
  </sheetViews>
  <sheetFormatPr defaultRowHeight="13.2" x14ac:dyDescent="0.25"/>
  <cols>
    <col min="1" max="1" width="29.88671875" bestFit="1" customWidth="1"/>
    <col min="2" max="2" width="2.6640625" customWidth="1"/>
    <col min="3" max="3" width="11" customWidth="1"/>
    <col min="4" max="4" width="2.6640625" customWidth="1"/>
    <col min="5" max="5" width="25.109375" bestFit="1" customWidth="1"/>
    <col min="6" max="6" width="2.6640625" customWidth="1"/>
    <col min="7" max="7" width="13" customWidth="1"/>
    <col min="8" max="8" width="2.6640625" customWidth="1"/>
    <col min="9" max="9" width="9.88671875" customWidth="1"/>
    <col min="10" max="10" width="2.6640625" customWidth="1"/>
    <col min="11" max="11" width="9.109375" customWidth="1"/>
    <col min="15" max="15" width="12.44140625" customWidth="1"/>
    <col min="17" max="17" width="19.109375" customWidth="1"/>
    <col min="257" max="257" width="29.88671875" bestFit="1" customWidth="1"/>
    <col min="258" max="258" width="2.6640625" customWidth="1"/>
    <col min="259" max="259" width="11" customWidth="1"/>
    <col min="260" max="260" width="2.6640625" customWidth="1"/>
    <col min="261" max="261" width="25.109375" bestFit="1" customWidth="1"/>
    <col min="262" max="262" width="2.6640625" customWidth="1"/>
    <col min="263" max="263" width="13" customWidth="1"/>
    <col min="264" max="264" width="2.6640625" customWidth="1"/>
    <col min="265" max="265" width="9.88671875" customWidth="1"/>
    <col min="266" max="266" width="2.6640625" customWidth="1"/>
    <col min="267" max="267" width="9.6640625" customWidth="1"/>
    <col min="513" max="513" width="29.88671875" bestFit="1" customWidth="1"/>
    <col min="514" max="514" width="2.6640625" customWidth="1"/>
    <col min="515" max="515" width="11" customWidth="1"/>
    <col min="516" max="516" width="2.6640625" customWidth="1"/>
    <col min="517" max="517" width="25.109375" bestFit="1" customWidth="1"/>
    <col min="518" max="518" width="2.6640625" customWidth="1"/>
    <col min="519" max="519" width="13" customWidth="1"/>
    <col min="520" max="520" width="2.6640625" customWidth="1"/>
    <col min="521" max="521" width="9.88671875" customWidth="1"/>
    <col min="522" max="522" width="2.6640625" customWidth="1"/>
    <col min="523" max="523" width="9.6640625" customWidth="1"/>
    <col min="769" max="769" width="29.88671875" bestFit="1" customWidth="1"/>
    <col min="770" max="770" width="2.6640625" customWidth="1"/>
    <col min="771" max="771" width="11" customWidth="1"/>
    <col min="772" max="772" width="2.6640625" customWidth="1"/>
    <col min="773" max="773" width="25.109375" bestFit="1" customWidth="1"/>
    <col min="774" max="774" width="2.6640625" customWidth="1"/>
    <col min="775" max="775" width="13" customWidth="1"/>
    <col min="776" max="776" width="2.6640625" customWidth="1"/>
    <col min="777" max="777" width="9.88671875" customWidth="1"/>
    <col min="778" max="778" width="2.6640625" customWidth="1"/>
    <col min="779" max="779" width="9.6640625" customWidth="1"/>
    <col min="1025" max="1025" width="29.88671875" bestFit="1" customWidth="1"/>
    <col min="1026" max="1026" width="2.6640625" customWidth="1"/>
    <col min="1027" max="1027" width="11" customWidth="1"/>
    <col min="1028" max="1028" width="2.6640625" customWidth="1"/>
    <col min="1029" max="1029" width="25.109375" bestFit="1" customWidth="1"/>
    <col min="1030" max="1030" width="2.6640625" customWidth="1"/>
    <col min="1031" max="1031" width="13" customWidth="1"/>
    <col min="1032" max="1032" width="2.6640625" customWidth="1"/>
    <col min="1033" max="1033" width="9.88671875" customWidth="1"/>
    <col min="1034" max="1034" width="2.6640625" customWidth="1"/>
    <col min="1035" max="1035" width="9.6640625" customWidth="1"/>
    <col min="1281" max="1281" width="29.88671875" bestFit="1" customWidth="1"/>
    <col min="1282" max="1282" width="2.6640625" customWidth="1"/>
    <col min="1283" max="1283" width="11" customWidth="1"/>
    <col min="1284" max="1284" width="2.6640625" customWidth="1"/>
    <col min="1285" max="1285" width="25.109375" bestFit="1" customWidth="1"/>
    <col min="1286" max="1286" width="2.6640625" customWidth="1"/>
    <col min="1287" max="1287" width="13" customWidth="1"/>
    <col min="1288" max="1288" width="2.6640625" customWidth="1"/>
    <col min="1289" max="1289" width="9.88671875" customWidth="1"/>
    <col min="1290" max="1290" width="2.6640625" customWidth="1"/>
    <col min="1291" max="1291" width="9.6640625" customWidth="1"/>
    <col min="1537" max="1537" width="29.88671875" bestFit="1" customWidth="1"/>
    <col min="1538" max="1538" width="2.6640625" customWidth="1"/>
    <col min="1539" max="1539" width="11" customWidth="1"/>
    <col min="1540" max="1540" width="2.6640625" customWidth="1"/>
    <col min="1541" max="1541" width="25.109375" bestFit="1" customWidth="1"/>
    <col min="1542" max="1542" width="2.6640625" customWidth="1"/>
    <col min="1543" max="1543" width="13" customWidth="1"/>
    <col min="1544" max="1544" width="2.6640625" customWidth="1"/>
    <col min="1545" max="1545" width="9.88671875" customWidth="1"/>
    <col min="1546" max="1546" width="2.6640625" customWidth="1"/>
    <col min="1547" max="1547" width="9.6640625" customWidth="1"/>
    <col min="1793" max="1793" width="29.88671875" bestFit="1" customWidth="1"/>
    <col min="1794" max="1794" width="2.6640625" customWidth="1"/>
    <col min="1795" max="1795" width="11" customWidth="1"/>
    <col min="1796" max="1796" width="2.6640625" customWidth="1"/>
    <col min="1797" max="1797" width="25.109375" bestFit="1" customWidth="1"/>
    <col min="1798" max="1798" width="2.6640625" customWidth="1"/>
    <col min="1799" max="1799" width="13" customWidth="1"/>
    <col min="1800" max="1800" width="2.6640625" customWidth="1"/>
    <col min="1801" max="1801" width="9.88671875" customWidth="1"/>
    <col min="1802" max="1802" width="2.6640625" customWidth="1"/>
    <col min="1803" max="1803" width="9.6640625" customWidth="1"/>
    <col min="2049" max="2049" width="29.88671875" bestFit="1" customWidth="1"/>
    <col min="2050" max="2050" width="2.6640625" customWidth="1"/>
    <col min="2051" max="2051" width="11" customWidth="1"/>
    <col min="2052" max="2052" width="2.6640625" customWidth="1"/>
    <col min="2053" max="2053" width="25.109375" bestFit="1" customWidth="1"/>
    <col min="2054" max="2054" width="2.6640625" customWidth="1"/>
    <col min="2055" max="2055" width="13" customWidth="1"/>
    <col min="2056" max="2056" width="2.6640625" customWidth="1"/>
    <col min="2057" max="2057" width="9.88671875" customWidth="1"/>
    <col min="2058" max="2058" width="2.6640625" customWidth="1"/>
    <col min="2059" max="2059" width="9.6640625" customWidth="1"/>
    <col min="2305" max="2305" width="29.88671875" bestFit="1" customWidth="1"/>
    <col min="2306" max="2306" width="2.6640625" customWidth="1"/>
    <col min="2307" max="2307" width="11" customWidth="1"/>
    <col min="2308" max="2308" width="2.6640625" customWidth="1"/>
    <col min="2309" max="2309" width="25.109375" bestFit="1" customWidth="1"/>
    <col min="2310" max="2310" width="2.6640625" customWidth="1"/>
    <col min="2311" max="2311" width="13" customWidth="1"/>
    <col min="2312" max="2312" width="2.6640625" customWidth="1"/>
    <col min="2313" max="2313" width="9.88671875" customWidth="1"/>
    <col min="2314" max="2314" width="2.6640625" customWidth="1"/>
    <col min="2315" max="2315" width="9.6640625" customWidth="1"/>
    <col min="2561" max="2561" width="29.88671875" bestFit="1" customWidth="1"/>
    <col min="2562" max="2562" width="2.6640625" customWidth="1"/>
    <col min="2563" max="2563" width="11" customWidth="1"/>
    <col min="2564" max="2564" width="2.6640625" customWidth="1"/>
    <col min="2565" max="2565" width="25.109375" bestFit="1" customWidth="1"/>
    <col min="2566" max="2566" width="2.6640625" customWidth="1"/>
    <col min="2567" max="2567" width="13" customWidth="1"/>
    <col min="2568" max="2568" width="2.6640625" customWidth="1"/>
    <col min="2569" max="2569" width="9.88671875" customWidth="1"/>
    <col min="2570" max="2570" width="2.6640625" customWidth="1"/>
    <col min="2571" max="2571" width="9.6640625" customWidth="1"/>
    <col min="2817" max="2817" width="29.88671875" bestFit="1" customWidth="1"/>
    <col min="2818" max="2818" width="2.6640625" customWidth="1"/>
    <col min="2819" max="2819" width="11" customWidth="1"/>
    <col min="2820" max="2820" width="2.6640625" customWidth="1"/>
    <col min="2821" max="2821" width="25.109375" bestFit="1" customWidth="1"/>
    <col min="2822" max="2822" width="2.6640625" customWidth="1"/>
    <col min="2823" max="2823" width="13" customWidth="1"/>
    <col min="2824" max="2824" width="2.6640625" customWidth="1"/>
    <col min="2825" max="2825" width="9.88671875" customWidth="1"/>
    <col min="2826" max="2826" width="2.6640625" customWidth="1"/>
    <col min="2827" max="2827" width="9.6640625" customWidth="1"/>
    <col min="3073" max="3073" width="29.88671875" bestFit="1" customWidth="1"/>
    <col min="3074" max="3074" width="2.6640625" customWidth="1"/>
    <col min="3075" max="3075" width="11" customWidth="1"/>
    <col min="3076" max="3076" width="2.6640625" customWidth="1"/>
    <col min="3077" max="3077" width="25.109375" bestFit="1" customWidth="1"/>
    <col min="3078" max="3078" width="2.6640625" customWidth="1"/>
    <col min="3079" max="3079" width="13" customWidth="1"/>
    <col min="3080" max="3080" width="2.6640625" customWidth="1"/>
    <col min="3081" max="3081" width="9.88671875" customWidth="1"/>
    <col min="3082" max="3082" width="2.6640625" customWidth="1"/>
    <col min="3083" max="3083" width="9.6640625" customWidth="1"/>
    <col min="3329" max="3329" width="29.88671875" bestFit="1" customWidth="1"/>
    <col min="3330" max="3330" width="2.6640625" customWidth="1"/>
    <col min="3331" max="3331" width="11" customWidth="1"/>
    <col min="3332" max="3332" width="2.6640625" customWidth="1"/>
    <col min="3333" max="3333" width="25.109375" bestFit="1" customWidth="1"/>
    <col min="3334" max="3334" width="2.6640625" customWidth="1"/>
    <col min="3335" max="3335" width="13" customWidth="1"/>
    <col min="3336" max="3336" width="2.6640625" customWidth="1"/>
    <col min="3337" max="3337" width="9.88671875" customWidth="1"/>
    <col min="3338" max="3338" width="2.6640625" customWidth="1"/>
    <col min="3339" max="3339" width="9.6640625" customWidth="1"/>
    <col min="3585" max="3585" width="29.88671875" bestFit="1" customWidth="1"/>
    <col min="3586" max="3586" width="2.6640625" customWidth="1"/>
    <col min="3587" max="3587" width="11" customWidth="1"/>
    <col min="3588" max="3588" width="2.6640625" customWidth="1"/>
    <col min="3589" max="3589" width="25.109375" bestFit="1" customWidth="1"/>
    <col min="3590" max="3590" width="2.6640625" customWidth="1"/>
    <col min="3591" max="3591" width="13" customWidth="1"/>
    <col min="3592" max="3592" width="2.6640625" customWidth="1"/>
    <col min="3593" max="3593" width="9.88671875" customWidth="1"/>
    <col min="3594" max="3594" width="2.6640625" customWidth="1"/>
    <col min="3595" max="3595" width="9.6640625" customWidth="1"/>
    <col min="3841" max="3841" width="29.88671875" bestFit="1" customWidth="1"/>
    <col min="3842" max="3842" width="2.6640625" customWidth="1"/>
    <col min="3843" max="3843" width="11" customWidth="1"/>
    <col min="3844" max="3844" width="2.6640625" customWidth="1"/>
    <col min="3845" max="3845" width="25.109375" bestFit="1" customWidth="1"/>
    <col min="3846" max="3846" width="2.6640625" customWidth="1"/>
    <col min="3847" max="3847" width="13" customWidth="1"/>
    <col min="3848" max="3848" width="2.6640625" customWidth="1"/>
    <col min="3849" max="3849" width="9.88671875" customWidth="1"/>
    <col min="3850" max="3850" width="2.6640625" customWidth="1"/>
    <col min="3851" max="3851" width="9.6640625" customWidth="1"/>
    <col min="4097" max="4097" width="29.88671875" bestFit="1" customWidth="1"/>
    <col min="4098" max="4098" width="2.6640625" customWidth="1"/>
    <col min="4099" max="4099" width="11" customWidth="1"/>
    <col min="4100" max="4100" width="2.6640625" customWidth="1"/>
    <col min="4101" max="4101" width="25.109375" bestFit="1" customWidth="1"/>
    <col min="4102" max="4102" width="2.6640625" customWidth="1"/>
    <col min="4103" max="4103" width="13" customWidth="1"/>
    <col min="4104" max="4104" width="2.6640625" customWidth="1"/>
    <col min="4105" max="4105" width="9.88671875" customWidth="1"/>
    <col min="4106" max="4106" width="2.6640625" customWidth="1"/>
    <col min="4107" max="4107" width="9.6640625" customWidth="1"/>
    <col min="4353" max="4353" width="29.88671875" bestFit="1" customWidth="1"/>
    <col min="4354" max="4354" width="2.6640625" customWidth="1"/>
    <col min="4355" max="4355" width="11" customWidth="1"/>
    <col min="4356" max="4356" width="2.6640625" customWidth="1"/>
    <col min="4357" max="4357" width="25.109375" bestFit="1" customWidth="1"/>
    <col min="4358" max="4358" width="2.6640625" customWidth="1"/>
    <col min="4359" max="4359" width="13" customWidth="1"/>
    <col min="4360" max="4360" width="2.6640625" customWidth="1"/>
    <col min="4361" max="4361" width="9.88671875" customWidth="1"/>
    <col min="4362" max="4362" width="2.6640625" customWidth="1"/>
    <col min="4363" max="4363" width="9.6640625" customWidth="1"/>
    <col min="4609" max="4609" width="29.88671875" bestFit="1" customWidth="1"/>
    <col min="4610" max="4610" width="2.6640625" customWidth="1"/>
    <col min="4611" max="4611" width="11" customWidth="1"/>
    <col min="4612" max="4612" width="2.6640625" customWidth="1"/>
    <col min="4613" max="4613" width="25.109375" bestFit="1" customWidth="1"/>
    <col min="4614" max="4614" width="2.6640625" customWidth="1"/>
    <col min="4615" max="4615" width="13" customWidth="1"/>
    <col min="4616" max="4616" width="2.6640625" customWidth="1"/>
    <col min="4617" max="4617" width="9.88671875" customWidth="1"/>
    <col min="4618" max="4618" width="2.6640625" customWidth="1"/>
    <col min="4619" max="4619" width="9.6640625" customWidth="1"/>
    <col min="4865" max="4865" width="29.88671875" bestFit="1" customWidth="1"/>
    <col min="4866" max="4866" width="2.6640625" customWidth="1"/>
    <col min="4867" max="4867" width="11" customWidth="1"/>
    <col min="4868" max="4868" width="2.6640625" customWidth="1"/>
    <col min="4869" max="4869" width="25.109375" bestFit="1" customWidth="1"/>
    <col min="4870" max="4870" width="2.6640625" customWidth="1"/>
    <col min="4871" max="4871" width="13" customWidth="1"/>
    <col min="4872" max="4872" width="2.6640625" customWidth="1"/>
    <col min="4873" max="4873" width="9.88671875" customWidth="1"/>
    <col min="4874" max="4874" width="2.6640625" customWidth="1"/>
    <col min="4875" max="4875" width="9.6640625" customWidth="1"/>
    <col min="5121" max="5121" width="29.88671875" bestFit="1" customWidth="1"/>
    <col min="5122" max="5122" width="2.6640625" customWidth="1"/>
    <col min="5123" max="5123" width="11" customWidth="1"/>
    <col min="5124" max="5124" width="2.6640625" customWidth="1"/>
    <col min="5125" max="5125" width="25.109375" bestFit="1" customWidth="1"/>
    <col min="5126" max="5126" width="2.6640625" customWidth="1"/>
    <col min="5127" max="5127" width="13" customWidth="1"/>
    <col min="5128" max="5128" width="2.6640625" customWidth="1"/>
    <col min="5129" max="5129" width="9.88671875" customWidth="1"/>
    <col min="5130" max="5130" width="2.6640625" customWidth="1"/>
    <col min="5131" max="5131" width="9.6640625" customWidth="1"/>
    <col min="5377" max="5377" width="29.88671875" bestFit="1" customWidth="1"/>
    <col min="5378" max="5378" width="2.6640625" customWidth="1"/>
    <col min="5379" max="5379" width="11" customWidth="1"/>
    <col min="5380" max="5380" width="2.6640625" customWidth="1"/>
    <col min="5381" max="5381" width="25.109375" bestFit="1" customWidth="1"/>
    <col min="5382" max="5382" width="2.6640625" customWidth="1"/>
    <col min="5383" max="5383" width="13" customWidth="1"/>
    <col min="5384" max="5384" width="2.6640625" customWidth="1"/>
    <col min="5385" max="5385" width="9.88671875" customWidth="1"/>
    <col min="5386" max="5386" width="2.6640625" customWidth="1"/>
    <col min="5387" max="5387" width="9.6640625" customWidth="1"/>
    <col min="5633" max="5633" width="29.88671875" bestFit="1" customWidth="1"/>
    <col min="5634" max="5634" width="2.6640625" customWidth="1"/>
    <col min="5635" max="5635" width="11" customWidth="1"/>
    <col min="5636" max="5636" width="2.6640625" customWidth="1"/>
    <col min="5637" max="5637" width="25.109375" bestFit="1" customWidth="1"/>
    <col min="5638" max="5638" width="2.6640625" customWidth="1"/>
    <col min="5639" max="5639" width="13" customWidth="1"/>
    <col min="5640" max="5640" width="2.6640625" customWidth="1"/>
    <col min="5641" max="5641" width="9.88671875" customWidth="1"/>
    <col min="5642" max="5642" width="2.6640625" customWidth="1"/>
    <col min="5643" max="5643" width="9.6640625" customWidth="1"/>
    <col min="5889" max="5889" width="29.88671875" bestFit="1" customWidth="1"/>
    <col min="5890" max="5890" width="2.6640625" customWidth="1"/>
    <col min="5891" max="5891" width="11" customWidth="1"/>
    <col min="5892" max="5892" width="2.6640625" customWidth="1"/>
    <col min="5893" max="5893" width="25.109375" bestFit="1" customWidth="1"/>
    <col min="5894" max="5894" width="2.6640625" customWidth="1"/>
    <col min="5895" max="5895" width="13" customWidth="1"/>
    <col min="5896" max="5896" width="2.6640625" customWidth="1"/>
    <col min="5897" max="5897" width="9.88671875" customWidth="1"/>
    <col min="5898" max="5898" width="2.6640625" customWidth="1"/>
    <col min="5899" max="5899" width="9.6640625" customWidth="1"/>
    <col min="6145" max="6145" width="29.88671875" bestFit="1" customWidth="1"/>
    <col min="6146" max="6146" width="2.6640625" customWidth="1"/>
    <col min="6147" max="6147" width="11" customWidth="1"/>
    <col min="6148" max="6148" width="2.6640625" customWidth="1"/>
    <col min="6149" max="6149" width="25.109375" bestFit="1" customWidth="1"/>
    <col min="6150" max="6150" width="2.6640625" customWidth="1"/>
    <col min="6151" max="6151" width="13" customWidth="1"/>
    <col min="6152" max="6152" width="2.6640625" customWidth="1"/>
    <col min="6153" max="6153" width="9.88671875" customWidth="1"/>
    <col min="6154" max="6154" width="2.6640625" customWidth="1"/>
    <col min="6155" max="6155" width="9.6640625" customWidth="1"/>
    <col min="6401" max="6401" width="29.88671875" bestFit="1" customWidth="1"/>
    <col min="6402" max="6402" width="2.6640625" customWidth="1"/>
    <col min="6403" max="6403" width="11" customWidth="1"/>
    <col min="6404" max="6404" width="2.6640625" customWidth="1"/>
    <col min="6405" max="6405" width="25.109375" bestFit="1" customWidth="1"/>
    <col min="6406" max="6406" width="2.6640625" customWidth="1"/>
    <col min="6407" max="6407" width="13" customWidth="1"/>
    <col min="6408" max="6408" width="2.6640625" customWidth="1"/>
    <col min="6409" max="6409" width="9.88671875" customWidth="1"/>
    <col min="6410" max="6410" width="2.6640625" customWidth="1"/>
    <col min="6411" max="6411" width="9.6640625" customWidth="1"/>
    <col min="6657" max="6657" width="29.88671875" bestFit="1" customWidth="1"/>
    <col min="6658" max="6658" width="2.6640625" customWidth="1"/>
    <col min="6659" max="6659" width="11" customWidth="1"/>
    <col min="6660" max="6660" width="2.6640625" customWidth="1"/>
    <col min="6661" max="6661" width="25.109375" bestFit="1" customWidth="1"/>
    <col min="6662" max="6662" width="2.6640625" customWidth="1"/>
    <col min="6663" max="6663" width="13" customWidth="1"/>
    <col min="6664" max="6664" width="2.6640625" customWidth="1"/>
    <col min="6665" max="6665" width="9.88671875" customWidth="1"/>
    <col min="6666" max="6666" width="2.6640625" customWidth="1"/>
    <col min="6667" max="6667" width="9.6640625" customWidth="1"/>
    <col min="6913" max="6913" width="29.88671875" bestFit="1" customWidth="1"/>
    <col min="6914" max="6914" width="2.6640625" customWidth="1"/>
    <col min="6915" max="6915" width="11" customWidth="1"/>
    <col min="6916" max="6916" width="2.6640625" customWidth="1"/>
    <col min="6917" max="6917" width="25.109375" bestFit="1" customWidth="1"/>
    <col min="6918" max="6918" width="2.6640625" customWidth="1"/>
    <col min="6919" max="6919" width="13" customWidth="1"/>
    <col min="6920" max="6920" width="2.6640625" customWidth="1"/>
    <col min="6921" max="6921" width="9.88671875" customWidth="1"/>
    <col min="6922" max="6922" width="2.6640625" customWidth="1"/>
    <col min="6923" max="6923" width="9.6640625" customWidth="1"/>
    <col min="7169" max="7169" width="29.88671875" bestFit="1" customWidth="1"/>
    <col min="7170" max="7170" width="2.6640625" customWidth="1"/>
    <col min="7171" max="7171" width="11" customWidth="1"/>
    <col min="7172" max="7172" width="2.6640625" customWidth="1"/>
    <col min="7173" max="7173" width="25.109375" bestFit="1" customWidth="1"/>
    <col min="7174" max="7174" width="2.6640625" customWidth="1"/>
    <col min="7175" max="7175" width="13" customWidth="1"/>
    <col min="7176" max="7176" width="2.6640625" customWidth="1"/>
    <col min="7177" max="7177" width="9.88671875" customWidth="1"/>
    <col min="7178" max="7178" width="2.6640625" customWidth="1"/>
    <col min="7179" max="7179" width="9.6640625" customWidth="1"/>
    <col min="7425" max="7425" width="29.88671875" bestFit="1" customWidth="1"/>
    <col min="7426" max="7426" width="2.6640625" customWidth="1"/>
    <col min="7427" max="7427" width="11" customWidth="1"/>
    <col min="7428" max="7428" width="2.6640625" customWidth="1"/>
    <col min="7429" max="7429" width="25.109375" bestFit="1" customWidth="1"/>
    <col min="7430" max="7430" width="2.6640625" customWidth="1"/>
    <col min="7431" max="7431" width="13" customWidth="1"/>
    <col min="7432" max="7432" width="2.6640625" customWidth="1"/>
    <col min="7433" max="7433" width="9.88671875" customWidth="1"/>
    <col min="7434" max="7434" width="2.6640625" customWidth="1"/>
    <col min="7435" max="7435" width="9.6640625" customWidth="1"/>
    <col min="7681" max="7681" width="29.88671875" bestFit="1" customWidth="1"/>
    <col min="7682" max="7682" width="2.6640625" customWidth="1"/>
    <col min="7683" max="7683" width="11" customWidth="1"/>
    <col min="7684" max="7684" width="2.6640625" customWidth="1"/>
    <col min="7685" max="7685" width="25.109375" bestFit="1" customWidth="1"/>
    <col min="7686" max="7686" width="2.6640625" customWidth="1"/>
    <col min="7687" max="7687" width="13" customWidth="1"/>
    <col min="7688" max="7688" width="2.6640625" customWidth="1"/>
    <col min="7689" max="7689" width="9.88671875" customWidth="1"/>
    <col min="7690" max="7690" width="2.6640625" customWidth="1"/>
    <col min="7691" max="7691" width="9.6640625" customWidth="1"/>
    <col min="7937" max="7937" width="29.88671875" bestFit="1" customWidth="1"/>
    <col min="7938" max="7938" width="2.6640625" customWidth="1"/>
    <col min="7939" max="7939" width="11" customWidth="1"/>
    <col min="7940" max="7940" width="2.6640625" customWidth="1"/>
    <col min="7941" max="7941" width="25.109375" bestFit="1" customWidth="1"/>
    <col min="7942" max="7942" width="2.6640625" customWidth="1"/>
    <col min="7943" max="7943" width="13" customWidth="1"/>
    <col min="7944" max="7944" width="2.6640625" customWidth="1"/>
    <col min="7945" max="7945" width="9.88671875" customWidth="1"/>
    <col min="7946" max="7946" width="2.6640625" customWidth="1"/>
    <col min="7947" max="7947" width="9.6640625" customWidth="1"/>
    <col min="8193" max="8193" width="29.88671875" bestFit="1" customWidth="1"/>
    <col min="8194" max="8194" width="2.6640625" customWidth="1"/>
    <col min="8195" max="8195" width="11" customWidth="1"/>
    <col min="8196" max="8196" width="2.6640625" customWidth="1"/>
    <col min="8197" max="8197" width="25.109375" bestFit="1" customWidth="1"/>
    <col min="8198" max="8198" width="2.6640625" customWidth="1"/>
    <col min="8199" max="8199" width="13" customWidth="1"/>
    <col min="8200" max="8200" width="2.6640625" customWidth="1"/>
    <col min="8201" max="8201" width="9.88671875" customWidth="1"/>
    <col min="8202" max="8202" width="2.6640625" customWidth="1"/>
    <col min="8203" max="8203" width="9.6640625" customWidth="1"/>
    <col min="8449" max="8449" width="29.88671875" bestFit="1" customWidth="1"/>
    <col min="8450" max="8450" width="2.6640625" customWidth="1"/>
    <col min="8451" max="8451" width="11" customWidth="1"/>
    <col min="8452" max="8452" width="2.6640625" customWidth="1"/>
    <col min="8453" max="8453" width="25.109375" bestFit="1" customWidth="1"/>
    <col min="8454" max="8454" width="2.6640625" customWidth="1"/>
    <col min="8455" max="8455" width="13" customWidth="1"/>
    <col min="8456" max="8456" width="2.6640625" customWidth="1"/>
    <col min="8457" max="8457" width="9.88671875" customWidth="1"/>
    <col min="8458" max="8458" width="2.6640625" customWidth="1"/>
    <col min="8459" max="8459" width="9.6640625" customWidth="1"/>
    <col min="8705" max="8705" width="29.88671875" bestFit="1" customWidth="1"/>
    <col min="8706" max="8706" width="2.6640625" customWidth="1"/>
    <col min="8707" max="8707" width="11" customWidth="1"/>
    <col min="8708" max="8708" width="2.6640625" customWidth="1"/>
    <col min="8709" max="8709" width="25.109375" bestFit="1" customWidth="1"/>
    <col min="8710" max="8710" width="2.6640625" customWidth="1"/>
    <col min="8711" max="8711" width="13" customWidth="1"/>
    <col min="8712" max="8712" width="2.6640625" customWidth="1"/>
    <col min="8713" max="8713" width="9.88671875" customWidth="1"/>
    <col min="8714" max="8714" width="2.6640625" customWidth="1"/>
    <col min="8715" max="8715" width="9.6640625" customWidth="1"/>
    <col min="8961" max="8961" width="29.88671875" bestFit="1" customWidth="1"/>
    <col min="8962" max="8962" width="2.6640625" customWidth="1"/>
    <col min="8963" max="8963" width="11" customWidth="1"/>
    <col min="8964" max="8964" width="2.6640625" customWidth="1"/>
    <col min="8965" max="8965" width="25.109375" bestFit="1" customWidth="1"/>
    <col min="8966" max="8966" width="2.6640625" customWidth="1"/>
    <col min="8967" max="8967" width="13" customWidth="1"/>
    <col min="8968" max="8968" width="2.6640625" customWidth="1"/>
    <col min="8969" max="8969" width="9.88671875" customWidth="1"/>
    <col min="8970" max="8970" width="2.6640625" customWidth="1"/>
    <col min="8971" max="8971" width="9.6640625" customWidth="1"/>
    <col min="9217" max="9217" width="29.88671875" bestFit="1" customWidth="1"/>
    <col min="9218" max="9218" width="2.6640625" customWidth="1"/>
    <col min="9219" max="9219" width="11" customWidth="1"/>
    <col min="9220" max="9220" width="2.6640625" customWidth="1"/>
    <col min="9221" max="9221" width="25.109375" bestFit="1" customWidth="1"/>
    <col min="9222" max="9222" width="2.6640625" customWidth="1"/>
    <col min="9223" max="9223" width="13" customWidth="1"/>
    <col min="9224" max="9224" width="2.6640625" customWidth="1"/>
    <col min="9225" max="9225" width="9.88671875" customWidth="1"/>
    <col min="9226" max="9226" width="2.6640625" customWidth="1"/>
    <col min="9227" max="9227" width="9.6640625" customWidth="1"/>
    <col min="9473" max="9473" width="29.88671875" bestFit="1" customWidth="1"/>
    <col min="9474" max="9474" width="2.6640625" customWidth="1"/>
    <col min="9475" max="9475" width="11" customWidth="1"/>
    <col min="9476" max="9476" width="2.6640625" customWidth="1"/>
    <col min="9477" max="9477" width="25.109375" bestFit="1" customWidth="1"/>
    <col min="9478" max="9478" width="2.6640625" customWidth="1"/>
    <col min="9479" max="9479" width="13" customWidth="1"/>
    <col min="9480" max="9480" width="2.6640625" customWidth="1"/>
    <col min="9481" max="9481" width="9.88671875" customWidth="1"/>
    <col min="9482" max="9482" width="2.6640625" customWidth="1"/>
    <col min="9483" max="9483" width="9.6640625" customWidth="1"/>
    <col min="9729" max="9729" width="29.88671875" bestFit="1" customWidth="1"/>
    <col min="9730" max="9730" width="2.6640625" customWidth="1"/>
    <col min="9731" max="9731" width="11" customWidth="1"/>
    <col min="9732" max="9732" width="2.6640625" customWidth="1"/>
    <col min="9733" max="9733" width="25.109375" bestFit="1" customWidth="1"/>
    <col min="9734" max="9734" width="2.6640625" customWidth="1"/>
    <col min="9735" max="9735" width="13" customWidth="1"/>
    <col min="9736" max="9736" width="2.6640625" customWidth="1"/>
    <col min="9737" max="9737" width="9.88671875" customWidth="1"/>
    <col min="9738" max="9738" width="2.6640625" customWidth="1"/>
    <col min="9739" max="9739" width="9.6640625" customWidth="1"/>
    <col min="9985" max="9985" width="29.88671875" bestFit="1" customWidth="1"/>
    <col min="9986" max="9986" width="2.6640625" customWidth="1"/>
    <col min="9987" max="9987" width="11" customWidth="1"/>
    <col min="9988" max="9988" width="2.6640625" customWidth="1"/>
    <col min="9989" max="9989" width="25.109375" bestFit="1" customWidth="1"/>
    <col min="9990" max="9990" width="2.6640625" customWidth="1"/>
    <col min="9991" max="9991" width="13" customWidth="1"/>
    <col min="9992" max="9992" width="2.6640625" customWidth="1"/>
    <col min="9993" max="9993" width="9.88671875" customWidth="1"/>
    <col min="9994" max="9994" width="2.6640625" customWidth="1"/>
    <col min="9995" max="9995" width="9.6640625" customWidth="1"/>
    <col min="10241" max="10241" width="29.88671875" bestFit="1" customWidth="1"/>
    <col min="10242" max="10242" width="2.6640625" customWidth="1"/>
    <col min="10243" max="10243" width="11" customWidth="1"/>
    <col min="10244" max="10244" width="2.6640625" customWidth="1"/>
    <col min="10245" max="10245" width="25.109375" bestFit="1" customWidth="1"/>
    <col min="10246" max="10246" width="2.6640625" customWidth="1"/>
    <col min="10247" max="10247" width="13" customWidth="1"/>
    <col min="10248" max="10248" width="2.6640625" customWidth="1"/>
    <col min="10249" max="10249" width="9.88671875" customWidth="1"/>
    <col min="10250" max="10250" width="2.6640625" customWidth="1"/>
    <col min="10251" max="10251" width="9.6640625" customWidth="1"/>
    <col min="10497" max="10497" width="29.88671875" bestFit="1" customWidth="1"/>
    <col min="10498" max="10498" width="2.6640625" customWidth="1"/>
    <col min="10499" max="10499" width="11" customWidth="1"/>
    <col min="10500" max="10500" width="2.6640625" customWidth="1"/>
    <col min="10501" max="10501" width="25.109375" bestFit="1" customWidth="1"/>
    <col min="10502" max="10502" width="2.6640625" customWidth="1"/>
    <col min="10503" max="10503" width="13" customWidth="1"/>
    <col min="10504" max="10504" width="2.6640625" customWidth="1"/>
    <col min="10505" max="10505" width="9.88671875" customWidth="1"/>
    <col min="10506" max="10506" width="2.6640625" customWidth="1"/>
    <col min="10507" max="10507" width="9.6640625" customWidth="1"/>
    <col min="10753" max="10753" width="29.88671875" bestFit="1" customWidth="1"/>
    <col min="10754" max="10754" width="2.6640625" customWidth="1"/>
    <col min="10755" max="10755" width="11" customWidth="1"/>
    <col min="10756" max="10756" width="2.6640625" customWidth="1"/>
    <col min="10757" max="10757" width="25.109375" bestFit="1" customWidth="1"/>
    <col min="10758" max="10758" width="2.6640625" customWidth="1"/>
    <col min="10759" max="10759" width="13" customWidth="1"/>
    <col min="10760" max="10760" width="2.6640625" customWidth="1"/>
    <col min="10761" max="10761" width="9.88671875" customWidth="1"/>
    <col min="10762" max="10762" width="2.6640625" customWidth="1"/>
    <col min="10763" max="10763" width="9.6640625" customWidth="1"/>
    <col min="11009" max="11009" width="29.88671875" bestFit="1" customWidth="1"/>
    <col min="11010" max="11010" width="2.6640625" customWidth="1"/>
    <col min="11011" max="11011" width="11" customWidth="1"/>
    <col min="11012" max="11012" width="2.6640625" customWidth="1"/>
    <col min="11013" max="11013" width="25.109375" bestFit="1" customWidth="1"/>
    <col min="11014" max="11014" width="2.6640625" customWidth="1"/>
    <col min="11015" max="11015" width="13" customWidth="1"/>
    <col min="11016" max="11016" width="2.6640625" customWidth="1"/>
    <col min="11017" max="11017" width="9.88671875" customWidth="1"/>
    <col min="11018" max="11018" width="2.6640625" customWidth="1"/>
    <col min="11019" max="11019" width="9.6640625" customWidth="1"/>
    <col min="11265" max="11265" width="29.88671875" bestFit="1" customWidth="1"/>
    <col min="11266" max="11266" width="2.6640625" customWidth="1"/>
    <col min="11267" max="11267" width="11" customWidth="1"/>
    <col min="11268" max="11268" width="2.6640625" customWidth="1"/>
    <col min="11269" max="11269" width="25.109375" bestFit="1" customWidth="1"/>
    <col min="11270" max="11270" width="2.6640625" customWidth="1"/>
    <col min="11271" max="11271" width="13" customWidth="1"/>
    <col min="11272" max="11272" width="2.6640625" customWidth="1"/>
    <col min="11273" max="11273" width="9.88671875" customWidth="1"/>
    <col min="11274" max="11274" width="2.6640625" customWidth="1"/>
    <col min="11275" max="11275" width="9.6640625" customWidth="1"/>
    <col min="11521" max="11521" width="29.88671875" bestFit="1" customWidth="1"/>
    <col min="11522" max="11522" width="2.6640625" customWidth="1"/>
    <col min="11523" max="11523" width="11" customWidth="1"/>
    <col min="11524" max="11524" width="2.6640625" customWidth="1"/>
    <col min="11525" max="11525" width="25.109375" bestFit="1" customWidth="1"/>
    <col min="11526" max="11526" width="2.6640625" customWidth="1"/>
    <col min="11527" max="11527" width="13" customWidth="1"/>
    <col min="11528" max="11528" width="2.6640625" customWidth="1"/>
    <col min="11529" max="11529" width="9.88671875" customWidth="1"/>
    <col min="11530" max="11530" width="2.6640625" customWidth="1"/>
    <col min="11531" max="11531" width="9.6640625" customWidth="1"/>
    <col min="11777" max="11777" width="29.88671875" bestFit="1" customWidth="1"/>
    <col min="11778" max="11778" width="2.6640625" customWidth="1"/>
    <col min="11779" max="11779" width="11" customWidth="1"/>
    <col min="11780" max="11780" width="2.6640625" customWidth="1"/>
    <col min="11781" max="11781" width="25.109375" bestFit="1" customWidth="1"/>
    <col min="11782" max="11782" width="2.6640625" customWidth="1"/>
    <col min="11783" max="11783" width="13" customWidth="1"/>
    <col min="11784" max="11784" width="2.6640625" customWidth="1"/>
    <col min="11785" max="11785" width="9.88671875" customWidth="1"/>
    <col min="11786" max="11786" width="2.6640625" customWidth="1"/>
    <col min="11787" max="11787" width="9.6640625" customWidth="1"/>
    <col min="12033" max="12033" width="29.88671875" bestFit="1" customWidth="1"/>
    <col min="12034" max="12034" width="2.6640625" customWidth="1"/>
    <col min="12035" max="12035" width="11" customWidth="1"/>
    <col min="12036" max="12036" width="2.6640625" customWidth="1"/>
    <col min="12037" max="12037" width="25.109375" bestFit="1" customWidth="1"/>
    <col min="12038" max="12038" width="2.6640625" customWidth="1"/>
    <col min="12039" max="12039" width="13" customWidth="1"/>
    <col min="12040" max="12040" width="2.6640625" customWidth="1"/>
    <col min="12041" max="12041" width="9.88671875" customWidth="1"/>
    <col min="12042" max="12042" width="2.6640625" customWidth="1"/>
    <col min="12043" max="12043" width="9.6640625" customWidth="1"/>
    <col min="12289" max="12289" width="29.88671875" bestFit="1" customWidth="1"/>
    <col min="12290" max="12290" width="2.6640625" customWidth="1"/>
    <col min="12291" max="12291" width="11" customWidth="1"/>
    <col min="12292" max="12292" width="2.6640625" customWidth="1"/>
    <col min="12293" max="12293" width="25.109375" bestFit="1" customWidth="1"/>
    <col min="12294" max="12294" width="2.6640625" customWidth="1"/>
    <col min="12295" max="12295" width="13" customWidth="1"/>
    <col min="12296" max="12296" width="2.6640625" customWidth="1"/>
    <col min="12297" max="12297" width="9.88671875" customWidth="1"/>
    <col min="12298" max="12298" width="2.6640625" customWidth="1"/>
    <col min="12299" max="12299" width="9.6640625" customWidth="1"/>
    <col min="12545" max="12545" width="29.88671875" bestFit="1" customWidth="1"/>
    <col min="12546" max="12546" width="2.6640625" customWidth="1"/>
    <col min="12547" max="12547" width="11" customWidth="1"/>
    <col min="12548" max="12548" width="2.6640625" customWidth="1"/>
    <col min="12549" max="12549" width="25.109375" bestFit="1" customWidth="1"/>
    <col min="12550" max="12550" width="2.6640625" customWidth="1"/>
    <col min="12551" max="12551" width="13" customWidth="1"/>
    <col min="12552" max="12552" width="2.6640625" customWidth="1"/>
    <col min="12553" max="12553" width="9.88671875" customWidth="1"/>
    <col min="12554" max="12554" width="2.6640625" customWidth="1"/>
    <col min="12555" max="12555" width="9.6640625" customWidth="1"/>
    <col min="12801" max="12801" width="29.88671875" bestFit="1" customWidth="1"/>
    <col min="12802" max="12802" width="2.6640625" customWidth="1"/>
    <col min="12803" max="12803" width="11" customWidth="1"/>
    <col min="12804" max="12804" width="2.6640625" customWidth="1"/>
    <col min="12805" max="12805" width="25.109375" bestFit="1" customWidth="1"/>
    <col min="12806" max="12806" width="2.6640625" customWidth="1"/>
    <col min="12807" max="12807" width="13" customWidth="1"/>
    <col min="12808" max="12808" width="2.6640625" customWidth="1"/>
    <col min="12809" max="12809" width="9.88671875" customWidth="1"/>
    <col min="12810" max="12810" width="2.6640625" customWidth="1"/>
    <col min="12811" max="12811" width="9.6640625" customWidth="1"/>
    <col min="13057" max="13057" width="29.88671875" bestFit="1" customWidth="1"/>
    <col min="13058" max="13058" width="2.6640625" customWidth="1"/>
    <col min="13059" max="13059" width="11" customWidth="1"/>
    <col min="13060" max="13060" width="2.6640625" customWidth="1"/>
    <col min="13061" max="13061" width="25.109375" bestFit="1" customWidth="1"/>
    <col min="13062" max="13062" width="2.6640625" customWidth="1"/>
    <col min="13063" max="13063" width="13" customWidth="1"/>
    <col min="13064" max="13064" width="2.6640625" customWidth="1"/>
    <col min="13065" max="13065" width="9.88671875" customWidth="1"/>
    <col min="13066" max="13066" width="2.6640625" customWidth="1"/>
    <col min="13067" max="13067" width="9.6640625" customWidth="1"/>
    <col min="13313" max="13313" width="29.88671875" bestFit="1" customWidth="1"/>
    <col min="13314" max="13314" width="2.6640625" customWidth="1"/>
    <col min="13315" max="13315" width="11" customWidth="1"/>
    <col min="13316" max="13316" width="2.6640625" customWidth="1"/>
    <col min="13317" max="13317" width="25.109375" bestFit="1" customWidth="1"/>
    <col min="13318" max="13318" width="2.6640625" customWidth="1"/>
    <col min="13319" max="13319" width="13" customWidth="1"/>
    <col min="13320" max="13320" width="2.6640625" customWidth="1"/>
    <col min="13321" max="13321" width="9.88671875" customWidth="1"/>
    <col min="13322" max="13322" width="2.6640625" customWidth="1"/>
    <col min="13323" max="13323" width="9.6640625" customWidth="1"/>
    <col min="13569" max="13569" width="29.88671875" bestFit="1" customWidth="1"/>
    <col min="13570" max="13570" width="2.6640625" customWidth="1"/>
    <col min="13571" max="13571" width="11" customWidth="1"/>
    <col min="13572" max="13572" width="2.6640625" customWidth="1"/>
    <col min="13573" max="13573" width="25.109375" bestFit="1" customWidth="1"/>
    <col min="13574" max="13574" width="2.6640625" customWidth="1"/>
    <col min="13575" max="13575" width="13" customWidth="1"/>
    <col min="13576" max="13576" width="2.6640625" customWidth="1"/>
    <col min="13577" max="13577" width="9.88671875" customWidth="1"/>
    <col min="13578" max="13578" width="2.6640625" customWidth="1"/>
    <col min="13579" max="13579" width="9.6640625" customWidth="1"/>
    <col min="13825" max="13825" width="29.88671875" bestFit="1" customWidth="1"/>
    <col min="13826" max="13826" width="2.6640625" customWidth="1"/>
    <col min="13827" max="13827" width="11" customWidth="1"/>
    <col min="13828" max="13828" width="2.6640625" customWidth="1"/>
    <col min="13829" max="13829" width="25.109375" bestFit="1" customWidth="1"/>
    <col min="13830" max="13830" width="2.6640625" customWidth="1"/>
    <col min="13831" max="13831" width="13" customWidth="1"/>
    <col min="13832" max="13832" width="2.6640625" customWidth="1"/>
    <col min="13833" max="13833" width="9.88671875" customWidth="1"/>
    <col min="13834" max="13834" width="2.6640625" customWidth="1"/>
    <col min="13835" max="13835" width="9.6640625" customWidth="1"/>
    <col min="14081" max="14081" width="29.88671875" bestFit="1" customWidth="1"/>
    <col min="14082" max="14082" width="2.6640625" customWidth="1"/>
    <col min="14083" max="14083" width="11" customWidth="1"/>
    <col min="14084" max="14084" width="2.6640625" customWidth="1"/>
    <col min="14085" max="14085" width="25.109375" bestFit="1" customWidth="1"/>
    <col min="14086" max="14086" width="2.6640625" customWidth="1"/>
    <col min="14087" max="14087" width="13" customWidth="1"/>
    <col min="14088" max="14088" width="2.6640625" customWidth="1"/>
    <col min="14089" max="14089" width="9.88671875" customWidth="1"/>
    <col min="14090" max="14090" width="2.6640625" customWidth="1"/>
    <col min="14091" max="14091" width="9.6640625" customWidth="1"/>
    <col min="14337" max="14337" width="29.88671875" bestFit="1" customWidth="1"/>
    <col min="14338" max="14338" width="2.6640625" customWidth="1"/>
    <col min="14339" max="14339" width="11" customWidth="1"/>
    <col min="14340" max="14340" width="2.6640625" customWidth="1"/>
    <col min="14341" max="14341" width="25.109375" bestFit="1" customWidth="1"/>
    <col min="14342" max="14342" width="2.6640625" customWidth="1"/>
    <col min="14343" max="14343" width="13" customWidth="1"/>
    <col min="14344" max="14344" width="2.6640625" customWidth="1"/>
    <col min="14345" max="14345" width="9.88671875" customWidth="1"/>
    <col min="14346" max="14346" width="2.6640625" customWidth="1"/>
    <col min="14347" max="14347" width="9.6640625" customWidth="1"/>
    <col min="14593" max="14593" width="29.88671875" bestFit="1" customWidth="1"/>
    <col min="14594" max="14594" width="2.6640625" customWidth="1"/>
    <col min="14595" max="14595" width="11" customWidth="1"/>
    <col min="14596" max="14596" width="2.6640625" customWidth="1"/>
    <col min="14597" max="14597" width="25.109375" bestFit="1" customWidth="1"/>
    <col min="14598" max="14598" width="2.6640625" customWidth="1"/>
    <col min="14599" max="14599" width="13" customWidth="1"/>
    <col min="14600" max="14600" width="2.6640625" customWidth="1"/>
    <col min="14601" max="14601" width="9.88671875" customWidth="1"/>
    <col min="14602" max="14602" width="2.6640625" customWidth="1"/>
    <col min="14603" max="14603" width="9.6640625" customWidth="1"/>
    <col min="14849" max="14849" width="29.88671875" bestFit="1" customWidth="1"/>
    <col min="14850" max="14850" width="2.6640625" customWidth="1"/>
    <col min="14851" max="14851" width="11" customWidth="1"/>
    <col min="14852" max="14852" width="2.6640625" customWidth="1"/>
    <col min="14853" max="14853" width="25.109375" bestFit="1" customWidth="1"/>
    <col min="14854" max="14854" width="2.6640625" customWidth="1"/>
    <col min="14855" max="14855" width="13" customWidth="1"/>
    <col min="14856" max="14856" width="2.6640625" customWidth="1"/>
    <col min="14857" max="14857" width="9.88671875" customWidth="1"/>
    <col min="14858" max="14858" width="2.6640625" customWidth="1"/>
    <col min="14859" max="14859" width="9.6640625" customWidth="1"/>
    <col min="15105" max="15105" width="29.88671875" bestFit="1" customWidth="1"/>
    <col min="15106" max="15106" width="2.6640625" customWidth="1"/>
    <col min="15107" max="15107" width="11" customWidth="1"/>
    <col min="15108" max="15108" width="2.6640625" customWidth="1"/>
    <col min="15109" max="15109" width="25.109375" bestFit="1" customWidth="1"/>
    <col min="15110" max="15110" width="2.6640625" customWidth="1"/>
    <col min="15111" max="15111" width="13" customWidth="1"/>
    <col min="15112" max="15112" width="2.6640625" customWidth="1"/>
    <col min="15113" max="15113" width="9.88671875" customWidth="1"/>
    <col min="15114" max="15114" width="2.6640625" customWidth="1"/>
    <col min="15115" max="15115" width="9.6640625" customWidth="1"/>
    <col min="15361" max="15361" width="29.88671875" bestFit="1" customWidth="1"/>
    <col min="15362" max="15362" width="2.6640625" customWidth="1"/>
    <col min="15363" max="15363" width="11" customWidth="1"/>
    <col min="15364" max="15364" width="2.6640625" customWidth="1"/>
    <col min="15365" max="15365" width="25.109375" bestFit="1" customWidth="1"/>
    <col min="15366" max="15366" width="2.6640625" customWidth="1"/>
    <col min="15367" max="15367" width="13" customWidth="1"/>
    <col min="15368" max="15368" width="2.6640625" customWidth="1"/>
    <col min="15369" max="15369" width="9.88671875" customWidth="1"/>
    <col min="15370" max="15370" width="2.6640625" customWidth="1"/>
    <col min="15371" max="15371" width="9.6640625" customWidth="1"/>
    <col min="15617" max="15617" width="29.88671875" bestFit="1" customWidth="1"/>
    <col min="15618" max="15618" width="2.6640625" customWidth="1"/>
    <col min="15619" max="15619" width="11" customWidth="1"/>
    <col min="15620" max="15620" width="2.6640625" customWidth="1"/>
    <col min="15621" max="15621" width="25.109375" bestFit="1" customWidth="1"/>
    <col min="15622" max="15622" width="2.6640625" customWidth="1"/>
    <col min="15623" max="15623" width="13" customWidth="1"/>
    <col min="15624" max="15624" width="2.6640625" customWidth="1"/>
    <col min="15625" max="15625" width="9.88671875" customWidth="1"/>
    <col min="15626" max="15626" width="2.6640625" customWidth="1"/>
    <col min="15627" max="15627" width="9.6640625" customWidth="1"/>
    <col min="15873" max="15873" width="29.88671875" bestFit="1" customWidth="1"/>
    <col min="15874" max="15874" width="2.6640625" customWidth="1"/>
    <col min="15875" max="15875" width="11" customWidth="1"/>
    <col min="15876" max="15876" width="2.6640625" customWidth="1"/>
    <col min="15877" max="15877" width="25.109375" bestFit="1" customWidth="1"/>
    <col min="15878" max="15878" width="2.6640625" customWidth="1"/>
    <col min="15879" max="15879" width="13" customWidth="1"/>
    <col min="15880" max="15880" width="2.6640625" customWidth="1"/>
    <col min="15881" max="15881" width="9.88671875" customWidth="1"/>
    <col min="15882" max="15882" width="2.6640625" customWidth="1"/>
    <col min="15883" max="15883" width="9.6640625" customWidth="1"/>
    <col min="16129" max="16129" width="29.88671875" bestFit="1" customWidth="1"/>
    <col min="16130" max="16130" width="2.6640625" customWidth="1"/>
    <col min="16131" max="16131" width="11" customWidth="1"/>
    <col min="16132" max="16132" width="2.6640625" customWidth="1"/>
    <col min="16133" max="16133" width="25.109375" bestFit="1" customWidth="1"/>
    <col min="16134" max="16134" width="2.6640625" customWidth="1"/>
    <col min="16135" max="16135" width="13" customWidth="1"/>
    <col min="16136" max="16136" width="2.6640625" customWidth="1"/>
    <col min="16137" max="16137" width="9.88671875" customWidth="1"/>
    <col min="16138" max="16138" width="2.6640625" customWidth="1"/>
    <col min="16139" max="16139" width="9.6640625" customWidth="1"/>
  </cols>
  <sheetData>
    <row r="1" spans="1:21" ht="17.399999999999999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21" ht="17.399999999999999" x14ac:dyDescent="0.3">
      <c r="A2" s="1"/>
      <c r="B2" s="1"/>
      <c r="C2" s="1" t="s">
        <v>47</v>
      </c>
      <c r="D2" s="1"/>
      <c r="E2" s="1"/>
      <c r="F2" s="1"/>
      <c r="G2" s="1"/>
      <c r="H2" s="1"/>
      <c r="I2" s="1"/>
      <c r="J2" s="1"/>
      <c r="K2" s="1"/>
    </row>
    <row r="3" spans="1:21" ht="17.399999999999999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1" ht="17.399999999999999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1" ht="17.399999999999999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7" spans="1:21" x14ac:dyDescent="0.25">
      <c r="A7" s="2" t="s">
        <v>1</v>
      </c>
      <c r="B7" s="3"/>
      <c r="C7" s="4" t="s">
        <v>37</v>
      </c>
      <c r="D7" s="5"/>
      <c r="E7" s="6"/>
    </row>
    <row r="8" spans="1:21" x14ac:dyDescent="0.25">
      <c r="A8" s="7" t="s">
        <v>2</v>
      </c>
      <c r="B8" s="8"/>
      <c r="C8" s="9" t="s">
        <v>38</v>
      </c>
      <c r="E8" s="10"/>
    </row>
    <row r="9" spans="1:21" x14ac:dyDescent="0.25">
      <c r="A9" s="11" t="s">
        <v>3</v>
      </c>
      <c r="B9" s="12"/>
      <c r="C9" s="13">
        <v>45292</v>
      </c>
      <c r="D9" s="14"/>
      <c r="E9" s="15"/>
    </row>
    <row r="11" spans="1:21" s="18" customFormat="1" ht="65.25" customHeight="1" x14ac:dyDescent="0.25">
      <c r="A11" s="16" t="s">
        <v>4</v>
      </c>
      <c r="B11" s="17"/>
      <c r="C11" s="16" t="s">
        <v>5</v>
      </c>
      <c r="D11" s="17"/>
      <c r="E11" s="16" t="s">
        <v>6</v>
      </c>
      <c r="F11" s="17"/>
      <c r="G11" s="16" t="s">
        <v>7</v>
      </c>
      <c r="H11" s="17"/>
      <c r="I11" s="16" t="s">
        <v>8</v>
      </c>
      <c r="J11" s="17"/>
      <c r="K11" s="16" t="s">
        <v>9</v>
      </c>
    </row>
    <row r="12" spans="1:21" x14ac:dyDescent="0.25">
      <c r="A12" s="19" t="s">
        <v>39</v>
      </c>
      <c r="C12" s="20">
        <v>4106</v>
      </c>
      <c r="E12" s="19" t="s">
        <v>44</v>
      </c>
      <c r="G12" s="21">
        <v>1</v>
      </c>
      <c r="I12" s="20">
        <v>0.33</v>
      </c>
      <c r="J12" s="22"/>
      <c r="K12" s="23">
        <f>C12*G12*I12</f>
        <v>1354.98</v>
      </c>
      <c r="P12" s="24" t="s">
        <v>10</v>
      </c>
      <c r="Q12" s="5"/>
      <c r="R12" s="5"/>
      <c r="S12" s="5"/>
      <c r="T12" s="5"/>
      <c r="U12" s="6"/>
    </row>
    <row r="13" spans="1:21" x14ac:dyDescent="0.25">
      <c r="A13" s="19"/>
      <c r="C13" s="20"/>
      <c r="E13" s="19"/>
      <c r="G13" s="20"/>
      <c r="I13" s="20"/>
      <c r="J13" s="22"/>
      <c r="K13" s="23"/>
      <c r="P13" s="25"/>
      <c r="R13" t="s">
        <v>11</v>
      </c>
      <c r="S13" t="s">
        <v>12</v>
      </c>
      <c r="T13" t="s">
        <v>13</v>
      </c>
      <c r="U13" s="10"/>
    </row>
    <row r="14" spans="1:21" x14ac:dyDescent="0.25">
      <c r="A14" s="19" t="s">
        <v>40</v>
      </c>
      <c r="C14" s="20">
        <v>1750</v>
      </c>
      <c r="E14" s="19" t="s">
        <v>44</v>
      </c>
      <c r="G14" s="21">
        <v>1</v>
      </c>
      <c r="I14" s="20">
        <v>0.13</v>
      </c>
      <c r="J14" s="22"/>
      <c r="K14" s="23">
        <f t="shared" ref="K14" si="0">C14*G14*I14</f>
        <v>227.5</v>
      </c>
      <c r="P14" s="25"/>
      <c r="U14" s="10"/>
    </row>
    <row r="15" spans="1:21" x14ac:dyDescent="0.25">
      <c r="A15" s="19"/>
      <c r="C15" s="20"/>
      <c r="E15" s="19"/>
      <c r="G15" s="20"/>
      <c r="I15" s="20"/>
      <c r="J15" s="22"/>
      <c r="K15" s="23"/>
      <c r="P15" s="25"/>
      <c r="R15" s="26"/>
      <c r="U15" s="10"/>
    </row>
    <row r="16" spans="1:21" x14ac:dyDescent="0.25">
      <c r="A16" s="19" t="s">
        <v>41</v>
      </c>
      <c r="C16" s="20">
        <v>4000</v>
      </c>
      <c r="E16" s="19" t="s">
        <v>44</v>
      </c>
      <c r="G16" s="21">
        <v>1</v>
      </c>
      <c r="I16" s="20">
        <v>0.03</v>
      </c>
      <c r="J16" s="22"/>
      <c r="K16" s="23">
        <f t="shared" ref="K16" si="1">C16*G16*I16</f>
        <v>120</v>
      </c>
      <c r="P16" s="25"/>
      <c r="U16" s="10"/>
    </row>
    <row r="17" spans="1:21" x14ac:dyDescent="0.25">
      <c r="A17" s="19"/>
      <c r="C17" s="20"/>
      <c r="E17" s="19"/>
      <c r="G17" s="20"/>
      <c r="I17" s="20"/>
      <c r="J17" s="22"/>
      <c r="K17" s="23"/>
      <c r="P17" s="25" t="s">
        <v>14</v>
      </c>
      <c r="R17" s="26">
        <v>9155</v>
      </c>
      <c r="S17" t="s">
        <v>15</v>
      </c>
      <c r="U17" s="10"/>
    </row>
    <row r="18" spans="1:21" x14ac:dyDescent="0.25">
      <c r="A18" s="19" t="s">
        <v>42</v>
      </c>
      <c r="C18" s="20">
        <v>4000</v>
      </c>
      <c r="E18" s="19" t="s">
        <v>44</v>
      </c>
      <c r="G18" s="21">
        <v>1</v>
      </c>
      <c r="I18" s="20">
        <v>0.05</v>
      </c>
      <c r="J18" s="22"/>
      <c r="K18" s="23">
        <f t="shared" ref="K18" si="2">C18*G18*I18</f>
        <v>200</v>
      </c>
      <c r="P18" s="25" t="s">
        <v>16</v>
      </c>
      <c r="U18" s="10"/>
    </row>
    <row r="19" spans="1:21" x14ac:dyDescent="0.25">
      <c r="A19" s="19"/>
      <c r="C19" s="20"/>
      <c r="E19" s="19"/>
      <c r="G19" s="20"/>
      <c r="I19" s="20"/>
      <c r="J19" s="22"/>
      <c r="K19" s="23"/>
      <c r="P19" s="25"/>
      <c r="U19" s="10"/>
    </row>
    <row r="20" spans="1:21" x14ac:dyDescent="0.25">
      <c r="A20" s="19" t="s">
        <v>43</v>
      </c>
      <c r="C20" s="20">
        <v>11</v>
      </c>
      <c r="E20" s="19" t="s">
        <v>44</v>
      </c>
      <c r="G20" s="21">
        <v>1</v>
      </c>
      <c r="I20" s="20">
        <v>0.26</v>
      </c>
      <c r="J20" s="22"/>
      <c r="K20" s="23">
        <f t="shared" ref="K20" si="3">C20*G20*I20</f>
        <v>2.8600000000000003</v>
      </c>
      <c r="P20" s="25"/>
      <c r="U20" s="10"/>
    </row>
    <row r="21" spans="1:21" x14ac:dyDescent="0.25">
      <c r="A21" s="19"/>
      <c r="C21" s="20"/>
      <c r="E21" s="19"/>
      <c r="G21" s="20"/>
      <c r="I21" s="20"/>
      <c r="J21" s="22"/>
      <c r="K21" s="23"/>
      <c r="P21" s="39" t="s">
        <v>31</v>
      </c>
      <c r="Q21" s="40" t="s">
        <v>32</v>
      </c>
      <c r="R21" s="40" t="s">
        <v>33</v>
      </c>
      <c r="S21" s="40" t="s">
        <v>34</v>
      </c>
      <c r="T21" s="40" t="s">
        <v>35</v>
      </c>
      <c r="U21" s="10"/>
    </row>
    <row r="22" spans="1:21" x14ac:dyDescent="0.25">
      <c r="A22" s="19"/>
      <c r="C22" s="20"/>
      <c r="E22" s="19"/>
      <c r="G22" s="21"/>
      <c r="I22" s="20"/>
      <c r="J22" s="22"/>
      <c r="K22" s="23">
        <f>C22*G22*I22</f>
        <v>0</v>
      </c>
      <c r="P22" s="39" t="s">
        <v>45</v>
      </c>
      <c r="Q22" s="40">
        <v>10</v>
      </c>
      <c r="R22">
        <v>880</v>
      </c>
      <c r="S22">
        <v>4.3E-3</v>
      </c>
      <c r="T22">
        <f>Q22*R22*S22</f>
        <v>37.840000000000003</v>
      </c>
      <c r="U22" s="10"/>
    </row>
    <row r="23" spans="1:21" x14ac:dyDescent="0.25">
      <c r="A23" s="19"/>
      <c r="C23" s="20"/>
      <c r="E23" s="19"/>
      <c r="G23" s="20"/>
      <c r="I23" s="20"/>
      <c r="J23" s="22"/>
      <c r="K23" s="23"/>
      <c r="P23" s="39" t="s">
        <v>28</v>
      </c>
      <c r="Q23">
        <v>2</v>
      </c>
      <c r="R23">
        <v>4000</v>
      </c>
      <c r="S23">
        <v>4.3E-3</v>
      </c>
      <c r="T23">
        <f t="shared" ref="T23:T26" si="4">Q23*R23*S23</f>
        <v>34.4</v>
      </c>
      <c r="U23" s="10"/>
    </row>
    <row r="24" spans="1:21" x14ac:dyDescent="0.25">
      <c r="A24" s="19"/>
      <c r="C24" s="20"/>
      <c r="E24" s="19"/>
      <c r="G24" s="21"/>
      <c r="I24" s="20"/>
      <c r="J24" s="22"/>
      <c r="K24" s="23">
        <f>C24*G24*I24</f>
        <v>0</v>
      </c>
      <c r="P24" s="39" t="s">
        <v>29</v>
      </c>
      <c r="Q24">
        <v>2.6</v>
      </c>
      <c r="R24">
        <v>4000</v>
      </c>
      <c r="S24">
        <v>4.3E-3</v>
      </c>
      <c r="T24">
        <f t="shared" si="4"/>
        <v>44.72</v>
      </c>
      <c r="U24" s="10"/>
    </row>
    <row r="25" spans="1:21" x14ac:dyDescent="0.25">
      <c r="A25" s="19"/>
      <c r="C25" s="20"/>
      <c r="E25" s="19"/>
      <c r="G25" s="21"/>
      <c r="I25" s="20"/>
      <c r="J25" s="22"/>
      <c r="K25" s="23"/>
      <c r="P25" s="39" t="s">
        <v>30</v>
      </c>
      <c r="Q25">
        <v>1.9</v>
      </c>
      <c r="S25">
        <v>4.3E-3</v>
      </c>
      <c r="T25">
        <f t="shared" si="4"/>
        <v>0</v>
      </c>
      <c r="U25" s="10"/>
    </row>
    <row r="26" spans="1:21" x14ac:dyDescent="0.25">
      <c r="A26" s="19"/>
      <c r="C26" s="20"/>
      <c r="E26" s="19"/>
      <c r="G26" s="21"/>
      <c r="I26" s="20"/>
      <c r="J26" s="22"/>
      <c r="K26" s="23">
        <f t="shared" ref="K26" si="5">C26*G26*I26</f>
        <v>0</v>
      </c>
      <c r="P26" s="39" t="s">
        <v>46</v>
      </c>
      <c r="Q26">
        <v>0.6</v>
      </c>
      <c r="R26">
        <v>1750</v>
      </c>
      <c r="S26">
        <v>4.3E-3</v>
      </c>
      <c r="T26">
        <f t="shared" si="4"/>
        <v>4.5149999999999997</v>
      </c>
      <c r="U26" s="10"/>
    </row>
    <row r="27" spans="1:21" x14ac:dyDescent="0.25">
      <c r="A27" s="19"/>
      <c r="C27" s="20"/>
      <c r="E27" s="19"/>
      <c r="G27" s="20"/>
      <c r="I27" s="20"/>
      <c r="J27" s="22"/>
      <c r="K27" s="23"/>
      <c r="P27" s="25"/>
      <c r="T27" s="9">
        <f>SUM(T22:T26)</f>
        <v>121.47500000000001</v>
      </c>
      <c r="U27" s="10"/>
    </row>
    <row r="28" spans="1:21" x14ac:dyDescent="0.25">
      <c r="A28" s="19"/>
      <c r="C28" s="20"/>
      <c r="E28" s="19"/>
      <c r="G28" s="21"/>
      <c r="I28" s="20"/>
      <c r="J28" s="22"/>
      <c r="K28" s="23"/>
      <c r="P28" s="25"/>
      <c r="U28" s="10"/>
    </row>
    <row r="29" spans="1:21" x14ac:dyDescent="0.25">
      <c r="A29" s="19"/>
      <c r="C29" s="20"/>
      <c r="E29" s="19"/>
      <c r="G29" s="21"/>
      <c r="I29" s="20"/>
      <c r="J29" s="22"/>
      <c r="K29" s="23">
        <f t="shared" ref="K29" si="6">C29*G29*I29</f>
        <v>0</v>
      </c>
      <c r="P29" s="25"/>
      <c r="U29" s="10"/>
    </row>
    <row r="30" spans="1:21" x14ac:dyDescent="0.25">
      <c r="A30" s="19"/>
      <c r="C30" s="20"/>
      <c r="E30" s="19"/>
      <c r="G30" s="20"/>
      <c r="I30" s="20"/>
      <c r="J30" s="22"/>
      <c r="K30" s="23"/>
      <c r="P30" s="25"/>
      <c r="U30" s="10"/>
    </row>
    <row r="31" spans="1:21" x14ac:dyDescent="0.25">
      <c r="A31" s="27"/>
      <c r="B31" s="14"/>
      <c r="C31" s="28"/>
      <c r="D31" s="14"/>
      <c r="E31" s="27"/>
      <c r="F31" s="14"/>
      <c r="G31" s="29" t="s">
        <v>17</v>
      </c>
      <c r="H31" s="30"/>
      <c r="I31" s="30"/>
      <c r="J31" s="30"/>
      <c r="K31" s="31">
        <f>SUM(K12:K30)</f>
        <v>1905.34</v>
      </c>
      <c r="P31" s="32"/>
      <c r="Q31" s="14"/>
      <c r="R31" s="14"/>
      <c r="S31" s="14"/>
      <c r="T31" s="14"/>
      <c r="U31" s="15"/>
    </row>
    <row r="32" spans="1:21" x14ac:dyDescent="0.25">
      <c r="K32" s="33"/>
    </row>
    <row r="33" spans="1:20" x14ac:dyDescent="0.25">
      <c r="A33" t="s">
        <v>36</v>
      </c>
      <c r="C33" s="41">
        <v>9764.34</v>
      </c>
      <c r="D33" t="s">
        <v>15</v>
      </c>
      <c r="K33" s="33"/>
    </row>
    <row r="34" spans="1:20" ht="27" x14ac:dyDescent="0.3">
      <c r="A34" s="44" t="s">
        <v>62</v>
      </c>
      <c r="C34">
        <f>C43*1.3</f>
        <v>2656.8620000000001</v>
      </c>
      <c r="D34" s="45" t="s">
        <v>15</v>
      </c>
      <c r="K34" s="33"/>
      <c r="O34" s="29"/>
      <c r="P34" s="29" t="s">
        <v>48</v>
      </c>
      <c r="Q34" s="29"/>
      <c r="R34" s="29"/>
      <c r="S34" s="29"/>
      <c r="T34" s="29"/>
    </row>
    <row r="35" spans="1:20" x14ac:dyDescent="0.25">
      <c r="A35" t="s">
        <v>18</v>
      </c>
      <c r="C35">
        <v>75</v>
      </c>
      <c r="D35" t="s">
        <v>19</v>
      </c>
      <c r="K35" s="33"/>
      <c r="O35" s="29"/>
      <c r="P35" s="29"/>
      <c r="Q35" s="29"/>
      <c r="R35" s="29"/>
      <c r="S35" s="29"/>
      <c r="T35" s="29"/>
    </row>
    <row r="36" spans="1:20" x14ac:dyDescent="0.25">
      <c r="K36" s="33"/>
      <c r="O36" s="29" t="s">
        <v>49</v>
      </c>
      <c r="P36" s="29" t="s">
        <v>50</v>
      </c>
      <c r="Q36" s="29" t="s">
        <v>51</v>
      </c>
      <c r="R36" s="29" t="s">
        <v>52</v>
      </c>
      <c r="S36" s="29" t="s">
        <v>53</v>
      </c>
      <c r="T36" s="29" t="s">
        <v>54</v>
      </c>
    </row>
    <row r="37" spans="1:20" x14ac:dyDescent="0.25">
      <c r="A37" t="s">
        <v>20</v>
      </c>
      <c r="C37">
        <f>226*C35/1000</f>
        <v>16.95</v>
      </c>
      <c r="D37" t="s">
        <v>15</v>
      </c>
      <c r="K37" s="33"/>
      <c r="O37" s="26" t="s">
        <v>55</v>
      </c>
      <c r="P37" s="26">
        <v>10</v>
      </c>
      <c r="Q37" s="26">
        <v>5</v>
      </c>
      <c r="R37" s="26">
        <v>0.8</v>
      </c>
      <c r="S37" s="26">
        <v>33</v>
      </c>
      <c r="T37" s="26">
        <f>P37*Q37*R37*S37</f>
        <v>1320</v>
      </c>
    </row>
    <row r="38" spans="1:20" ht="26.4" x14ac:dyDescent="0.25">
      <c r="K38" s="33"/>
      <c r="O38" s="43" t="s">
        <v>56</v>
      </c>
      <c r="P38" s="26">
        <v>14</v>
      </c>
      <c r="Q38" s="26">
        <v>1</v>
      </c>
      <c r="R38" s="26">
        <v>0.8</v>
      </c>
      <c r="S38" s="26">
        <v>20</v>
      </c>
      <c r="T38" s="26">
        <f>P38*Q38*R38*S38</f>
        <v>224.00000000000003</v>
      </c>
    </row>
    <row r="39" spans="1:20" ht="39.6" x14ac:dyDescent="0.25">
      <c r="A39" t="s">
        <v>27</v>
      </c>
      <c r="C39">
        <v>121.45</v>
      </c>
      <c r="D39" t="s">
        <v>15</v>
      </c>
      <c r="K39" s="33"/>
      <c r="O39" s="43" t="s">
        <v>57</v>
      </c>
      <c r="P39" s="26">
        <v>64</v>
      </c>
      <c r="Q39" s="26">
        <v>13</v>
      </c>
      <c r="R39" s="26">
        <v>0.8</v>
      </c>
      <c r="S39" s="26">
        <v>1</v>
      </c>
      <c r="T39" s="26">
        <f>P39*Q39*R39*S39</f>
        <v>665.6</v>
      </c>
    </row>
    <row r="40" spans="1:20" x14ac:dyDescent="0.25">
      <c r="K40" s="33"/>
      <c r="O40" s="26" t="s">
        <v>58</v>
      </c>
      <c r="P40" s="26">
        <v>39</v>
      </c>
      <c r="Q40" s="26">
        <v>25</v>
      </c>
      <c r="R40" s="26">
        <v>0.8</v>
      </c>
      <c r="S40" s="26">
        <v>2</v>
      </c>
      <c r="T40" s="26">
        <f>P40*Q40*R40*S40</f>
        <v>1560</v>
      </c>
    </row>
    <row r="41" spans="1:20" x14ac:dyDescent="0.25">
      <c r="A41" t="s">
        <v>21</v>
      </c>
      <c r="C41">
        <v>0</v>
      </c>
      <c r="D41" t="s">
        <v>15</v>
      </c>
      <c r="K41" s="33"/>
      <c r="O41" s="26" t="s">
        <v>59</v>
      </c>
      <c r="P41" s="26">
        <v>23</v>
      </c>
      <c r="Q41" s="26">
        <v>39</v>
      </c>
      <c r="R41" s="26">
        <v>0.8</v>
      </c>
      <c r="S41" s="26">
        <v>2</v>
      </c>
      <c r="T41" s="26">
        <f>P41*Q41*R41*S41</f>
        <v>1435.2</v>
      </c>
    </row>
    <row r="42" spans="1:20" x14ac:dyDescent="0.25">
      <c r="K42" s="33"/>
      <c r="O42" s="26" t="s">
        <v>60</v>
      </c>
      <c r="P42" s="26">
        <v>35</v>
      </c>
      <c r="Q42" s="26">
        <v>8</v>
      </c>
      <c r="R42" s="26">
        <v>0.8</v>
      </c>
      <c r="S42" s="26">
        <v>1</v>
      </c>
      <c r="T42" s="26">
        <f>P42*Q42*R42*S42</f>
        <v>224</v>
      </c>
    </row>
    <row r="43" spans="1:20" x14ac:dyDescent="0.25">
      <c r="A43" s="34" t="s">
        <v>22</v>
      </c>
      <c r="B43" s="30"/>
      <c r="C43" s="35">
        <f>SUM(C37:C41)+K31</f>
        <v>2043.74</v>
      </c>
      <c r="D43" s="36" t="s">
        <v>15</v>
      </c>
      <c r="K43" s="33"/>
      <c r="O43" s="26"/>
      <c r="P43" s="26"/>
      <c r="Q43" s="26"/>
      <c r="R43" s="26"/>
      <c r="S43" s="26"/>
      <c r="T43" s="26"/>
    </row>
    <row r="44" spans="1:20" x14ac:dyDescent="0.25">
      <c r="K44" s="33"/>
      <c r="O44" s="29" t="s">
        <v>61</v>
      </c>
      <c r="P44" s="29"/>
      <c r="Q44" s="29"/>
      <c r="R44" s="29"/>
      <c r="S44" s="29"/>
      <c r="T44" s="29">
        <f>SUM(T37:T43)</f>
        <v>5428.8</v>
      </c>
    </row>
    <row r="45" spans="1:20" x14ac:dyDescent="0.25">
      <c r="A45" t="s">
        <v>23</v>
      </c>
      <c r="C45">
        <v>6</v>
      </c>
      <c r="D45" t="s">
        <v>24</v>
      </c>
      <c r="K45" s="33"/>
    </row>
    <row r="46" spans="1:20" x14ac:dyDescent="0.25">
      <c r="K46" s="33"/>
    </row>
    <row r="47" spans="1:20" x14ac:dyDescent="0.25">
      <c r="A47" s="34" t="s">
        <v>25</v>
      </c>
      <c r="B47" s="30"/>
      <c r="C47" s="35">
        <f>C43*C45</f>
        <v>12262.44</v>
      </c>
      <c r="D47" s="36" t="s">
        <v>15</v>
      </c>
    </row>
    <row r="48" spans="1:20" x14ac:dyDescent="0.25">
      <c r="A48" s="9"/>
      <c r="B48" s="9"/>
      <c r="C48" s="38"/>
      <c r="D48" s="36"/>
    </row>
    <row r="50" spans="1:4" x14ac:dyDescent="0.25">
      <c r="A50" s="34" t="s">
        <v>26</v>
      </c>
      <c r="B50" s="30"/>
      <c r="C50" s="37">
        <f>(C33+C34)-C47</f>
        <v>158.76200000000063</v>
      </c>
      <c r="D50" s="36" t="s">
        <v>15</v>
      </c>
    </row>
  </sheetData>
  <mergeCells count="1">
    <mergeCell ref="A1:K1"/>
  </mergeCells>
  <phoneticPr fontId="5" type="noConversion"/>
  <pageMargins left="0.75" right="0.75" top="1" bottom="1" header="0.5" footer="0.5"/>
  <pageSetup paperSize="9" scale="4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62745e8-e224-48e8-a2e3-254862b8c2f5">
      <Value>181</Value>
      <Value>12</Value>
      <Value>10</Value>
      <Value>9</Value>
      <Value>38</Value>
    </TaxCatchAll>
    <lcf76f155ced4ddcb4097134ff3c332f xmlns="78dbe001-c251-4e73-ac7d-a437e8f0ea50">
      <Terms xmlns="http://schemas.microsoft.com/office/infopath/2007/PartnerControls"/>
    </lcf76f155ced4ddcb4097134ff3c332f>
    <EAReceivedDate xmlns="eebef177-55b5-4448-a5fb-28ea454417ee">2024-05-22T23:00:00+00:00</EAReceivedDate>
    <c52c737aaa794145b5e1ab0b33580095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 Register</TermName>
          <TermId xmlns="http://schemas.microsoft.com/office/infopath/2007/PartnerControls">f1fcf6a6-5d97-4f1d-964e-a2f916eb1f18</TermId>
        </TermInfo>
      </Terms>
    </c52c737aaa794145b5e1ab0b33580095>
    <PermitNumber xmlns="eebef177-55b5-4448-a5fb-28ea454417ee">epr-yp3136zq</PermitNumber>
    <la34db7254a948be973d9738b9f07ba7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N/A - Do not select for New Permits</TermName>
          <TermId xmlns="http://schemas.microsoft.com/office/infopath/2007/PartnerControls">0430e4c2-ee0a-4b2d-9af6-df735aafbcb2</TermId>
        </TermInfo>
      </Terms>
    </la34db7254a948be973d9738b9f07ba7>
    <CessationDate xmlns="eebef177-55b5-4448-a5fb-28ea454417ee" xsi:nil="true"/>
    <NationalSecurity xmlns="eebef177-55b5-4448-a5fb-28ea454417ee">No</NationalSecurity>
    <OtherReference xmlns="eebef177-55b5-4448-a5fb-28ea454417ee">-</OtherReference>
    <EventLink xmlns="5ffd8e36-f429-4edc-ab50-c5be84842779" xsi:nil="true"/>
    <d22401b98bfe4ec6b8dacbec81c66a1e xmlns="8595a0ec-c146-4eeb-925a-270f4bc4be63">
      <Terms xmlns="http://schemas.microsoft.com/office/infopath/2007/PartnerControls"/>
    </d22401b98bfe4ec6b8dacbec81c66a1e>
    <Customer_x002f_OperatorName xmlns="eebef177-55b5-4448-a5fb-28ea454417ee">-</Customer_x002f_OperatorName>
    <ncb1594ff73b435992550f571a78c184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EPR</TermName>
          <TermId xmlns="http://schemas.microsoft.com/office/infopath/2007/PartnerControls">0e5af97d-1a8c-4d8f-a20b-528a11cab1f6</TermId>
        </TermInfo>
      </Terms>
    </ncb1594ff73b435992550f571a78c184>
    <DocumentDate xmlns="eebef177-55b5-4448-a5fb-28ea454417ee">2024-05-22T23:00:00+00:00</DocumentDate>
    <f91636ce86a943e5a85e589048b494b2 xmlns="8595a0ec-c146-4eeb-925a-270f4bc4be63">
      <Terms xmlns="http://schemas.microsoft.com/office/infopath/2007/PartnerControls"/>
    </f91636ce86a943e5a85e589048b494b2>
    <bf174f8632e04660b372cf372c1956fe xmlns="8595a0ec-c146-4eeb-925a-270f4bc4be63">
      <Terms xmlns="http://schemas.microsoft.com/office/infopath/2007/PartnerControls"/>
    </bf174f8632e04660b372cf372c1956fe>
    <mb0b523b12654e57a98fd73f451222f6 xmlns="8595a0ec-c146-4eeb-925a-270f4bc4be63">
      <Terms xmlns="http://schemas.microsoft.com/office/infopath/2007/PartnerControls"/>
    </mb0b523b12654e57a98fd73f451222f6>
    <CurrentPermit xmlns="eebef177-55b5-4448-a5fb-28ea454417ee">N/A - Do not select for New Permits</CurrentPermit>
    <_Flow_SignoffStatus xmlns="78dbe001-c251-4e73-ac7d-a437e8f0ea50" xsi:nil="true"/>
    <EPRNumber xmlns="eebef177-55b5-4448-a5fb-28ea454417ee">EPR/YP3136ZQ/V003</EPRNumber>
    <ed3cfd1978f244c4af5dc9d642a18018 xmlns="8595a0ec-c146-4eeb-925a-270f4bc4be63">
      <Terms xmlns="http://schemas.microsoft.com/office/infopath/2007/PartnerControls"/>
    </ed3cfd1978f244c4af5dc9d642a18018>
    <d3564be703db47eda46ec138bc1ba091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Application ＆ Associated Docs</TermName>
          <TermId xmlns="http://schemas.microsoft.com/office/infopath/2007/PartnerControls">5eadfd3c-6deb-44e1-b7e1-16accd427bec</TermId>
        </TermInfo>
      </Terms>
    </d3564be703db47eda46ec138bc1ba091>
    <FacilityAddressPostcode xmlns="eebef177-55b5-4448-a5fb-28ea454417ee">DT2 0BY</FacilityAddressPostcode>
    <ExternalAuthor xmlns="eebef177-55b5-4448-a5fb-28ea454417ee">Harry Edwards</ExternalAuthor>
    <SiteName xmlns="eebef177-55b5-4448-a5fb-28ea454417ee">Crockway Farm  Pigery</SiteName>
    <m63bd5d2e6554c968a3f4ff9289590fe xmlns="8595a0ec-c146-4eeb-925a-270f4bc4be63">
      <Terms xmlns="http://schemas.microsoft.com/office/infopath/2007/PartnerControls"/>
    </m63bd5d2e6554c968a3f4ff9289590fe>
    <p517ccc45a7e4674ae144f9410147bb3 xmlns="8595a0ec-c146-4eeb-925a-270f4bc4be6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Installations</TermName>
          <TermId xmlns="http://schemas.microsoft.com/office/infopath/2007/PartnerControls">645f1c9c-65df-490a-9ce3-4a2aa7c5ff7f</TermId>
        </TermInfo>
      </Terms>
    </p517ccc45a7e4674ae144f9410147bb3>
    <ga477587807b4e8dbd9d142e03c014fa xmlns="8595a0ec-c146-4eeb-925a-270f4bc4be63">
      <Terms xmlns="http://schemas.microsoft.com/office/infopath/2007/PartnerControls"/>
    </ga477587807b4e8dbd9d142e03c014fa>
    <FacilityAddress xmlns="eebef177-55b5-4448-a5fb-28ea454417ee">Crockway Farm Maiden Newton DORCHESTER Dorset DT2 0BY</FacilityAddres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ermit File" ma:contentTypeID="0x0101000E9AD557692E154F9D2697C8C6432F76003D79BE554BA5FA4C855D1235E340D070" ma:contentTypeVersion="48" ma:contentTypeDescription="Create a new document." ma:contentTypeScope="" ma:versionID="f1042701037ef956eedddc55ef19fe3b">
  <xsd:schema xmlns:xsd="http://www.w3.org/2001/XMLSchema" xmlns:xs="http://www.w3.org/2001/XMLSchema" xmlns:p="http://schemas.microsoft.com/office/2006/metadata/properties" xmlns:ns2="8595a0ec-c146-4eeb-925a-270f4bc4be63" xmlns:ns3="662745e8-e224-48e8-a2e3-254862b8c2f5" xmlns:ns4="eebef177-55b5-4448-a5fb-28ea454417ee" xmlns:ns5="5ffd8e36-f429-4edc-ab50-c5be84842779" xmlns:ns6="78dbe001-c251-4e73-ac7d-a437e8f0ea50" targetNamespace="http://schemas.microsoft.com/office/2006/metadata/properties" ma:root="true" ma:fieldsID="a26ec219fd99187ce2f6cd30a84b6b69" ns2:_="" ns3:_="" ns4:_="" ns5:_="" ns6:_="">
    <xsd:import namespace="8595a0ec-c146-4eeb-925a-270f4bc4be63"/>
    <xsd:import namespace="662745e8-e224-48e8-a2e3-254862b8c2f5"/>
    <xsd:import namespace="eebef177-55b5-4448-a5fb-28ea454417ee"/>
    <xsd:import namespace="5ffd8e36-f429-4edc-ab50-c5be84842779"/>
    <xsd:import namespace="78dbe001-c251-4e73-ac7d-a437e8f0ea50"/>
    <xsd:element name="properties">
      <xsd:complexType>
        <xsd:sequence>
          <xsd:element name="documentManagement">
            <xsd:complexType>
              <xsd:all>
                <xsd:element ref="ns2:d3564be703db47eda46ec138bc1ba091" minOccurs="0"/>
                <xsd:element ref="ns3:TaxCatchAll" minOccurs="0"/>
                <xsd:element ref="ns3:TaxCatchAllLabel" minOccurs="0"/>
                <xsd:element ref="ns4:DocumentDate"/>
                <xsd:element ref="ns4:EAReceivedDate"/>
                <xsd:element ref="ns4:ExternalAuthor"/>
                <xsd:element ref="ns2:c52c737aaa794145b5e1ab0b33580095" minOccurs="0"/>
                <xsd:element ref="ns2:ncb1594ff73b435992550f571a78c184" minOccurs="0"/>
                <xsd:element ref="ns2:p517ccc45a7e4674ae144f9410147bb3" minOccurs="0"/>
                <xsd:element ref="ns2:f91636ce86a943e5a85e589048b494b2" minOccurs="0"/>
                <xsd:element ref="ns4:PermitNumber"/>
                <xsd:element ref="ns4:OtherReference" minOccurs="0"/>
                <xsd:element ref="ns4:EPRNumber" minOccurs="0"/>
                <xsd:element ref="ns4:Customer_x002f_OperatorName"/>
                <xsd:element ref="ns4:SiteName"/>
                <xsd:element ref="ns4:FacilityAddress"/>
                <xsd:element ref="ns4:FacilityAddressPostcode"/>
                <xsd:element ref="ns2:ga477587807b4e8dbd9d142e03c014fa" minOccurs="0"/>
                <xsd:element ref="ns2:la34db7254a948be973d9738b9f07ba7" minOccurs="0"/>
                <xsd:element ref="ns2:bf174f8632e04660b372cf372c1956fe" minOccurs="0"/>
                <xsd:element ref="ns2:mb0b523b12654e57a98fd73f451222f6" minOccurs="0"/>
                <xsd:element ref="ns4:CessationDate" minOccurs="0"/>
                <xsd:element ref="ns4:NationalSecurity" minOccurs="0"/>
                <xsd:element ref="ns2:ed3cfd1978f244c4af5dc9d642a18018" minOccurs="0"/>
                <xsd:element ref="ns4:CurrentPermit" minOccurs="0"/>
                <xsd:element ref="ns5:EventLink" minOccurs="0"/>
                <xsd:element ref="ns2:m63bd5d2e6554c968a3f4ff9289590fe" minOccurs="0"/>
                <xsd:element ref="ns2:d22401b98bfe4ec6b8dacbec81c66a1e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6:MediaServiceAutoKeyPoints" minOccurs="0"/>
                <xsd:element ref="ns6:MediaServiceKeyPoints" minOccurs="0"/>
                <xsd:element ref="ns6:MediaServiceLocation" minOccurs="0"/>
                <xsd:element ref="ns6:MediaLengthInSeconds" minOccurs="0"/>
                <xsd:element ref="ns2:SharedWithUsers" minOccurs="0"/>
                <xsd:element ref="ns2:SharedWithDetails" minOccurs="0"/>
                <xsd:element ref="ns6:lcf76f155ced4ddcb4097134ff3c332f" minOccurs="0"/>
                <xsd:element ref="ns6:MediaServiceObjectDetectorVersions" minOccurs="0"/>
                <xsd:element ref="ns6:MediaServiceSearchProperties" minOccurs="0"/>
                <xsd:element ref="ns6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95a0ec-c146-4eeb-925a-270f4bc4be63" elementFormDefault="qualified">
    <xsd:import namespace="http://schemas.microsoft.com/office/2006/documentManagement/types"/>
    <xsd:import namespace="http://schemas.microsoft.com/office/infopath/2007/PartnerControls"/>
    <xsd:element name="d3564be703db47eda46ec138bc1ba091" ma:index="8" ma:taxonomy="true" ma:internalName="d3564be703db47eda46ec138bc1ba091" ma:taxonomyFieldName="ActivityGrouping" ma:displayName="Activity Grouping" ma:default="8;#Unassigned|cb01650a-31a4-4ad3-af7c-01edd0cc5fa8" ma:fieldId="{d3564be7-03db-47ed-a46e-c138bc1ba091}" ma:sspId="d1117845-93f6-4da3-abaa-fcb4fa669c78" ma:termSetId="c26d6a6f-914d-4d0c-bc0a-7a709b431a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52c737aaa794145b5e1ab0b33580095" ma:index="15" ma:taxonomy="true" ma:internalName="c52c737aaa794145b5e1ab0b33580095" ma:taxonomyFieldName="DisclosureStatus" ma:displayName="Disclosure Status" ma:fieldId="{c52c737a-aa79-4145-b5e1-ab0b33580095}" ma:sspId="d1117845-93f6-4da3-abaa-fcb4fa669c78" ma:termSetId="be5a9b7f-442f-4603-a8b8-76f5f1ec70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cb1594ff73b435992550f571a78c184" ma:index="17" ma:taxonomy="true" ma:internalName="ncb1594ff73b435992550f571a78c184" ma:taxonomyFieldName="Regime" ma:displayName="Regime" ma:fieldId="{7cb1594f-f73b-4359-9255-0f571a78c184}" ma:taxonomyMulti="true" ma:sspId="d1117845-93f6-4da3-abaa-fcb4fa669c78" ma:termSetId="79e1bcb8-4c43-4df4-ad15-4ec7b927a8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517ccc45a7e4674ae144f9410147bb3" ma:index="19" ma:taxonomy="true" ma:internalName="p517ccc45a7e4674ae144f9410147bb3" ma:taxonomyFieldName="RegulatedActivityClass" ma:displayName="Regulated Activity Class" ma:fieldId="{9517ccc4-5a7e-4674-ae14-4f9410147bb3}" ma:taxonomyMulti="true" ma:sspId="d1117845-93f6-4da3-abaa-fcb4fa669c78" ma:termSetId="41ee975a-727d-4c90-bb75-bfa3c8eb72d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91636ce86a943e5a85e589048b494b2" ma:index="21" nillable="true" ma:taxonomy="true" ma:internalName="f91636ce86a943e5a85e589048b494b2" ma:taxonomyFieldName="RegulatedActivitySub_x002d_Class" ma:displayName="Regulated Activity Sub-Class" ma:fieldId="{f91636ce-86a9-43e5-a85e-589048b494b2}" ma:taxonomyMulti="true" ma:sspId="d1117845-93f6-4da3-abaa-fcb4fa669c78" ma:termSetId="3c5ee371-f842-4910-b55e-fca1c7c085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477587807b4e8dbd9d142e03c014fa" ma:index="30" nillable="true" ma:taxonomy="true" ma:internalName="ga477587807b4e8dbd9d142e03c014fa" ma:taxonomyFieldName="Catchment" ma:displayName="Catchment" ma:fieldId="{0a477587-807b-4e8d-bd9d-142e03c014fa}" ma:sspId="d1117845-93f6-4da3-abaa-fcb4fa669c78" ma:termSetId="a3d7cc5e-3544-4097-ac09-3626e2dfc58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a34db7254a948be973d9738b9f07ba7" ma:index="32" ma:taxonomy="true" ma:internalName="la34db7254a948be973d9738b9f07ba7" ma:taxonomyFieldName="TypeofPermit" ma:displayName="Type of Permit" ma:default="32;#N/A - Do not select for New Permits|0430e4c2-ee0a-4b2d-9af6-df735aafbcb2" ma:fieldId="{5a34db72-54a9-48be-973d-9738b9f07ba7}" ma:taxonomyMulti="true" ma:sspId="d1117845-93f6-4da3-abaa-fcb4fa669c78" ma:termSetId="7d47b671-38b6-4716-ba29-cfb8e9b10e5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f174f8632e04660b372cf372c1956fe" ma:index="34" nillable="true" ma:taxonomy="true" ma:internalName="bf174f8632e04660b372cf372c1956fe" ma:taxonomyFieldName="StandardRulesID" ma:displayName="StandardRulesID" ma:fieldId="{bf174f86-32e0-4660-b372-cf372c1956fe}" ma:taxonomyMulti="true" ma:sspId="d1117845-93f6-4da3-abaa-fcb4fa669c78" ma:termSetId="8e138792-83d5-43de-b6e8-7ca5b827ccd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b0b523b12654e57a98fd73f451222f6" ma:index="36" nillable="true" ma:taxonomy="true" ma:internalName="mb0b523b12654e57a98fd73f451222f6" ma:taxonomyFieldName="CessationStatus" ma:displayName="Cessation Status" ma:fieldId="{6b0b523b-1265-4e57-a98f-d73f451222f6}" ma:sspId="d1117845-93f6-4da3-abaa-fcb4fa669c78" ma:termSetId="8efff926-82ca-4afb-81c6-bc22e4acf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d3cfd1978f244c4af5dc9d642a18018" ma:index="40" nillable="true" ma:taxonomy="true" ma:internalName="ed3cfd1978f244c4af5dc9d642a18018" ma:taxonomyFieldName="MajorProjectID" ma:displayName="Major Project ID" ma:fieldId="{ed3cfd19-78f2-44c4-af5d-c9d642a18018}" ma:sspId="d1117845-93f6-4da3-abaa-fcb4fa669c78" ma:termSetId="d4a353e3-1bf8-453f-805b-242d6a6db91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63bd5d2e6554c968a3f4ff9289590fe" ma:index="44" nillable="true" ma:taxonomy="true" ma:internalName="m63bd5d2e6554c968a3f4ff9289590fe" ma:taxonomyFieldName="EventType1" ma:displayName="Event Type" ma:readOnly="false" ma:fieldId="{663bd5d2-e655-4c96-8a3f-4ff9289590fe}" ma:sspId="d1117845-93f6-4da3-abaa-fcb4fa669c78" ma:termSetId="6eb2a3b8-caae-450e-a142-afb8c0df352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22401b98bfe4ec6b8dacbec81c66a1e" ma:index="46" nillable="true" ma:taxonomy="true" ma:internalName="d22401b98bfe4ec6b8dacbec81c66a1e" ma:taxonomyFieldName="PermitDocumentType" ma:displayName="Permit Document Type" ma:readOnly="false" ma:fieldId="{d22401b9-8bfe-4ec6-b8da-cbec81c66a1e}" ma:sspId="d1117845-93f6-4da3-abaa-fcb4fa669c78" ma:termSetId="1e9654a3-ed8b-47e0-af9b-cd306150e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5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6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2745e8-e224-48e8-a2e3-254862b8c2f5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92e41c19-1047-4874-acff-e817b08e966f}" ma:internalName="TaxCatchAll" ma:showField="CatchAllData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92e41c19-1047-4874-acff-e817b08e966f}" ma:internalName="TaxCatchAllLabel" ma:readOnly="true" ma:showField="CatchAllDataLabel" ma:web="8595a0ec-c146-4eeb-925a-270f4bc4be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bef177-55b5-4448-a5fb-28ea454417ee" elementFormDefault="qualified">
    <xsd:import namespace="http://schemas.microsoft.com/office/2006/documentManagement/types"/>
    <xsd:import namespace="http://schemas.microsoft.com/office/infopath/2007/PartnerControls"/>
    <xsd:element name="DocumentDate" ma:index="12" ma:displayName="Document Date" ma:format="DateOnly" ma:internalName="DocumentDate">
      <xsd:simpleType>
        <xsd:restriction base="dms:DateTime"/>
      </xsd:simpleType>
    </xsd:element>
    <xsd:element name="EAReceivedDate" ma:index="13" ma:displayName="Received Date" ma:format="DateOnly" ma:internalName="EAReceivedDate">
      <xsd:simpleType>
        <xsd:restriction base="dms:DateTime"/>
      </xsd:simpleType>
    </xsd:element>
    <xsd:element name="ExternalAuthor" ma:index="14" ma:displayName="Document Author" ma:internalName="ExternalAuthor">
      <xsd:simpleType>
        <xsd:restriction base="dms:Text">
          <xsd:maxLength value="255"/>
        </xsd:restriction>
      </xsd:simpleType>
    </xsd:element>
    <xsd:element name="PermitNumber" ma:index="23" ma:displayName="Permit Number" ma:internalName="PermitNumber">
      <xsd:simpleType>
        <xsd:restriction base="dms:Text">
          <xsd:maxLength value="255"/>
        </xsd:restriction>
      </xsd:simpleType>
    </xsd:element>
    <xsd:element name="OtherReference" ma:index="24" nillable="true" ma:displayName="Other Reference" ma:internalName="OtherReference">
      <xsd:simpleType>
        <xsd:restriction base="dms:Text">
          <xsd:maxLength value="255"/>
        </xsd:restriction>
      </xsd:simpleType>
    </xsd:element>
    <xsd:element name="EPRNumber" ma:index="25" nillable="true" ma:displayName="EPR Number" ma:internalName="EPRNumber">
      <xsd:simpleType>
        <xsd:restriction base="dms:Text">
          <xsd:maxLength value="255"/>
        </xsd:restriction>
      </xsd:simpleType>
    </xsd:element>
    <xsd:element name="Customer_x002f_OperatorName" ma:index="26" ma:displayName="Customer / Operator Name" ma:internalName="Customer_x002F_OperatorName">
      <xsd:simpleType>
        <xsd:restriction base="dms:Text">
          <xsd:maxLength value="255"/>
        </xsd:restriction>
      </xsd:simpleType>
    </xsd:element>
    <xsd:element name="SiteName" ma:index="27" ma:displayName="Facility Name" ma:internalName="SiteName">
      <xsd:simpleType>
        <xsd:restriction base="dms:Text">
          <xsd:maxLength value="255"/>
        </xsd:restriction>
      </xsd:simpleType>
    </xsd:element>
    <xsd:element name="FacilityAddress" ma:index="28" ma:displayName="Facility Address" ma:internalName="FacilityAddress">
      <xsd:simpleType>
        <xsd:restriction base="dms:Note">
          <xsd:maxLength value="255"/>
        </xsd:restriction>
      </xsd:simpleType>
    </xsd:element>
    <xsd:element name="FacilityAddressPostcode" ma:index="29" ma:displayName="Facility Address Postcode" ma:internalName="FacilityAddressPostcode">
      <xsd:simpleType>
        <xsd:restriction base="dms:Text">
          <xsd:maxLength value="255"/>
        </xsd:restriction>
      </xsd:simpleType>
    </xsd:element>
    <xsd:element name="CessationDate" ma:index="38" nillable="true" ma:displayName="Cessation Date" ma:format="DateOnly" ma:internalName="CessationDate">
      <xsd:simpleType>
        <xsd:restriction base="dms:DateTime"/>
      </xsd:simpleType>
    </xsd:element>
    <xsd:element name="NationalSecurity" ma:index="39" nillable="true" ma:displayName="National Security" ma:default="No" ma:format="Dropdown" ma:internalName="NationalSecurity">
      <xsd:simpleType>
        <xsd:restriction base="dms:Choice">
          <xsd:enumeration value="Yes"/>
          <xsd:enumeration value="No"/>
        </xsd:restriction>
      </xsd:simpleType>
    </xsd:element>
    <xsd:element name="CurrentPermit" ma:index="42" nillable="true" ma:displayName="Current Permit" ma:default="N/A - Do not select for New Permits" ma:format="Dropdown" ma:internalName="CurrentPermit">
      <xsd:simpleType>
        <xsd:restriction base="dms:Choice">
          <xsd:enumeration value="Yes"/>
          <xsd:enumeration value="No"/>
          <xsd:enumeration value="N/A - Do not select for New Permit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fd8e36-f429-4edc-ab50-c5be84842779" elementFormDefault="qualified">
    <xsd:import namespace="http://schemas.microsoft.com/office/2006/documentManagement/types"/>
    <xsd:import namespace="http://schemas.microsoft.com/office/infopath/2007/PartnerControls"/>
    <xsd:element name="EventLink" ma:index="43" nillable="true" ma:displayName="Event Link" ma:internalName="EventLink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dbe001-c251-4e73-ac7d-a437e8f0e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5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51" nillable="true" ma:displayName="Tags" ma:internalName="MediaServiceAutoTags" ma:readOnly="true">
      <xsd:simpleType>
        <xsd:restriction base="dms:Text"/>
      </xsd:simpleType>
    </xsd:element>
    <xsd:element name="MediaServiceGenerationTime" ma:index="5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5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5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5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5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57" nillable="true" ma:displayName="Location" ma:internalName="MediaServiceLocation" ma:readOnly="true">
      <xsd:simpleType>
        <xsd:restriction base="dms:Text"/>
      </xsd:simpleType>
    </xsd:element>
    <xsd:element name="MediaLengthInSeconds" ma:index="5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62" nillable="true" ma:taxonomy="true" ma:internalName="lcf76f155ced4ddcb4097134ff3c332f" ma:taxonomyFieldName="MediaServiceImageTags" ma:displayName="Image Tags" ma:readOnly="false" ma:fieldId="{5cf76f15-5ced-4ddc-b409-7134ff3c332f}" ma:taxonomyMulti="true" ma:sspId="d1117845-93f6-4da3-abaa-fcb4fa669c7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6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6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Flow_SignoffStatus" ma:index="65" nillable="true" ma:displayName="Sign-off status" ma:internalName="Sign_x002d_off_x0020_statu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0BDCC3-E07B-4F97-ABC9-2F5177751C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693610-35C1-4211-82A5-7149945719A7}">
  <ds:schemaRefs>
    <ds:schemaRef ds:uri="a6e41ab9-9297-4dd1-ad77-67b505406593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085b728d-3224-4ba0-a7fd-56e77e5459f7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F00A696-04A7-4E57-80EB-FE28615281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Crockway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Harry Edwards</cp:lastModifiedBy>
  <cp:lastPrinted>2019-02-27T16:37:04Z</cp:lastPrinted>
  <dcterms:created xsi:type="dcterms:W3CDTF">2019-02-27T15:08:38Z</dcterms:created>
  <dcterms:modified xsi:type="dcterms:W3CDTF">2024-05-23T13:12:04Z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0x0101000E9AD557692E154F9D2697C8C6432F76003D79BE554BA5FA4C855D1235E340D070</vt:lpwstr>
  </property>
  <property fmtid="{D5CDD505-2E9C-101B-9397-08002B2CF9AE}" pid="3" name="MediaServiceImageTags">
    <vt:lpwstr/>
  </property>
  <property fmtid="{D5CDD505-2E9C-101B-9397-08002B2CF9AE}" pid="4" name="PermitDocumentType">
    <vt:lpwstr/>
  </property>
  <property fmtid="{D5CDD505-2E9C-101B-9397-08002B2CF9AE}" pid="5" name="TypeofPermit">
    <vt:lpwstr>9;#N/A - Do not select for New Permits|0430e4c2-ee0a-4b2d-9af6-df735aafbcb2</vt:lpwstr>
  </property>
  <property fmtid="{D5CDD505-2E9C-101B-9397-08002B2CF9AE}" pid="6" name="DisclosureStatus">
    <vt:lpwstr>181;#Public Register|f1fcf6a6-5d97-4f1d-964e-a2f916eb1f18</vt:lpwstr>
  </property>
  <property fmtid="{D5CDD505-2E9C-101B-9397-08002B2CF9AE}" pid="7" name="EventType1">
    <vt:lpwstr/>
  </property>
  <property fmtid="{D5CDD505-2E9C-101B-9397-08002B2CF9AE}" pid="8" name="ActivityGrouping">
    <vt:lpwstr>12;#Application ＆ Associated Docs|5eadfd3c-6deb-44e1-b7e1-16accd427bec</vt:lpwstr>
  </property>
  <property fmtid="{D5CDD505-2E9C-101B-9397-08002B2CF9AE}" pid="9" name="RegulatedActivityClass">
    <vt:lpwstr>38;#Installations|645f1c9c-65df-490a-9ce3-4a2aa7c5ff7f</vt:lpwstr>
  </property>
  <property fmtid="{D5CDD505-2E9C-101B-9397-08002B2CF9AE}" pid="10" name="Catchment">
    <vt:lpwstr/>
  </property>
  <property fmtid="{D5CDD505-2E9C-101B-9397-08002B2CF9AE}" pid="11" name="MajorProjectID">
    <vt:lpwstr/>
  </property>
  <property fmtid="{D5CDD505-2E9C-101B-9397-08002B2CF9AE}" pid="12" name="StandardRulesID">
    <vt:lpwstr/>
  </property>
  <property fmtid="{D5CDD505-2E9C-101B-9397-08002B2CF9AE}" pid="13" name="CessationStatus">
    <vt:lpwstr/>
  </property>
  <property fmtid="{D5CDD505-2E9C-101B-9397-08002B2CF9AE}" pid="14" name="Regime">
    <vt:lpwstr>10;#EPR|0e5af97d-1a8c-4d8f-a20b-528a11cab1f6</vt:lpwstr>
  </property>
  <property fmtid="{D5CDD505-2E9C-101B-9397-08002B2CF9AE}" pid="15" name="RegulatedActivitySub-Class">
    <vt:lpwstr/>
  </property>
  <property fmtid="{D5CDD505-2E9C-101B-9397-08002B2CF9AE}" pid="16" name="SysUpdateNoER">
    <vt:lpwstr>No</vt:lpwstr>
  </property>
</Properties>
</file>