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com-my.sharepoint.com/personal/klim_mackenzie_aecom_com/Documents/Desktop/CCS/"/>
    </mc:Choice>
  </mc:AlternateContent>
  <xr:revisionPtr revIDLastSave="471" documentId="13_ncr:1_{811750E4-B97D-4AEE-8FA3-1A02472B995D}" xr6:coauthVersionLast="47" xr6:coauthVersionMax="47" xr10:uidLastSave="{F475CF83-0F3F-4F8F-9A4D-AB3C9D3BD87C}"/>
  <bookViews>
    <workbookView xWindow="-120" yWindow="-120" windowWidth="38640" windowHeight="21240" xr2:uid="{FCC2FB9E-059D-46E9-AA87-8E890097F30A}"/>
  </bookViews>
  <sheets>
    <sheet name="Cover" sheetId="2" r:id="rId1"/>
    <sheet name="Sheet 1" sheetId="3" r:id="rId2"/>
    <sheet name="Sheet 2" sheetId="4" r:id="rId3"/>
    <sheet name="Sheet 3" sheetId="5" r:id="rId4"/>
    <sheet name="Sheet 4" sheetId="6" r:id="rId5"/>
    <sheet name="Sheet 5" sheetId="7" r:id="rId6"/>
  </sheets>
  <definedNames>
    <definedName name="_xlnm.Print_Area" localSheetId="0">Cover!$A$1:$AC$53</definedName>
    <definedName name="_xlnm.Print_Area" localSheetId="1">'Sheet 1'!$A$1:$AC$53</definedName>
    <definedName name="_xlnm.Print_Area" localSheetId="2">'Sheet 2'!$A$1:$AC$53</definedName>
    <definedName name="_xlnm.Print_Area" localSheetId="3">'Sheet 3'!$A$1:$AC$53</definedName>
    <definedName name="_xlnm.Print_Area" localSheetId="4">'Sheet 4'!$A$1:$AC$53</definedName>
    <definedName name="_xlnm.Print_Area" localSheetId="5">'Sheet 5'!$A$1:$AC$53</definedName>
    <definedName name="_xlnm.Print_Titles" localSheetId="0">Cover!$1:$8</definedName>
    <definedName name="_xlnm.Print_Titles" localSheetId="1">'Sheet 1'!$1:$8</definedName>
    <definedName name="_xlnm.Print_Titles" localSheetId="2">'Sheet 2'!$1:$8</definedName>
    <definedName name="_xlnm.Print_Titles" localSheetId="3">'Sheet 3'!$1:$8</definedName>
    <definedName name="_xlnm.Print_Titles" localSheetId="4">'Sheet 4'!$1:$8</definedName>
    <definedName name="_xlnm.Print_Titles" localSheetId="5">'Sheet 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6" i="6" l="1"/>
  <c r="Q35" i="6"/>
  <c r="Q34" i="6"/>
  <c r="Q26" i="6"/>
  <c r="Q22" i="6"/>
  <c r="Q21" i="6"/>
  <c r="N42" i="5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H7" i="7"/>
  <c r="H6" i="7"/>
  <c r="AB5" i="7"/>
  <c r="Z5" i="7"/>
  <c r="X5" i="7"/>
  <c r="V5" i="7"/>
  <c r="T5" i="7"/>
  <c r="AB4" i="7"/>
  <c r="Z4" i="7"/>
  <c r="X4" i="7"/>
  <c r="V4" i="7"/>
  <c r="T4" i="7"/>
  <c r="I4" i="7"/>
  <c r="AB3" i="7"/>
  <c r="Z3" i="7"/>
  <c r="X3" i="7"/>
  <c r="V3" i="7"/>
  <c r="T3" i="7"/>
  <c r="I2" i="7"/>
  <c r="T1" i="7"/>
  <c r="I1" i="7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H7" i="6"/>
  <c r="H6" i="6"/>
  <c r="AB5" i="6"/>
  <c r="Z5" i="6"/>
  <c r="X5" i="6"/>
  <c r="V5" i="6"/>
  <c r="T5" i="6"/>
  <c r="AB4" i="6"/>
  <c r="Z4" i="6"/>
  <c r="X4" i="6"/>
  <c r="V4" i="6"/>
  <c r="T4" i="6"/>
  <c r="I4" i="6"/>
  <c r="AB3" i="6"/>
  <c r="Z3" i="6"/>
  <c r="X3" i="6"/>
  <c r="V3" i="6"/>
  <c r="T3" i="6"/>
  <c r="I2" i="6"/>
  <c r="T1" i="6"/>
  <c r="I1" i="6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H7" i="5"/>
  <c r="H6" i="5"/>
  <c r="AB5" i="5"/>
  <c r="Z5" i="5"/>
  <c r="X5" i="5"/>
  <c r="V5" i="5"/>
  <c r="T5" i="5"/>
  <c r="AB4" i="5"/>
  <c r="Z4" i="5"/>
  <c r="X4" i="5"/>
  <c r="V4" i="5"/>
  <c r="T4" i="5"/>
  <c r="I4" i="5"/>
  <c r="AB3" i="5"/>
  <c r="Z3" i="5"/>
  <c r="X3" i="5"/>
  <c r="V3" i="5"/>
  <c r="T3" i="5"/>
  <c r="I2" i="5"/>
  <c r="T1" i="5"/>
  <c r="I1" i="5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H7" i="4"/>
  <c r="H6" i="4"/>
  <c r="AB5" i="4"/>
  <c r="Z5" i="4"/>
  <c r="X5" i="4"/>
  <c r="V5" i="4"/>
  <c r="T5" i="4"/>
  <c r="AB4" i="4"/>
  <c r="Z4" i="4"/>
  <c r="X4" i="4"/>
  <c r="V4" i="4"/>
  <c r="T4" i="4"/>
  <c r="I4" i="4"/>
  <c r="AB3" i="4"/>
  <c r="Z3" i="4"/>
  <c r="X3" i="4"/>
  <c r="V3" i="4"/>
  <c r="T3" i="4"/>
  <c r="I2" i="4"/>
  <c r="T1" i="4"/>
  <c r="I1" i="4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11" i="3"/>
  <c r="A10" i="3"/>
  <c r="H7" i="3"/>
  <c r="H6" i="3"/>
  <c r="AB5" i="3"/>
  <c r="Z5" i="3"/>
  <c r="X5" i="3"/>
  <c r="V5" i="3"/>
  <c r="T5" i="3"/>
  <c r="AB4" i="3"/>
  <c r="Z4" i="3"/>
  <c r="X4" i="3"/>
  <c r="V4" i="3"/>
  <c r="T4" i="3"/>
  <c r="I4" i="3"/>
  <c r="AB3" i="3"/>
  <c r="Z3" i="3"/>
  <c r="X3" i="3"/>
  <c r="V3" i="3"/>
  <c r="T3" i="3"/>
  <c r="I2" i="3"/>
  <c r="T1" i="3"/>
  <c r="I1" i="3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</calcChain>
</file>

<file path=xl/sharedStrings.xml><?xml version="1.0" encoding="utf-8"?>
<sst xmlns="http://schemas.openxmlformats.org/spreadsheetml/2006/main" count="376" uniqueCount="172">
  <si>
    <t>CLIENT:</t>
  </si>
  <si>
    <t>SSE</t>
  </si>
  <si>
    <t>PROJECT:</t>
  </si>
  <si>
    <t>REV</t>
  </si>
  <si>
    <t>DATE</t>
  </si>
  <si>
    <t xml:space="preserve">BY </t>
  </si>
  <si>
    <t>CHK.</t>
  </si>
  <si>
    <t>APP.</t>
  </si>
  <si>
    <t>LOCATION:</t>
  </si>
  <si>
    <t>CALCULATION TITLE:</t>
  </si>
  <si>
    <t>DESCRIPTION:</t>
  </si>
  <si>
    <t>KEY CONCLUSIONS</t>
  </si>
  <si>
    <t>OBJECTIVE</t>
  </si>
  <si>
    <t>DOCUMENT TITLE:</t>
  </si>
  <si>
    <t>60650403-PE-CA-###</t>
  </si>
  <si>
    <t>Keadby 3 Low Carbon Power Station Project</t>
  </si>
  <si>
    <t>KM</t>
  </si>
  <si>
    <t>Waste Water Modelling Inputs Calculation</t>
  </si>
  <si>
    <t>Calculation of the flows, temperatures and concentrations associated with waste water to be discharged from Keadby 3 to River Trent.</t>
  </si>
  <si>
    <t>The objective of this workbook/calculation is to summarise the reference data from Keadby 3 FEED Contractor and Keadby 2 to provide the inputs to the waste water modelling undertaken for Keadby 3 discharges with and without Keadby 2.</t>
  </si>
  <si>
    <t>Keadby, Lincolnshire, UK</t>
  </si>
  <si>
    <t>1. CONTENTS</t>
  </si>
  <si>
    <t>Temperature</t>
  </si>
  <si>
    <t>2. REFERENCES</t>
  </si>
  <si>
    <t>1.</t>
  </si>
  <si>
    <t>2.</t>
  </si>
  <si>
    <t>3.</t>
  </si>
  <si>
    <t>4.</t>
  </si>
  <si>
    <t>5.</t>
  </si>
  <si>
    <t>PRO-DSB-DOC-UT-RP-KEAD3-00002_Utilities Heat and Mass Balance Report Rev A1 Signed.pdf</t>
  </si>
  <si>
    <t>Keadby 3 Option 1 flowrate</t>
  </si>
  <si>
    <t>Stream Number</t>
  </si>
  <si>
    <t>Remarks</t>
  </si>
  <si>
    <t>Ref. 1 pg 9</t>
  </si>
  <si>
    <t>Stream Description</t>
  </si>
  <si>
    <t>Stream 510 represents the intermittent ion exchange regeneration waste water, discharged to the neutralisation basin</t>
  </si>
  <si>
    <t>Stream 511 represents the combined Keadby 3 waste stream (except the ion exchange waste) discharged into the neutralisation basin</t>
  </si>
  <si>
    <t>Stream 512 is the sum of 510 and 511, representing total waste water pumped from the neutralisation basin to the outfall.</t>
  </si>
  <si>
    <t>IX regen waste to neutralisation basin</t>
  </si>
  <si>
    <t>Concentrated waste water to neutralisation basin</t>
  </si>
  <si>
    <t>Total waste water to outfall</t>
  </si>
  <si>
    <t>Frequency</t>
  </si>
  <si>
    <t>Reference</t>
  </si>
  <si>
    <t>twice weekly</t>
  </si>
  <si>
    <t>Continuous</t>
  </si>
  <si>
    <t>Continous</t>
  </si>
  <si>
    <t>512 = 510 + 511</t>
  </si>
  <si>
    <t>Flowrate max, m³/hr</t>
  </si>
  <si>
    <t>Flowrate normal (0 if intermittent), m³/hr</t>
  </si>
  <si>
    <t>-</t>
  </si>
  <si>
    <t>Keadby 3 Option 2 flowrate</t>
  </si>
  <si>
    <t>CW blowdown</t>
  </si>
  <si>
    <t>avg to 3.6m3/h</t>
  </si>
  <si>
    <t>avg to 3/6m3/h</t>
  </si>
  <si>
    <t>512 = 510 + 511 + 104</t>
  </si>
  <si>
    <t>Stream 104 is introduced in Option 2 only as a direct blowdown from cooling towers (not necessary for option 1 as CW blowdown sent through RO plant first)</t>
  </si>
  <si>
    <t>The water dispersion modelling will consider both flow and concentration effects to determine the overall worst case, as well as in combination with Keadby 2</t>
  </si>
  <si>
    <t>Form C6 requires only a single maximum flowrate case to be recorded, therefore, the Option 2 flowrate is to be used for Form C6. Keadby 2 flows are not reported in Form C6.</t>
  </si>
  <si>
    <t>Keadby 2</t>
  </si>
  <si>
    <t>Max flowrate to be considered in thermal plume dispersion modelling:</t>
  </si>
  <si>
    <t>L/s</t>
  </si>
  <si>
    <t>m³/h</t>
  </si>
  <si>
    <t>Option 2 only</t>
  </si>
  <si>
    <t>Ref. 2 Section 3.2.1 Table 3.3</t>
  </si>
  <si>
    <t>converted</t>
  </si>
  <si>
    <t>https://consult.environment-agency.gov.uk/psc/dn17-3ef-keadby-generation-limited/supporting_documents/Supporting%20Information.pdf</t>
  </si>
  <si>
    <t xml:space="preserve">K2 Environmental Permit Variation: Supporting
Information, Nov 2019, accessed June 2022: </t>
  </si>
  <si>
    <t>Flowrate summary</t>
  </si>
  <si>
    <t>Summer conditions</t>
  </si>
  <si>
    <t>temperature in addition to the temperature of the receiving body (discharge temperature minus river temperature).</t>
  </si>
  <si>
    <t>The thermal plume dispersion modelling software uses input discharge temperature in terms of 'excess' water</t>
  </si>
  <si>
    <t>Summer mean river water temperature:</t>
  </si>
  <si>
    <t>°C</t>
  </si>
  <si>
    <t>Value</t>
  </si>
  <si>
    <t>Units</t>
  </si>
  <si>
    <t>Appendix A - Water Impact Assessment Rev 1, AECOM June 2022</t>
  </si>
  <si>
    <t>Ref. 3 Table 5.2</t>
  </si>
  <si>
    <t>Ref. 1 pg 13</t>
  </si>
  <si>
    <t>Ref. 1 pg9</t>
  </si>
  <si>
    <t>Ref. 1 pg13</t>
  </si>
  <si>
    <t>Keadby 3 Option 1 water discharge temperature</t>
  </si>
  <si>
    <t>Keadby 3 Option 2 water discharge temperature</t>
  </si>
  <si>
    <t>Ref 1 pg9</t>
  </si>
  <si>
    <t>Ref 1 pg13</t>
  </si>
  <si>
    <t>For Keadby 2, mean summer ambient air dry bulb temperature</t>
  </si>
  <si>
    <t>+1.5°C margin over mean summer temp</t>
  </si>
  <si>
    <t>Calculated by SSE Thermoflex model</t>
  </si>
  <si>
    <t>Keadby 2, resulting excess vs mean river water temperature</t>
  </si>
  <si>
    <t>Keadby 3 Option 2 excess water temp vs mean river water</t>
  </si>
  <si>
    <t>Keadby 3 Option 1 excess water temp vs mean river water</t>
  </si>
  <si>
    <t>Mean river water temp minus disch. Temp</t>
  </si>
  <si>
    <t>Keadby 2, resulting CW blowdown discharge temperature</t>
  </si>
  <si>
    <t>Winter conditions</t>
  </si>
  <si>
    <t>For winter, the excess water temperatures calculated for summer (6.6, 12.6, 7.6°C for K3 Op1, Op2, and K2, respectively) were applied</t>
  </si>
  <si>
    <t>to the winter mean river water temperature.</t>
  </si>
  <si>
    <t>Winter mean river water temperature</t>
  </si>
  <si>
    <t>Source</t>
  </si>
  <si>
    <t>Composition</t>
  </si>
  <si>
    <t>Stream</t>
  </si>
  <si>
    <t>Total ammonia (NH3 and NH4)</t>
  </si>
  <si>
    <t>Ammonia un-ionised as NH3</t>
  </si>
  <si>
    <t>TDS</t>
  </si>
  <si>
    <t>Solids, Suspended @ 105 °C</t>
  </si>
  <si>
    <t>Barium</t>
  </si>
  <si>
    <t>Calcium</t>
  </si>
  <si>
    <t>Chloride</t>
  </si>
  <si>
    <t>Copper</t>
  </si>
  <si>
    <t>Fluoride</t>
  </si>
  <si>
    <t>Iron</t>
  </si>
  <si>
    <t>Magnesium</t>
  </si>
  <si>
    <t>Nitrate NO3</t>
  </si>
  <si>
    <t>Nitrite NO2</t>
  </si>
  <si>
    <t>Phosphate PO4</t>
  </si>
  <si>
    <t>Potassium</t>
  </si>
  <si>
    <t>Sodium</t>
  </si>
  <si>
    <t>Strontium</t>
  </si>
  <si>
    <t>Sulphate SO4</t>
  </si>
  <si>
    <t>Other ions</t>
  </si>
  <si>
    <t>Other ions reference</t>
  </si>
  <si>
    <t>Ammonia reference</t>
  </si>
  <si>
    <t>13.23 mg/L</t>
  </si>
  <si>
    <t>10.98 mg/L</t>
  </si>
  <si>
    <t>1.36 mg/L</t>
  </si>
  <si>
    <t>0.9 mg/L</t>
  </si>
  <si>
    <t>2367 mg/L</t>
  </si>
  <si>
    <t>7182 mg/L</t>
  </si>
  <si>
    <t>0 mg/L</t>
  </si>
  <si>
    <t>387.5 mg/L</t>
  </si>
  <si>
    <t>Keadby 3 Option 1</t>
  </si>
  <si>
    <t>Keadby 3 Option 2</t>
  </si>
  <si>
    <t>N/A</t>
  </si>
  <si>
    <t>Keadby 2 canal water blowdown data estimate with 4 cycles of concentration</t>
  </si>
  <si>
    <t>Ref. 4</t>
  </si>
  <si>
    <t>302 ug/L</t>
  </si>
  <si>
    <t>260 mg/L</t>
  </si>
  <si>
    <t>630 mg/L</t>
  </si>
  <si>
    <t>150 ug/L</t>
  </si>
  <si>
    <t>48 ug/L</t>
  </si>
  <si>
    <t>1440 ug/L</t>
  </si>
  <si>
    <t>100 mg/L</t>
  </si>
  <si>
    <t>240 mg/L</t>
  </si>
  <si>
    <t>1.14 mg/L</t>
  </si>
  <si>
    <t>5 mg/L</t>
  </si>
  <si>
    <t>45 mg/L</t>
  </si>
  <si>
    <t>390 mg/L</t>
  </si>
  <si>
    <t>0.72 mg/L</t>
  </si>
  <si>
    <t>1000 mg/L</t>
  </si>
  <si>
    <t>Note - in absence of detailed ionic breakdown for either Keadby 3 Option 1 nor Option 2, the concentration of other ions has been applied for</t>
  </si>
  <si>
    <t>Keadby 3 Options 1 and 2 as was calculated for Keadby 2. This is a reasonable assumption because Keadby 3 would use the same source</t>
  </si>
  <si>
    <t>for make-up water (i.e. canal water), and the same cycles of concentration (4) have been assumed for both power stations.</t>
  </si>
  <si>
    <t>25°C</t>
  </si>
  <si>
    <t>31°C</t>
  </si>
  <si>
    <t>26°C</t>
  </si>
  <si>
    <t>Rate</t>
  </si>
  <si>
    <t>209.6m³/hr (58.2L/s)</t>
  </si>
  <si>
    <t>300.5m³/s (83.5L/s)</t>
  </si>
  <si>
    <t>100 L/s</t>
  </si>
  <si>
    <t>Velocity</t>
  </si>
  <si>
    <t>1.32 m/s</t>
  </si>
  <si>
    <t>Not available</t>
  </si>
  <si>
    <t>2600 mg/L</t>
  </si>
  <si>
    <t>80 mg/L</t>
  </si>
  <si>
    <t>Section</t>
  </si>
  <si>
    <t>Title</t>
  </si>
  <si>
    <t>Contents</t>
  </si>
  <si>
    <t>Sheet</t>
  </si>
  <si>
    <t>References</t>
  </si>
  <si>
    <t>Flowrate</t>
  </si>
  <si>
    <t>3. FLOWRATE</t>
  </si>
  <si>
    <t>4. TEMPERATURE</t>
  </si>
  <si>
    <t>5. COMPOSITION</t>
  </si>
  <si>
    <t>Normally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</si>
</sst>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top" indent="1"/>
    </xf>
    <xf numFmtId="0" fontId="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top"/>
    </xf>
    <xf numFmtId="0" fontId="1" fillId="3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9" xfId="0" applyFont="1" applyFill="1" applyBorder="1" applyAlignment="1">
      <alignment horizontal="left" vertical="top" indent="1"/>
    </xf>
    <xf numFmtId="0" fontId="2" fillId="2" borderId="10" xfId="0" applyFont="1" applyFill="1" applyBorder="1" applyAlignment="1">
      <alignment horizontal="left" vertical="top" indent="1"/>
    </xf>
    <xf numFmtId="0" fontId="3" fillId="2" borderId="10" xfId="0" applyFont="1" applyFill="1" applyBorder="1" applyAlignment="1">
      <alignment vertical="top" wrapText="1"/>
    </xf>
    <xf numFmtId="0" fontId="3" fillId="2" borderId="16" xfId="0" applyFont="1" applyFill="1" applyBorder="1" applyAlignment="1">
      <alignment vertical="top" wrapText="1"/>
    </xf>
    <xf numFmtId="0" fontId="3" fillId="2" borderId="17" xfId="0" applyFont="1" applyFill="1" applyBorder="1" applyAlignment="1">
      <alignment vertical="top" wrapText="1"/>
    </xf>
    <xf numFmtId="0" fontId="2" fillId="2" borderId="22" xfId="0" applyFont="1" applyFill="1" applyBorder="1" applyAlignment="1">
      <alignment horizontal="left" vertical="top" indent="1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3" fillId="2" borderId="23" xfId="0" applyFont="1" applyFill="1" applyBorder="1" applyAlignment="1">
      <alignment vertical="top" wrapText="1"/>
    </xf>
    <xf numFmtId="0" fontId="3" fillId="2" borderId="24" xfId="0" applyFont="1" applyFill="1" applyBorder="1" applyAlignment="1">
      <alignment vertical="top" wrapText="1"/>
    </xf>
    <xf numFmtId="0" fontId="2" fillId="2" borderId="16" xfId="0" applyFont="1" applyFill="1" applyBorder="1" applyAlignment="1">
      <alignment horizontal="left" vertical="center" indent="1"/>
    </xf>
    <xf numFmtId="0" fontId="2" fillId="2" borderId="17" xfId="0" applyFont="1" applyFill="1" applyBorder="1" applyAlignment="1">
      <alignment horizontal="left" vertical="top" indent="1"/>
    </xf>
    <xf numFmtId="0" fontId="2" fillId="2" borderId="6" xfId="0" applyFont="1" applyFill="1" applyBorder="1" applyAlignment="1">
      <alignment vertical="top"/>
    </xf>
    <xf numFmtId="0" fontId="1" fillId="2" borderId="1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top" indent="1"/>
    </xf>
    <xf numFmtId="0" fontId="2" fillId="2" borderId="0" xfId="0" applyFont="1" applyFill="1" applyAlignment="1">
      <alignment horizontal="left" vertical="top" indent="1"/>
    </xf>
    <xf numFmtId="0" fontId="1" fillId="2" borderId="10" xfId="0" applyFont="1" applyFill="1" applyBorder="1" applyAlignment="1">
      <alignment vertical="top" wrapText="1"/>
    </xf>
    <xf numFmtId="0" fontId="1" fillId="2" borderId="29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vertical="top" wrapText="1"/>
    </xf>
    <xf numFmtId="0" fontId="1" fillId="2" borderId="25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2"/>
    </xf>
    <xf numFmtId="0" fontId="11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0" fillId="2" borderId="35" xfId="0" applyFont="1" applyFill="1" applyBorder="1" applyAlignment="1">
      <alignment vertical="center"/>
    </xf>
    <xf numFmtId="0" fontId="10" fillId="2" borderId="0" xfId="0" quotePrefix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3" fontId="1" fillId="3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8" fillId="2" borderId="26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center" vertical="center"/>
    </xf>
    <xf numFmtId="0" fontId="10" fillId="2" borderId="0" xfId="0" quotePrefix="1" applyFont="1" applyFill="1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quotePrefix="1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4" fontId="6" fillId="2" borderId="20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4" fontId="6" fillId="2" borderId="27" xfId="0" applyNumberFormat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 wrapText="1"/>
    </xf>
    <xf numFmtId="0" fontId="9" fillId="4" borderId="22" xfId="0" applyFont="1" applyFill="1" applyBorder="1" applyAlignment="1">
      <alignment horizontal="left" vertical="center" indent="1"/>
    </xf>
    <xf numFmtId="0" fontId="9" fillId="4" borderId="10" xfId="0" applyFont="1" applyFill="1" applyBorder="1" applyAlignment="1">
      <alignment horizontal="left" vertical="center" indent="1"/>
    </xf>
    <xf numFmtId="0" fontId="9" fillId="4" borderId="31" xfId="0" applyFont="1" applyFill="1" applyBorder="1" applyAlignment="1">
      <alignment horizontal="left" vertical="center" indent="1"/>
    </xf>
    <xf numFmtId="0" fontId="9" fillId="4" borderId="33" xfId="0" applyFont="1" applyFill="1" applyBorder="1" applyAlignment="1">
      <alignment horizontal="left" vertical="center" indent="1"/>
    </xf>
    <xf numFmtId="0" fontId="9" fillId="4" borderId="17" xfId="0" applyFont="1" applyFill="1" applyBorder="1" applyAlignment="1">
      <alignment horizontal="left" vertical="center" indent="1"/>
    </xf>
    <xf numFmtId="0" fontId="9" fillId="4" borderId="34" xfId="0" applyFont="1" applyFill="1" applyBorder="1" applyAlignment="1">
      <alignment horizontal="left" vertical="center" indent="1"/>
    </xf>
    <xf numFmtId="0" fontId="5" fillId="2" borderId="2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0" fillId="2" borderId="36" xfId="0" applyFont="1" applyFill="1" applyBorder="1" applyAlignment="1">
      <alignment horizontal="left" vertical="center"/>
    </xf>
    <xf numFmtId="0" fontId="10" fillId="2" borderId="0" xfId="0" quotePrefix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right" vertical="center"/>
    </xf>
    <xf numFmtId="0" fontId="10" fillId="2" borderId="0" xfId="0" quotePrefix="1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right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right" vertical="center"/>
    </xf>
    <xf numFmtId="0" fontId="10" fillId="2" borderId="37" xfId="0" quotePrefix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horizontal="left" vertical="center" wrapText="1"/>
    </xf>
    <xf numFmtId="0" fontId="10" fillId="2" borderId="17" xfId="0" quotePrefix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right" vertical="center" wrapText="1"/>
    </xf>
    <xf numFmtId="0" fontId="10" fillId="2" borderId="38" xfId="0" quotePrefix="1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horizontal="right" vertical="center" wrapText="1"/>
    </xf>
    <xf numFmtId="0" fontId="12" fillId="2" borderId="3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right" vertical="center"/>
    </xf>
    <xf numFmtId="0" fontId="12" fillId="2" borderId="3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12" fillId="2" borderId="36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right" vertical="center"/>
    </xf>
    <xf numFmtId="0" fontId="10" fillId="2" borderId="33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/>
    </xf>
    <xf numFmtId="0" fontId="12" fillId="2" borderId="35" xfId="0" applyFont="1" applyFill="1" applyBorder="1" applyAlignment="1">
      <alignment horizontal="right" vertical="center"/>
    </xf>
    <xf numFmtId="0" fontId="1" fillId="2" borderId="0" xfId="0" quotePrefix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61059</xdr:colOff>
      <xdr:row>1</xdr:row>
      <xdr:rowOff>122116</xdr:rowOff>
    </xdr:from>
    <xdr:to>
      <xdr:col>3</xdr:col>
      <xdr:colOff>176851</xdr:colOff>
      <xdr:row>3</xdr:row>
      <xdr:rowOff>62406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080C28-F7D4-45C4-8AB5-4ABCB13D2B6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4" t="7664"/>
        <a:stretch/>
      </xdr:blipFill>
      <xdr:spPr>
        <a:xfrm>
          <a:off x="61059" y="312616"/>
          <a:ext cx="944467" cy="321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61059</xdr:colOff>
      <xdr:row>1</xdr:row>
      <xdr:rowOff>122116</xdr:rowOff>
    </xdr:from>
    <xdr:to>
      <xdr:col>3</xdr:col>
      <xdr:colOff>175505</xdr:colOff>
      <xdr:row>3</xdr:row>
      <xdr:rowOff>61060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868E96-AE69-4F31-88E7-52A0DBADF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4" t="7664"/>
        <a:stretch/>
      </xdr:blipFill>
      <xdr:spPr>
        <a:xfrm>
          <a:off x="61059" y="312616"/>
          <a:ext cx="943121" cy="3199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61059</xdr:colOff>
      <xdr:row>1</xdr:row>
      <xdr:rowOff>122116</xdr:rowOff>
    </xdr:from>
    <xdr:to>
      <xdr:col>3</xdr:col>
      <xdr:colOff>181855</xdr:colOff>
      <xdr:row>3</xdr:row>
      <xdr:rowOff>67410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D8B285-339A-4913-BABE-DF2033C893E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4" t="7664"/>
        <a:stretch/>
      </xdr:blipFill>
      <xdr:spPr>
        <a:xfrm>
          <a:off x="64234" y="315791"/>
          <a:ext cx="981221" cy="3199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61059</xdr:colOff>
      <xdr:row>1</xdr:row>
      <xdr:rowOff>122116</xdr:rowOff>
    </xdr:from>
    <xdr:to>
      <xdr:col>3</xdr:col>
      <xdr:colOff>181855</xdr:colOff>
      <xdr:row>3</xdr:row>
      <xdr:rowOff>67410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F2F6A9-E3E1-42D1-A607-9109B2B28EA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4" t="7664"/>
        <a:stretch/>
      </xdr:blipFill>
      <xdr:spPr>
        <a:xfrm>
          <a:off x="64234" y="315791"/>
          <a:ext cx="984396" cy="3231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61059</xdr:colOff>
      <xdr:row>1</xdr:row>
      <xdr:rowOff>122116</xdr:rowOff>
    </xdr:from>
    <xdr:to>
      <xdr:col>3</xdr:col>
      <xdr:colOff>178680</xdr:colOff>
      <xdr:row>3</xdr:row>
      <xdr:rowOff>64235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51404E-04DB-492B-8233-A3359950725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4" t="7664"/>
        <a:stretch/>
      </xdr:blipFill>
      <xdr:spPr>
        <a:xfrm>
          <a:off x="64234" y="315791"/>
          <a:ext cx="981221" cy="3199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61059</xdr:colOff>
      <xdr:row>1</xdr:row>
      <xdr:rowOff>122116</xdr:rowOff>
    </xdr:from>
    <xdr:to>
      <xdr:col>3</xdr:col>
      <xdr:colOff>181855</xdr:colOff>
      <xdr:row>3</xdr:row>
      <xdr:rowOff>67410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CE4D6D-82C3-4031-A245-10EE57F7849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4" t="7664"/>
        <a:stretch/>
      </xdr:blipFill>
      <xdr:spPr>
        <a:xfrm>
          <a:off x="64234" y="315791"/>
          <a:ext cx="984396" cy="323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BB608-C054-42B7-B3C4-641D55F4B573}">
  <sheetPr codeName="Sheet1">
    <pageSetUpPr fitToPage="1"/>
  </sheetPr>
  <dimension ref="A1:AF53"/>
  <sheetViews>
    <sheetView tabSelected="1" view="pageBreakPreview" zoomScale="130" zoomScaleNormal="100" zoomScaleSheetLayoutView="130" zoomScalePageLayoutView="85" workbookViewId="0">
      <selection activeCell="L17" sqref="L17"/>
    </sheetView>
  </sheetViews>
  <sheetFormatPr defaultColWidth="9.140625" defaultRowHeight="15" customHeight="1" x14ac:dyDescent="0.25"/>
  <cols>
    <col min="1" max="1" width="2.85546875" style="8" customWidth="1"/>
    <col min="2" max="2" width="6.42578125" style="8" customWidth="1"/>
    <col min="3" max="21" width="3.140625" style="8" customWidth="1"/>
    <col min="22" max="22" width="3.7109375" style="8" customWidth="1"/>
    <col min="23" max="23" width="3.42578125" style="8" customWidth="1"/>
    <col min="24" max="27" width="3.140625" style="8" customWidth="1"/>
    <col min="28" max="28" width="3.42578125" style="8" customWidth="1"/>
    <col min="29" max="29" width="2.85546875" style="8" customWidth="1"/>
    <col min="30" max="30" width="6.28515625" style="8" customWidth="1"/>
    <col min="31" max="33" width="9.140625" style="8"/>
    <col min="34" max="34" width="10.28515625" style="8" bestFit="1" customWidth="1"/>
    <col min="35" max="16384" width="9.140625" style="8"/>
  </cols>
  <sheetData>
    <row r="1" spans="1:32" ht="15" customHeight="1" x14ac:dyDescent="0.25">
      <c r="A1" s="1"/>
      <c r="B1" s="2"/>
      <c r="C1" s="2"/>
      <c r="D1" s="2"/>
      <c r="E1" s="3" t="s">
        <v>0</v>
      </c>
      <c r="F1" s="4"/>
      <c r="G1" s="5"/>
      <c r="H1" s="5"/>
      <c r="I1" s="6" t="s">
        <v>1</v>
      </c>
      <c r="J1" s="5"/>
      <c r="K1" s="5"/>
      <c r="L1" s="5"/>
      <c r="M1" s="5"/>
      <c r="N1" s="5"/>
      <c r="O1" s="5"/>
      <c r="P1" s="5"/>
      <c r="Q1" s="5"/>
      <c r="R1" s="5"/>
      <c r="S1" s="7"/>
      <c r="T1" s="60" t="s">
        <v>14</v>
      </c>
      <c r="U1" s="61"/>
      <c r="V1" s="61"/>
      <c r="W1" s="61"/>
      <c r="X1" s="61"/>
      <c r="Y1" s="61"/>
      <c r="Z1" s="61"/>
      <c r="AA1" s="61"/>
      <c r="AB1" s="61"/>
      <c r="AC1" s="62"/>
    </row>
    <row r="2" spans="1:32" ht="15" customHeight="1" x14ac:dyDescent="0.25">
      <c r="A2" s="9"/>
      <c r="B2" s="10"/>
      <c r="C2" s="10"/>
      <c r="D2" s="10"/>
      <c r="E2" s="11" t="s">
        <v>2</v>
      </c>
      <c r="F2" s="12"/>
      <c r="G2" s="13"/>
      <c r="H2" s="13"/>
      <c r="I2" s="63" t="s">
        <v>15</v>
      </c>
      <c r="J2" s="63"/>
      <c r="K2" s="63"/>
      <c r="L2" s="63"/>
      <c r="M2" s="63"/>
      <c r="N2" s="63"/>
      <c r="O2" s="63"/>
      <c r="P2" s="63"/>
      <c r="Q2" s="63"/>
      <c r="R2" s="63"/>
      <c r="S2" s="64"/>
      <c r="T2" s="67" t="s">
        <v>3</v>
      </c>
      <c r="U2" s="68"/>
      <c r="V2" s="69" t="s">
        <v>4</v>
      </c>
      <c r="W2" s="68"/>
      <c r="X2" s="69" t="s">
        <v>5</v>
      </c>
      <c r="Y2" s="68"/>
      <c r="Z2" s="69" t="s">
        <v>6</v>
      </c>
      <c r="AA2" s="68"/>
      <c r="AB2" s="69" t="s">
        <v>7</v>
      </c>
      <c r="AC2" s="70"/>
    </row>
    <row r="3" spans="1:32" ht="15" customHeight="1" x14ac:dyDescent="0.25">
      <c r="A3" s="9"/>
      <c r="B3" s="10"/>
      <c r="C3" s="10"/>
      <c r="D3" s="10"/>
      <c r="E3" s="14"/>
      <c r="F3" s="15"/>
      <c r="G3" s="15"/>
      <c r="H3" s="15"/>
      <c r="I3" s="65"/>
      <c r="J3" s="65"/>
      <c r="K3" s="65"/>
      <c r="L3" s="65"/>
      <c r="M3" s="65"/>
      <c r="N3" s="65"/>
      <c r="O3" s="65"/>
      <c r="P3" s="65"/>
      <c r="Q3" s="65"/>
      <c r="R3" s="65"/>
      <c r="S3" s="66"/>
      <c r="T3" s="71">
        <v>1</v>
      </c>
      <c r="U3" s="72"/>
      <c r="V3" s="73">
        <v>44725</v>
      </c>
      <c r="W3" s="74"/>
      <c r="X3" s="72" t="s">
        <v>16</v>
      </c>
      <c r="Y3" s="72"/>
      <c r="Z3" s="72" t="s">
        <v>49</v>
      </c>
      <c r="AA3" s="72"/>
      <c r="AB3" s="72"/>
      <c r="AC3" s="75"/>
    </row>
    <row r="4" spans="1:32" ht="15" customHeight="1" x14ac:dyDescent="0.25">
      <c r="A4" s="9"/>
      <c r="B4" s="10"/>
      <c r="C4" s="10"/>
      <c r="D4" s="10"/>
      <c r="E4" s="11" t="s">
        <v>8</v>
      </c>
      <c r="F4" s="16"/>
      <c r="G4" s="13"/>
      <c r="H4" s="13"/>
      <c r="I4" s="63" t="s">
        <v>20</v>
      </c>
      <c r="J4" s="63"/>
      <c r="K4" s="63"/>
      <c r="L4" s="63"/>
      <c r="M4" s="63"/>
      <c r="N4" s="63"/>
      <c r="O4" s="63"/>
      <c r="P4" s="63"/>
      <c r="Q4" s="63"/>
      <c r="R4" s="63"/>
      <c r="S4" s="64"/>
      <c r="T4" s="71"/>
      <c r="U4" s="72"/>
      <c r="V4" s="73"/>
      <c r="W4" s="74"/>
      <c r="X4" s="72"/>
      <c r="Y4" s="72"/>
      <c r="Z4" s="72"/>
      <c r="AA4" s="72"/>
      <c r="AB4" s="72"/>
      <c r="AC4" s="75"/>
    </row>
    <row r="5" spans="1:32" ht="15" customHeight="1" thickBot="1" x14ac:dyDescent="0.3">
      <c r="A5" s="17"/>
      <c r="B5" s="18"/>
      <c r="C5" s="18"/>
      <c r="D5" s="18"/>
      <c r="E5" s="19"/>
      <c r="F5" s="20"/>
      <c r="G5" s="20"/>
      <c r="H5" s="20"/>
      <c r="I5" s="91"/>
      <c r="J5" s="91"/>
      <c r="K5" s="91"/>
      <c r="L5" s="91"/>
      <c r="M5" s="91"/>
      <c r="N5" s="91"/>
      <c r="O5" s="91"/>
      <c r="P5" s="91"/>
      <c r="Q5" s="91"/>
      <c r="R5" s="91"/>
      <c r="S5" s="92"/>
      <c r="T5" s="76"/>
      <c r="U5" s="77"/>
      <c r="V5" s="78"/>
      <c r="W5" s="79"/>
      <c r="X5" s="77"/>
      <c r="Y5" s="77"/>
      <c r="Z5" s="77"/>
      <c r="AA5" s="77"/>
      <c r="AB5" s="77"/>
      <c r="AC5" s="87"/>
    </row>
    <row r="6" spans="1:32" ht="15" customHeight="1" x14ac:dyDescent="0.25">
      <c r="A6" s="21" t="s">
        <v>13</v>
      </c>
      <c r="B6" s="22"/>
      <c r="C6" s="22"/>
      <c r="D6" s="22"/>
      <c r="E6" s="22"/>
      <c r="F6" s="23"/>
      <c r="G6" s="23"/>
      <c r="H6" s="88" t="s">
        <v>17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24"/>
    </row>
    <row r="7" spans="1:32" ht="15" customHeight="1" x14ac:dyDescent="0.25">
      <c r="A7" s="25" t="s">
        <v>10</v>
      </c>
      <c r="B7" s="26"/>
      <c r="C7" s="26"/>
      <c r="D7" s="27"/>
      <c r="E7" s="27"/>
      <c r="F7" s="27"/>
      <c r="G7" s="27"/>
      <c r="H7" s="89" t="s">
        <v>18</v>
      </c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28"/>
    </row>
    <row r="8" spans="1:32" ht="15" customHeight="1" thickBot="1" x14ac:dyDescent="0.3">
      <c r="A8" s="29"/>
      <c r="B8" s="30"/>
      <c r="C8" s="30"/>
      <c r="D8" s="31"/>
      <c r="E8" s="31"/>
      <c r="F8" s="31"/>
      <c r="G8" s="31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32"/>
    </row>
    <row r="9" spans="1:32" ht="15" customHeight="1" x14ac:dyDescent="0.25">
      <c r="A9" s="33">
        <v>1</v>
      </c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  <c r="AC9" s="34"/>
    </row>
    <row r="10" spans="1:32" ht="15" customHeight="1" x14ac:dyDescent="0.25">
      <c r="A10" s="35">
        <f>A9+1</f>
        <v>2</v>
      </c>
      <c r="B10" s="8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6"/>
      <c r="AC10" s="36"/>
    </row>
    <row r="11" spans="1:32" ht="15" customHeight="1" x14ac:dyDescent="0.25">
      <c r="A11" s="35">
        <f t="shared" ref="A11:A52" si="0">A10+1</f>
        <v>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6"/>
    </row>
    <row r="12" spans="1:32" ht="15" customHeight="1" x14ac:dyDescent="0.25">
      <c r="A12" s="35">
        <f t="shared" si="0"/>
        <v>4</v>
      </c>
      <c r="B12" s="38"/>
      <c r="C12" s="80" t="s">
        <v>19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37"/>
      <c r="AC12" s="36"/>
      <c r="AE12" s="39"/>
      <c r="AF12" s="39"/>
    </row>
    <row r="13" spans="1:32" ht="15" customHeight="1" x14ac:dyDescent="0.25">
      <c r="A13" s="35">
        <f t="shared" si="0"/>
        <v>5</v>
      </c>
      <c r="B13" s="37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37"/>
      <c r="AC13" s="36"/>
      <c r="AE13" s="39"/>
      <c r="AF13" s="41"/>
    </row>
    <row r="14" spans="1:32" ht="15" customHeight="1" x14ac:dyDescent="0.25">
      <c r="A14" s="35">
        <f t="shared" si="0"/>
        <v>6</v>
      </c>
      <c r="B14" s="37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37"/>
      <c r="AC14" s="36"/>
      <c r="AE14" s="39"/>
      <c r="AF14" s="39"/>
    </row>
    <row r="15" spans="1:32" ht="15" customHeight="1" x14ac:dyDescent="0.25">
      <c r="A15" s="35">
        <f t="shared" si="0"/>
        <v>7</v>
      </c>
      <c r="B15" s="37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42"/>
      <c r="AC15" s="36"/>
    </row>
    <row r="16" spans="1:32" ht="15" customHeight="1" x14ac:dyDescent="0.25">
      <c r="A16" s="35">
        <f t="shared" si="0"/>
        <v>8</v>
      </c>
      <c r="B16" s="37"/>
      <c r="C16" s="37"/>
      <c r="D16" s="43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42"/>
      <c r="AC16" s="36"/>
    </row>
    <row r="17" spans="1:29" ht="15" customHeight="1" x14ac:dyDescent="0.25">
      <c r="A17" s="35">
        <f t="shared" si="0"/>
        <v>9</v>
      </c>
      <c r="B17" s="44"/>
      <c r="C17" s="37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36"/>
    </row>
    <row r="18" spans="1:29" ht="15" customHeight="1" x14ac:dyDescent="0.25">
      <c r="A18" s="35">
        <f t="shared" si="0"/>
        <v>10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36"/>
    </row>
    <row r="19" spans="1:29" ht="15" customHeight="1" x14ac:dyDescent="0.25">
      <c r="A19" s="35">
        <f t="shared" si="0"/>
        <v>11</v>
      </c>
      <c r="B19" s="81" t="s">
        <v>11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3"/>
      <c r="AC19" s="36"/>
    </row>
    <row r="20" spans="1:29" ht="15" customHeight="1" x14ac:dyDescent="0.25">
      <c r="A20" s="35">
        <f t="shared" si="0"/>
        <v>12</v>
      </c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6"/>
      <c r="AC20" s="36"/>
    </row>
    <row r="21" spans="1:29" ht="15" customHeight="1" x14ac:dyDescent="0.25">
      <c r="A21" s="35">
        <f t="shared" si="0"/>
        <v>13</v>
      </c>
      <c r="B21" s="40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42"/>
      <c r="AC21" s="36"/>
    </row>
    <row r="22" spans="1:29" ht="15" customHeight="1" x14ac:dyDescent="0.25">
      <c r="A22" s="35">
        <f t="shared" si="0"/>
        <v>14</v>
      </c>
      <c r="B22" s="40"/>
      <c r="C22" s="37" t="s">
        <v>96</v>
      </c>
      <c r="D22" s="37"/>
      <c r="E22" s="37"/>
      <c r="F22" s="37"/>
      <c r="G22" s="37"/>
      <c r="H22" s="37"/>
      <c r="I22" s="37"/>
      <c r="J22" s="37"/>
      <c r="K22" s="37"/>
      <c r="L22" s="37" t="s">
        <v>128</v>
      </c>
      <c r="M22" s="37"/>
      <c r="N22" s="37"/>
      <c r="O22" s="37"/>
      <c r="P22" s="37"/>
      <c r="Q22" s="37" t="s">
        <v>129</v>
      </c>
      <c r="R22" s="37"/>
      <c r="S22" s="37"/>
      <c r="T22" s="37"/>
      <c r="U22" s="37"/>
      <c r="V22" s="37"/>
      <c r="W22" s="37" t="s">
        <v>58</v>
      </c>
      <c r="X22" s="37"/>
      <c r="Y22" s="37"/>
      <c r="Z22" s="37"/>
      <c r="AA22" s="37"/>
      <c r="AB22" s="42"/>
      <c r="AC22" s="36"/>
    </row>
    <row r="23" spans="1:29" ht="15" customHeight="1" x14ac:dyDescent="0.25">
      <c r="A23" s="35">
        <f t="shared" si="0"/>
        <v>15</v>
      </c>
      <c r="B23" s="40"/>
      <c r="C23" s="37" t="s">
        <v>22</v>
      </c>
      <c r="D23" s="37"/>
      <c r="E23" s="37"/>
      <c r="F23" s="37"/>
      <c r="G23" s="37"/>
      <c r="H23" s="37"/>
      <c r="I23" s="37"/>
      <c r="J23" s="37"/>
      <c r="K23" s="37"/>
      <c r="L23" s="37" t="s">
        <v>150</v>
      </c>
      <c r="M23" s="37"/>
      <c r="N23" s="37"/>
      <c r="O23" s="37"/>
      <c r="P23" s="37"/>
      <c r="Q23" s="37" t="s">
        <v>151</v>
      </c>
      <c r="R23" s="37"/>
      <c r="S23" s="37"/>
      <c r="T23" s="37"/>
      <c r="U23" s="37"/>
      <c r="V23" s="37"/>
      <c r="W23" s="37" t="s">
        <v>152</v>
      </c>
      <c r="X23" s="37"/>
      <c r="Y23" s="37"/>
      <c r="Z23" s="37"/>
      <c r="AA23" s="37"/>
      <c r="AB23" s="42"/>
      <c r="AC23" s="36"/>
    </row>
    <row r="24" spans="1:29" ht="15" customHeight="1" x14ac:dyDescent="0.25">
      <c r="A24" s="35">
        <f t="shared" si="0"/>
        <v>16</v>
      </c>
      <c r="B24" s="40"/>
      <c r="C24" s="37" t="s">
        <v>153</v>
      </c>
      <c r="D24" s="37"/>
      <c r="E24" s="37"/>
      <c r="F24" s="37"/>
      <c r="G24" s="37"/>
      <c r="H24" s="37"/>
      <c r="I24" s="37"/>
      <c r="J24" s="37"/>
      <c r="K24" s="37"/>
      <c r="L24" s="37" t="s">
        <v>154</v>
      </c>
      <c r="M24" s="37"/>
      <c r="N24" s="37"/>
      <c r="O24" s="37"/>
      <c r="P24" s="37"/>
      <c r="Q24" s="37" t="s">
        <v>155</v>
      </c>
      <c r="R24" s="37"/>
      <c r="S24" s="37"/>
      <c r="T24" s="37"/>
      <c r="U24" s="37"/>
      <c r="V24" s="37"/>
      <c r="W24" s="37" t="s">
        <v>156</v>
      </c>
      <c r="X24" s="37"/>
      <c r="Y24" s="37"/>
      <c r="Z24" s="37"/>
      <c r="AA24" s="37"/>
      <c r="AB24" s="42"/>
      <c r="AC24" s="36"/>
    </row>
    <row r="25" spans="1:29" ht="15" customHeight="1" x14ac:dyDescent="0.25">
      <c r="A25" s="35">
        <f t="shared" si="0"/>
        <v>17</v>
      </c>
      <c r="B25" s="40"/>
      <c r="C25" s="37" t="s">
        <v>157</v>
      </c>
      <c r="D25" s="37"/>
      <c r="E25" s="37"/>
      <c r="F25" s="37"/>
      <c r="G25" s="37"/>
      <c r="H25" s="37"/>
      <c r="I25" s="37"/>
      <c r="J25" s="37"/>
      <c r="K25" s="37"/>
      <c r="L25" s="37" t="s">
        <v>158</v>
      </c>
      <c r="M25" s="37"/>
      <c r="N25" s="37"/>
      <c r="O25" s="37"/>
      <c r="P25" s="37"/>
      <c r="Q25" s="37" t="s">
        <v>158</v>
      </c>
      <c r="R25" s="37"/>
      <c r="S25" s="37"/>
      <c r="T25" s="37"/>
      <c r="U25" s="37"/>
      <c r="V25" s="37"/>
      <c r="W25" s="37" t="s">
        <v>158</v>
      </c>
      <c r="X25" s="37"/>
      <c r="Y25" s="37"/>
      <c r="Z25" s="37"/>
      <c r="AA25" s="37"/>
      <c r="AB25" s="42"/>
      <c r="AC25" s="36"/>
    </row>
    <row r="26" spans="1:29" ht="15" customHeight="1" x14ac:dyDescent="0.25">
      <c r="A26" s="35">
        <f t="shared" si="0"/>
        <v>18</v>
      </c>
      <c r="B26" s="40"/>
      <c r="C26" s="37" t="s">
        <v>97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42"/>
      <c r="AC26" s="36"/>
    </row>
    <row r="27" spans="1:29" ht="15" customHeight="1" x14ac:dyDescent="0.25">
      <c r="A27" s="35">
        <f t="shared" si="0"/>
        <v>19</v>
      </c>
      <c r="B27" s="40"/>
      <c r="C27" s="37" t="s">
        <v>99</v>
      </c>
      <c r="D27" s="37"/>
      <c r="E27" s="37"/>
      <c r="F27" s="37"/>
      <c r="G27" s="37"/>
      <c r="H27" s="37"/>
      <c r="I27" s="37"/>
      <c r="J27" s="37"/>
      <c r="K27" s="37"/>
      <c r="L27" s="37" t="s">
        <v>120</v>
      </c>
      <c r="M27" s="37"/>
      <c r="N27" s="37"/>
      <c r="O27" s="37"/>
      <c r="P27" s="37"/>
      <c r="Q27" s="37" t="s">
        <v>121</v>
      </c>
      <c r="R27" s="37"/>
      <c r="S27" s="37"/>
      <c r="T27" s="37"/>
      <c r="U27" s="37"/>
      <c r="V27" s="37"/>
      <c r="W27" s="37" t="s">
        <v>171</v>
      </c>
      <c r="X27" s="37"/>
      <c r="Y27" s="37"/>
      <c r="Z27" s="37"/>
      <c r="AA27" s="45"/>
      <c r="AB27" s="42"/>
      <c r="AC27" s="36"/>
    </row>
    <row r="28" spans="1:29" ht="15" customHeight="1" x14ac:dyDescent="0.25">
      <c r="A28" s="35">
        <f t="shared" si="0"/>
        <v>20</v>
      </c>
      <c r="B28" s="40"/>
      <c r="C28" s="37" t="s">
        <v>100</v>
      </c>
      <c r="D28" s="37"/>
      <c r="E28" s="37"/>
      <c r="F28" s="37"/>
      <c r="G28" s="37"/>
      <c r="H28" s="37"/>
      <c r="I28" s="37"/>
      <c r="J28" s="37"/>
      <c r="K28" s="37"/>
      <c r="L28" s="37" t="s">
        <v>122</v>
      </c>
      <c r="M28" s="37"/>
      <c r="N28" s="37"/>
      <c r="O28" s="37"/>
      <c r="P28" s="37"/>
      <c r="Q28" s="37" t="s">
        <v>123</v>
      </c>
      <c r="R28" s="37"/>
      <c r="S28" s="37"/>
      <c r="T28" s="37"/>
      <c r="U28" s="37"/>
      <c r="V28" s="37"/>
      <c r="W28" s="37" t="s">
        <v>159</v>
      </c>
      <c r="X28" s="37"/>
      <c r="Y28" s="37"/>
      <c r="Z28" s="37"/>
      <c r="AA28" s="45"/>
      <c r="AB28" s="42"/>
      <c r="AC28" s="36"/>
    </row>
    <row r="29" spans="1:29" ht="15" customHeight="1" x14ac:dyDescent="0.25">
      <c r="A29" s="35">
        <f t="shared" si="0"/>
        <v>21</v>
      </c>
      <c r="B29" s="40"/>
      <c r="C29" s="37" t="s">
        <v>101</v>
      </c>
      <c r="D29" s="37"/>
      <c r="E29" s="37"/>
      <c r="F29" s="37"/>
      <c r="G29" s="37"/>
      <c r="H29" s="37"/>
      <c r="I29" s="37"/>
      <c r="J29" s="37"/>
      <c r="K29" s="37"/>
      <c r="L29" s="37" t="s">
        <v>124</v>
      </c>
      <c r="M29" s="37"/>
      <c r="N29" s="37"/>
      <c r="O29" s="37"/>
      <c r="P29" s="37"/>
      <c r="Q29" s="37" t="s">
        <v>125</v>
      </c>
      <c r="R29" s="37"/>
      <c r="S29" s="37"/>
      <c r="T29" s="37"/>
      <c r="U29" s="37"/>
      <c r="V29" s="37"/>
      <c r="W29" s="37" t="s">
        <v>160</v>
      </c>
      <c r="X29" s="37"/>
      <c r="Y29" s="37"/>
      <c r="Z29" s="37"/>
      <c r="AA29" s="45"/>
      <c r="AB29" s="42"/>
      <c r="AC29" s="36"/>
    </row>
    <row r="30" spans="1:29" ht="15" customHeight="1" x14ac:dyDescent="0.25">
      <c r="A30" s="35">
        <f t="shared" si="0"/>
        <v>22</v>
      </c>
      <c r="B30" s="40"/>
      <c r="C30" s="37" t="s">
        <v>102</v>
      </c>
      <c r="D30" s="37"/>
      <c r="E30" s="37"/>
      <c r="F30" s="37"/>
      <c r="G30" s="37"/>
      <c r="H30" s="37"/>
      <c r="I30" s="37"/>
      <c r="J30" s="37"/>
      <c r="K30" s="37"/>
      <c r="L30" s="37" t="s">
        <v>126</v>
      </c>
      <c r="M30" s="37"/>
      <c r="N30" s="37"/>
      <c r="O30" s="37"/>
      <c r="P30" s="37"/>
      <c r="Q30" s="37" t="s">
        <v>127</v>
      </c>
      <c r="R30" s="37"/>
      <c r="S30" s="37"/>
      <c r="T30" s="37"/>
      <c r="U30" s="37"/>
      <c r="V30" s="37"/>
      <c r="W30" s="37" t="s">
        <v>161</v>
      </c>
      <c r="X30" s="37"/>
      <c r="Y30" s="37"/>
      <c r="Z30" s="37"/>
      <c r="AA30" s="45"/>
      <c r="AB30" s="42"/>
      <c r="AC30" s="36"/>
    </row>
    <row r="31" spans="1:29" ht="15" customHeight="1" x14ac:dyDescent="0.25">
      <c r="A31" s="35">
        <f t="shared" si="0"/>
        <v>23</v>
      </c>
      <c r="B31" s="40"/>
      <c r="C31" s="37" t="s">
        <v>103</v>
      </c>
      <c r="D31" s="37"/>
      <c r="E31" s="37"/>
      <c r="F31" s="37"/>
      <c r="G31" s="37"/>
      <c r="H31" s="37"/>
      <c r="I31" s="37"/>
      <c r="J31" s="37"/>
      <c r="K31" s="37"/>
      <c r="L31" s="37" t="s">
        <v>133</v>
      </c>
      <c r="M31" s="37"/>
      <c r="N31" s="37"/>
      <c r="O31" s="37"/>
      <c r="P31" s="37"/>
      <c r="Q31" s="37" t="s">
        <v>133</v>
      </c>
      <c r="R31" s="37"/>
      <c r="S31" s="37"/>
      <c r="T31" s="37"/>
      <c r="U31" s="37"/>
      <c r="V31" s="37"/>
      <c r="W31" s="37" t="s">
        <v>133</v>
      </c>
      <c r="X31" s="37"/>
      <c r="Y31" s="37"/>
      <c r="Z31" s="37"/>
      <c r="AA31" s="45"/>
      <c r="AB31" s="42"/>
      <c r="AC31" s="36"/>
    </row>
    <row r="32" spans="1:29" ht="15" customHeight="1" x14ac:dyDescent="0.25">
      <c r="A32" s="35">
        <f t="shared" si="0"/>
        <v>24</v>
      </c>
      <c r="B32" s="40"/>
      <c r="C32" s="37" t="s">
        <v>104</v>
      </c>
      <c r="D32" s="37"/>
      <c r="E32" s="37"/>
      <c r="F32" s="37"/>
      <c r="G32" s="37"/>
      <c r="H32" s="37"/>
      <c r="I32" s="37"/>
      <c r="J32" s="37"/>
      <c r="K32" s="37"/>
      <c r="L32" s="37" t="s">
        <v>134</v>
      </c>
      <c r="M32" s="37"/>
      <c r="N32" s="37"/>
      <c r="O32" s="37"/>
      <c r="P32" s="37"/>
      <c r="Q32" s="37" t="s">
        <v>134</v>
      </c>
      <c r="R32" s="37"/>
      <c r="S32" s="37"/>
      <c r="T32" s="37"/>
      <c r="U32" s="37"/>
      <c r="V32" s="37"/>
      <c r="W32" s="37" t="s">
        <v>134</v>
      </c>
      <c r="X32" s="37"/>
      <c r="Y32" s="37"/>
      <c r="Z32" s="37"/>
      <c r="AA32" s="45"/>
      <c r="AB32" s="42"/>
      <c r="AC32" s="36"/>
    </row>
    <row r="33" spans="1:32" ht="15" customHeight="1" x14ac:dyDescent="0.25">
      <c r="A33" s="35">
        <f t="shared" si="0"/>
        <v>25</v>
      </c>
      <c r="B33" s="40"/>
      <c r="C33" s="37" t="s">
        <v>105</v>
      </c>
      <c r="D33" s="37"/>
      <c r="E33" s="37"/>
      <c r="F33" s="37"/>
      <c r="G33" s="37"/>
      <c r="H33" s="37"/>
      <c r="I33" s="37"/>
      <c r="J33" s="37"/>
      <c r="K33" s="37"/>
      <c r="L33" s="37" t="s">
        <v>135</v>
      </c>
      <c r="M33" s="37"/>
      <c r="N33" s="37"/>
      <c r="O33" s="37"/>
      <c r="P33" s="37"/>
      <c r="Q33" s="37" t="s">
        <v>135</v>
      </c>
      <c r="R33" s="37"/>
      <c r="S33" s="37"/>
      <c r="T33" s="37"/>
      <c r="U33" s="37"/>
      <c r="V33" s="37"/>
      <c r="W33" s="37" t="s">
        <v>135</v>
      </c>
      <c r="X33" s="37"/>
      <c r="Y33" s="37"/>
      <c r="Z33" s="37"/>
      <c r="AA33" s="45"/>
      <c r="AB33" s="42"/>
      <c r="AC33" s="36"/>
    </row>
    <row r="34" spans="1:32" ht="15" customHeight="1" x14ac:dyDescent="0.25">
      <c r="A34" s="35">
        <f t="shared" si="0"/>
        <v>26</v>
      </c>
      <c r="B34" s="40"/>
      <c r="C34" s="37" t="s">
        <v>106</v>
      </c>
      <c r="D34" s="37"/>
      <c r="E34" s="37"/>
      <c r="F34" s="37"/>
      <c r="G34" s="37"/>
      <c r="H34" s="37"/>
      <c r="I34" s="37"/>
      <c r="J34" s="37"/>
      <c r="K34" s="37"/>
      <c r="L34" s="37" t="s">
        <v>136</v>
      </c>
      <c r="M34" s="37"/>
      <c r="N34" s="37"/>
      <c r="O34" s="37"/>
      <c r="P34" s="37"/>
      <c r="Q34" s="37" t="s">
        <v>136</v>
      </c>
      <c r="R34" s="37"/>
      <c r="S34" s="37"/>
      <c r="T34" s="37"/>
      <c r="U34" s="37"/>
      <c r="V34" s="37"/>
      <c r="W34" s="37" t="s">
        <v>136</v>
      </c>
      <c r="X34" s="37"/>
      <c r="Y34" s="37"/>
      <c r="Z34" s="37"/>
      <c r="AA34" s="45"/>
      <c r="AB34" s="42"/>
      <c r="AC34" s="36"/>
    </row>
    <row r="35" spans="1:32" ht="15" customHeight="1" x14ac:dyDescent="0.25">
      <c r="A35" s="35">
        <f t="shared" si="0"/>
        <v>27</v>
      </c>
      <c r="B35" s="40"/>
      <c r="C35" s="37" t="s">
        <v>107</v>
      </c>
      <c r="D35" s="37"/>
      <c r="E35" s="37"/>
      <c r="F35" s="37"/>
      <c r="G35" s="37"/>
      <c r="H35" s="37"/>
      <c r="I35" s="37"/>
      <c r="J35" s="37"/>
      <c r="K35" s="37"/>
      <c r="L35" s="37" t="s">
        <v>137</v>
      </c>
      <c r="M35" s="37"/>
      <c r="N35" s="37"/>
      <c r="O35" s="37"/>
      <c r="P35" s="37"/>
      <c r="Q35" s="37" t="s">
        <v>137</v>
      </c>
      <c r="R35" s="37"/>
      <c r="S35" s="37"/>
      <c r="T35" s="37"/>
      <c r="U35" s="37"/>
      <c r="V35" s="37"/>
      <c r="W35" s="37" t="s">
        <v>137</v>
      </c>
      <c r="X35" s="37"/>
      <c r="Y35" s="37"/>
      <c r="Z35" s="37"/>
      <c r="AA35" s="45"/>
      <c r="AB35" s="42"/>
      <c r="AC35" s="36"/>
    </row>
    <row r="36" spans="1:32" ht="15" customHeight="1" x14ac:dyDescent="0.25">
      <c r="A36" s="35">
        <f t="shared" si="0"/>
        <v>28</v>
      </c>
      <c r="B36" s="40"/>
      <c r="C36" s="37" t="s">
        <v>108</v>
      </c>
      <c r="D36" s="37"/>
      <c r="E36" s="37"/>
      <c r="F36" s="37"/>
      <c r="G36" s="37"/>
      <c r="H36" s="37"/>
      <c r="I36" s="37"/>
      <c r="J36" s="37"/>
      <c r="K36" s="37"/>
      <c r="L36" s="37" t="s">
        <v>138</v>
      </c>
      <c r="M36" s="37"/>
      <c r="N36" s="37"/>
      <c r="O36" s="37"/>
      <c r="P36" s="37"/>
      <c r="Q36" s="37" t="s">
        <v>138</v>
      </c>
      <c r="R36" s="37"/>
      <c r="S36" s="37"/>
      <c r="T36" s="37"/>
      <c r="U36" s="37"/>
      <c r="V36" s="37"/>
      <c r="W36" s="37" t="s">
        <v>138</v>
      </c>
      <c r="X36" s="37"/>
      <c r="Y36" s="37"/>
      <c r="Z36" s="37"/>
      <c r="AA36" s="45"/>
      <c r="AB36" s="42"/>
      <c r="AC36" s="36"/>
    </row>
    <row r="37" spans="1:32" ht="15" customHeight="1" x14ac:dyDescent="0.25">
      <c r="A37" s="35">
        <f t="shared" si="0"/>
        <v>29</v>
      </c>
      <c r="B37" s="40"/>
      <c r="C37" s="37" t="s">
        <v>109</v>
      </c>
      <c r="D37" s="37"/>
      <c r="E37" s="37"/>
      <c r="F37" s="37"/>
      <c r="G37" s="37"/>
      <c r="H37" s="37"/>
      <c r="I37" s="37"/>
      <c r="J37" s="37"/>
      <c r="K37" s="37"/>
      <c r="L37" s="37" t="s">
        <v>139</v>
      </c>
      <c r="M37" s="37"/>
      <c r="N37" s="37"/>
      <c r="O37" s="37"/>
      <c r="P37" s="37"/>
      <c r="Q37" s="37" t="s">
        <v>139</v>
      </c>
      <c r="R37" s="37"/>
      <c r="S37" s="37"/>
      <c r="T37" s="37"/>
      <c r="U37" s="37"/>
      <c r="V37" s="37"/>
      <c r="W37" s="37" t="s">
        <v>139</v>
      </c>
      <c r="X37" s="37"/>
      <c r="Y37" s="37"/>
      <c r="Z37" s="37"/>
      <c r="AA37" s="45"/>
      <c r="AB37" s="42"/>
      <c r="AC37" s="36"/>
    </row>
    <row r="38" spans="1:32" ht="15" customHeight="1" x14ac:dyDescent="0.25">
      <c r="A38" s="35">
        <f t="shared" si="0"/>
        <v>30</v>
      </c>
      <c r="B38" s="40"/>
      <c r="C38" s="37" t="s">
        <v>110</v>
      </c>
      <c r="D38" s="37"/>
      <c r="E38" s="37"/>
      <c r="F38" s="37"/>
      <c r="G38" s="37"/>
      <c r="H38" s="37"/>
      <c r="I38" s="37"/>
      <c r="J38" s="37"/>
      <c r="K38" s="37"/>
      <c r="L38" s="37" t="s">
        <v>140</v>
      </c>
      <c r="M38" s="37"/>
      <c r="N38" s="37"/>
      <c r="O38" s="37"/>
      <c r="P38" s="37"/>
      <c r="Q38" s="37" t="s">
        <v>140</v>
      </c>
      <c r="R38" s="37"/>
      <c r="S38" s="37"/>
      <c r="T38" s="37"/>
      <c r="U38" s="37"/>
      <c r="V38" s="37"/>
      <c r="W38" s="37" t="s">
        <v>140</v>
      </c>
      <c r="X38" s="37"/>
      <c r="Y38" s="37"/>
      <c r="Z38" s="37"/>
      <c r="AA38" s="45"/>
      <c r="AB38" s="42"/>
      <c r="AC38" s="36"/>
    </row>
    <row r="39" spans="1:32" ht="15" customHeight="1" x14ac:dyDescent="0.25">
      <c r="A39" s="35">
        <f t="shared" si="0"/>
        <v>31</v>
      </c>
      <c r="B39" s="40"/>
      <c r="C39" s="37" t="s">
        <v>111</v>
      </c>
      <c r="D39" s="37"/>
      <c r="E39" s="37"/>
      <c r="F39" s="37"/>
      <c r="G39" s="37"/>
      <c r="H39" s="37"/>
      <c r="I39" s="37"/>
      <c r="J39" s="37"/>
      <c r="K39" s="37"/>
      <c r="L39" s="37" t="s">
        <v>141</v>
      </c>
      <c r="M39" s="37"/>
      <c r="N39" s="37"/>
      <c r="O39" s="37"/>
      <c r="P39" s="37"/>
      <c r="Q39" s="37" t="s">
        <v>141</v>
      </c>
      <c r="R39" s="37"/>
      <c r="S39" s="37"/>
      <c r="T39" s="37"/>
      <c r="U39" s="37"/>
      <c r="V39" s="37"/>
      <c r="W39" s="37" t="s">
        <v>141</v>
      </c>
      <c r="X39" s="37"/>
      <c r="Y39" s="37"/>
      <c r="Z39" s="37"/>
      <c r="AA39" s="45"/>
      <c r="AB39" s="42"/>
      <c r="AC39" s="36"/>
    </row>
    <row r="40" spans="1:32" ht="15" customHeight="1" x14ac:dyDescent="0.25">
      <c r="A40" s="35">
        <f t="shared" si="0"/>
        <v>32</v>
      </c>
      <c r="B40" s="40"/>
      <c r="C40" s="37" t="s">
        <v>112</v>
      </c>
      <c r="D40" s="37"/>
      <c r="E40" s="37"/>
      <c r="F40" s="37"/>
      <c r="G40" s="37"/>
      <c r="H40" s="37"/>
      <c r="I40" s="37"/>
      <c r="J40" s="37"/>
      <c r="K40" s="37"/>
      <c r="L40" s="37" t="s">
        <v>142</v>
      </c>
      <c r="M40" s="37"/>
      <c r="N40" s="37"/>
      <c r="O40" s="37"/>
      <c r="P40" s="37"/>
      <c r="Q40" s="37" t="s">
        <v>142</v>
      </c>
      <c r="R40" s="37"/>
      <c r="S40" s="37"/>
      <c r="T40" s="37"/>
      <c r="U40" s="37"/>
      <c r="V40" s="37"/>
      <c r="W40" s="37" t="s">
        <v>142</v>
      </c>
      <c r="X40" s="37"/>
      <c r="Y40" s="37"/>
      <c r="Z40" s="37"/>
      <c r="AA40" s="45"/>
      <c r="AB40" s="42"/>
      <c r="AC40" s="36"/>
    </row>
    <row r="41" spans="1:32" ht="15" customHeight="1" x14ac:dyDescent="0.25">
      <c r="A41" s="35">
        <f t="shared" si="0"/>
        <v>33</v>
      </c>
      <c r="B41" s="40"/>
      <c r="C41" s="37" t="s">
        <v>113</v>
      </c>
      <c r="D41" s="37"/>
      <c r="E41" s="37"/>
      <c r="F41" s="37"/>
      <c r="G41" s="37"/>
      <c r="H41" s="37"/>
      <c r="I41" s="37"/>
      <c r="J41" s="37"/>
      <c r="K41" s="37"/>
      <c r="L41" s="37" t="s">
        <v>143</v>
      </c>
      <c r="M41" s="37"/>
      <c r="N41" s="37"/>
      <c r="O41" s="37"/>
      <c r="P41" s="37"/>
      <c r="Q41" s="37" t="s">
        <v>143</v>
      </c>
      <c r="R41" s="37"/>
      <c r="S41" s="37"/>
      <c r="T41" s="37"/>
      <c r="U41" s="37"/>
      <c r="V41" s="37"/>
      <c r="W41" s="37" t="s">
        <v>143</v>
      </c>
      <c r="X41" s="37"/>
      <c r="Y41" s="37"/>
      <c r="Z41" s="37"/>
      <c r="AA41" s="45"/>
      <c r="AB41" s="42"/>
      <c r="AC41" s="36"/>
    </row>
    <row r="42" spans="1:32" ht="15" customHeight="1" x14ac:dyDescent="0.25">
      <c r="A42" s="35">
        <f t="shared" si="0"/>
        <v>34</v>
      </c>
      <c r="B42" s="40"/>
      <c r="C42" s="37" t="s">
        <v>114</v>
      </c>
      <c r="D42" s="37"/>
      <c r="E42" s="37"/>
      <c r="F42" s="37"/>
      <c r="G42" s="37"/>
      <c r="H42" s="37"/>
      <c r="I42" s="37"/>
      <c r="J42" s="37"/>
      <c r="K42" s="37"/>
      <c r="L42" s="37" t="s">
        <v>144</v>
      </c>
      <c r="M42" s="37"/>
      <c r="N42" s="37"/>
      <c r="O42" s="37"/>
      <c r="P42" s="37"/>
      <c r="Q42" s="37" t="s">
        <v>144</v>
      </c>
      <c r="R42" s="37"/>
      <c r="S42" s="37"/>
      <c r="T42" s="37"/>
      <c r="U42" s="37"/>
      <c r="V42" s="37"/>
      <c r="W42" s="37" t="s">
        <v>144</v>
      </c>
      <c r="X42" s="37"/>
      <c r="Y42" s="37"/>
      <c r="Z42" s="37"/>
      <c r="AA42" s="45"/>
      <c r="AB42" s="42"/>
      <c r="AC42" s="36"/>
      <c r="AF42" s="46"/>
    </row>
    <row r="43" spans="1:32" ht="15" customHeight="1" x14ac:dyDescent="0.25">
      <c r="A43" s="35">
        <f t="shared" si="0"/>
        <v>35</v>
      </c>
      <c r="B43" s="40"/>
      <c r="C43" s="37" t="s">
        <v>115</v>
      </c>
      <c r="D43" s="37"/>
      <c r="E43" s="37"/>
      <c r="F43" s="37"/>
      <c r="G43" s="37"/>
      <c r="H43" s="37"/>
      <c r="I43" s="37"/>
      <c r="J43" s="37"/>
      <c r="K43" s="37"/>
      <c r="L43" s="37" t="s">
        <v>145</v>
      </c>
      <c r="M43" s="37"/>
      <c r="N43" s="37"/>
      <c r="O43" s="37"/>
      <c r="P43" s="37"/>
      <c r="Q43" s="37" t="s">
        <v>145</v>
      </c>
      <c r="R43" s="37"/>
      <c r="S43" s="37"/>
      <c r="T43" s="37"/>
      <c r="U43" s="37"/>
      <c r="V43" s="37"/>
      <c r="W43" s="37" t="s">
        <v>145</v>
      </c>
      <c r="X43" s="37"/>
      <c r="Y43" s="37"/>
      <c r="Z43" s="37"/>
      <c r="AA43" s="45"/>
      <c r="AB43" s="42"/>
      <c r="AC43" s="36"/>
    </row>
    <row r="44" spans="1:32" ht="15" customHeight="1" x14ac:dyDescent="0.25">
      <c r="A44" s="35">
        <f t="shared" si="0"/>
        <v>36</v>
      </c>
      <c r="B44" s="40"/>
      <c r="C44" s="37" t="s">
        <v>116</v>
      </c>
      <c r="D44" s="37"/>
      <c r="E44" s="37"/>
      <c r="F44" s="37"/>
      <c r="G44" s="37"/>
      <c r="H44" s="37"/>
      <c r="I44" s="37"/>
      <c r="J44" s="37"/>
      <c r="K44" s="37"/>
      <c r="L44" s="37" t="s">
        <v>146</v>
      </c>
      <c r="M44" s="37"/>
      <c r="N44" s="37"/>
      <c r="O44" s="37"/>
      <c r="P44" s="37"/>
      <c r="Q44" s="37" t="s">
        <v>146</v>
      </c>
      <c r="R44" s="37"/>
      <c r="S44" s="37"/>
      <c r="T44" s="37"/>
      <c r="U44" s="37"/>
      <c r="V44" s="37"/>
      <c r="W44" s="37" t="s">
        <v>146</v>
      </c>
      <c r="X44" s="37"/>
      <c r="Y44" s="37"/>
      <c r="Z44" s="37"/>
      <c r="AA44" s="45"/>
      <c r="AB44" s="42"/>
      <c r="AC44" s="36"/>
    </row>
    <row r="45" spans="1:32" ht="15" customHeight="1" x14ac:dyDescent="0.25">
      <c r="A45" s="35">
        <f t="shared" si="0"/>
        <v>37</v>
      </c>
      <c r="B45" s="40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45"/>
      <c r="AB45" s="42"/>
      <c r="AC45" s="36"/>
    </row>
    <row r="46" spans="1:32" ht="15" customHeight="1" x14ac:dyDescent="0.25">
      <c r="A46" s="35">
        <f t="shared" si="0"/>
        <v>38</v>
      </c>
      <c r="B46" s="40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45"/>
      <c r="AB46" s="42"/>
      <c r="AC46" s="36"/>
    </row>
    <row r="47" spans="1:32" ht="15" customHeight="1" x14ac:dyDescent="0.25">
      <c r="A47" s="35">
        <f t="shared" si="0"/>
        <v>39</v>
      </c>
      <c r="B47" s="40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45"/>
      <c r="AB47" s="42"/>
      <c r="AC47" s="36"/>
    </row>
    <row r="48" spans="1:32" ht="15" customHeight="1" x14ac:dyDescent="0.25">
      <c r="A48" s="35">
        <f t="shared" si="0"/>
        <v>40</v>
      </c>
      <c r="B48" s="40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45"/>
      <c r="AB48" s="42"/>
      <c r="AC48" s="36"/>
    </row>
    <row r="49" spans="1:29" ht="15" customHeight="1" x14ac:dyDescent="0.25">
      <c r="A49" s="35">
        <f t="shared" si="0"/>
        <v>41</v>
      </c>
      <c r="B49" s="40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45"/>
      <c r="AB49" s="42"/>
      <c r="AC49" s="36"/>
    </row>
    <row r="50" spans="1:29" ht="15" customHeight="1" x14ac:dyDescent="0.25">
      <c r="A50" s="35">
        <f t="shared" si="0"/>
        <v>42</v>
      </c>
      <c r="B50" s="40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45"/>
      <c r="AB50" s="42"/>
      <c r="AC50" s="36"/>
    </row>
    <row r="51" spans="1:29" ht="15" customHeight="1" x14ac:dyDescent="0.25">
      <c r="A51" s="35">
        <f t="shared" si="0"/>
        <v>43</v>
      </c>
      <c r="B51" s="40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45"/>
      <c r="AB51" s="42"/>
      <c r="AC51" s="36"/>
    </row>
    <row r="52" spans="1:29" ht="15" customHeight="1" x14ac:dyDescent="0.25">
      <c r="A52" s="35">
        <f t="shared" si="0"/>
        <v>44</v>
      </c>
      <c r="B52" s="40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47"/>
      <c r="AB52" s="42"/>
      <c r="AC52" s="36"/>
    </row>
    <row r="53" spans="1:29" ht="15" customHeight="1" thickBot="1" x14ac:dyDescent="0.3">
      <c r="A53" s="49">
        <f>A52+1</f>
        <v>45</v>
      </c>
      <c r="B53" s="50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50"/>
      <c r="AB53" s="50"/>
      <c r="AC53" s="51"/>
    </row>
  </sheetData>
  <mergeCells count="28">
    <mergeCell ref="AB4:AC4"/>
    <mergeCell ref="T5:U5"/>
    <mergeCell ref="V5:W5"/>
    <mergeCell ref="C12:AA15"/>
    <mergeCell ref="B19:AB20"/>
    <mergeCell ref="X5:Y5"/>
    <mergeCell ref="Z5:AA5"/>
    <mergeCell ref="AB5:AC5"/>
    <mergeCell ref="H6:AB6"/>
    <mergeCell ref="H7:AB8"/>
    <mergeCell ref="B9:AB10"/>
    <mergeCell ref="I4:S5"/>
    <mergeCell ref="T4:U4"/>
    <mergeCell ref="V4:W4"/>
    <mergeCell ref="X4:Y4"/>
    <mergeCell ref="Z4:AA4"/>
    <mergeCell ref="T1:AC1"/>
    <mergeCell ref="I2:S3"/>
    <mergeCell ref="T2:U2"/>
    <mergeCell ref="V2:W2"/>
    <mergeCell ref="X2:Y2"/>
    <mergeCell ref="Z2:AA2"/>
    <mergeCell ref="AB2:AC2"/>
    <mergeCell ref="T3:U3"/>
    <mergeCell ref="V3:W3"/>
    <mergeCell ref="X3:Y3"/>
    <mergeCell ref="Z3:AA3"/>
    <mergeCell ref="AB3:AC3"/>
  </mergeCells>
  <pageMargins left="0.43307086614173229" right="0.43307086614173229" top="0.43307086614173229" bottom="0.43307086614173229" header="0.31496062992125984" footer="0.31496062992125984"/>
  <pageSetup paperSize="9" scale="88" orientation="portrait" r:id="rId1"/>
  <headerFooter>
    <oddFooter>Page &amp;P&amp;R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EDF8B-42F8-4B1D-84F7-EE1A29C4D4D2}">
  <sheetPr codeName="Sheet2">
    <pageSetUpPr fitToPage="1"/>
  </sheetPr>
  <dimension ref="A1:AF53"/>
  <sheetViews>
    <sheetView topLeftCell="A2" zoomScale="130" zoomScaleNormal="130" zoomScaleSheetLayoutView="80" workbookViewId="0">
      <selection activeCell="K22" sqref="K22"/>
    </sheetView>
  </sheetViews>
  <sheetFormatPr defaultColWidth="9.140625" defaultRowHeight="15" customHeight="1" x14ac:dyDescent="0.25"/>
  <cols>
    <col min="1" max="1" width="2.85546875" style="8" customWidth="1"/>
    <col min="2" max="2" width="6.42578125" style="8" customWidth="1"/>
    <col min="3" max="21" width="3.140625" style="8" customWidth="1"/>
    <col min="22" max="22" width="3.7109375" style="8" customWidth="1"/>
    <col min="23" max="23" width="3.42578125" style="8" customWidth="1"/>
    <col min="24" max="27" width="3.140625" style="8" customWidth="1"/>
    <col min="28" max="28" width="3.42578125" style="8" customWidth="1"/>
    <col min="29" max="29" width="2.85546875" style="8" customWidth="1"/>
    <col min="30" max="30" width="6.28515625" style="8" customWidth="1"/>
    <col min="31" max="33" width="9.140625" style="8"/>
    <col min="34" max="34" width="10.28515625" style="8" bestFit="1" customWidth="1"/>
    <col min="35" max="16384" width="9.140625" style="8"/>
  </cols>
  <sheetData>
    <row r="1" spans="1:32" ht="15" customHeight="1" x14ac:dyDescent="0.25">
      <c r="A1" s="1"/>
      <c r="B1" s="2"/>
      <c r="C1" s="2"/>
      <c r="D1" s="2"/>
      <c r="E1" s="3" t="s">
        <v>0</v>
      </c>
      <c r="F1" s="4"/>
      <c r="G1" s="5"/>
      <c r="H1" s="5"/>
      <c r="I1" s="6" t="str">
        <f>Cover!I1</f>
        <v>SSE</v>
      </c>
      <c r="J1" s="5"/>
      <c r="K1" s="5"/>
      <c r="L1" s="5"/>
      <c r="M1" s="5"/>
      <c r="N1" s="5"/>
      <c r="O1" s="5"/>
      <c r="P1" s="5"/>
      <c r="Q1" s="5"/>
      <c r="R1" s="5"/>
      <c r="S1" s="7"/>
      <c r="T1" s="60" t="str">
        <f>Cover!T1</f>
        <v>60650403-PE-CA-###</v>
      </c>
      <c r="U1" s="61"/>
      <c r="V1" s="61"/>
      <c r="W1" s="61"/>
      <c r="X1" s="61"/>
      <c r="Y1" s="61"/>
      <c r="Z1" s="61"/>
      <c r="AA1" s="61"/>
      <c r="AB1" s="61"/>
      <c r="AC1" s="62"/>
    </row>
    <row r="2" spans="1:32" ht="15" customHeight="1" x14ac:dyDescent="0.25">
      <c r="A2" s="9"/>
      <c r="B2" s="10"/>
      <c r="C2" s="10"/>
      <c r="D2" s="10"/>
      <c r="E2" s="11" t="s">
        <v>2</v>
      </c>
      <c r="F2" s="12"/>
      <c r="G2" s="13"/>
      <c r="H2" s="13"/>
      <c r="I2" s="63" t="str">
        <f>Cover!I2</f>
        <v>Keadby 3 Low Carbon Power Station Project</v>
      </c>
      <c r="J2" s="63"/>
      <c r="K2" s="63"/>
      <c r="L2" s="63"/>
      <c r="M2" s="63"/>
      <c r="N2" s="63"/>
      <c r="O2" s="63"/>
      <c r="P2" s="63"/>
      <c r="Q2" s="63"/>
      <c r="R2" s="63"/>
      <c r="S2" s="64"/>
      <c r="T2" s="67" t="s">
        <v>3</v>
      </c>
      <c r="U2" s="68"/>
      <c r="V2" s="69" t="s">
        <v>4</v>
      </c>
      <c r="W2" s="68"/>
      <c r="X2" s="69" t="s">
        <v>5</v>
      </c>
      <c r="Y2" s="68"/>
      <c r="Z2" s="69" t="s">
        <v>6</v>
      </c>
      <c r="AA2" s="68"/>
      <c r="AB2" s="69" t="s">
        <v>7</v>
      </c>
      <c r="AC2" s="70"/>
    </row>
    <row r="3" spans="1:32" ht="15" customHeight="1" x14ac:dyDescent="0.25">
      <c r="A3" s="9"/>
      <c r="B3" s="10"/>
      <c r="C3" s="10"/>
      <c r="D3" s="10"/>
      <c r="E3" s="14"/>
      <c r="F3" s="15"/>
      <c r="G3" s="15"/>
      <c r="H3" s="15"/>
      <c r="I3" s="65"/>
      <c r="J3" s="65"/>
      <c r="K3" s="65"/>
      <c r="L3" s="65"/>
      <c r="M3" s="65"/>
      <c r="N3" s="65"/>
      <c r="O3" s="65"/>
      <c r="P3" s="65"/>
      <c r="Q3" s="65"/>
      <c r="R3" s="65"/>
      <c r="S3" s="66"/>
      <c r="T3" s="71">
        <f>IF(Cover!T3=0,"",Cover!T3)</f>
        <v>1</v>
      </c>
      <c r="U3" s="72"/>
      <c r="V3" s="73">
        <f>IF(Cover!V3=0,"",Cover!V3)</f>
        <v>44725</v>
      </c>
      <c r="W3" s="74"/>
      <c r="X3" s="72" t="str">
        <f>IF(Cover!X3=0,"",Cover!X3)</f>
        <v>KM</v>
      </c>
      <c r="Y3" s="72"/>
      <c r="Z3" s="72" t="str">
        <f>IF(Cover!Z3=0,"",Cover!Z3)</f>
        <v>-</v>
      </c>
      <c r="AA3" s="72"/>
      <c r="AB3" s="72" t="str">
        <f>IF(Cover!AB3=0,"",Cover!AB3)</f>
        <v/>
      </c>
      <c r="AC3" s="75"/>
    </row>
    <row r="4" spans="1:32" ht="15" customHeight="1" x14ac:dyDescent="0.25">
      <c r="A4" s="9"/>
      <c r="B4" s="10"/>
      <c r="C4" s="10"/>
      <c r="D4" s="10"/>
      <c r="E4" s="11" t="s">
        <v>8</v>
      </c>
      <c r="F4" s="16"/>
      <c r="G4" s="13"/>
      <c r="H4" s="13"/>
      <c r="I4" s="63" t="str">
        <f>Cover!I4</f>
        <v>Keadby, Lincolnshire, UK</v>
      </c>
      <c r="J4" s="63"/>
      <c r="K4" s="63"/>
      <c r="L4" s="63"/>
      <c r="M4" s="63"/>
      <c r="N4" s="63"/>
      <c r="O4" s="63"/>
      <c r="P4" s="63"/>
      <c r="Q4" s="63"/>
      <c r="R4" s="63"/>
      <c r="S4" s="64"/>
      <c r="T4" s="71" t="str">
        <f>IF(Cover!T4=0,"",Cover!T4)</f>
        <v/>
      </c>
      <c r="U4" s="72"/>
      <c r="V4" s="73" t="str">
        <f>IF(Cover!V4=0,"",Cover!V4)</f>
        <v/>
      </c>
      <c r="W4" s="74"/>
      <c r="X4" s="72" t="str">
        <f>IF(Cover!X4=0,"",Cover!X4)</f>
        <v/>
      </c>
      <c r="Y4" s="72"/>
      <c r="Z4" s="72" t="str">
        <f>IF(Cover!Z4=0,"",Cover!Z4)</f>
        <v/>
      </c>
      <c r="AA4" s="72"/>
      <c r="AB4" s="72" t="str">
        <f>IF(Cover!AB4=0,"",Cover!AB4)</f>
        <v/>
      </c>
      <c r="AC4" s="75"/>
    </row>
    <row r="5" spans="1:32" ht="15" customHeight="1" thickBot="1" x14ac:dyDescent="0.3">
      <c r="A5" s="17"/>
      <c r="B5" s="18"/>
      <c r="C5" s="18"/>
      <c r="D5" s="18"/>
      <c r="E5" s="19"/>
      <c r="F5" s="20"/>
      <c r="G5" s="20"/>
      <c r="H5" s="20"/>
      <c r="I5" s="91"/>
      <c r="J5" s="91"/>
      <c r="K5" s="91"/>
      <c r="L5" s="91"/>
      <c r="M5" s="91"/>
      <c r="N5" s="91"/>
      <c r="O5" s="91"/>
      <c r="P5" s="91"/>
      <c r="Q5" s="91"/>
      <c r="R5" s="91"/>
      <c r="S5" s="92"/>
      <c r="T5" s="76" t="str">
        <f>IF(Cover!T5=0,"",Cover!T5)</f>
        <v/>
      </c>
      <c r="U5" s="77"/>
      <c r="V5" s="78" t="str">
        <f>IF(Cover!V5=0,"",Cover!V5)</f>
        <v/>
      </c>
      <c r="W5" s="79"/>
      <c r="X5" s="77" t="str">
        <f>IF(Cover!X5=0,"",Cover!X5)</f>
        <v/>
      </c>
      <c r="Y5" s="77"/>
      <c r="Z5" s="77" t="str">
        <f>IF(Cover!Z5=0,"",Cover!Z5)</f>
        <v/>
      </c>
      <c r="AA5" s="77"/>
      <c r="AB5" s="77" t="str">
        <f>IF(Cover!AB5=0,"",Cover!AB5)</f>
        <v/>
      </c>
      <c r="AC5" s="87"/>
    </row>
    <row r="6" spans="1:32" ht="15" customHeight="1" x14ac:dyDescent="0.25">
      <c r="A6" s="21" t="s">
        <v>9</v>
      </c>
      <c r="B6" s="22"/>
      <c r="C6" s="22"/>
      <c r="D6" s="22"/>
      <c r="E6" s="22"/>
      <c r="F6" s="23"/>
      <c r="G6" s="23"/>
      <c r="H6" s="93" t="str">
        <f>IF(Cover!H6=0,"",Cover!H6)</f>
        <v>Waste Water Modelling Inputs Calculation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24"/>
    </row>
    <row r="7" spans="1:32" ht="15" customHeight="1" x14ac:dyDescent="0.25">
      <c r="A7" s="25" t="s">
        <v>10</v>
      </c>
      <c r="B7" s="26"/>
      <c r="C7" s="26"/>
      <c r="D7" s="27"/>
      <c r="E7" s="27"/>
      <c r="F7" s="27"/>
      <c r="G7" s="27"/>
      <c r="H7" s="94" t="str">
        <f>IF(Cover!H7=0,"",Cover!H7)</f>
        <v>Calculation of the flows, temperatures and concentrations associated with waste water to be discharged from Keadby 3 to River Trent.</v>
      </c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28"/>
    </row>
    <row r="8" spans="1:32" ht="15" customHeight="1" thickBot="1" x14ac:dyDescent="0.3">
      <c r="A8" s="29"/>
      <c r="B8" s="30"/>
      <c r="C8" s="30"/>
      <c r="D8" s="31"/>
      <c r="E8" s="31"/>
      <c r="F8" s="31"/>
      <c r="G8" s="31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32"/>
    </row>
    <row r="9" spans="1:32" ht="15" customHeight="1" x14ac:dyDescent="0.25">
      <c r="A9" s="33">
        <v>1</v>
      </c>
      <c r="B9" s="81" t="s">
        <v>21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  <c r="AC9" s="34"/>
    </row>
    <row r="10" spans="1:32" ht="15" customHeight="1" x14ac:dyDescent="0.25">
      <c r="A10" s="35">
        <f>A9+1</f>
        <v>2</v>
      </c>
      <c r="B10" s="8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6"/>
      <c r="AC10" s="36"/>
    </row>
    <row r="11" spans="1:32" ht="15" customHeight="1" x14ac:dyDescent="0.25">
      <c r="A11" s="35">
        <f t="shared" ref="A11:A52" si="0">A10+1</f>
        <v>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6"/>
    </row>
    <row r="12" spans="1:32" ht="15" customHeight="1" x14ac:dyDescent="0.25">
      <c r="A12" s="35">
        <f t="shared" si="0"/>
        <v>4</v>
      </c>
      <c r="B12" s="37" t="s">
        <v>162</v>
      </c>
      <c r="C12" s="37"/>
      <c r="D12" s="37" t="s">
        <v>163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 t="s">
        <v>165</v>
      </c>
      <c r="V12" s="37"/>
      <c r="W12" s="37"/>
      <c r="X12" s="37"/>
      <c r="Y12" s="37"/>
      <c r="Z12" s="37"/>
      <c r="AA12" s="37"/>
      <c r="AB12" s="37"/>
      <c r="AC12" s="36"/>
      <c r="AE12" s="39"/>
      <c r="AF12" s="39"/>
    </row>
    <row r="13" spans="1:32" ht="15" customHeight="1" x14ac:dyDescent="0.25">
      <c r="A13" s="35">
        <f t="shared" si="0"/>
        <v>5</v>
      </c>
      <c r="B13" s="43" t="s">
        <v>24</v>
      </c>
      <c r="C13" s="37"/>
      <c r="D13" s="37" t="s">
        <v>164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>
        <v>2</v>
      </c>
      <c r="V13" s="37"/>
      <c r="W13" s="37"/>
      <c r="X13" s="37"/>
      <c r="Y13" s="37"/>
      <c r="Z13" s="40"/>
      <c r="AA13" s="37"/>
      <c r="AB13" s="37"/>
      <c r="AC13" s="36"/>
      <c r="AE13" s="39"/>
      <c r="AF13" s="39"/>
    </row>
    <row r="14" spans="1:32" ht="15" customHeight="1" x14ac:dyDescent="0.25">
      <c r="A14" s="35">
        <f t="shared" si="0"/>
        <v>6</v>
      </c>
      <c r="B14" s="43" t="s">
        <v>25</v>
      </c>
      <c r="C14" s="37"/>
      <c r="D14" s="37" t="s">
        <v>166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>
        <v>3</v>
      </c>
      <c r="V14" s="37"/>
      <c r="W14" s="37"/>
      <c r="X14" s="37"/>
      <c r="Y14" s="37"/>
      <c r="Z14" s="37"/>
      <c r="AA14" s="37"/>
      <c r="AB14" s="37"/>
      <c r="AC14" s="36"/>
      <c r="AE14" s="39"/>
      <c r="AF14" s="39"/>
    </row>
    <row r="15" spans="1:32" ht="15" customHeight="1" x14ac:dyDescent="0.25">
      <c r="A15" s="35">
        <f t="shared" si="0"/>
        <v>7</v>
      </c>
      <c r="B15" s="43" t="s">
        <v>26</v>
      </c>
      <c r="C15" s="37"/>
      <c r="D15" s="37" t="s">
        <v>167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>
        <v>4</v>
      </c>
      <c r="V15" s="37"/>
      <c r="W15" s="37"/>
      <c r="X15" s="37"/>
      <c r="Y15" s="37"/>
      <c r="Z15" s="37"/>
      <c r="AA15" s="37"/>
      <c r="AB15" s="42"/>
      <c r="AC15" s="36"/>
    </row>
    <row r="16" spans="1:32" ht="15" customHeight="1" x14ac:dyDescent="0.25">
      <c r="A16" s="35">
        <f t="shared" si="0"/>
        <v>8</v>
      </c>
      <c r="B16" s="43" t="s">
        <v>27</v>
      </c>
      <c r="C16" s="37"/>
      <c r="D16" s="37" t="s">
        <v>22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>
        <v>5</v>
      </c>
      <c r="V16" s="37"/>
      <c r="W16" s="37"/>
      <c r="X16" s="37"/>
      <c r="Y16" s="37"/>
      <c r="Z16" s="37"/>
      <c r="AA16" s="37"/>
      <c r="AB16" s="42"/>
      <c r="AC16" s="36"/>
    </row>
    <row r="17" spans="1:29" ht="15" customHeight="1" x14ac:dyDescent="0.25">
      <c r="A17" s="35">
        <f t="shared" si="0"/>
        <v>9</v>
      </c>
      <c r="B17" s="43" t="s">
        <v>28</v>
      </c>
      <c r="C17" s="37"/>
      <c r="D17" s="43" t="s">
        <v>97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>
        <v>6</v>
      </c>
      <c r="V17" s="37"/>
      <c r="W17" s="37"/>
      <c r="X17" s="37"/>
      <c r="Y17" s="37"/>
      <c r="Z17" s="37"/>
      <c r="AA17" s="37"/>
      <c r="AB17" s="42"/>
      <c r="AC17" s="36"/>
    </row>
    <row r="18" spans="1:29" ht="15" customHeight="1" x14ac:dyDescent="0.25">
      <c r="A18" s="35">
        <f t="shared" si="0"/>
        <v>10</v>
      </c>
      <c r="B18" s="37"/>
      <c r="C18" s="37"/>
      <c r="D18" s="43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42"/>
      <c r="AC18" s="36"/>
    </row>
    <row r="19" spans="1:29" ht="15" customHeight="1" x14ac:dyDescent="0.25">
      <c r="A19" s="35">
        <f t="shared" si="0"/>
        <v>11</v>
      </c>
      <c r="B19" s="37"/>
      <c r="C19" s="37"/>
      <c r="D19" s="43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42"/>
      <c r="AC19" s="36"/>
    </row>
    <row r="20" spans="1:29" ht="15" customHeight="1" x14ac:dyDescent="0.25">
      <c r="A20" s="35">
        <f t="shared" si="0"/>
        <v>12</v>
      </c>
      <c r="B20" s="37"/>
      <c r="C20" s="59"/>
      <c r="D20" s="43"/>
      <c r="E20" s="37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44"/>
      <c r="AA20" s="37"/>
      <c r="AB20" s="42"/>
      <c r="AC20" s="36"/>
    </row>
    <row r="21" spans="1:29" ht="15" customHeight="1" x14ac:dyDescent="0.25">
      <c r="A21" s="35">
        <f t="shared" si="0"/>
        <v>13</v>
      </c>
      <c r="B21" s="37"/>
      <c r="C21" s="59"/>
      <c r="D21" s="141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59"/>
      <c r="W21" s="59"/>
      <c r="X21" s="59"/>
      <c r="Y21" s="59"/>
      <c r="Z21" s="44"/>
      <c r="AA21" s="37"/>
      <c r="AB21" s="42"/>
      <c r="AC21" s="36"/>
    </row>
    <row r="22" spans="1:29" ht="15" customHeight="1" x14ac:dyDescent="0.25">
      <c r="A22" s="35">
        <f t="shared" si="0"/>
        <v>14</v>
      </c>
      <c r="B22" s="37"/>
      <c r="C22" s="37"/>
      <c r="D22" s="43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42"/>
      <c r="AC22" s="36"/>
    </row>
    <row r="23" spans="1:29" ht="15" customHeight="1" x14ac:dyDescent="0.25">
      <c r="A23" s="35">
        <f t="shared" si="0"/>
        <v>15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42"/>
      <c r="AC23" s="36"/>
    </row>
    <row r="24" spans="1:29" ht="15" customHeight="1" x14ac:dyDescent="0.25">
      <c r="A24" s="35">
        <f t="shared" si="0"/>
        <v>16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42"/>
      <c r="AC24" s="36"/>
    </row>
    <row r="25" spans="1:29" ht="15" customHeight="1" x14ac:dyDescent="0.25">
      <c r="A25" s="35">
        <f t="shared" si="0"/>
        <v>17</v>
      </c>
      <c r="B25" s="37"/>
      <c r="C25" s="37"/>
      <c r="D25" s="43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42"/>
      <c r="AC25" s="36"/>
    </row>
    <row r="26" spans="1:29" ht="15" customHeight="1" x14ac:dyDescent="0.25">
      <c r="A26" s="35">
        <f t="shared" si="0"/>
        <v>18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42"/>
      <c r="AC26" s="36"/>
    </row>
    <row r="27" spans="1:29" ht="15" customHeight="1" x14ac:dyDescent="0.25">
      <c r="A27" s="35">
        <f t="shared" si="0"/>
        <v>19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42"/>
      <c r="AC27" s="36"/>
    </row>
    <row r="28" spans="1:29" ht="15" customHeight="1" x14ac:dyDescent="0.25">
      <c r="A28" s="35">
        <f t="shared" si="0"/>
        <v>20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42"/>
      <c r="AC28" s="36"/>
    </row>
    <row r="29" spans="1:29" ht="15" customHeight="1" x14ac:dyDescent="0.25">
      <c r="A29" s="35">
        <f t="shared" si="0"/>
        <v>21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42"/>
      <c r="AC29" s="36"/>
    </row>
    <row r="30" spans="1:29" ht="15" customHeight="1" x14ac:dyDescent="0.25">
      <c r="A30" s="35">
        <f t="shared" si="0"/>
        <v>22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42"/>
      <c r="AC30" s="36"/>
    </row>
    <row r="31" spans="1:29" ht="15" customHeight="1" x14ac:dyDescent="0.25">
      <c r="A31" s="35">
        <f t="shared" si="0"/>
        <v>23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42"/>
      <c r="AC31" s="36"/>
    </row>
    <row r="32" spans="1:29" ht="15" customHeight="1" x14ac:dyDescent="0.25">
      <c r="A32" s="35">
        <f t="shared" si="0"/>
        <v>24</v>
      </c>
      <c r="B32" s="40"/>
      <c r="C32" s="37"/>
      <c r="D32" s="40"/>
      <c r="E32" s="37"/>
      <c r="F32" s="43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48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42"/>
      <c r="AC32" s="36"/>
    </row>
    <row r="33" spans="1:29" ht="15" customHeight="1" x14ac:dyDescent="0.25">
      <c r="A33" s="35">
        <f t="shared" si="0"/>
        <v>25</v>
      </c>
      <c r="B33" s="40"/>
      <c r="C33" s="37"/>
      <c r="D33" s="40"/>
      <c r="E33" s="37"/>
      <c r="F33" s="43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48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42"/>
      <c r="AC33" s="36"/>
    </row>
    <row r="34" spans="1:29" ht="15" customHeight="1" x14ac:dyDescent="0.25">
      <c r="A34" s="35">
        <f t="shared" si="0"/>
        <v>26</v>
      </c>
      <c r="B34" s="40"/>
      <c r="C34" s="37"/>
      <c r="D34" s="40"/>
      <c r="E34" s="37"/>
      <c r="F34" s="43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4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42"/>
      <c r="AC34" s="36"/>
    </row>
    <row r="35" spans="1:29" ht="15" customHeight="1" x14ac:dyDescent="0.25">
      <c r="A35" s="35">
        <f t="shared" si="0"/>
        <v>27</v>
      </c>
      <c r="B35" s="40"/>
      <c r="C35" s="37"/>
      <c r="D35" s="40"/>
      <c r="E35" s="37"/>
      <c r="F35" s="43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48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42"/>
      <c r="AC35" s="36"/>
    </row>
    <row r="36" spans="1:29" ht="15" customHeight="1" x14ac:dyDescent="0.25">
      <c r="A36" s="35">
        <f t="shared" si="0"/>
        <v>28</v>
      </c>
      <c r="B36" s="40"/>
      <c r="C36" s="37"/>
      <c r="D36" s="40"/>
      <c r="E36" s="37"/>
      <c r="F36" s="43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48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42"/>
      <c r="AC36" s="36"/>
    </row>
    <row r="37" spans="1:29" ht="15" customHeight="1" x14ac:dyDescent="0.25">
      <c r="A37" s="35">
        <f t="shared" si="0"/>
        <v>29</v>
      </c>
      <c r="B37" s="40"/>
      <c r="C37" s="37"/>
      <c r="D37" s="44"/>
      <c r="E37" s="44"/>
      <c r="F37" s="43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48"/>
      <c r="R37" s="37"/>
      <c r="S37" s="37"/>
      <c r="T37" s="37"/>
      <c r="U37" s="37"/>
      <c r="V37" s="37"/>
      <c r="W37" s="44"/>
      <c r="X37" s="44"/>
      <c r="Y37" s="37"/>
      <c r="Z37" s="37"/>
      <c r="AA37" s="37"/>
      <c r="AB37" s="42"/>
      <c r="AC37" s="36"/>
    </row>
    <row r="38" spans="1:29" ht="15" customHeight="1" x14ac:dyDescent="0.25">
      <c r="A38" s="35">
        <f t="shared" si="0"/>
        <v>30</v>
      </c>
      <c r="B38" s="40"/>
      <c r="C38" s="37"/>
      <c r="D38" s="40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42"/>
      <c r="AC38" s="36"/>
    </row>
    <row r="39" spans="1:29" ht="15" customHeight="1" x14ac:dyDescent="0.25">
      <c r="A39" s="35">
        <f t="shared" si="0"/>
        <v>31</v>
      </c>
      <c r="B39" s="40"/>
      <c r="C39" s="37"/>
      <c r="D39" s="40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42"/>
      <c r="AC39" s="36"/>
    </row>
    <row r="40" spans="1:29" ht="15" customHeight="1" x14ac:dyDescent="0.25">
      <c r="A40" s="35">
        <f t="shared" si="0"/>
        <v>32</v>
      </c>
      <c r="B40" s="40"/>
      <c r="C40" s="37"/>
      <c r="D40" s="52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42"/>
      <c r="AC40" s="36"/>
    </row>
    <row r="41" spans="1:29" ht="15" customHeight="1" x14ac:dyDescent="0.25">
      <c r="A41" s="35">
        <f t="shared" si="0"/>
        <v>33</v>
      </c>
      <c r="B41" s="40"/>
      <c r="C41" s="37"/>
      <c r="D41" s="5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42"/>
      <c r="AC41" s="36"/>
    </row>
    <row r="42" spans="1:29" ht="15" customHeight="1" x14ac:dyDescent="0.25">
      <c r="A42" s="35">
        <f t="shared" si="0"/>
        <v>34</v>
      </c>
      <c r="B42" s="40"/>
      <c r="C42" s="37"/>
      <c r="D42" s="40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42"/>
      <c r="AC42" s="36"/>
    </row>
    <row r="43" spans="1:29" ht="15" customHeight="1" x14ac:dyDescent="0.25">
      <c r="A43" s="35">
        <f t="shared" si="0"/>
        <v>35</v>
      </c>
      <c r="B43" s="40"/>
      <c r="C43" s="37"/>
      <c r="D43" s="52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42"/>
      <c r="AC43" s="36"/>
    </row>
    <row r="44" spans="1:29" ht="15" customHeight="1" x14ac:dyDescent="0.25">
      <c r="A44" s="35">
        <f t="shared" si="0"/>
        <v>36</v>
      </c>
      <c r="B44" s="40"/>
      <c r="C44" s="37"/>
      <c r="D44" s="52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42"/>
      <c r="AC44" s="36"/>
    </row>
    <row r="45" spans="1:29" ht="15" customHeight="1" x14ac:dyDescent="0.25">
      <c r="A45" s="35">
        <f t="shared" si="0"/>
        <v>37</v>
      </c>
      <c r="B45" s="40"/>
      <c r="C45" s="37"/>
      <c r="D45" s="40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42"/>
      <c r="AC45" s="36"/>
    </row>
    <row r="46" spans="1:29" ht="15" customHeight="1" x14ac:dyDescent="0.25">
      <c r="A46" s="35">
        <f t="shared" si="0"/>
        <v>38</v>
      </c>
      <c r="B46" s="40"/>
      <c r="C46" s="37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37"/>
      <c r="Z46" s="37"/>
      <c r="AA46" s="37"/>
      <c r="AB46" s="42"/>
      <c r="AC46" s="36"/>
    </row>
    <row r="47" spans="1:29" ht="15" customHeight="1" x14ac:dyDescent="0.25">
      <c r="A47" s="35">
        <f t="shared" si="0"/>
        <v>39</v>
      </c>
      <c r="B47" s="40"/>
      <c r="C47" s="37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37"/>
      <c r="Z47" s="37"/>
      <c r="AA47" s="37"/>
      <c r="AB47" s="42"/>
      <c r="AC47" s="36"/>
    </row>
    <row r="48" spans="1:29" ht="15" customHeight="1" x14ac:dyDescent="0.25">
      <c r="A48" s="35">
        <f t="shared" si="0"/>
        <v>40</v>
      </c>
      <c r="B48" s="40"/>
      <c r="C48" s="37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37"/>
      <c r="Z48" s="37"/>
      <c r="AA48" s="37"/>
      <c r="AB48" s="42"/>
      <c r="AC48" s="36"/>
    </row>
    <row r="49" spans="1:29" ht="15" customHeight="1" x14ac:dyDescent="0.25">
      <c r="A49" s="35">
        <f t="shared" si="0"/>
        <v>41</v>
      </c>
      <c r="B49" s="40"/>
      <c r="C49" s="37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37"/>
      <c r="Z49" s="37"/>
      <c r="AA49" s="37"/>
      <c r="AB49" s="42"/>
      <c r="AC49" s="36"/>
    </row>
    <row r="50" spans="1:29" ht="15" customHeight="1" x14ac:dyDescent="0.25">
      <c r="A50" s="35">
        <f t="shared" si="0"/>
        <v>42</v>
      </c>
      <c r="B50" s="40"/>
      <c r="C50" s="37"/>
      <c r="D50" s="40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42"/>
      <c r="AC50" s="36"/>
    </row>
    <row r="51" spans="1:29" ht="15" customHeight="1" x14ac:dyDescent="0.25">
      <c r="A51" s="35">
        <f t="shared" si="0"/>
        <v>43</v>
      </c>
      <c r="B51" s="40"/>
      <c r="C51" s="37"/>
      <c r="D51" s="40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42"/>
      <c r="AC51" s="36"/>
    </row>
    <row r="52" spans="1:29" ht="15" customHeight="1" x14ac:dyDescent="0.25">
      <c r="A52" s="35">
        <f t="shared" si="0"/>
        <v>44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54"/>
      <c r="AB52" s="42"/>
      <c r="AC52" s="36"/>
    </row>
    <row r="53" spans="1:29" ht="15" customHeight="1" thickBot="1" x14ac:dyDescent="0.3">
      <c r="A53" s="49">
        <f>A52+1</f>
        <v>45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1"/>
    </row>
  </sheetData>
  <mergeCells count="26">
    <mergeCell ref="B9:AB10"/>
    <mergeCell ref="Z3:AA3"/>
    <mergeCell ref="AB3:AC3"/>
    <mergeCell ref="I4:S5"/>
    <mergeCell ref="T4:U4"/>
    <mergeCell ref="V4:W4"/>
    <mergeCell ref="X4:Y4"/>
    <mergeCell ref="Z4:AA4"/>
    <mergeCell ref="AB4:AC4"/>
    <mergeCell ref="T5:U5"/>
    <mergeCell ref="V5:W5"/>
    <mergeCell ref="X5:Y5"/>
    <mergeCell ref="Z5:AA5"/>
    <mergeCell ref="AB5:AC5"/>
    <mergeCell ref="H6:AB6"/>
    <mergeCell ref="H7:AB8"/>
    <mergeCell ref="T1:AC1"/>
    <mergeCell ref="I2:S3"/>
    <mergeCell ref="T2:U2"/>
    <mergeCell ref="V2:W2"/>
    <mergeCell ref="X2:Y2"/>
    <mergeCell ref="Z2:AA2"/>
    <mergeCell ref="AB2:AC2"/>
    <mergeCell ref="T3:U3"/>
    <mergeCell ref="V3:W3"/>
    <mergeCell ref="X3:Y3"/>
  </mergeCells>
  <pageMargins left="0.43307086614173229" right="0.43307086614173229" top="0.43307086614173229" bottom="0.43307086614173229" header="0.31496062992125984" footer="0.31496062992125984"/>
  <pageSetup paperSize="9" scale="88" orientation="portrait" r:id="rId1"/>
  <headerFooter>
    <oddFooter>Page &amp;P&amp;R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EEE42-A83D-44A4-8FB4-A6EF23A37D24}">
  <sheetPr>
    <pageSetUpPr fitToPage="1"/>
  </sheetPr>
  <dimension ref="A1:AF53"/>
  <sheetViews>
    <sheetView zoomScale="130" zoomScaleNormal="130" zoomScaleSheetLayoutView="80" workbookViewId="0">
      <selection activeCell="B18" sqref="B18"/>
    </sheetView>
  </sheetViews>
  <sheetFormatPr defaultColWidth="9.140625" defaultRowHeight="15" customHeight="1" x14ac:dyDescent="0.25"/>
  <cols>
    <col min="1" max="1" width="2.85546875" style="8" customWidth="1"/>
    <col min="2" max="2" width="6.42578125" style="8" customWidth="1"/>
    <col min="3" max="21" width="3.140625" style="8" customWidth="1"/>
    <col min="22" max="22" width="3.7109375" style="8" customWidth="1"/>
    <col min="23" max="23" width="3.42578125" style="8" customWidth="1"/>
    <col min="24" max="27" width="3.140625" style="8" customWidth="1"/>
    <col min="28" max="28" width="3.42578125" style="8" customWidth="1"/>
    <col min="29" max="29" width="2.85546875" style="8" customWidth="1"/>
    <col min="30" max="30" width="6.28515625" style="8" customWidth="1"/>
    <col min="31" max="33" width="9.140625" style="8"/>
    <col min="34" max="34" width="10.28515625" style="8" bestFit="1" customWidth="1"/>
    <col min="35" max="16384" width="9.140625" style="8"/>
  </cols>
  <sheetData>
    <row r="1" spans="1:32" ht="15" customHeight="1" x14ac:dyDescent="0.25">
      <c r="A1" s="1"/>
      <c r="B1" s="2"/>
      <c r="C1" s="2"/>
      <c r="D1" s="2"/>
      <c r="E1" s="3" t="s">
        <v>0</v>
      </c>
      <c r="F1" s="4"/>
      <c r="G1" s="5"/>
      <c r="H1" s="5"/>
      <c r="I1" s="6" t="str">
        <f>Cover!I1</f>
        <v>SSE</v>
      </c>
      <c r="J1" s="5"/>
      <c r="K1" s="5"/>
      <c r="L1" s="5"/>
      <c r="M1" s="5"/>
      <c r="N1" s="5"/>
      <c r="O1" s="5"/>
      <c r="P1" s="5"/>
      <c r="Q1" s="5"/>
      <c r="R1" s="5"/>
      <c r="S1" s="7"/>
      <c r="T1" s="60" t="str">
        <f>Cover!T1</f>
        <v>60650403-PE-CA-###</v>
      </c>
      <c r="U1" s="61"/>
      <c r="V1" s="61"/>
      <c r="W1" s="61"/>
      <c r="X1" s="61"/>
      <c r="Y1" s="61"/>
      <c r="Z1" s="61"/>
      <c r="AA1" s="61"/>
      <c r="AB1" s="61"/>
      <c r="AC1" s="62"/>
    </row>
    <row r="2" spans="1:32" ht="15" customHeight="1" x14ac:dyDescent="0.25">
      <c r="A2" s="9"/>
      <c r="B2" s="10"/>
      <c r="C2" s="10"/>
      <c r="D2" s="10"/>
      <c r="E2" s="11" t="s">
        <v>2</v>
      </c>
      <c r="F2" s="12"/>
      <c r="G2" s="13"/>
      <c r="H2" s="13"/>
      <c r="I2" s="63" t="str">
        <f>Cover!I2</f>
        <v>Keadby 3 Low Carbon Power Station Project</v>
      </c>
      <c r="J2" s="63"/>
      <c r="K2" s="63"/>
      <c r="L2" s="63"/>
      <c r="M2" s="63"/>
      <c r="N2" s="63"/>
      <c r="O2" s="63"/>
      <c r="P2" s="63"/>
      <c r="Q2" s="63"/>
      <c r="R2" s="63"/>
      <c r="S2" s="64"/>
      <c r="T2" s="67" t="s">
        <v>3</v>
      </c>
      <c r="U2" s="68"/>
      <c r="V2" s="69" t="s">
        <v>4</v>
      </c>
      <c r="W2" s="68"/>
      <c r="X2" s="69" t="s">
        <v>5</v>
      </c>
      <c r="Y2" s="68"/>
      <c r="Z2" s="69" t="s">
        <v>6</v>
      </c>
      <c r="AA2" s="68"/>
      <c r="AB2" s="69" t="s">
        <v>7</v>
      </c>
      <c r="AC2" s="70"/>
    </row>
    <row r="3" spans="1:32" ht="15" customHeight="1" x14ac:dyDescent="0.25">
      <c r="A3" s="9"/>
      <c r="B3" s="10"/>
      <c r="C3" s="10"/>
      <c r="D3" s="10"/>
      <c r="E3" s="14"/>
      <c r="F3" s="15"/>
      <c r="G3" s="15"/>
      <c r="H3" s="15"/>
      <c r="I3" s="65"/>
      <c r="J3" s="65"/>
      <c r="K3" s="65"/>
      <c r="L3" s="65"/>
      <c r="M3" s="65"/>
      <c r="N3" s="65"/>
      <c r="O3" s="65"/>
      <c r="P3" s="65"/>
      <c r="Q3" s="65"/>
      <c r="R3" s="65"/>
      <c r="S3" s="66"/>
      <c r="T3" s="71">
        <f>IF(Cover!T3=0,"",Cover!T3)</f>
        <v>1</v>
      </c>
      <c r="U3" s="72"/>
      <c r="V3" s="73">
        <f>IF(Cover!V3=0,"",Cover!V3)</f>
        <v>44725</v>
      </c>
      <c r="W3" s="74"/>
      <c r="X3" s="72" t="str">
        <f>IF(Cover!X3=0,"",Cover!X3)</f>
        <v>KM</v>
      </c>
      <c r="Y3" s="72"/>
      <c r="Z3" s="72" t="str">
        <f>IF(Cover!Z3=0,"",Cover!Z3)</f>
        <v>-</v>
      </c>
      <c r="AA3" s="72"/>
      <c r="AB3" s="72" t="str">
        <f>IF(Cover!AB3=0,"",Cover!AB3)</f>
        <v/>
      </c>
      <c r="AC3" s="75"/>
    </row>
    <row r="4" spans="1:32" ht="15" customHeight="1" x14ac:dyDescent="0.25">
      <c r="A4" s="9"/>
      <c r="B4" s="10"/>
      <c r="C4" s="10"/>
      <c r="D4" s="10"/>
      <c r="E4" s="11" t="s">
        <v>8</v>
      </c>
      <c r="F4" s="16"/>
      <c r="G4" s="13"/>
      <c r="H4" s="13"/>
      <c r="I4" s="63" t="str">
        <f>Cover!I4</f>
        <v>Keadby, Lincolnshire, UK</v>
      </c>
      <c r="J4" s="63"/>
      <c r="K4" s="63"/>
      <c r="L4" s="63"/>
      <c r="M4" s="63"/>
      <c r="N4" s="63"/>
      <c r="O4" s="63"/>
      <c r="P4" s="63"/>
      <c r="Q4" s="63"/>
      <c r="R4" s="63"/>
      <c r="S4" s="64"/>
      <c r="T4" s="71" t="str">
        <f>IF(Cover!T4=0,"",Cover!T4)</f>
        <v/>
      </c>
      <c r="U4" s="72"/>
      <c r="V4" s="73" t="str">
        <f>IF(Cover!V4=0,"",Cover!V4)</f>
        <v/>
      </c>
      <c r="W4" s="74"/>
      <c r="X4" s="72" t="str">
        <f>IF(Cover!X4=0,"",Cover!X4)</f>
        <v/>
      </c>
      <c r="Y4" s="72"/>
      <c r="Z4" s="72" t="str">
        <f>IF(Cover!Z4=0,"",Cover!Z4)</f>
        <v/>
      </c>
      <c r="AA4" s="72"/>
      <c r="AB4" s="72" t="str">
        <f>IF(Cover!AB4=0,"",Cover!AB4)</f>
        <v/>
      </c>
      <c r="AC4" s="75"/>
    </row>
    <row r="5" spans="1:32" ht="15" customHeight="1" thickBot="1" x14ac:dyDescent="0.3">
      <c r="A5" s="17"/>
      <c r="B5" s="18"/>
      <c r="C5" s="18"/>
      <c r="D5" s="18"/>
      <c r="E5" s="19"/>
      <c r="F5" s="20"/>
      <c r="G5" s="20"/>
      <c r="H5" s="20"/>
      <c r="I5" s="91"/>
      <c r="J5" s="91"/>
      <c r="K5" s="91"/>
      <c r="L5" s="91"/>
      <c r="M5" s="91"/>
      <c r="N5" s="91"/>
      <c r="O5" s="91"/>
      <c r="P5" s="91"/>
      <c r="Q5" s="91"/>
      <c r="R5" s="91"/>
      <c r="S5" s="92"/>
      <c r="T5" s="76" t="str">
        <f>IF(Cover!T5=0,"",Cover!T5)</f>
        <v/>
      </c>
      <c r="U5" s="77"/>
      <c r="V5" s="78" t="str">
        <f>IF(Cover!V5=0,"",Cover!V5)</f>
        <v/>
      </c>
      <c r="W5" s="79"/>
      <c r="X5" s="77" t="str">
        <f>IF(Cover!X5=0,"",Cover!X5)</f>
        <v/>
      </c>
      <c r="Y5" s="77"/>
      <c r="Z5" s="77" t="str">
        <f>IF(Cover!Z5=0,"",Cover!Z5)</f>
        <v/>
      </c>
      <c r="AA5" s="77"/>
      <c r="AB5" s="77" t="str">
        <f>IF(Cover!AB5=0,"",Cover!AB5)</f>
        <v/>
      </c>
      <c r="AC5" s="87"/>
    </row>
    <row r="6" spans="1:32" ht="15" customHeight="1" x14ac:dyDescent="0.25">
      <c r="A6" s="21" t="s">
        <v>9</v>
      </c>
      <c r="B6" s="22"/>
      <c r="C6" s="22"/>
      <c r="D6" s="22"/>
      <c r="E6" s="22"/>
      <c r="F6" s="23"/>
      <c r="G6" s="23"/>
      <c r="H6" s="93" t="str">
        <f>IF(Cover!H6=0,"",Cover!H6)</f>
        <v>Waste Water Modelling Inputs Calculation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24"/>
    </row>
    <row r="7" spans="1:32" ht="15" customHeight="1" x14ac:dyDescent="0.25">
      <c r="A7" s="25" t="s">
        <v>10</v>
      </c>
      <c r="B7" s="26"/>
      <c r="C7" s="26"/>
      <c r="D7" s="27"/>
      <c r="E7" s="27"/>
      <c r="F7" s="27"/>
      <c r="G7" s="27"/>
      <c r="H7" s="94" t="str">
        <f>IF(Cover!H7=0,"",Cover!H7)</f>
        <v>Calculation of the flows, temperatures and concentrations associated with waste water to be discharged from Keadby 3 to River Trent.</v>
      </c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28"/>
    </row>
    <row r="8" spans="1:32" ht="15" customHeight="1" thickBot="1" x14ac:dyDescent="0.3">
      <c r="A8" s="29"/>
      <c r="B8" s="30"/>
      <c r="C8" s="30"/>
      <c r="D8" s="31"/>
      <c r="E8" s="31"/>
      <c r="F8" s="31"/>
      <c r="G8" s="31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32"/>
    </row>
    <row r="9" spans="1:32" ht="15" customHeight="1" x14ac:dyDescent="0.25">
      <c r="A9" s="33">
        <v>1</v>
      </c>
      <c r="B9" s="81" t="s">
        <v>23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  <c r="AC9" s="34"/>
    </row>
    <row r="10" spans="1:32" ht="15" customHeight="1" x14ac:dyDescent="0.25">
      <c r="A10" s="35">
        <f>A9+1</f>
        <v>2</v>
      </c>
      <c r="B10" s="8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6"/>
      <c r="AC10" s="36"/>
    </row>
    <row r="11" spans="1:32" ht="15" customHeight="1" x14ac:dyDescent="0.25">
      <c r="A11" s="35">
        <f t="shared" ref="A11:A52" si="0">A10+1</f>
        <v>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6"/>
    </row>
    <row r="12" spans="1:32" ht="15" customHeight="1" x14ac:dyDescent="0.25">
      <c r="A12" s="35">
        <f t="shared" si="0"/>
        <v>4</v>
      </c>
      <c r="B12" s="55" t="s">
        <v>24</v>
      </c>
      <c r="C12" s="37" t="s">
        <v>29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6"/>
      <c r="AE12" s="39"/>
      <c r="AF12" s="39"/>
    </row>
    <row r="13" spans="1:32" ht="15" customHeight="1" x14ac:dyDescent="0.25">
      <c r="A13" s="35">
        <f t="shared" si="0"/>
        <v>5</v>
      </c>
      <c r="B13" s="55" t="s">
        <v>25</v>
      </c>
      <c r="C13" s="37" t="s">
        <v>66</v>
      </c>
      <c r="D13" s="40"/>
      <c r="E13" s="37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37"/>
      <c r="AB13" s="37"/>
      <c r="AC13" s="36"/>
      <c r="AE13" s="39"/>
      <c r="AF13" s="39"/>
    </row>
    <row r="14" spans="1:32" ht="15" customHeight="1" x14ac:dyDescent="0.25">
      <c r="A14" s="35">
        <f t="shared" si="0"/>
        <v>6</v>
      </c>
      <c r="B14" s="55"/>
      <c r="C14" s="123"/>
      <c r="D14" s="122" t="s">
        <v>65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3"/>
      <c r="Z14" s="123"/>
      <c r="AA14" s="123"/>
      <c r="AB14" s="37"/>
      <c r="AC14" s="36"/>
      <c r="AE14" s="39"/>
      <c r="AF14" s="39"/>
    </row>
    <row r="15" spans="1:32" ht="15" customHeight="1" x14ac:dyDescent="0.25">
      <c r="A15" s="35">
        <f t="shared" si="0"/>
        <v>7</v>
      </c>
      <c r="B15" s="55"/>
      <c r="C15" s="123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3"/>
      <c r="Z15" s="123"/>
      <c r="AA15" s="123"/>
      <c r="AB15" s="42"/>
      <c r="AC15" s="36"/>
    </row>
    <row r="16" spans="1:32" ht="15" customHeight="1" x14ac:dyDescent="0.25">
      <c r="A16" s="35">
        <f t="shared" si="0"/>
        <v>8</v>
      </c>
      <c r="B16" s="55" t="s">
        <v>26</v>
      </c>
      <c r="C16" s="37" t="s">
        <v>75</v>
      </c>
      <c r="D16" s="40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42"/>
      <c r="AC16" s="36"/>
    </row>
    <row r="17" spans="1:29" ht="15" customHeight="1" x14ac:dyDescent="0.25">
      <c r="A17" s="35">
        <f t="shared" si="0"/>
        <v>9</v>
      </c>
      <c r="B17" s="55" t="s">
        <v>27</v>
      </c>
      <c r="C17" s="37" t="s">
        <v>131</v>
      </c>
      <c r="D17" s="52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42"/>
      <c r="AC17" s="36"/>
    </row>
    <row r="18" spans="1:29" ht="15" customHeight="1" x14ac:dyDescent="0.25">
      <c r="A18" s="35">
        <f t="shared" si="0"/>
        <v>10</v>
      </c>
      <c r="B18" s="56"/>
      <c r="C18" s="37"/>
      <c r="D18" s="5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42"/>
      <c r="AC18" s="36"/>
    </row>
    <row r="19" spans="1:29" ht="15" customHeight="1" x14ac:dyDescent="0.25">
      <c r="A19" s="35">
        <f t="shared" si="0"/>
        <v>11</v>
      </c>
      <c r="B19" s="56"/>
      <c r="C19" s="37"/>
      <c r="D19" s="52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42"/>
      <c r="AC19" s="36"/>
    </row>
    <row r="20" spans="1:29" ht="15" customHeight="1" x14ac:dyDescent="0.25">
      <c r="A20" s="35">
        <f t="shared" si="0"/>
        <v>12</v>
      </c>
      <c r="B20" s="56"/>
      <c r="C20" s="44"/>
      <c r="D20" s="52"/>
      <c r="E20" s="37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37"/>
      <c r="AB20" s="42"/>
      <c r="AC20" s="36"/>
    </row>
    <row r="21" spans="1:29" ht="15" customHeight="1" x14ac:dyDescent="0.25">
      <c r="A21" s="35">
        <f t="shared" si="0"/>
        <v>13</v>
      </c>
      <c r="B21" s="56"/>
      <c r="C21" s="44"/>
      <c r="D21" s="53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44"/>
      <c r="W21" s="44"/>
      <c r="X21" s="44"/>
      <c r="Y21" s="44"/>
      <c r="Z21" s="44"/>
      <c r="AA21" s="37"/>
      <c r="AB21" s="42"/>
      <c r="AC21" s="36"/>
    </row>
    <row r="22" spans="1:29" ht="15" customHeight="1" x14ac:dyDescent="0.25">
      <c r="A22" s="35">
        <f t="shared" si="0"/>
        <v>14</v>
      </c>
      <c r="B22" s="56"/>
      <c r="C22" s="37"/>
      <c r="D22" s="52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42"/>
      <c r="AC22" s="36"/>
    </row>
    <row r="23" spans="1:29" ht="15" customHeight="1" x14ac:dyDescent="0.25">
      <c r="A23" s="35">
        <f t="shared" si="0"/>
        <v>15</v>
      </c>
      <c r="B23" s="5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42"/>
      <c r="AC23" s="36"/>
    </row>
    <row r="24" spans="1:29" ht="15" customHeight="1" x14ac:dyDescent="0.25">
      <c r="A24" s="35">
        <f t="shared" si="0"/>
        <v>16</v>
      </c>
      <c r="B24" s="5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42"/>
      <c r="AC24" s="36"/>
    </row>
    <row r="25" spans="1:29" ht="15" customHeight="1" x14ac:dyDescent="0.25">
      <c r="A25" s="35">
        <f t="shared" si="0"/>
        <v>17</v>
      </c>
      <c r="B25" s="56"/>
      <c r="C25" s="37"/>
      <c r="D25" s="52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42"/>
      <c r="AC25" s="36"/>
    </row>
    <row r="26" spans="1:29" ht="15" customHeight="1" x14ac:dyDescent="0.25">
      <c r="A26" s="35">
        <f t="shared" si="0"/>
        <v>18</v>
      </c>
      <c r="B26" s="56"/>
      <c r="C26" s="37"/>
      <c r="D26" s="40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42"/>
      <c r="AC26" s="36"/>
    </row>
    <row r="27" spans="1:29" ht="15" customHeight="1" x14ac:dyDescent="0.25">
      <c r="A27" s="35">
        <f t="shared" si="0"/>
        <v>19</v>
      </c>
      <c r="B27" s="56"/>
      <c r="C27" s="37"/>
      <c r="D27" s="40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42"/>
      <c r="AC27" s="36"/>
    </row>
    <row r="28" spans="1:29" ht="15" customHeight="1" x14ac:dyDescent="0.25">
      <c r="A28" s="35">
        <f t="shared" si="0"/>
        <v>20</v>
      </c>
      <c r="B28" s="56"/>
      <c r="C28" s="37"/>
      <c r="D28" s="40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42"/>
      <c r="AC28" s="36"/>
    </row>
    <row r="29" spans="1:29" ht="15" customHeight="1" x14ac:dyDescent="0.25">
      <c r="A29" s="35">
        <f t="shared" si="0"/>
        <v>21</v>
      </c>
      <c r="B29" s="56"/>
      <c r="C29" s="37"/>
      <c r="D29" s="40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42"/>
      <c r="AC29" s="36"/>
    </row>
    <row r="30" spans="1:29" ht="15" customHeight="1" x14ac:dyDescent="0.25">
      <c r="A30" s="35">
        <f t="shared" si="0"/>
        <v>22</v>
      </c>
      <c r="B30" s="56"/>
      <c r="C30" s="37"/>
      <c r="D30" s="40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42"/>
      <c r="AC30" s="36"/>
    </row>
    <row r="31" spans="1:29" ht="15" customHeight="1" x14ac:dyDescent="0.25">
      <c r="A31" s="35">
        <f t="shared" si="0"/>
        <v>23</v>
      </c>
      <c r="B31" s="56"/>
      <c r="C31" s="37"/>
      <c r="D31" s="40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42"/>
      <c r="AC31" s="36"/>
    </row>
    <row r="32" spans="1:29" ht="15" customHeight="1" x14ac:dyDescent="0.25">
      <c r="A32" s="35">
        <f t="shared" si="0"/>
        <v>24</v>
      </c>
      <c r="B32" s="56"/>
      <c r="C32" s="37"/>
      <c r="D32" s="40"/>
      <c r="E32" s="37"/>
      <c r="F32" s="43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48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42"/>
      <c r="AC32" s="36"/>
    </row>
    <row r="33" spans="1:29" ht="15" customHeight="1" x14ac:dyDescent="0.25">
      <c r="A33" s="35">
        <f t="shared" si="0"/>
        <v>25</v>
      </c>
      <c r="B33" s="56"/>
      <c r="C33" s="37"/>
      <c r="D33" s="40"/>
      <c r="E33" s="37"/>
      <c r="F33" s="43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48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42"/>
      <c r="AC33" s="36"/>
    </row>
    <row r="34" spans="1:29" ht="15" customHeight="1" x14ac:dyDescent="0.25">
      <c r="A34" s="35">
        <f t="shared" si="0"/>
        <v>26</v>
      </c>
      <c r="B34" s="56"/>
      <c r="C34" s="37"/>
      <c r="D34" s="40"/>
      <c r="E34" s="37"/>
      <c r="F34" s="43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4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42"/>
      <c r="AC34" s="36"/>
    </row>
    <row r="35" spans="1:29" ht="15" customHeight="1" x14ac:dyDescent="0.25">
      <c r="A35" s="35">
        <f t="shared" si="0"/>
        <v>27</v>
      </c>
      <c r="B35" s="56"/>
      <c r="C35" s="37"/>
      <c r="D35" s="40"/>
      <c r="E35" s="37"/>
      <c r="F35" s="43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48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42"/>
      <c r="AC35" s="36"/>
    </row>
    <row r="36" spans="1:29" ht="15" customHeight="1" x14ac:dyDescent="0.25">
      <c r="A36" s="35">
        <f t="shared" si="0"/>
        <v>28</v>
      </c>
      <c r="B36" s="56"/>
      <c r="C36" s="37"/>
      <c r="D36" s="40"/>
      <c r="E36" s="37"/>
      <c r="F36" s="43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48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42"/>
      <c r="AC36" s="36"/>
    </row>
    <row r="37" spans="1:29" ht="15" customHeight="1" x14ac:dyDescent="0.25">
      <c r="A37" s="35">
        <f t="shared" si="0"/>
        <v>29</v>
      </c>
      <c r="B37" s="56"/>
      <c r="C37" s="37"/>
      <c r="D37" s="44"/>
      <c r="E37" s="44"/>
      <c r="F37" s="43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48"/>
      <c r="R37" s="37"/>
      <c r="S37" s="37"/>
      <c r="T37" s="37"/>
      <c r="U37" s="37"/>
      <c r="V37" s="37"/>
      <c r="W37" s="44"/>
      <c r="X37" s="44"/>
      <c r="Y37" s="37"/>
      <c r="Z37" s="37"/>
      <c r="AA37" s="37"/>
      <c r="AB37" s="42"/>
      <c r="AC37" s="36"/>
    </row>
    <row r="38" spans="1:29" ht="15" customHeight="1" x14ac:dyDescent="0.25">
      <c r="A38" s="35">
        <f t="shared" si="0"/>
        <v>30</v>
      </c>
      <c r="B38" s="56"/>
      <c r="C38" s="37"/>
      <c r="D38" s="40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42"/>
      <c r="AC38" s="36"/>
    </row>
    <row r="39" spans="1:29" ht="15" customHeight="1" x14ac:dyDescent="0.25">
      <c r="A39" s="35">
        <f t="shared" si="0"/>
        <v>31</v>
      </c>
      <c r="B39" s="56"/>
      <c r="C39" s="37"/>
      <c r="D39" s="40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42"/>
      <c r="AC39" s="36"/>
    </row>
    <row r="40" spans="1:29" ht="15" customHeight="1" x14ac:dyDescent="0.25">
      <c r="A40" s="35">
        <f t="shared" si="0"/>
        <v>32</v>
      </c>
      <c r="B40" s="56"/>
      <c r="C40" s="37"/>
      <c r="D40" s="52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42"/>
      <c r="AC40" s="36"/>
    </row>
    <row r="41" spans="1:29" ht="15" customHeight="1" x14ac:dyDescent="0.25">
      <c r="A41" s="35">
        <f t="shared" si="0"/>
        <v>33</v>
      </c>
      <c r="B41" s="56"/>
      <c r="C41" s="37"/>
      <c r="D41" s="5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42"/>
      <c r="AC41" s="36"/>
    </row>
    <row r="42" spans="1:29" ht="15" customHeight="1" x14ac:dyDescent="0.25">
      <c r="A42" s="35">
        <f t="shared" si="0"/>
        <v>34</v>
      </c>
      <c r="B42" s="56"/>
      <c r="C42" s="37"/>
      <c r="D42" s="40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42"/>
      <c r="AC42" s="36"/>
    </row>
    <row r="43" spans="1:29" ht="15" customHeight="1" x14ac:dyDescent="0.25">
      <c r="A43" s="35">
        <f t="shared" si="0"/>
        <v>35</v>
      </c>
      <c r="B43" s="56"/>
      <c r="C43" s="37"/>
      <c r="D43" s="52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42"/>
      <c r="AC43" s="36"/>
    </row>
    <row r="44" spans="1:29" ht="15" customHeight="1" x14ac:dyDescent="0.25">
      <c r="A44" s="35">
        <f t="shared" si="0"/>
        <v>36</v>
      </c>
      <c r="B44" s="56"/>
      <c r="C44" s="37"/>
      <c r="D44" s="52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42"/>
      <c r="AC44" s="36"/>
    </row>
    <row r="45" spans="1:29" ht="15" customHeight="1" x14ac:dyDescent="0.25">
      <c r="A45" s="35">
        <f t="shared" si="0"/>
        <v>37</v>
      </c>
      <c r="B45" s="56"/>
      <c r="C45" s="37"/>
      <c r="D45" s="40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42"/>
      <c r="AC45" s="36"/>
    </row>
    <row r="46" spans="1:29" ht="15" customHeight="1" x14ac:dyDescent="0.25">
      <c r="A46" s="35">
        <f t="shared" si="0"/>
        <v>38</v>
      </c>
      <c r="B46" s="56"/>
      <c r="C46" s="37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37"/>
      <c r="Z46" s="37"/>
      <c r="AA46" s="37"/>
      <c r="AB46" s="42"/>
      <c r="AC46" s="36"/>
    </row>
    <row r="47" spans="1:29" ht="15" customHeight="1" x14ac:dyDescent="0.25">
      <c r="A47" s="35">
        <f t="shared" si="0"/>
        <v>39</v>
      </c>
      <c r="B47" s="56"/>
      <c r="C47" s="37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37"/>
      <c r="Z47" s="37"/>
      <c r="AA47" s="37"/>
      <c r="AB47" s="42"/>
      <c r="AC47" s="36"/>
    </row>
    <row r="48" spans="1:29" ht="15" customHeight="1" x14ac:dyDescent="0.25">
      <c r="A48" s="35">
        <f t="shared" si="0"/>
        <v>40</v>
      </c>
      <c r="B48" s="56"/>
      <c r="C48" s="37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37"/>
      <c r="Z48" s="37"/>
      <c r="AA48" s="37"/>
      <c r="AB48" s="42"/>
      <c r="AC48" s="36"/>
    </row>
    <row r="49" spans="1:29" ht="15" customHeight="1" x14ac:dyDescent="0.25">
      <c r="A49" s="35">
        <f t="shared" si="0"/>
        <v>41</v>
      </c>
      <c r="B49" s="40"/>
      <c r="C49" s="37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37"/>
      <c r="Z49" s="37"/>
      <c r="AA49" s="37"/>
      <c r="AB49" s="42"/>
      <c r="AC49" s="36"/>
    </row>
    <row r="50" spans="1:29" ht="15" customHeight="1" x14ac:dyDescent="0.25">
      <c r="A50" s="35">
        <f t="shared" si="0"/>
        <v>42</v>
      </c>
      <c r="B50" s="40"/>
      <c r="C50" s="37"/>
      <c r="D50" s="40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42"/>
      <c r="AC50" s="36"/>
    </row>
    <row r="51" spans="1:29" ht="15" customHeight="1" x14ac:dyDescent="0.25">
      <c r="A51" s="35">
        <f t="shared" si="0"/>
        <v>43</v>
      </c>
      <c r="B51" s="40"/>
      <c r="C51" s="37"/>
      <c r="D51" s="40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42"/>
      <c r="AC51" s="36"/>
    </row>
    <row r="52" spans="1:29" ht="15" customHeight="1" x14ac:dyDescent="0.25">
      <c r="A52" s="35">
        <f t="shared" si="0"/>
        <v>44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54"/>
      <c r="AB52" s="42"/>
      <c r="AC52" s="36"/>
    </row>
    <row r="53" spans="1:29" ht="15" customHeight="1" thickBot="1" x14ac:dyDescent="0.3">
      <c r="A53" s="49">
        <f>A52+1</f>
        <v>45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1"/>
    </row>
  </sheetData>
  <mergeCells count="27">
    <mergeCell ref="D14:X15"/>
    <mergeCell ref="T1:AC1"/>
    <mergeCell ref="I2:S3"/>
    <mergeCell ref="T2:U2"/>
    <mergeCell ref="V2:W2"/>
    <mergeCell ref="X2:Y2"/>
    <mergeCell ref="Z2:AA2"/>
    <mergeCell ref="AB2:AC2"/>
    <mergeCell ref="T3:U3"/>
    <mergeCell ref="V3:W3"/>
    <mergeCell ref="X3:Y3"/>
    <mergeCell ref="B9:AB10"/>
    <mergeCell ref="Z3:AA3"/>
    <mergeCell ref="AB3:AC3"/>
    <mergeCell ref="I4:S5"/>
    <mergeCell ref="T4:U4"/>
    <mergeCell ref="V4:W4"/>
    <mergeCell ref="X4:Y4"/>
    <mergeCell ref="Z4:AA4"/>
    <mergeCell ref="AB4:AC4"/>
    <mergeCell ref="T5:U5"/>
    <mergeCell ref="V5:W5"/>
    <mergeCell ref="X5:Y5"/>
    <mergeCell ref="Z5:AA5"/>
    <mergeCell ref="AB5:AC5"/>
    <mergeCell ref="H6:AB6"/>
    <mergeCell ref="H7:AB8"/>
  </mergeCells>
  <pageMargins left="0.43307086614173229" right="0.43307086614173229" top="0.43307086614173229" bottom="0.43307086614173229" header="0.31496062992125984" footer="0.31496062992125984"/>
  <pageSetup paperSize="9" scale="88" orientation="portrait" r:id="rId1"/>
  <headerFooter>
    <oddFooter>Page &amp;P&amp;R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5589A-0C72-46F8-B17E-7DBBBCB36672}">
  <sheetPr>
    <pageSetUpPr fitToPage="1"/>
  </sheetPr>
  <dimension ref="A1:AF53"/>
  <sheetViews>
    <sheetView zoomScale="130" zoomScaleNormal="130" zoomScaleSheetLayoutView="80" workbookViewId="0">
      <selection activeCell="B11" sqref="B11"/>
    </sheetView>
  </sheetViews>
  <sheetFormatPr defaultColWidth="9.140625" defaultRowHeight="15" customHeight="1" x14ac:dyDescent="0.25"/>
  <cols>
    <col min="1" max="1" width="2.85546875" style="8" customWidth="1"/>
    <col min="2" max="2" width="6.42578125" style="8" customWidth="1"/>
    <col min="3" max="10" width="3.140625" style="8" customWidth="1"/>
    <col min="11" max="11" width="6" style="8" customWidth="1"/>
    <col min="12" max="12" width="12.5703125" style="8" customWidth="1"/>
    <col min="13" max="13" width="14.28515625" style="8" customWidth="1"/>
    <col min="14" max="14" width="8.140625" style="8" customWidth="1"/>
    <col min="15" max="15" width="12" style="8" customWidth="1"/>
    <col min="16" max="16" width="5.5703125" style="8" customWidth="1"/>
    <col min="17" max="18" width="3.140625" style="8" customWidth="1"/>
    <col min="19" max="19" width="6.42578125" style="8" customWidth="1"/>
    <col min="20" max="21" width="3.140625" style="8" customWidth="1"/>
    <col min="22" max="22" width="3.7109375" style="8" customWidth="1"/>
    <col min="23" max="23" width="3.42578125" style="8" customWidth="1"/>
    <col min="24" max="27" width="3.140625" style="8" customWidth="1"/>
    <col min="28" max="28" width="3.42578125" style="8" customWidth="1"/>
    <col min="29" max="29" width="2.85546875" style="8" customWidth="1"/>
    <col min="30" max="30" width="6.28515625" style="8" customWidth="1"/>
    <col min="31" max="33" width="9.140625" style="8"/>
    <col min="34" max="34" width="10.28515625" style="8" bestFit="1" customWidth="1"/>
    <col min="35" max="16384" width="9.140625" style="8"/>
  </cols>
  <sheetData>
    <row r="1" spans="1:32" ht="15" customHeight="1" x14ac:dyDescent="0.25">
      <c r="A1" s="1"/>
      <c r="B1" s="2"/>
      <c r="C1" s="2"/>
      <c r="D1" s="2"/>
      <c r="E1" s="3" t="s">
        <v>0</v>
      </c>
      <c r="F1" s="4"/>
      <c r="G1" s="5"/>
      <c r="H1" s="5"/>
      <c r="I1" s="6" t="str">
        <f>Cover!I1</f>
        <v>SSE</v>
      </c>
      <c r="J1" s="5"/>
      <c r="K1" s="5"/>
      <c r="L1" s="5"/>
      <c r="M1" s="5"/>
      <c r="N1" s="5"/>
      <c r="O1" s="5"/>
      <c r="P1" s="5"/>
      <c r="Q1" s="5"/>
      <c r="R1" s="5"/>
      <c r="S1" s="7"/>
      <c r="T1" s="60" t="str">
        <f>Cover!T1</f>
        <v>60650403-PE-CA-###</v>
      </c>
      <c r="U1" s="61"/>
      <c r="V1" s="61"/>
      <c r="W1" s="61"/>
      <c r="X1" s="61"/>
      <c r="Y1" s="61"/>
      <c r="Z1" s="61"/>
      <c r="AA1" s="61"/>
      <c r="AB1" s="61"/>
      <c r="AC1" s="62"/>
    </row>
    <row r="2" spans="1:32" ht="15" customHeight="1" x14ac:dyDescent="0.25">
      <c r="A2" s="9"/>
      <c r="B2" s="10"/>
      <c r="C2" s="10"/>
      <c r="D2" s="10"/>
      <c r="E2" s="11" t="s">
        <v>2</v>
      </c>
      <c r="F2" s="12"/>
      <c r="G2" s="13"/>
      <c r="H2" s="13"/>
      <c r="I2" s="63" t="str">
        <f>Cover!I2</f>
        <v>Keadby 3 Low Carbon Power Station Project</v>
      </c>
      <c r="J2" s="63"/>
      <c r="K2" s="63"/>
      <c r="L2" s="63"/>
      <c r="M2" s="63"/>
      <c r="N2" s="63"/>
      <c r="O2" s="63"/>
      <c r="P2" s="63"/>
      <c r="Q2" s="63"/>
      <c r="R2" s="63"/>
      <c r="S2" s="64"/>
      <c r="T2" s="67" t="s">
        <v>3</v>
      </c>
      <c r="U2" s="68"/>
      <c r="V2" s="69" t="s">
        <v>4</v>
      </c>
      <c r="W2" s="68"/>
      <c r="X2" s="69" t="s">
        <v>5</v>
      </c>
      <c r="Y2" s="68"/>
      <c r="Z2" s="69" t="s">
        <v>6</v>
      </c>
      <c r="AA2" s="68"/>
      <c r="AB2" s="69" t="s">
        <v>7</v>
      </c>
      <c r="AC2" s="70"/>
    </row>
    <row r="3" spans="1:32" ht="15" customHeight="1" x14ac:dyDescent="0.25">
      <c r="A3" s="9"/>
      <c r="B3" s="10"/>
      <c r="C3" s="10"/>
      <c r="D3" s="10"/>
      <c r="E3" s="14"/>
      <c r="F3" s="15"/>
      <c r="G3" s="15"/>
      <c r="H3" s="15"/>
      <c r="I3" s="65"/>
      <c r="J3" s="65"/>
      <c r="K3" s="65"/>
      <c r="L3" s="65"/>
      <c r="M3" s="65"/>
      <c r="N3" s="65"/>
      <c r="O3" s="65"/>
      <c r="P3" s="65"/>
      <c r="Q3" s="65"/>
      <c r="R3" s="65"/>
      <c r="S3" s="66"/>
      <c r="T3" s="71">
        <f>IF(Cover!T3=0,"",Cover!T3)</f>
        <v>1</v>
      </c>
      <c r="U3" s="72"/>
      <c r="V3" s="73">
        <f>IF(Cover!V3=0,"",Cover!V3)</f>
        <v>44725</v>
      </c>
      <c r="W3" s="74"/>
      <c r="X3" s="72" t="str">
        <f>IF(Cover!X3=0,"",Cover!X3)</f>
        <v>KM</v>
      </c>
      <c r="Y3" s="72"/>
      <c r="Z3" s="72" t="str">
        <f>IF(Cover!Z3=0,"",Cover!Z3)</f>
        <v>-</v>
      </c>
      <c r="AA3" s="72"/>
      <c r="AB3" s="72" t="str">
        <f>IF(Cover!AB3=0,"",Cover!AB3)</f>
        <v/>
      </c>
      <c r="AC3" s="75"/>
    </row>
    <row r="4" spans="1:32" ht="15" customHeight="1" x14ac:dyDescent="0.25">
      <c r="A4" s="9"/>
      <c r="B4" s="10"/>
      <c r="C4" s="10"/>
      <c r="D4" s="10"/>
      <c r="E4" s="11" t="s">
        <v>8</v>
      </c>
      <c r="F4" s="16"/>
      <c r="G4" s="13"/>
      <c r="H4" s="13"/>
      <c r="I4" s="63" t="str">
        <f>Cover!I4</f>
        <v>Keadby, Lincolnshire, UK</v>
      </c>
      <c r="J4" s="63"/>
      <c r="K4" s="63"/>
      <c r="L4" s="63"/>
      <c r="M4" s="63"/>
      <c r="N4" s="63"/>
      <c r="O4" s="63"/>
      <c r="P4" s="63"/>
      <c r="Q4" s="63"/>
      <c r="R4" s="63"/>
      <c r="S4" s="64"/>
      <c r="T4" s="71" t="str">
        <f>IF(Cover!T4=0,"",Cover!T4)</f>
        <v/>
      </c>
      <c r="U4" s="72"/>
      <c r="V4" s="73" t="str">
        <f>IF(Cover!V4=0,"",Cover!V4)</f>
        <v/>
      </c>
      <c r="W4" s="74"/>
      <c r="X4" s="72" t="str">
        <f>IF(Cover!X4=0,"",Cover!X4)</f>
        <v/>
      </c>
      <c r="Y4" s="72"/>
      <c r="Z4" s="72" t="str">
        <f>IF(Cover!Z4=0,"",Cover!Z4)</f>
        <v/>
      </c>
      <c r="AA4" s="72"/>
      <c r="AB4" s="72" t="str">
        <f>IF(Cover!AB4=0,"",Cover!AB4)</f>
        <v/>
      </c>
      <c r="AC4" s="75"/>
    </row>
    <row r="5" spans="1:32" ht="15" customHeight="1" thickBot="1" x14ac:dyDescent="0.3">
      <c r="A5" s="17"/>
      <c r="B5" s="18"/>
      <c r="C5" s="18"/>
      <c r="D5" s="18"/>
      <c r="E5" s="19"/>
      <c r="F5" s="20"/>
      <c r="G5" s="20"/>
      <c r="H5" s="20"/>
      <c r="I5" s="91"/>
      <c r="J5" s="91"/>
      <c r="K5" s="91"/>
      <c r="L5" s="91"/>
      <c r="M5" s="91"/>
      <c r="N5" s="91"/>
      <c r="O5" s="91"/>
      <c r="P5" s="91"/>
      <c r="Q5" s="91"/>
      <c r="R5" s="91"/>
      <c r="S5" s="92"/>
      <c r="T5" s="76" t="str">
        <f>IF(Cover!T5=0,"",Cover!T5)</f>
        <v/>
      </c>
      <c r="U5" s="77"/>
      <c r="V5" s="78" t="str">
        <f>IF(Cover!V5=0,"",Cover!V5)</f>
        <v/>
      </c>
      <c r="W5" s="79"/>
      <c r="X5" s="77" t="str">
        <f>IF(Cover!X5=0,"",Cover!X5)</f>
        <v/>
      </c>
      <c r="Y5" s="77"/>
      <c r="Z5" s="77" t="str">
        <f>IF(Cover!Z5=0,"",Cover!Z5)</f>
        <v/>
      </c>
      <c r="AA5" s="77"/>
      <c r="AB5" s="77" t="str">
        <f>IF(Cover!AB5=0,"",Cover!AB5)</f>
        <v/>
      </c>
      <c r="AC5" s="87"/>
    </row>
    <row r="6" spans="1:32" ht="15" customHeight="1" x14ac:dyDescent="0.25">
      <c r="A6" s="21" t="s">
        <v>9</v>
      </c>
      <c r="B6" s="22"/>
      <c r="C6" s="22"/>
      <c r="D6" s="22"/>
      <c r="E6" s="22"/>
      <c r="F6" s="23"/>
      <c r="G6" s="23"/>
      <c r="H6" s="93" t="str">
        <f>IF(Cover!H6=0,"",Cover!H6)</f>
        <v>Waste Water Modelling Inputs Calculation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24"/>
    </row>
    <row r="7" spans="1:32" ht="15" customHeight="1" x14ac:dyDescent="0.25">
      <c r="A7" s="25" t="s">
        <v>10</v>
      </c>
      <c r="B7" s="26"/>
      <c r="C7" s="26"/>
      <c r="D7" s="27"/>
      <c r="E7" s="27"/>
      <c r="F7" s="27"/>
      <c r="G7" s="27"/>
      <c r="H7" s="94" t="str">
        <f>IF(Cover!H7=0,"",Cover!H7)</f>
        <v>Calculation of the flows, temperatures and concentrations associated with waste water to be discharged from Keadby 3 to River Trent.</v>
      </c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28"/>
    </row>
    <row r="8" spans="1:32" ht="15" customHeight="1" thickBot="1" x14ac:dyDescent="0.3">
      <c r="A8" s="29"/>
      <c r="B8" s="30"/>
      <c r="C8" s="30"/>
      <c r="D8" s="31"/>
      <c r="E8" s="31"/>
      <c r="F8" s="31"/>
      <c r="G8" s="31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32"/>
    </row>
    <row r="9" spans="1:32" ht="15" customHeight="1" x14ac:dyDescent="0.25">
      <c r="A9" s="33">
        <v>1</v>
      </c>
      <c r="B9" s="81" t="s">
        <v>168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  <c r="AC9" s="34"/>
    </row>
    <row r="10" spans="1:32" ht="15" customHeight="1" x14ac:dyDescent="0.25">
      <c r="A10" s="35">
        <f>A9+1</f>
        <v>2</v>
      </c>
      <c r="B10" s="8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6"/>
      <c r="AC10" s="36"/>
    </row>
    <row r="11" spans="1:32" ht="15" customHeight="1" x14ac:dyDescent="0.25">
      <c r="A11" s="35">
        <f t="shared" ref="A11:A52" si="0">A10+1</f>
        <v>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6"/>
    </row>
    <row r="12" spans="1:32" ht="15" customHeight="1" x14ac:dyDescent="0.25">
      <c r="A12" s="35">
        <f t="shared" si="0"/>
        <v>4</v>
      </c>
      <c r="B12" s="38"/>
      <c r="C12" s="57" t="s">
        <v>30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56"/>
      <c r="P12" s="54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6"/>
      <c r="AE12" s="39"/>
      <c r="AF12" s="39"/>
    </row>
    <row r="13" spans="1:32" ht="15" customHeight="1" x14ac:dyDescent="0.25">
      <c r="A13" s="35">
        <f t="shared" si="0"/>
        <v>5</v>
      </c>
      <c r="B13" s="37"/>
      <c r="C13" s="37" t="s">
        <v>35</v>
      </c>
      <c r="D13" s="40"/>
      <c r="E13" s="37"/>
      <c r="F13" s="40"/>
      <c r="G13" s="40"/>
      <c r="H13" s="40"/>
      <c r="I13" s="40"/>
      <c r="J13" s="40"/>
      <c r="K13" s="40"/>
      <c r="L13" s="40"/>
      <c r="M13" s="40"/>
      <c r="N13" s="40"/>
      <c r="O13" s="56"/>
      <c r="P13" s="54"/>
      <c r="Q13" s="40"/>
      <c r="R13" s="40"/>
      <c r="S13" s="37"/>
      <c r="T13" s="40"/>
      <c r="U13" s="40"/>
      <c r="V13" s="40"/>
      <c r="W13" s="40"/>
      <c r="X13" s="40"/>
      <c r="Y13" s="40"/>
      <c r="Z13" s="40"/>
      <c r="AA13" s="37"/>
      <c r="AB13" s="37"/>
      <c r="AC13" s="36"/>
      <c r="AE13" s="39"/>
      <c r="AF13" s="39"/>
    </row>
    <row r="14" spans="1:32" ht="15" customHeight="1" x14ac:dyDescent="0.25">
      <c r="A14" s="35">
        <f t="shared" si="0"/>
        <v>6</v>
      </c>
      <c r="B14" s="37"/>
      <c r="C14" s="37" t="s">
        <v>36</v>
      </c>
      <c r="D14" s="40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56"/>
      <c r="P14" s="54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6"/>
      <c r="AE14" s="39"/>
      <c r="AF14" s="39"/>
    </row>
    <row r="15" spans="1:32" ht="15" customHeight="1" x14ac:dyDescent="0.25">
      <c r="A15" s="35">
        <f t="shared" si="0"/>
        <v>7</v>
      </c>
      <c r="B15" s="37"/>
      <c r="C15" s="37" t="s">
        <v>37</v>
      </c>
      <c r="D15" s="52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56"/>
      <c r="P15" s="54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42"/>
      <c r="AC15" s="36"/>
    </row>
    <row r="16" spans="1:32" ht="15" customHeight="1" x14ac:dyDescent="0.25">
      <c r="A16" s="35">
        <f t="shared" si="0"/>
        <v>8</v>
      </c>
      <c r="B16" s="37"/>
      <c r="C16" s="37"/>
      <c r="D16" s="40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56"/>
      <c r="P16" s="54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42"/>
      <c r="AC16" s="36"/>
    </row>
    <row r="17" spans="1:29" ht="15" customHeight="1" x14ac:dyDescent="0.25">
      <c r="A17" s="35">
        <f t="shared" si="0"/>
        <v>9</v>
      </c>
      <c r="B17" s="37"/>
      <c r="C17" s="37"/>
      <c r="D17" s="52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56"/>
      <c r="P17" s="54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42"/>
      <c r="AC17" s="36"/>
    </row>
    <row r="18" spans="1:29" ht="15" customHeight="1" x14ac:dyDescent="0.25">
      <c r="A18" s="35">
        <f t="shared" si="0"/>
        <v>10</v>
      </c>
      <c r="B18" s="37"/>
      <c r="C18" s="106" t="s">
        <v>31</v>
      </c>
      <c r="D18" s="107"/>
      <c r="E18" s="108"/>
      <c r="F18" s="108"/>
      <c r="G18" s="108"/>
      <c r="H18" s="108"/>
      <c r="I18" s="108"/>
      <c r="J18" s="108"/>
      <c r="K18" s="109"/>
      <c r="L18" s="109">
        <v>510</v>
      </c>
      <c r="M18" s="109">
        <v>511</v>
      </c>
      <c r="N18" s="115">
        <v>512</v>
      </c>
      <c r="O18" s="110"/>
      <c r="P18" s="54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42"/>
      <c r="AC18" s="36"/>
    </row>
    <row r="19" spans="1:29" ht="32.25" customHeight="1" x14ac:dyDescent="0.25">
      <c r="A19" s="35">
        <f t="shared" si="0"/>
        <v>11</v>
      </c>
      <c r="B19" s="37"/>
      <c r="C19" s="106" t="s">
        <v>34</v>
      </c>
      <c r="D19" s="111"/>
      <c r="E19" s="108"/>
      <c r="F19" s="108"/>
      <c r="G19" s="108"/>
      <c r="H19" s="108"/>
      <c r="I19" s="108"/>
      <c r="J19" s="108"/>
      <c r="K19" s="109"/>
      <c r="L19" s="112" t="s">
        <v>38</v>
      </c>
      <c r="M19" s="112" t="s">
        <v>39</v>
      </c>
      <c r="N19" s="116" t="s">
        <v>40</v>
      </c>
      <c r="O19" s="110"/>
      <c r="P19" s="54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42"/>
      <c r="AC19" s="36"/>
    </row>
    <row r="20" spans="1:29" ht="15" customHeight="1" x14ac:dyDescent="0.25">
      <c r="A20" s="35">
        <f t="shared" si="0"/>
        <v>12</v>
      </c>
      <c r="B20" s="40"/>
      <c r="C20" s="125" t="s">
        <v>48</v>
      </c>
      <c r="D20" s="114"/>
      <c r="E20" s="102"/>
      <c r="F20" s="102"/>
      <c r="G20" s="102"/>
      <c r="H20" s="102"/>
      <c r="I20" s="102"/>
      <c r="J20" s="102"/>
      <c r="K20" s="105"/>
      <c r="L20" s="105">
        <v>0</v>
      </c>
      <c r="M20" s="105">
        <v>206.1</v>
      </c>
      <c r="N20" s="121">
        <v>209.6</v>
      </c>
      <c r="O20" s="103"/>
      <c r="P20" s="54"/>
      <c r="Q20" s="37"/>
      <c r="R20" s="37"/>
      <c r="S20" s="37"/>
      <c r="T20" s="37"/>
      <c r="U20" s="37"/>
      <c r="V20" s="37"/>
      <c r="W20" s="44"/>
      <c r="X20" s="44"/>
      <c r="Y20" s="44"/>
      <c r="Z20" s="44"/>
      <c r="AA20" s="37"/>
      <c r="AB20" s="42"/>
      <c r="AC20" s="36"/>
    </row>
    <row r="21" spans="1:29" ht="15" customHeight="1" x14ac:dyDescent="0.25">
      <c r="A21" s="35">
        <f t="shared" si="0"/>
        <v>13</v>
      </c>
      <c r="B21" s="40"/>
      <c r="C21" s="101" t="s">
        <v>41</v>
      </c>
      <c r="D21" s="114"/>
      <c r="E21" s="102"/>
      <c r="F21" s="102"/>
      <c r="G21" s="102"/>
      <c r="H21" s="102"/>
      <c r="I21" s="102"/>
      <c r="J21" s="102"/>
      <c r="K21" s="105"/>
      <c r="L21" s="105" t="s">
        <v>43</v>
      </c>
      <c r="M21" s="105" t="s">
        <v>44</v>
      </c>
      <c r="N21" s="117" t="s">
        <v>45</v>
      </c>
      <c r="O21" s="103"/>
      <c r="P21" s="54"/>
      <c r="Q21" s="37"/>
      <c r="R21" s="37"/>
      <c r="S21" s="37"/>
      <c r="T21" s="37"/>
      <c r="U21" s="37"/>
      <c r="V21" s="37"/>
      <c r="W21" s="44"/>
      <c r="X21" s="44"/>
      <c r="Y21" s="44"/>
      <c r="Z21" s="44"/>
      <c r="AA21" s="37"/>
      <c r="AB21" s="42"/>
      <c r="AC21" s="36"/>
    </row>
    <row r="22" spans="1:29" ht="15" customHeight="1" x14ac:dyDescent="0.25">
      <c r="A22" s="35">
        <f t="shared" si="0"/>
        <v>14</v>
      </c>
      <c r="B22" s="40"/>
      <c r="C22" s="101" t="s">
        <v>47</v>
      </c>
      <c r="D22" s="114"/>
      <c r="E22" s="102"/>
      <c r="F22" s="102"/>
      <c r="G22" s="102"/>
      <c r="H22" s="102"/>
      <c r="I22" s="102"/>
      <c r="J22" s="102"/>
      <c r="K22" s="105"/>
      <c r="L22" s="105">
        <v>300</v>
      </c>
      <c r="M22" s="105">
        <v>206.1</v>
      </c>
      <c r="N22" s="117">
        <v>209.6</v>
      </c>
      <c r="O22" s="103"/>
      <c r="P22" s="54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42"/>
      <c r="AC22" s="36"/>
    </row>
    <row r="23" spans="1:29" ht="24.75" customHeight="1" x14ac:dyDescent="0.25">
      <c r="A23" s="35">
        <f t="shared" si="0"/>
        <v>15</v>
      </c>
      <c r="B23" s="40"/>
      <c r="C23" s="101" t="s">
        <v>32</v>
      </c>
      <c r="D23" s="114"/>
      <c r="E23" s="102"/>
      <c r="F23" s="102"/>
      <c r="G23" s="102"/>
      <c r="H23" s="102"/>
      <c r="I23" s="102"/>
      <c r="J23" s="102"/>
      <c r="K23" s="105"/>
      <c r="L23" s="105" t="s">
        <v>52</v>
      </c>
      <c r="M23" s="105"/>
      <c r="N23" s="119" t="s">
        <v>46</v>
      </c>
      <c r="O23" s="103"/>
      <c r="P23" s="54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42"/>
      <c r="AC23" s="36"/>
    </row>
    <row r="24" spans="1:29" ht="15" customHeight="1" x14ac:dyDescent="0.25">
      <c r="A24" s="35">
        <f t="shared" si="0"/>
        <v>16</v>
      </c>
      <c r="B24" s="40"/>
      <c r="C24" s="101" t="s">
        <v>42</v>
      </c>
      <c r="D24" s="102"/>
      <c r="E24" s="102"/>
      <c r="F24" s="102"/>
      <c r="G24" s="102"/>
      <c r="H24" s="102"/>
      <c r="I24" s="102"/>
      <c r="J24" s="102"/>
      <c r="K24" s="105"/>
      <c r="L24" s="105" t="s">
        <v>33</v>
      </c>
      <c r="M24" s="105" t="s">
        <v>33</v>
      </c>
      <c r="N24" s="117" t="s">
        <v>33</v>
      </c>
      <c r="O24" s="103"/>
      <c r="P24" s="54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42"/>
      <c r="AC24" s="36"/>
    </row>
    <row r="25" spans="1:29" ht="15" customHeight="1" x14ac:dyDescent="0.25">
      <c r="A25" s="35">
        <f t="shared" si="0"/>
        <v>17</v>
      </c>
      <c r="B25" s="40"/>
      <c r="C25" s="37"/>
      <c r="D25" s="52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56"/>
      <c r="P25" s="54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42"/>
      <c r="AC25" s="36"/>
    </row>
    <row r="26" spans="1:29" ht="15" customHeight="1" x14ac:dyDescent="0.25">
      <c r="A26" s="35">
        <f t="shared" si="0"/>
        <v>18</v>
      </c>
      <c r="B26" s="40"/>
      <c r="C26" s="57" t="s">
        <v>50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56"/>
      <c r="P26" s="54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42"/>
      <c r="AC26" s="36"/>
    </row>
    <row r="27" spans="1:29" ht="15" customHeight="1" x14ac:dyDescent="0.25">
      <c r="A27" s="35">
        <f t="shared" si="0"/>
        <v>19</v>
      </c>
      <c r="B27" s="40"/>
      <c r="C27" s="37" t="s">
        <v>35</v>
      </c>
      <c r="D27" s="40"/>
      <c r="E27" s="37"/>
      <c r="F27" s="40"/>
      <c r="G27" s="40"/>
      <c r="H27" s="40"/>
      <c r="I27" s="40"/>
      <c r="J27" s="40"/>
      <c r="K27" s="40"/>
      <c r="L27" s="40"/>
      <c r="M27" s="40"/>
      <c r="N27" s="40"/>
      <c r="O27" s="56"/>
      <c r="P27" s="54"/>
      <c r="Q27" s="40"/>
      <c r="R27" s="40"/>
      <c r="S27" s="37"/>
      <c r="T27" s="37"/>
      <c r="U27" s="37"/>
      <c r="V27" s="37"/>
      <c r="W27" s="37"/>
      <c r="X27" s="37"/>
      <c r="Y27" s="37"/>
      <c r="Z27" s="37"/>
      <c r="AA27" s="37"/>
      <c r="AB27" s="42"/>
      <c r="AC27" s="36"/>
    </row>
    <row r="28" spans="1:29" ht="15" customHeight="1" x14ac:dyDescent="0.25">
      <c r="A28" s="35">
        <f t="shared" si="0"/>
        <v>20</v>
      </c>
      <c r="B28" s="40"/>
      <c r="C28" s="37" t="s">
        <v>36</v>
      </c>
      <c r="D28" s="40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56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42"/>
      <c r="AC28" s="36"/>
    </row>
    <row r="29" spans="1:29" ht="15" customHeight="1" x14ac:dyDescent="0.25">
      <c r="A29" s="35">
        <f t="shared" si="0"/>
        <v>21</v>
      </c>
      <c r="B29" s="40"/>
      <c r="C29" s="37" t="s">
        <v>37</v>
      </c>
      <c r="D29" s="52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56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42"/>
      <c r="AC29" s="36"/>
    </row>
    <row r="30" spans="1:29" ht="15" customHeight="1" x14ac:dyDescent="0.25">
      <c r="A30" s="35">
        <f t="shared" si="0"/>
        <v>22</v>
      </c>
      <c r="B30" s="40"/>
      <c r="C30" s="37" t="s">
        <v>55</v>
      </c>
      <c r="D30" s="40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56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42"/>
      <c r="AC30" s="36"/>
    </row>
    <row r="31" spans="1:29" ht="15" customHeight="1" x14ac:dyDescent="0.25">
      <c r="A31" s="35">
        <f t="shared" si="0"/>
        <v>23</v>
      </c>
      <c r="B31" s="40"/>
      <c r="C31" s="37"/>
      <c r="D31" s="52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56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42"/>
      <c r="AC31" s="36"/>
    </row>
    <row r="32" spans="1:29" ht="15" customHeight="1" x14ac:dyDescent="0.25">
      <c r="A32" s="35">
        <f t="shared" si="0"/>
        <v>24</v>
      </c>
      <c r="B32" s="40"/>
      <c r="C32" s="106" t="s">
        <v>31</v>
      </c>
      <c r="D32" s="107"/>
      <c r="E32" s="108"/>
      <c r="F32" s="108"/>
      <c r="G32" s="108"/>
      <c r="H32" s="108"/>
      <c r="I32" s="108"/>
      <c r="J32" s="108"/>
      <c r="K32" s="109"/>
      <c r="L32" s="109">
        <v>510</v>
      </c>
      <c r="M32" s="109">
        <v>511</v>
      </c>
      <c r="N32" s="110">
        <v>104</v>
      </c>
      <c r="O32" s="115">
        <v>512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42"/>
      <c r="AC32" s="36"/>
    </row>
    <row r="33" spans="1:29" ht="34.5" customHeight="1" x14ac:dyDescent="0.25">
      <c r="A33" s="35">
        <f t="shared" si="0"/>
        <v>25</v>
      </c>
      <c r="B33" s="40"/>
      <c r="C33" s="106" t="s">
        <v>34</v>
      </c>
      <c r="D33" s="111"/>
      <c r="E33" s="108"/>
      <c r="F33" s="108"/>
      <c r="G33" s="108"/>
      <c r="H33" s="108"/>
      <c r="I33" s="108"/>
      <c r="J33" s="108"/>
      <c r="K33" s="109"/>
      <c r="L33" s="112" t="s">
        <v>38</v>
      </c>
      <c r="M33" s="112" t="s">
        <v>39</v>
      </c>
      <c r="N33" s="118" t="s">
        <v>51</v>
      </c>
      <c r="O33" s="116" t="s">
        <v>40</v>
      </c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42"/>
      <c r="AC33" s="36"/>
    </row>
    <row r="34" spans="1:29" ht="15" customHeight="1" x14ac:dyDescent="0.25">
      <c r="A34" s="35">
        <f t="shared" si="0"/>
        <v>26</v>
      </c>
      <c r="B34" s="40"/>
      <c r="C34" s="125" t="s">
        <v>48</v>
      </c>
      <c r="D34" s="114"/>
      <c r="E34" s="102"/>
      <c r="F34" s="102"/>
      <c r="G34" s="102"/>
      <c r="H34" s="102"/>
      <c r="I34" s="102"/>
      <c r="J34" s="102"/>
      <c r="K34" s="105"/>
      <c r="L34" s="105">
        <v>0</v>
      </c>
      <c r="M34" s="105">
        <v>28.1</v>
      </c>
      <c r="N34" s="103">
        <v>268.8</v>
      </c>
      <c r="O34" s="121">
        <v>300.5</v>
      </c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42"/>
      <c r="AC34" s="36"/>
    </row>
    <row r="35" spans="1:29" ht="15" customHeight="1" x14ac:dyDescent="0.25">
      <c r="A35" s="35">
        <f t="shared" si="0"/>
        <v>27</v>
      </c>
      <c r="B35" s="40"/>
      <c r="C35" s="101" t="s">
        <v>41</v>
      </c>
      <c r="D35" s="114"/>
      <c r="E35" s="102"/>
      <c r="F35" s="102"/>
      <c r="G35" s="102"/>
      <c r="H35" s="102"/>
      <c r="I35" s="102"/>
      <c r="J35" s="102"/>
      <c r="K35" s="105"/>
      <c r="L35" s="105" t="s">
        <v>43</v>
      </c>
      <c r="M35" s="105" t="s">
        <v>44</v>
      </c>
      <c r="N35" s="103"/>
      <c r="O35" s="117" t="s">
        <v>45</v>
      </c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42"/>
      <c r="AC35" s="36"/>
    </row>
    <row r="36" spans="1:29" ht="15" customHeight="1" x14ac:dyDescent="0.25">
      <c r="A36" s="35">
        <f t="shared" si="0"/>
        <v>28</v>
      </c>
      <c r="B36" s="40"/>
      <c r="C36" s="101" t="s">
        <v>47</v>
      </c>
      <c r="D36" s="114"/>
      <c r="E36" s="102"/>
      <c r="F36" s="102"/>
      <c r="G36" s="102"/>
      <c r="H36" s="102"/>
      <c r="I36" s="102"/>
      <c r="J36" s="102"/>
      <c r="K36" s="105"/>
      <c r="L36" s="105">
        <v>300</v>
      </c>
      <c r="M36" s="105">
        <v>28.1</v>
      </c>
      <c r="N36" s="103"/>
      <c r="O36" s="117">
        <v>300.5</v>
      </c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42"/>
      <c r="AC36" s="36"/>
    </row>
    <row r="37" spans="1:29" ht="29.25" customHeight="1" x14ac:dyDescent="0.25">
      <c r="A37" s="35">
        <f t="shared" si="0"/>
        <v>29</v>
      </c>
      <c r="B37" s="40"/>
      <c r="C37" s="101" t="s">
        <v>32</v>
      </c>
      <c r="D37" s="114"/>
      <c r="E37" s="102"/>
      <c r="F37" s="102"/>
      <c r="G37" s="102"/>
      <c r="H37" s="102"/>
      <c r="I37" s="102"/>
      <c r="J37" s="102"/>
      <c r="K37" s="105"/>
      <c r="L37" s="105" t="s">
        <v>53</v>
      </c>
      <c r="M37" s="105"/>
      <c r="N37" s="120" t="s">
        <v>62</v>
      </c>
      <c r="O37" s="119" t="s">
        <v>54</v>
      </c>
      <c r="P37" s="37"/>
      <c r="Q37" s="37"/>
      <c r="R37" s="37"/>
      <c r="S37" s="37"/>
      <c r="T37" s="37"/>
      <c r="U37" s="37"/>
      <c r="V37" s="37"/>
      <c r="W37" s="44"/>
      <c r="X37" s="44"/>
      <c r="Y37" s="37"/>
      <c r="Z37" s="37"/>
      <c r="AA37" s="37"/>
      <c r="AB37" s="42"/>
      <c r="AC37" s="36"/>
    </row>
    <row r="38" spans="1:29" ht="15" customHeight="1" x14ac:dyDescent="0.25">
      <c r="A38" s="35">
        <f t="shared" si="0"/>
        <v>30</v>
      </c>
      <c r="B38" s="40"/>
      <c r="C38" s="101" t="s">
        <v>42</v>
      </c>
      <c r="D38" s="102"/>
      <c r="E38" s="102"/>
      <c r="F38" s="102"/>
      <c r="G38" s="102"/>
      <c r="H38" s="102"/>
      <c r="I38" s="102"/>
      <c r="J38" s="102"/>
      <c r="K38" s="105"/>
      <c r="L38" s="105" t="s">
        <v>77</v>
      </c>
      <c r="M38" s="105" t="s">
        <v>77</v>
      </c>
      <c r="N38" s="103"/>
      <c r="O38" s="117" t="s">
        <v>77</v>
      </c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42"/>
      <c r="AC38" s="36"/>
    </row>
    <row r="39" spans="1:29" ht="15" customHeight="1" x14ac:dyDescent="0.25">
      <c r="A39" s="35">
        <f t="shared" si="0"/>
        <v>31</v>
      </c>
      <c r="B39" s="40"/>
      <c r="C39" s="37"/>
      <c r="D39" s="40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56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42"/>
      <c r="AC39" s="36"/>
    </row>
    <row r="40" spans="1:29" ht="15" customHeight="1" x14ac:dyDescent="0.25">
      <c r="A40" s="35">
        <f t="shared" si="0"/>
        <v>32</v>
      </c>
      <c r="B40" s="40"/>
      <c r="C40" s="57" t="s">
        <v>58</v>
      </c>
      <c r="D40" s="52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56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42"/>
      <c r="AC40" s="36"/>
    </row>
    <row r="41" spans="1:29" ht="15" customHeight="1" x14ac:dyDescent="0.25">
      <c r="A41" s="35">
        <f t="shared" si="0"/>
        <v>33</v>
      </c>
      <c r="B41" s="40"/>
      <c r="C41" s="37" t="s">
        <v>59</v>
      </c>
      <c r="D41" s="52"/>
      <c r="E41" s="37"/>
      <c r="F41" s="37"/>
      <c r="G41" s="37"/>
      <c r="H41" s="37"/>
      <c r="I41" s="37"/>
      <c r="J41" s="37"/>
      <c r="K41" s="37"/>
      <c r="L41" s="37"/>
      <c r="M41" s="37"/>
      <c r="N41" s="37">
        <v>100</v>
      </c>
      <c r="O41" s="56" t="s">
        <v>60</v>
      </c>
      <c r="P41" s="54"/>
      <c r="Q41" s="37"/>
      <c r="R41" s="37" t="s">
        <v>63</v>
      </c>
      <c r="S41" s="37"/>
      <c r="T41" s="37"/>
      <c r="U41" s="37"/>
      <c r="V41" s="37"/>
      <c r="W41" s="37"/>
      <c r="X41" s="37"/>
      <c r="Y41" s="37"/>
      <c r="Z41" s="37"/>
      <c r="AA41" s="37"/>
      <c r="AB41" s="42"/>
      <c r="AC41" s="36"/>
    </row>
    <row r="42" spans="1:29" ht="15" customHeight="1" x14ac:dyDescent="0.25">
      <c r="A42" s="35">
        <f t="shared" si="0"/>
        <v>34</v>
      </c>
      <c r="B42" s="40"/>
      <c r="C42" s="37"/>
      <c r="D42" s="40"/>
      <c r="E42" s="37"/>
      <c r="F42" s="37"/>
      <c r="G42" s="37"/>
      <c r="H42" s="37"/>
      <c r="I42" s="37"/>
      <c r="J42" s="37"/>
      <c r="K42" s="37"/>
      <c r="L42" s="37"/>
      <c r="M42" s="37"/>
      <c r="N42" s="57">
        <f>N41*3.6</f>
        <v>360</v>
      </c>
      <c r="O42" s="124" t="s">
        <v>61</v>
      </c>
      <c r="P42" s="54"/>
      <c r="Q42" s="37"/>
      <c r="R42" s="37" t="s">
        <v>64</v>
      </c>
      <c r="S42" s="37"/>
      <c r="T42" s="37"/>
      <c r="U42" s="37"/>
      <c r="V42" s="37"/>
      <c r="W42" s="37"/>
      <c r="X42" s="37"/>
      <c r="Y42" s="37"/>
      <c r="Z42" s="37"/>
      <c r="AA42" s="37"/>
      <c r="AB42" s="42"/>
      <c r="AC42" s="36"/>
    </row>
    <row r="43" spans="1:29" ht="15" customHeight="1" x14ac:dyDescent="0.25">
      <c r="A43" s="35">
        <f t="shared" si="0"/>
        <v>35</v>
      </c>
      <c r="B43" s="40"/>
      <c r="C43" s="37"/>
      <c r="D43" s="52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56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42"/>
      <c r="AC43" s="36"/>
    </row>
    <row r="44" spans="1:29" ht="15" customHeight="1" x14ac:dyDescent="0.25">
      <c r="A44" s="35">
        <f t="shared" si="0"/>
        <v>36</v>
      </c>
      <c r="B44" s="40"/>
      <c r="C44" s="37"/>
      <c r="D44" s="52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56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42"/>
      <c r="AC44" s="36"/>
    </row>
    <row r="45" spans="1:29" ht="15" customHeight="1" x14ac:dyDescent="0.25">
      <c r="A45" s="35">
        <f t="shared" si="0"/>
        <v>37</v>
      </c>
      <c r="B45" s="40"/>
      <c r="C45" s="57" t="s">
        <v>67</v>
      </c>
      <c r="D45" s="40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56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42"/>
      <c r="AC45" s="36"/>
    </row>
    <row r="46" spans="1:29" ht="15" customHeight="1" x14ac:dyDescent="0.25">
      <c r="A46" s="35">
        <f t="shared" si="0"/>
        <v>38</v>
      </c>
      <c r="B46" s="40"/>
      <c r="C46" s="37" t="s">
        <v>57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58"/>
      <c r="P46" s="10"/>
      <c r="Q46" s="44"/>
      <c r="R46" s="44"/>
      <c r="S46" s="59"/>
      <c r="T46" s="44"/>
      <c r="U46" s="44"/>
      <c r="V46" s="44"/>
      <c r="W46" s="44"/>
      <c r="X46" s="44"/>
      <c r="Y46" s="37"/>
      <c r="Z46" s="37"/>
      <c r="AA46" s="37"/>
      <c r="AB46" s="42"/>
      <c r="AC46" s="36"/>
    </row>
    <row r="47" spans="1:29" ht="15" customHeight="1" x14ac:dyDescent="0.25">
      <c r="A47" s="35">
        <f t="shared" si="0"/>
        <v>39</v>
      </c>
      <c r="B47" s="40"/>
      <c r="C47" s="37" t="s">
        <v>56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58"/>
      <c r="P47" s="10"/>
      <c r="Q47" s="44"/>
      <c r="R47" s="44"/>
      <c r="S47" s="44"/>
      <c r="T47" s="44"/>
      <c r="U47" s="44"/>
      <c r="V47" s="44"/>
      <c r="W47" s="44"/>
      <c r="X47" s="44"/>
      <c r="Y47" s="37"/>
      <c r="Z47" s="37"/>
      <c r="AA47" s="37"/>
      <c r="AB47" s="42"/>
      <c r="AC47" s="36"/>
    </row>
    <row r="48" spans="1:29" ht="15" customHeight="1" x14ac:dyDescent="0.25">
      <c r="A48" s="35">
        <f t="shared" si="0"/>
        <v>40</v>
      </c>
      <c r="B48" s="40"/>
      <c r="C48" s="37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58"/>
      <c r="P48" s="10"/>
      <c r="Q48" s="44"/>
      <c r="R48" s="44"/>
      <c r="S48" s="44"/>
      <c r="T48" s="44"/>
      <c r="U48" s="44"/>
      <c r="V48" s="44"/>
      <c r="W48" s="44"/>
      <c r="X48" s="44"/>
      <c r="Y48" s="37"/>
      <c r="Z48" s="37"/>
      <c r="AA48" s="37"/>
      <c r="AB48" s="42"/>
      <c r="AC48" s="36"/>
    </row>
    <row r="49" spans="1:29" ht="15" customHeight="1" x14ac:dyDescent="0.25">
      <c r="A49" s="35">
        <f t="shared" si="0"/>
        <v>41</v>
      </c>
      <c r="B49" s="40"/>
      <c r="C49" s="37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58"/>
      <c r="P49" s="10"/>
      <c r="Q49" s="44"/>
      <c r="R49" s="44"/>
      <c r="S49" s="44"/>
      <c r="T49" s="44"/>
      <c r="U49" s="44"/>
      <c r="V49" s="44"/>
      <c r="W49" s="44"/>
      <c r="X49" s="44"/>
      <c r="Y49" s="37"/>
      <c r="Z49" s="37"/>
      <c r="AA49" s="37"/>
      <c r="AB49" s="42"/>
      <c r="AC49" s="36"/>
    </row>
    <row r="50" spans="1:29" ht="15" customHeight="1" x14ac:dyDescent="0.25">
      <c r="A50" s="35">
        <f t="shared" si="0"/>
        <v>42</v>
      </c>
      <c r="B50" s="40"/>
      <c r="C50" s="37"/>
      <c r="D50" s="40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56"/>
      <c r="P50" s="54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42"/>
      <c r="AC50" s="36"/>
    </row>
    <row r="51" spans="1:29" ht="15" customHeight="1" x14ac:dyDescent="0.25">
      <c r="A51" s="35">
        <f t="shared" si="0"/>
        <v>43</v>
      </c>
      <c r="B51" s="40"/>
      <c r="C51" s="37"/>
      <c r="D51" s="40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42"/>
      <c r="AC51" s="36"/>
    </row>
    <row r="52" spans="1:29" ht="15" customHeight="1" x14ac:dyDescent="0.25">
      <c r="A52" s="35">
        <f t="shared" si="0"/>
        <v>44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54"/>
      <c r="AB52" s="42"/>
      <c r="AC52" s="36"/>
    </row>
    <row r="53" spans="1:29" ht="15" customHeight="1" thickBot="1" x14ac:dyDescent="0.3">
      <c r="A53" s="49">
        <f>A52+1</f>
        <v>45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1"/>
    </row>
  </sheetData>
  <mergeCells count="26">
    <mergeCell ref="T1:AC1"/>
    <mergeCell ref="I2:S3"/>
    <mergeCell ref="T2:U2"/>
    <mergeCell ref="V2:W2"/>
    <mergeCell ref="X2:Y2"/>
    <mergeCell ref="Z2:AA2"/>
    <mergeCell ref="AB2:AC2"/>
    <mergeCell ref="T3:U3"/>
    <mergeCell ref="V3:W3"/>
    <mergeCell ref="X3:Y3"/>
    <mergeCell ref="B9:AB10"/>
    <mergeCell ref="Z3:AA3"/>
    <mergeCell ref="AB3:AC3"/>
    <mergeCell ref="I4:S5"/>
    <mergeCell ref="T4:U4"/>
    <mergeCell ref="V4:W4"/>
    <mergeCell ref="X4:Y4"/>
    <mergeCell ref="Z4:AA4"/>
    <mergeCell ref="AB4:AC4"/>
    <mergeCell ref="T5:U5"/>
    <mergeCell ref="V5:W5"/>
    <mergeCell ref="X5:Y5"/>
    <mergeCell ref="Z5:AA5"/>
    <mergeCell ref="AB5:AC5"/>
    <mergeCell ref="H6:AB6"/>
    <mergeCell ref="H7:AB8"/>
  </mergeCells>
  <pageMargins left="0.43307086614173229" right="0.43307086614173229" top="0.43307086614173229" bottom="0.43307086614173229" header="0.31496062992125984" footer="0.31496062992125984"/>
  <pageSetup paperSize="9" scale="88" orientation="portrait" r:id="rId1"/>
  <headerFooter>
    <oddFooter>Page &amp;P&amp;R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6B9FB-626D-4B86-A004-5219BD20530E}">
  <sheetPr>
    <pageSetUpPr fitToPage="1"/>
  </sheetPr>
  <dimension ref="A1:AF53"/>
  <sheetViews>
    <sheetView zoomScale="130" zoomScaleNormal="130" zoomScaleSheetLayoutView="80" workbookViewId="0">
      <selection activeCell="B11" sqref="B11"/>
    </sheetView>
  </sheetViews>
  <sheetFormatPr defaultColWidth="9.140625" defaultRowHeight="15" customHeight="1" x14ac:dyDescent="0.25"/>
  <cols>
    <col min="1" max="1" width="2.85546875" style="8" customWidth="1"/>
    <col min="2" max="2" width="6.42578125" style="8" customWidth="1"/>
    <col min="3" max="11" width="3.140625" style="8" customWidth="1"/>
    <col min="12" max="12" width="8.5703125" style="8" customWidth="1"/>
    <col min="13" max="13" width="8.85546875" style="8" customWidth="1"/>
    <col min="14" max="14" width="5.28515625" style="8" customWidth="1"/>
    <col min="15" max="16" width="3.140625" style="8" customWidth="1"/>
    <col min="17" max="17" width="5.28515625" style="8" customWidth="1"/>
    <col min="18" max="21" width="3.140625" style="8" customWidth="1"/>
    <col min="22" max="22" width="3.7109375" style="8" customWidth="1"/>
    <col min="23" max="23" width="3.42578125" style="8" customWidth="1"/>
    <col min="24" max="27" width="3.140625" style="8" customWidth="1"/>
    <col min="28" max="28" width="3.42578125" style="8" customWidth="1"/>
    <col min="29" max="29" width="2.85546875" style="8" customWidth="1"/>
    <col min="30" max="30" width="6.28515625" style="8" customWidth="1"/>
    <col min="31" max="33" width="9.140625" style="8"/>
    <col min="34" max="34" width="10.28515625" style="8" bestFit="1" customWidth="1"/>
    <col min="35" max="16384" width="9.140625" style="8"/>
  </cols>
  <sheetData>
    <row r="1" spans="1:32" ht="15" customHeight="1" x14ac:dyDescent="0.25">
      <c r="A1" s="1"/>
      <c r="B1" s="2"/>
      <c r="C1" s="2"/>
      <c r="D1" s="2"/>
      <c r="E1" s="3" t="s">
        <v>0</v>
      </c>
      <c r="F1" s="4"/>
      <c r="G1" s="5"/>
      <c r="H1" s="5"/>
      <c r="I1" s="6" t="str">
        <f>Cover!I1</f>
        <v>SSE</v>
      </c>
      <c r="J1" s="5"/>
      <c r="K1" s="5"/>
      <c r="L1" s="5"/>
      <c r="M1" s="5"/>
      <c r="N1" s="5"/>
      <c r="O1" s="5"/>
      <c r="P1" s="5"/>
      <c r="Q1" s="5"/>
      <c r="R1" s="5"/>
      <c r="S1" s="7"/>
      <c r="T1" s="60" t="str">
        <f>Cover!T1</f>
        <v>60650403-PE-CA-###</v>
      </c>
      <c r="U1" s="61"/>
      <c r="V1" s="61"/>
      <c r="W1" s="61"/>
      <c r="X1" s="61"/>
      <c r="Y1" s="61"/>
      <c r="Z1" s="61"/>
      <c r="AA1" s="61"/>
      <c r="AB1" s="61"/>
      <c r="AC1" s="62"/>
    </row>
    <row r="2" spans="1:32" ht="15" customHeight="1" x14ac:dyDescent="0.25">
      <c r="A2" s="9"/>
      <c r="B2" s="10"/>
      <c r="C2" s="10"/>
      <c r="D2" s="10"/>
      <c r="E2" s="11" t="s">
        <v>2</v>
      </c>
      <c r="F2" s="12"/>
      <c r="G2" s="13"/>
      <c r="H2" s="13"/>
      <c r="I2" s="63" t="str">
        <f>Cover!I2</f>
        <v>Keadby 3 Low Carbon Power Station Project</v>
      </c>
      <c r="J2" s="63"/>
      <c r="K2" s="63"/>
      <c r="L2" s="63"/>
      <c r="M2" s="63"/>
      <c r="N2" s="63"/>
      <c r="O2" s="63"/>
      <c r="P2" s="63"/>
      <c r="Q2" s="63"/>
      <c r="R2" s="63"/>
      <c r="S2" s="64"/>
      <c r="T2" s="67" t="s">
        <v>3</v>
      </c>
      <c r="U2" s="68"/>
      <c r="V2" s="69" t="s">
        <v>4</v>
      </c>
      <c r="W2" s="68"/>
      <c r="X2" s="69" t="s">
        <v>5</v>
      </c>
      <c r="Y2" s="68"/>
      <c r="Z2" s="69" t="s">
        <v>6</v>
      </c>
      <c r="AA2" s="68"/>
      <c r="AB2" s="69" t="s">
        <v>7</v>
      </c>
      <c r="AC2" s="70"/>
    </row>
    <row r="3" spans="1:32" ht="15" customHeight="1" x14ac:dyDescent="0.25">
      <c r="A3" s="9"/>
      <c r="B3" s="10"/>
      <c r="C3" s="10"/>
      <c r="D3" s="10"/>
      <c r="E3" s="14"/>
      <c r="F3" s="15"/>
      <c r="G3" s="15"/>
      <c r="H3" s="15"/>
      <c r="I3" s="65"/>
      <c r="J3" s="65"/>
      <c r="K3" s="65"/>
      <c r="L3" s="65"/>
      <c r="M3" s="65"/>
      <c r="N3" s="65"/>
      <c r="O3" s="65"/>
      <c r="P3" s="65"/>
      <c r="Q3" s="65"/>
      <c r="R3" s="65"/>
      <c r="S3" s="66"/>
      <c r="T3" s="71">
        <f>IF(Cover!T3=0,"",Cover!T3)</f>
        <v>1</v>
      </c>
      <c r="U3" s="72"/>
      <c r="V3" s="73">
        <f>IF(Cover!V3=0,"",Cover!V3)</f>
        <v>44725</v>
      </c>
      <c r="W3" s="74"/>
      <c r="X3" s="72" t="str">
        <f>IF(Cover!X3=0,"",Cover!X3)</f>
        <v>KM</v>
      </c>
      <c r="Y3" s="72"/>
      <c r="Z3" s="72" t="str">
        <f>IF(Cover!Z3=0,"",Cover!Z3)</f>
        <v>-</v>
      </c>
      <c r="AA3" s="72"/>
      <c r="AB3" s="72" t="str">
        <f>IF(Cover!AB3=0,"",Cover!AB3)</f>
        <v/>
      </c>
      <c r="AC3" s="75"/>
    </row>
    <row r="4" spans="1:32" ht="15" customHeight="1" x14ac:dyDescent="0.25">
      <c r="A4" s="9"/>
      <c r="B4" s="10"/>
      <c r="C4" s="10"/>
      <c r="D4" s="10"/>
      <c r="E4" s="11" t="s">
        <v>8</v>
      </c>
      <c r="F4" s="16"/>
      <c r="G4" s="13"/>
      <c r="H4" s="13"/>
      <c r="I4" s="63" t="str">
        <f>Cover!I4</f>
        <v>Keadby, Lincolnshire, UK</v>
      </c>
      <c r="J4" s="63"/>
      <c r="K4" s="63"/>
      <c r="L4" s="63"/>
      <c r="M4" s="63"/>
      <c r="N4" s="63"/>
      <c r="O4" s="63"/>
      <c r="P4" s="63"/>
      <c r="Q4" s="63"/>
      <c r="R4" s="63"/>
      <c r="S4" s="64"/>
      <c r="T4" s="71" t="str">
        <f>IF(Cover!T4=0,"",Cover!T4)</f>
        <v/>
      </c>
      <c r="U4" s="72"/>
      <c r="V4" s="73" t="str">
        <f>IF(Cover!V4=0,"",Cover!V4)</f>
        <v/>
      </c>
      <c r="W4" s="74"/>
      <c r="X4" s="72" t="str">
        <f>IF(Cover!X4=0,"",Cover!X4)</f>
        <v/>
      </c>
      <c r="Y4" s="72"/>
      <c r="Z4" s="72" t="str">
        <f>IF(Cover!Z4=0,"",Cover!Z4)</f>
        <v/>
      </c>
      <c r="AA4" s="72"/>
      <c r="AB4" s="72" t="str">
        <f>IF(Cover!AB4=0,"",Cover!AB4)</f>
        <v/>
      </c>
      <c r="AC4" s="75"/>
    </row>
    <row r="5" spans="1:32" ht="15" customHeight="1" thickBot="1" x14ac:dyDescent="0.3">
      <c r="A5" s="17"/>
      <c r="B5" s="18"/>
      <c r="C5" s="18"/>
      <c r="D5" s="18"/>
      <c r="E5" s="19"/>
      <c r="F5" s="20"/>
      <c r="G5" s="20"/>
      <c r="H5" s="20"/>
      <c r="I5" s="91"/>
      <c r="J5" s="91"/>
      <c r="K5" s="91"/>
      <c r="L5" s="91"/>
      <c r="M5" s="91"/>
      <c r="N5" s="91"/>
      <c r="O5" s="91"/>
      <c r="P5" s="91"/>
      <c r="Q5" s="91"/>
      <c r="R5" s="91"/>
      <c r="S5" s="92"/>
      <c r="T5" s="76" t="str">
        <f>IF(Cover!T5=0,"",Cover!T5)</f>
        <v/>
      </c>
      <c r="U5" s="77"/>
      <c r="V5" s="78" t="str">
        <f>IF(Cover!V5=0,"",Cover!V5)</f>
        <v/>
      </c>
      <c r="W5" s="79"/>
      <c r="X5" s="77" t="str">
        <f>IF(Cover!X5=0,"",Cover!X5)</f>
        <v/>
      </c>
      <c r="Y5" s="77"/>
      <c r="Z5" s="77" t="str">
        <f>IF(Cover!Z5=0,"",Cover!Z5)</f>
        <v/>
      </c>
      <c r="AA5" s="77"/>
      <c r="AB5" s="77" t="str">
        <f>IF(Cover!AB5=0,"",Cover!AB5)</f>
        <v/>
      </c>
      <c r="AC5" s="87"/>
    </row>
    <row r="6" spans="1:32" ht="15" customHeight="1" x14ac:dyDescent="0.25">
      <c r="A6" s="21" t="s">
        <v>9</v>
      </c>
      <c r="B6" s="22"/>
      <c r="C6" s="22"/>
      <c r="D6" s="22"/>
      <c r="E6" s="22"/>
      <c r="F6" s="23"/>
      <c r="G6" s="23"/>
      <c r="H6" s="93" t="str">
        <f>IF(Cover!H6=0,"",Cover!H6)</f>
        <v>Waste Water Modelling Inputs Calculation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24"/>
    </row>
    <row r="7" spans="1:32" ht="15" customHeight="1" x14ac:dyDescent="0.25">
      <c r="A7" s="25" t="s">
        <v>10</v>
      </c>
      <c r="B7" s="26"/>
      <c r="C7" s="26"/>
      <c r="D7" s="27"/>
      <c r="E7" s="27"/>
      <c r="F7" s="27"/>
      <c r="G7" s="27"/>
      <c r="H7" s="94" t="str">
        <f>IF(Cover!H7=0,"",Cover!H7)</f>
        <v>Calculation of the flows, temperatures and concentrations associated with waste water to be discharged from Keadby 3 to River Trent.</v>
      </c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28"/>
    </row>
    <row r="8" spans="1:32" ht="15" customHeight="1" thickBot="1" x14ac:dyDescent="0.3">
      <c r="A8" s="29"/>
      <c r="B8" s="30"/>
      <c r="C8" s="30"/>
      <c r="D8" s="31"/>
      <c r="E8" s="31"/>
      <c r="F8" s="31"/>
      <c r="G8" s="31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32"/>
    </row>
    <row r="9" spans="1:32" ht="15" customHeight="1" x14ac:dyDescent="0.25">
      <c r="A9" s="33">
        <v>1</v>
      </c>
      <c r="B9" s="81" t="s">
        <v>169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  <c r="AC9" s="34"/>
    </row>
    <row r="10" spans="1:32" ht="15" customHeight="1" x14ac:dyDescent="0.25">
      <c r="A10" s="35">
        <f>A9+1</f>
        <v>2</v>
      </c>
      <c r="B10" s="8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6"/>
      <c r="AC10" s="36"/>
    </row>
    <row r="11" spans="1:32" ht="15" customHeight="1" x14ac:dyDescent="0.25">
      <c r="A11" s="35">
        <f t="shared" ref="A11:A52" si="0">A10+1</f>
        <v>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6"/>
    </row>
    <row r="12" spans="1:32" ht="15" customHeight="1" x14ac:dyDescent="0.25">
      <c r="A12" s="35">
        <f t="shared" si="0"/>
        <v>4</v>
      </c>
      <c r="B12" s="38"/>
      <c r="C12" s="57" t="s">
        <v>68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6"/>
      <c r="AE12" s="39"/>
      <c r="AF12" s="39"/>
    </row>
    <row r="13" spans="1:32" ht="15" customHeight="1" x14ac:dyDescent="0.25">
      <c r="A13" s="35">
        <f t="shared" si="0"/>
        <v>5</v>
      </c>
      <c r="B13" s="37"/>
      <c r="C13" s="37" t="s">
        <v>70</v>
      </c>
      <c r="D13" s="40"/>
      <c r="E13" s="37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37"/>
      <c r="AB13" s="37"/>
      <c r="AC13" s="36"/>
      <c r="AE13" s="39"/>
      <c r="AF13" s="39"/>
    </row>
    <row r="14" spans="1:32" ht="15" customHeight="1" x14ac:dyDescent="0.25">
      <c r="A14" s="35">
        <f t="shared" si="0"/>
        <v>6</v>
      </c>
      <c r="B14" s="37"/>
      <c r="C14" s="37" t="s">
        <v>69</v>
      </c>
      <c r="D14" s="40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6"/>
      <c r="AE14" s="39"/>
      <c r="AF14" s="39"/>
    </row>
    <row r="15" spans="1:32" ht="15" customHeight="1" x14ac:dyDescent="0.25">
      <c r="A15" s="35">
        <f t="shared" si="0"/>
        <v>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56" t="s">
        <v>73</v>
      </c>
      <c r="R15" s="37" t="s">
        <v>74</v>
      </c>
      <c r="S15" s="37"/>
      <c r="T15" s="37" t="s">
        <v>32</v>
      </c>
      <c r="U15" s="37"/>
      <c r="V15" s="37"/>
      <c r="W15" s="37"/>
      <c r="X15" s="37"/>
      <c r="Y15" s="37"/>
      <c r="Z15" s="37"/>
      <c r="AA15" s="37"/>
      <c r="AB15" s="42"/>
      <c r="AC15" s="36"/>
    </row>
    <row r="16" spans="1:32" ht="15" customHeight="1" x14ac:dyDescent="0.25">
      <c r="A16" s="35">
        <f t="shared" si="0"/>
        <v>8</v>
      </c>
      <c r="B16" s="37"/>
      <c r="C16" s="37" t="s">
        <v>71</v>
      </c>
      <c r="D16" s="40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127">
        <v>18.399999999999999</v>
      </c>
      <c r="R16" s="37" t="s">
        <v>72</v>
      </c>
      <c r="S16" s="37"/>
      <c r="T16" s="37" t="s">
        <v>76</v>
      </c>
      <c r="U16" s="37"/>
      <c r="V16" s="37"/>
      <c r="W16" s="37"/>
      <c r="X16" s="37"/>
      <c r="Y16" s="37"/>
      <c r="Z16" s="37"/>
      <c r="AA16" s="37"/>
      <c r="AB16" s="42"/>
      <c r="AC16" s="36"/>
    </row>
    <row r="17" spans="1:29" ht="15" customHeight="1" x14ac:dyDescent="0.25">
      <c r="A17" s="35">
        <f t="shared" si="0"/>
        <v>9</v>
      </c>
      <c r="B17" s="37"/>
      <c r="C17" s="37"/>
      <c r="D17" s="52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56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42"/>
      <c r="AC17" s="36"/>
    </row>
    <row r="18" spans="1:29" ht="15" customHeight="1" x14ac:dyDescent="0.25">
      <c r="A18" s="35">
        <f t="shared" si="0"/>
        <v>10</v>
      </c>
      <c r="B18" s="37"/>
      <c r="C18" s="37" t="s">
        <v>80</v>
      </c>
      <c r="D18" s="5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127">
        <v>25</v>
      </c>
      <c r="R18" s="37" t="s">
        <v>72</v>
      </c>
      <c r="S18" s="37"/>
      <c r="T18" s="37" t="s">
        <v>82</v>
      </c>
      <c r="U18" s="37"/>
      <c r="V18" s="37"/>
      <c r="W18" s="37"/>
      <c r="X18" s="37"/>
      <c r="Y18" s="37"/>
      <c r="Z18" s="37"/>
      <c r="AA18" s="37"/>
      <c r="AB18" s="42"/>
      <c r="AC18" s="36"/>
    </row>
    <row r="19" spans="1:29" ht="15" customHeight="1" x14ac:dyDescent="0.25">
      <c r="A19" s="35">
        <f t="shared" si="0"/>
        <v>11</v>
      </c>
      <c r="B19" s="37"/>
      <c r="C19" s="37" t="s">
        <v>81</v>
      </c>
      <c r="D19" s="52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127">
        <v>31</v>
      </c>
      <c r="R19" s="37" t="s">
        <v>72</v>
      </c>
      <c r="S19" s="37"/>
      <c r="T19" s="37" t="s">
        <v>83</v>
      </c>
      <c r="U19" s="37"/>
      <c r="V19" s="37"/>
      <c r="W19" s="37"/>
      <c r="X19" s="37"/>
      <c r="Y19" s="37"/>
      <c r="Z19" s="37"/>
      <c r="AA19" s="37"/>
      <c r="AB19" s="42"/>
      <c r="AC19" s="36"/>
    </row>
    <row r="20" spans="1:29" ht="15" customHeight="1" x14ac:dyDescent="0.25">
      <c r="A20" s="35">
        <f t="shared" si="0"/>
        <v>12</v>
      </c>
      <c r="B20" s="40"/>
      <c r="C20" s="37"/>
      <c r="D20" s="52"/>
      <c r="E20" s="37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56"/>
      <c r="R20" s="37"/>
      <c r="S20" s="44"/>
      <c r="T20" s="37"/>
      <c r="U20" s="44"/>
      <c r="V20" s="44"/>
      <c r="W20" s="44"/>
      <c r="X20" s="44"/>
      <c r="Y20" s="44"/>
      <c r="Z20" s="44"/>
      <c r="AA20" s="37"/>
      <c r="AB20" s="42"/>
      <c r="AC20" s="36"/>
    </row>
    <row r="21" spans="1:29" ht="15" customHeight="1" x14ac:dyDescent="0.25">
      <c r="A21" s="35">
        <f t="shared" si="0"/>
        <v>13</v>
      </c>
      <c r="B21" s="40"/>
      <c r="C21" s="37" t="s">
        <v>89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128">
        <f>Q18-Q16</f>
        <v>6.6000000000000014</v>
      </c>
      <c r="R21" s="37" t="s">
        <v>72</v>
      </c>
      <c r="S21" s="37"/>
      <c r="T21" s="37" t="s">
        <v>90</v>
      </c>
      <c r="U21" s="37"/>
      <c r="V21" s="37"/>
      <c r="W21" s="37"/>
      <c r="X21" s="37"/>
      <c r="Y21" s="44"/>
      <c r="Z21" s="44"/>
      <c r="AA21" s="37"/>
      <c r="AB21" s="42"/>
      <c r="AC21" s="36"/>
    </row>
    <row r="22" spans="1:29" ht="15" customHeight="1" x14ac:dyDescent="0.25">
      <c r="A22" s="35">
        <f t="shared" si="0"/>
        <v>14</v>
      </c>
      <c r="B22" s="40"/>
      <c r="C22" s="37" t="s">
        <v>88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128">
        <f>Q19-Q16</f>
        <v>12.600000000000001</v>
      </c>
      <c r="R22" s="37" t="s">
        <v>72</v>
      </c>
      <c r="S22" s="37"/>
      <c r="T22" s="37" t="s">
        <v>90</v>
      </c>
      <c r="U22" s="37"/>
      <c r="V22" s="37"/>
      <c r="W22" s="37"/>
      <c r="X22" s="37"/>
      <c r="Y22" s="37"/>
      <c r="Z22" s="37"/>
      <c r="AA22" s="37"/>
      <c r="AB22" s="42"/>
      <c r="AC22" s="36"/>
    </row>
    <row r="23" spans="1:29" ht="15" customHeight="1" x14ac:dyDescent="0.25">
      <c r="A23" s="35">
        <f t="shared" si="0"/>
        <v>15</v>
      </c>
      <c r="B23" s="40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56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42"/>
      <c r="AC23" s="36"/>
    </row>
    <row r="24" spans="1:29" ht="15" customHeight="1" x14ac:dyDescent="0.25">
      <c r="A24" s="35">
        <f t="shared" si="0"/>
        <v>16</v>
      </c>
      <c r="B24" s="40"/>
      <c r="C24" s="37" t="s">
        <v>84</v>
      </c>
      <c r="D24" s="52"/>
      <c r="E24" s="37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127">
        <v>23</v>
      </c>
      <c r="R24" s="37" t="s">
        <v>72</v>
      </c>
      <c r="S24" s="44"/>
      <c r="T24" s="43" t="s">
        <v>85</v>
      </c>
      <c r="U24" s="44"/>
      <c r="V24" s="44"/>
      <c r="W24" s="126"/>
      <c r="X24" s="37"/>
      <c r="Y24" s="37"/>
      <c r="Z24" s="37"/>
      <c r="AA24" s="37"/>
      <c r="AB24" s="42"/>
      <c r="AC24" s="36"/>
    </row>
    <row r="25" spans="1:29" ht="15" customHeight="1" x14ac:dyDescent="0.25">
      <c r="A25" s="35">
        <f t="shared" si="0"/>
        <v>17</v>
      </c>
      <c r="B25" s="40"/>
      <c r="C25" s="37" t="s">
        <v>91</v>
      </c>
      <c r="D25" s="43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127">
        <v>26</v>
      </c>
      <c r="R25" s="37" t="s">
        <v>72</v>
      </c>
      <c r="S25" s="37"/>
      <c r="T25" s="37" t="s">
        <v>86</v>
      </c>
      <c r="U25" s="37"/>
      <c r="V25" s="37"/>
      <c r="W25" s="37"/>
      <c r="X25" s="37"/>
      <c r="Y25" s="37"/>
      <c r="Z25" s="37"/>
      <c r="AA25" s="37"/>
      <c r="AB25" s="42"/>
      <c r="AC25" s="36"/>
    </row>
    <row r="26" spans="1:29" ht="15" customHeight="1" x14ac:dyDescent="0.25">
      <c r="A26" s="35">
        <f t="shared" si="0"/>
        <v>18</v>
      </c>
      <c r="B26" s="40"/>
      <c r="C26" s="37" t="s">
        <v>87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128">
        <f>Q25-Q16</f>
        <v>7.6000000000000014</v>
      </c>
      <c r="R26" s="37" t="s">
        <v>72</v>
      </c>
      <c r="S26" s="37"/>
      <c r="T26" s="37" t="s">
        <v>90</v>
      </c>
      <c r="U26" s="37"/>
      <c r="V26" s="37"/>
      <c r="W26" s="37"/>
      <c r="X26" s="37"/>
      <c r="Y26" s="37"/>
      <c r="Z26" s="37"/>
      <c r="AA26" s="37"/>
      <c r="AB26" s="42"/>
      <c r="AC26" s="36"/>
    </row>
    <row r="27" spans="1:29" ht="15" customHeight="1" x14ac:dyDescent="0.25">
      <c r="A27" s="35">
        <f t="shared" si="0"/>
        <v>19</v>
      </c>
      <c r="B27" s="40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56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42"/>
      <c r="AC27" s="36"/>
    </row>
    <row r="28" spans="1:29" ht="15" customHeight="1" x14ac:dyDescent="0.25">
      <c r="A28" s="35">
        <f t="shared" si="0"/>
        <v>20</v>
      </c>
      <c r="B28" s="40"/>
      <c r="C28" s="57" t="s">
        <v>92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56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42"/>
      <c r="AC28" s="36"/>
    </row>
    <row r="29" spans="1:29" ht="15" customHeight="1" x14ac:dyDescent="0.25">
      <c r="A29" s="35">
        <f t="shared" si="0"/>
        <v>21</v>
      </c>
      <c r="B29" s="40"/>
      <c r="C29" s="37" t="s">
        <v>93</v>
      </c>
      <c r="D29" s="37"/>
      <c r="E29" s="37"/>
      <c r="F29" s="43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129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42"/>
      <c r="AC29" s="36"/>
    </row>
    <row r="30" spans="1:29" ht="15" customHeight="1" x14ac:dyDescent="0.25">
      <c r="A30" s="35">
        <f t="shared" si="0"/>
        <v>22</v>
      </c>
      <c r="B30" s="40"/>
      <c r="C30" s="37" t="s">
        <v>94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56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42"/>
      <c r="AC30" s="36"/>
    </row>
    <row r="31" spans="1:29" ht="15" customHeight="1" x14ac:dyDescent="0.25">
      <c r="A31" s="35">
        <f t="shared" si="0"/>
        <v>23</v>
      </c>
      <c r="B31" s="40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56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42"/>
      <c r="AC31" s="36"/>
    </row>
    <row r="32" spans="1:29" ht="15" customHeight="1" x14ac:dyDescent="0.25">
      <c r="A32" s="35">
        <f t="shared" si="0"/>
        <v>24</v>
      </c>
      <c r="B32" s="40"/>
      <c r="C32" s="37" t="s">
        <v>95</v>
      </c>
      <c r="D32" s="37"/>
      <c r="E32" s="37"/>
      <c r="F32" s="43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127">
        <v>5.6</v>
      </c>
      <c r="R32" s="37" t="s">
        <v>72</v>
      </c>
      <c r="S32" s="37"/>
      <c r="T32" s="37" t="s">
        <v>76</v>
      </c>
      <c r="U32" s="37"/>
      <c r="V32" s="37"/>
      <c r="W32" s="37"/>
      <c r="X32" s="37"/>
      <c r="Y32" s="37"/>
      <c r="Z32" s="37"/>
      <c r="AA32" s="37"/>
      <c r="AB32" s="42"/>
      <c r="AC32" s="36"/>
    </row>
    <row r="33" spans="1:29" ht="15" customHeight="1" x14ac:dyDescent="0.25">
      <c r="A33" s="35">
        <f t="shared" si="0"/>
        <v>25</v>
      </c>
      <c r="B33" s="40"/>
      <c r="C33" s="37"/>
      <c r="D33" s="37"/>
      <c r="E33" s="37"/>
      <c r="F33" s="43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129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42"/>
      <c r="AC33" s="36"/>
    </row>
    <row r="34" spans="1:29" ht="15" customHeight="1" x14ac:dyDescent="0.25">
      <c r="A34" s="35">
        <f t="shared" si="0"/>
        <v>26</v>
      </c>
      <c r="B34" s="40"/>
      <c r="C34" s="37" t="s">
        <v>89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128">
        <f>$Q$32+Q21</f>
        <v>12.200000000000001</v>
      </c>
      <c r="R34" s="37" t="s">
        <v>72</v>
      </c>
      <c r="S34" s="37"/>
      <c r="T34" s="37" t="s">
        <v>90</v>
      </c>
      <c r="U34" s="37"/>
      <c r="V34" s="37"/>
      <c r="W34" s="37"/>
      <c r="X34" s="37"/>
      <c r="Y34" s="37"/>
      <c r="Z34" s="37"/>
      <c r="AA34" s="37"/>
      <c r="AB34" s="42"/>
      <c r="AC34" s="36"/>
    </row>
    <row r="35" spans="1:29" ht="15" customHeight="1" x14ac:dyDescent="0.25">
      <c r="A35" s="35">
        <f t="shared" si="0"/>
        <v>27</v>
      </c>
      <c r="B35" s="40"/>
      <c r="C35" s="37" t="s">
        <v>88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128">
        <f>$Q$32+Q22</f>
        <v>18.200000000000003</v>
      </c>
      <c r="R35" s="37" t="s">
        <v>72</v>
      </c>
      <c r="S35" s="37"/>
      <c r="T35" s="37" t="s">
        <v>90</v>
      </c>
      <c r="U35" s="37"/>
      <c r="V35" s="37"/>
      <c r="W35" s="37"/>
      <c r="X35" s="37"/>
      <c r="Y35" s="37"/>
      <c r="Z35" s="37"/>
      <c r="AA35" s="37"/>
      <c r="AB35" s="42"/>
      <c r="AC35" s="36"/>
    </row>
    <row r="36" spans="1:29" ht="15" customHeight="1" x14ac:dyDescent="0.25">
      <c r="A36" s="35">
        <f t="shared" si="0"/>
        <v>28</v>
      </c>
      <c r="B36" s="40"/>
      <c r="C36" s="37" t="s">
        <v>87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128">
        <f>$Q$32+Q23</f>
        <v>5.6</v>
      </c>
      <c r="R36" s="37" t="s">
        <v>72</v>
      </c>
      <c r="S36" s="37"/>
      <c r="T36" s="37" t="s">
        <v>90</v>
      </c>
      <c r="U36" s="37"/>
      <c r="V36" s="37"/>
      <c r="W36" s="37"/>
      <c r="X36" s="37"/>
      <c r="Y36" s="37"/>
      <c r="Z36" s="37"/>
      <c r="AA36" s="37"/>
      <c r="AB36" s="42"/>
      <c r="AC36" s="36"/>
    </row>
    <row r="37" spans="1:29" ht="15" customHeight="1" x14ac:dyDescent="0.25">
      <c r="A37" s="35">
        <f t="shared" si="0"/>
        <v>29</v>
      </c>
      <c r="B37" s="40"/>
      <c r="C37" s="37"/>
      <c r="D37" s="44"/>
      <c r="E37" s="44"/>
      <c r="F37" s="43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48"/>
      <c r="R37" s="37"/>
      <c r="S37" s="37"/>
      <c r="T37" s="37"/>
      <c r="U37" s="37"/>
      <c r="V37" s="37"/>
      <c r="W37" s="44"/>
      <c r="X37" s="44"/>
      <c r="Y37" s="37"/>
      <c r="Z37" s="37"/>
      <c r="AA37" s="37"/>
      <c r="AB37" s="42"/>
      <c r="AC37" s="36"/>
    </row>
    <row r="38" spans="1:29" ht="15" customHeight="1" x14ac:dyDescent="0.25">
      <c r="A38" s="35">
        <f t="shared" si="0"/>
        <v>30</v>
      </c>
      <c r="B38" s="40"/>
      <c r="C38" s="37"/>
      <c r="D38" s="40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42"/>
      <c r="AC38" s="36"/>
    </row>
    <row r="39" spans="1:29" ht="15" customHeight="1" x14ac:dyDescent="0.25">
      <c r="A39" s="35">
        <f t="shared" si="0"/>
        <v>31</v>
      </c>
      <c r="B39" s="40"/>
      <c r="C39" s="37"/>
      <c r="D39" s="40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42"/>
      <c r="AC39" s="36"/>
    </row>
    <row r="40" spans="1:29" ht="15" customHeight="1" x14ac:dyDescent="0.25">
      <c r="A40" s="35">
        <f t="shared" si="0"/>
        <v>32</v>
      </c>
      <c r="B40" s="40"/>
      <c r="C40" s="37"/>
      <c r="D40" s="52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42"/>
      <c r="AC40" s="36"/>
    </row>
    <row r="41" spans="1:29" ht="15" customHeight="1" x14ac:dyDescent="0.25">
      <c r="A41" s="35">
        <f t="shared" si="0"/>
        <v>33</v>
      </c>
      <c r="B41" s="40"/>
      <c r="C41" s="37"/>
      <c r="D41" s="5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42"/>
      <c r="AC41" s="36"/>
    </row>
    <row r="42" spans="1:29" ht="15" customHeight="1" x14ac:dyDescent="0.25">
      <c r="A42" s="35">
        <f t="shared" si="0"/>
        <v>34</v>
      </c>
      <c r="B42" s="40"/>
      <c r="C42" s="37"/>
      <c r="D42" s="40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42"/>
      <c r="AC42" s="36"/>
    </row>
    <row r="43" spans="1:29" ht="15" customHeight="1" x14ac:dyDescent="0.25">
      <c r="A43" s="35">
        <f t="shared" si="0"/>
        <v>35</v>
      </c>
      <c r="B43" s="40"/>
      <c r="C43" s="37"/>
      <c r="D43" s="52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42"/>
      <c r="AC43" s="36"/>
    </row>
    <row r="44" spans="1:29" ht="15" customHeight="1" x14ac:dyDescent="0.25">
      <c r="A44" s="35">
        <f t="shared" si="0"/>
        <v>36</v>
      </c>
      <c r="B44" s="40"/>
      <c r="C44" s="37"/>
      <c r="D44" s="52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42"/>
      <c r="AC44" s="36"/>
    </row>
    <row r="45" spans="1:29" ht="15" customHeight="1" x14ac:dyDescent="0.25">
      <c r="A45" s="35">
        <f t="shared" si="0"/>
        <v>37</v>
      </c>
      <c r="B45" s="40"/>
      <c r="C45" s="37"/>
      <c r="D45" s="40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42"/>
      <c r="AC45" s="36"/>
    </row>
    <row r="46" spans="1:29" ht="15" customHeight="1" x14ac:dyDescent="0.25">
      <c r="A46" s="35">
        <f t="shared" si="0"/>
        <v>38</v>
      </c>
      <c r="B46" s="40"/>
      <c r="C46" s="37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37"/>
      <c r="Z46" s="37"/>
      <c r="AA46" s="37"/>
      <c r="AB46" s="42"/>
      <c r="AC46" s="36"/>
    </row>
    <row r="47" spans="1:29" ht="15" customHeight="1" x14ac:dyDescent="0.25">
      <c r="A47" s="35">
        <f t="shared" si="0"/>
        <v>39</v>
      </c>
      <c r="B47" s="40"/>
      <c r="C47" s="37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37"/>
      <c r="Z47" s="37"/>
      <c r="AA47" s="37"/>
      <c r="AB47" s="42"/>
      <c r="AC47" s="36"/>
    </row>
    <row r="48" spans="1:29" ht="15" customHeight="1" x14ac:dyDescent="0.25">
      <c r="A48" s="35">
        <f t="shared" si="0"/>
        <v>40</v>
      </c>
      <c r="B48" s="40"/>
      <c r="C48" s="37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37"/>
      <c r="Z48" s="37"/>
      <c r="AA48" s="37"/>
      <c r="AB48" s="42"/>
      <c r="AC48" s="36"/>
    </row>
    <row r="49" spans="1:29" ht="15" customHeight="1" x14ac:dyDescent="0.25">
      <c r="A49" s="35">
        <f t="shared" si="0"/>
        <v>41</v>
      </c>
      <c r="B49" s="40"/>
      <c r="C49" s="37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37"/>
      <c r="Z49" s="37"/>
      <c r="AA49" s="37"/>
      <c r="AB49" s="42"/>
      <c r="AC49" s="36"/>
    </row>
    <row r="50" spans="1:29" ht="15" customHeight="1" x14ac:dyDescent="0.25">
      <c r="A50" s="35">
        <f t="shared" si="0"/>
        <v>42</v>
      </c>
      <c r="B50" s="40"/>
      <c r="C50" s="37"/>
      <c r="D50" s="40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42"/>
      <c r="AC50" s="36"/>
    </row>
    <row r="51" spans="1:29" ht="15" customHeight="1" x14ac:dyDescent="0.25">
      <c r="A51" s="35">
        <f t="shared" si="0"/>
        <v>43</v>
      </c>
      <c r="B51" s="40"/>
      <c r="C51" s="37"/>
      <c r="D51" s="40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42"/>
      <c r="AC51" s="36"/>
    </row>
    <row r="52" spans="1:29" ht="15" customHeight="1" x14ac:dyDescent="0.25">
      <c r="A52" s="35">
        <f t="shared" si="0"/>
        <v>44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54"/>
      <c r="AB52" s="42"/>
      <c r="AC52" s="36"/>
    </row>
    <row r="53" spans="1:29" ht="15" customHeight="1" thickBot="1" x14ac:dyDescent="0.3">
      <c r="A53" s="49">
        <f>A52+1</f>
        <v>45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1"/>
    </row>
  </sheetData>
  <mergeCells count="26">
    <mergeCell ref="T1:AC1"/>
    <mergeCell ref="I2:S3"/>
    <mergeCell ref="T2:U2"/>
    <mergeCell ref="V2:W2"/>
    <mergeCell ref="X2:Y2"/>
    <mergeCell ref="Z2:AA2"/>
    <mergeCell ref="AB2:AC2"/>
    <mergeCell ref="T3:U3"/>
    <mergeCell ref="V3:W3"/>
    <mergeCell ref="X3:Y3"/>
    <mergeCell ref="B9:AB10"/>
    <mergeCell ref="Z3:AA3"/>
    <mergeCell ref="AB3:AC3"/>
    <mergeCell ref="I4:S5"/>
    <mergeCell ref="T4:U4"/>
    <mergeCell ref="V4:W4"/>
    <mergeCell ref="X4:Y4"/>
    <mergeCell ref="Z4:AA4"/>
    <mergeCell ref="AB4:AC4"/>
    <mergeCell ref="T5:U5"/>
    <mergeCell ref="V5:W5"/>
    <mergeCell ref="X5:Y5"/>
    <mergeCell ref="Z5:AA5"/>
    <mergeCell ref="AB5:AC5"/>
    <mergeCell ref="H6:AB6"/>
    <mergeCell ref="H7:AB8"/>
  </mergeCells>
  <pageMargins left="0.43307086614173229" right="0.43307086614173229" top="0.43307086614173229" bottom="0.43307086614173229" header="0.31496062992125984" footer="0.31496062992125984"/>
  <pageSetup paperSize="9" scale="88" orientation="portrait" r:id="rId1"/>
  <headerFooter>
    <oddFooter>Page &amp;P&amp;R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CDF8C-89DC-4256-A415-1B66E93C9B1F}">
  <sheetPr>
    <pageSetUpPr fitToPage="1"/>
  </sheetPr>
  <dimension ref="A1:AF53"/>
  <sheetViews>
    <sheetView zoomScale="130" zoomScaleNormal="130" zoomScaleSheetLayoutView="80" workbookViewId="0">
      <selection activeCell="B11" sqref="B11"/>
    </sheetView>
  </sheetViews>
  <sheetFormatPr defaultColWidth="9.140625" defaultRowHeight="15" customHeight="1" x14ac:dyDescent="0.25"/>
  <cols>
    <col min="1" max="1" width="2.85546875" style="8" customWidth="1"/>
    <col min="2" max="2" width="6.42578125" style="8" customWidth="1"/>
    <col min="3" max="12" width="3.140625" style="8" customWidth="1"/>
    <col min="13" max="13" width="9.7109375" style="8" customWidth="1"/>
    <col min="14" max="15" width="9" style="8" customWidth="1"/>
    <col min="16" max="21" width="3.140625" style="8" customWidth="1"/>
    <col min="22" max="22" width="3.7109375" style="8" customWidth="1"/>
    <col min="23" max="23" width="3.42578125" style="8" customWidth="1"/>
    <col min="24" max="27" width="3.140625" style="8" customWidth="1"/>
    <col min="28" max="28" width="3.42578125" style="8" customWidth="1"/>
    <col min="29" max="29" width="2.85546875" style="8" customWidth="1"/>
    <col min="30" max="30" width="6.28515625" style="8" customWidth="1"/>
    <col min="31" max="33" width="9.140625" style="8"/>
    <col min="34" max="34" width="10.28515625" style="8" bestFit="1" customWidth="1"/>
    <col min="35" max="16384" width="9.140625" style="8"/>
  </cols>
  <sheetData>
    <row r="1" spans="1:32" ht="15" customHeight="1" x14ac:dyDescent="0.25">
      <c r="A1" s="1"/>
      <c r="B1" s="2"/>
      <c r="C1" s="2"/>
      <c r="D1" s="2"/>
      <c r="E1" s="3" t="s">
        <v>0</v>
      </c>
      <c r="F1" s="4"/>
      <c r="G1" s="5"/>
      <c r="H1" s="5"/>
      <c r="I1" s="6" t="str">
        <f>Cover!I1</f>
        <v>SSE</v>
      </c>
      <c r="J1" s="5"/>
      <c r="K1" s="5"/>
      <c r="L1" s="5"/>
      <c r="M1" s="5"/>
      <c r="N1" s="5"/>
      <c r="O1" s="5"/>
      <c r="P1" s="5"/>
      <c r="Q1" s="5"/>
      <c r="R1" s="5"/>
      <c r="S1" s="7"/>
      <c r="T1" s="60" t="str">
        <f>Cover!T1</f>
        <v>60650403-PE-CA-###</v>
      </c>
      <c r="U1" s="61"/>
      <c r="V1" s="61"/>
      <c r="W1" s="61"/>
      <c r="X1" s="61"/>
      <c r="Y1" s="61"/>
      <c r="Z1" s="61"/>
      <c r="AA1" s="61"/>
      <c r="AB1" s="61"/>
      <c r="AC1" s="62"/>
    </row>
    <row r="2" spans="1:32" ht="15" customHeight="1" x14ac:dyDescent="0.25">
      <c r="A2" s="9"/>
      <c r="B2" s="10"/>
      <c r="C2" s="10"/>
      <c r="D2" s="10"/>
      <c r="E2" s="11" t="s">
        <v>2</v>
      </c>
      <c r="F2" s="12"/>
      <c r="G2" s="13"/>
      <c r="H2" s="13"/>
      <c r="I2" s="63" t="str">
        <f>Cover!I2</f>
        <v>Keadby 3 Low Carbon Power Station Project</v>
      </c>
      <c r="J2" s="63"/>
      <c r="K2" s="63"/>
      <c r="L2" s="63"/>
      <c r="M2" s="63"/>
      <c r="N2" s="63"/>
      <c r="O2" s="63"/>
      <c r="P2" s="63"/>
      <c r="Q2" s="63"/>
      <c r="R2" s="63"/>
      <c r="S2" s="64"/>
      <c r="T2" s="67" t="s">
        <v>3</v>
      </c>
      <c r="U2" s="68"/>
      <c r="V2" s="69" t="s">
        <v>4</v>
      </c>
      <c r="W2" s="68"/>
      <c r="X2" s="69" t="s">
        <v>5</v>
      </c>
      <c r="Y2" s="68"/>
      <c r="Z2" s="69" t="s">
        <v>6</v>
      </c>
      <c r="AA2" s="68"/>
      <c r="AB2" s="69" t="s">
        <v>7</v>
      </c>
      <c r="AC2" s="70"/>
    </row>
    <row r="3" spans="1:32" ht="15" customHeight="1" x14ac:dyDescent="0.25">
      <c r="A3" s="9"/>
      <c r="B3" s="10"/>
      <c r="C3" s="10"/>
      <c r="D3" s="10"/>
      <c r="E3" s="14"/>
      <c r="F3" s="15"/>
      <c r="G3" s="15"/>
      <c r="H3" s="15"/>
      <c r="I3" s="65"/>
      <c r="J3" s="65"/>
      <c r="K3" s="65"/>
      <c r="L3" s="65"/>
      <c r="M3" s="65"/>
      <c r="N3" s="65"/>
      <c r="O3" s="65"/>
      <c r="P3" s="65"/>
      <c r="Q3" s="65"/>
      <c r="R3" s="65"/>
      <c r="S3" s="66"/>
      <c r="T3" s="71">
        <f>IF(Cover!T3=0,"",Cover!T3)</f>
        <v>1</v>
      </c>
      <c r="U3" s="72"/>
      <c r="V3" s="73">
        <f>IF(Cover!V3=0,"",Cover!V3)</f>
        <v>44725</v>
      </c>
      <c r="W3" s="74"/>
      <c r="X3" s="72" t="str">
        <f>IF(Cover!X3=0,"",Cover!X3)</f>
        <v>KM</v>
      </c>
      <c r="Y3" s="72"/>
      <c r="Z3" s="72" t="str">
        <f>IF(Cover!Z3=0,"",Cover!Z3)</f>
        <v>-</v>
      </c>
      <c r="AA3" s="72"/>
      <c r="AB3" s="72" t="str">
        <f>IF(Cover!AB3=0,"",Cover!AB3)</f>
        <v/>
      </c>
      <c r="AC3" s="75"/>
    </row>
    <row r="4" spans="1:32" ht="15" customHeight="1" x14ac:dyDescent="0.25">
      <c r="A4" s="9"/>
      <c r="B4" s="10"/>
      <c r="C4" s="10"/>
      <c r="D4" s="10"/>
      <c r="E4" s="11" t="s">
        <v>8</v>
      </c>
      <c r="F4" s="16"/>
      <c r="G4" s="13"/>
      <c r="H4" s="13"/>
      <c r="I4" s="63" t="str">
        <f>Cover!I4</f>
        <v>Keadby, Lincolnshire, UK</v>
      </c>
      <c r="J4" s="63"/>
      <c r="K4" s="63"/>
      <c r="L4" s="63"/>
      <c r="M4" s="63"/>
      <c r="N4" s="63"/>
      <c r="O4" s="63"/>
      <c r="P4" s="63"/>
      <c r="Q4" s="63"/>
      <c r="R4" s="63"/>
      <c r="S4" s="64"/>
      <c r="T4" s="71" t="str">
        <f>IF(Cover!T4=0,"",Cover!T4)</f>
        <v/>
      </c>
      <c r="U4" s="72"/>
      <c r="V4" s="73" t="str">
        <f>IF(Cover!V4=0,"",Cover!V4)</f>
        <v/>
      </c>
      <c r="W4" s="74"/>
      <c r="X4" s="72" t="str">
        <f>IF(Cover!X4=0,"",Cover!X4)</f>
        <v/>
      </c>
      <c r="Y4" s="72"/>
      <c r="Z4" s="72" t="str">
        <f>IF(Cover!Z4=0,"",Cover!Z4)</f>
        <v/>
      </c>
      <c r="AA4" s="72"/>
      <c r="AB4" s="72" t="str">
        <f>IF(Cover!AB4=0,"",Cover!AB4)</f>
        <v/>
      </c>
      <c r="AC4" s="75"/>
    </row>
    <row r="5" spans="1:32" ht="15" customHeight="1" thickBot="1" x14ac:dyDescent="0.3">
      <c r="A5" s="17"/>
      <c r="B5" s="18"/>
      <c r="C5" s="18"/>
      <c r="D5" s="18"/>
      <c r="E5" s="19"/>
      <c r="F5" s="20"/>
      <c r="G5" s="20"/>
      <c r="H5" s="20"/>
      <c r="I5" s="91"/>
      <c r="J5" s="91"/>
      <c r="K5" s="91"/>
      <c r="L5" s="91"/>
      <c r="M5" s="91"/>
      <c r="N5" s="91"/>
      <c r="O5" s="91"/>
      <c r="P5" s="91"/>
      <c r="Q5" s="91"/>
      <c r="R5" s="91"/>
      <c r="S5" s="92"/>
      <c r="T5" s="76" t="str">
        <f>IF(Cover!T5=0,"",Cover!T5)</f>
        <v/>
      </c>
      <c r="U5" s="77"/>
      <c r="V5" s="78" t="str">
        <f>IF(Cover!V5=0,"",Cover!V5)</f>
        <v/>
      </c>
      <c r="W5" s="79"/>
      <c r="X5" s="77" t="str">
        <f>IF(Cover!X5=0,"",Cover!X5)</f>
        <v/>
      </c>
      <c r="Y5" s="77"/>
      <c r="Z5" s="77" t="str">
        <f>IF(Cover!Z5=0,"",Cover!Z5)</f>
        <v/>
      </c>
      <c r="AA5" s="77"/>
      <c r="AB5" s="77" t="str">
        <f>IF(Cover!AB5=0,"",Cover!AB5)</f>
        <v/>
      </c>
      <c r="AC5" s="87"/>
    </row>
    <row r="6" spans="1:32" ht="15" customHeight="1" x14ac:dyDescent="0.25">
      <c r="A6" s="21" t="s">
        <v>9</v>
      </c>
      <c r="B6" s="22"/>
      <c r="C6" s="22"/>
      <c r="D6" s="22"/>
      <c r="E6" s="22"/>
      <c r="F6" s="23"/>
      <c r="G6" s="23"/>
      <c r="H6" s="93" t="str">
        <f>IF(Cover!H6=0,"",Cover!H6)</f>
        <v>Waste Water Modelling Inputs Calculation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24"/>
    </row>
    <row r="7" spans="1:32" ht="15" customHeight="1" x14ac:dyDescent="0.25">
      <c r="A7" s="25" t="s">
        <v>10</v>
      </c>
      <c r="B7" s="26"/>
      <c r="C7" s="26"/>
      <c r="D7" s="27"/>
      <c r="E7" s="27"/>
      <c r="F7" s="27"/>
      <c r="G7" s="27"/>
      <c r="H7" s="94" t="str">
        <f>IF(Cover!H7=0,"",Cover!H7)</f>
        <v>Calculation of the flows, temperatures and concentrations associated with waste water to be discharged from Keadby 3 to River Trent.</v>
      </c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28"/>
    </row>
    <row r="8" spans="1:32" ht="15" customHeight="1" thickBot="1" x14ac:dyDescent="0.3">
      <c r="A8" s="29"/>
      <c r="B8" s="30"/>
      <c r="C8" s="30"/>
      <c r="D8" s="31"/>
      <c r="E8" s="31"/>
      <c r="F8" s="31"/>
      <c r="G8" s="31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32"/>
    </row>
    <row r="9" spans="1:32" ht="15" customHeight="1" x14ac:dyDescent="0.25">
      <c r="A9" s="33">
        <v>1</v>
      </c>
      <c r="B9" s="81" t="s">
        <v>170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  <c r="AC9" s="34"/>
    </row>
    <row r="10" spans="1:32" ht="15" customHeight="1" x14ac:dyDescent="0.25">
      <c r="A10" s="35">
        <f>A9+1</f>
        <v>2</v>
      </c>
      <c r="B10" s="8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6"/>
      <c r="AC10" s="36"/>
    </row>
    <row r="11" spans="1:32" ht="15" customHeight="1" x14ac:dyDescent="0.25">
      <c r="A11" s="35">
        <f t="shared" ref="A11:A52" si="0">A10+1</f>
        <v>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6"/>
    </row>
    <row r="12" spans="1:32" ht="15" customHeight="1" x14ac:dyDescent="0.25">
      <c r="A12" s="35">
        <f t="shared" si="0"/>
        <v>4</v>
      </c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6"/>
      <c r="AE12" s="39"/>
      <c r="AF12" s="39"/>
    </row>
    <row r="13" spans="1:32" ht="29.25" customHeight="1" x14ac:dyDescent="0.25">
      <c r="A13" s="35">
        <f t="shared" si="0"/>
        <v>5</v>
      </c>
      <c r="B13" s="37"/>
      <c r="C13" s="106" t="s">
        <v>98</v>
      </c>
      <c r="D13" s="107"/>
      <c r="E13" s="108"/>
      <c r="F13" s="107"/>
      <c r="G13" s="107"/>
      <c r="H13" s="107"/>
      <c r="I13" s="107"/>
      <c r="J13" s="107"/>
      <c r="K13" s="107"/>
      <c r="L13" s="136"/>
      <c r="M13" s="113" t="s">
        <v>128</v>
      </c>
      <c r="N13" s="113" t="s">
        <v>129</v>
      </c>
      <c r="O13" s="112" t="s">
        <v>58</v>
      </c>
      <c r="P13" s="37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37"/>
      <c r="AB13" s="37"/>
      <c r="AC13" s="36"/>
      <c r="AE13" s="39"/>
      <c r="AF13" s="39"/>
    </row>
    <row r="14" spans="1:32" ht="15" customHeight="1" x14ac:dyDescent="0.25">
      <c r="A14" s="35">
        <f t="shared" si="0"/>
        <v>6</v>
      </c>
      <c r="B14" s="37"/>
      <c r="C14" s="130" t="s">
        <v>97</v>
      </c>
      <c r="D14" s="131"/>
      <c r="E14" s="98"/>
      <c r="F14" s="98"/>
      <c r="G14" s="98"/>
      <c r="H14" s="98"/>
      <c r="I14" s="98"/>
      <c r="J14" s="98"/>
      <c r="K14" s="98"/>
      <c r="L14" s="104"/>
      <c r="M14" s="98"/>
      <c r="N14" s="98"/>
      <c r="O14" s="104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6"/>
      <c r="AE14" s="39"/>
      <c r="AF14" s="39"/>
    </row>
    <row r="15" spans="1:32" ht="15" customHeight="1" x14ac:dyDescent="0.25">
      <c r="A15" s="35">
        <f t="shared" si="0"/>
        <v>7</v>
      </c>
      <c r="B15" s="37"/>
      <c r="C15" s="96" t="s">
        <v>99</v>
      </c>
      <c r="D15" s="98"/>
      <c r="E15" s="98"/>
      <c r="F15" s="98"/>
      <c r="G15" s="98"/>
      <c r="H15" s="98"/>
      <c r="I15" s="98"/>
      <c r="J15" s="98"/>
      <c r="K15" s="98"/>
      <c r="L15" s="104"/>
      <c r="M15" s="139" t="s">
        <v>120</v>
      </c>
      <c r="N15" s="139" t="s">
        <v>121</v>
      </c>
      <c r="O15" s="140">
        <v>0</v>
      </c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42"/>
      <c r="AC15" s="36"/>
    </row>
    <row r="16" spans="1:32" ht="15" customHeight="1" x14ac:dyDescent="0.25">
      <c r="A16" s="35">
        <f t="shared" si="0"/>
        <v>8</v>
      </c>
      <c r="B16" s="37"/>
      <c r="C16" s="96" t="s">
        <v>100</v>
      </c>
      <c r="D16" s="131"/>
      <c r="E16" s="98"/>
      <c r="F16" s="98"/>
      <c r="G16" s="98"/>
      <c r="H16" s="98"/>
      <c r="I16" s="98"/>
      <c r="J16" s="98"/>
      <c r="K16" s="98"/>
      <c r="L16" s="104"/>
      <c r="M16" s="132" t="s">
        <v>122</v>
      </c>
      <c r="N16" s="132" t="s">
        <v>123</v>
      </c>
      <c r="O16" s="99" t="s">
        <v>130</v>
      </c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42"/>
      <c r="AC16" s="36"/>
    </row>
    <row r="17" spans="1:29" ht="15" customHeight="1" x14ac:dyDescent="0.25">
      <c r="A17" s="35">
        <f t="shared" si="0"/>
        <v>9</v>
      </c>
      <c r="B17" s="37"/>
      <c r="C17" s="96" t="s">
        <v>101</v>
      </c>
      <c r="D17" s="97"/>
      <c r="E17" s="98"/>
      <c r="F17" s="98"/>
      <c r="G17" s="98"/>
      <c r="H17" s="98"/>
      <c r="I17" s="98"/>
      <c r="J17" s="98"/>
      <c r="K17" s="98"/>
      <c r="L17" s="104"/>
      <c r="M17" s="132" t="s">
        <v>124</v>
      </c>
      <c r="N17" s="132" t="s">
        <v>125</v>
      </c>
      <c r="O17" s="99" t="s">
        <v>130</v>
      </c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42"/>
      <c r="AC17" s="36"/>
    </row>
    <row r="18" spans="1:29" ht="15" customHeight="1" x14ac:dyDescent="0.25">
      <c r="A18" s="35">
        <f t="shared" si="0"/>
        <v>10</v>
      </c>
      <c r="B18" s="37"/>
      <c r="C18" s="96" t="s">
        <v>102</v>
      </c>
      <c r="D18" s="97"/>
      <c r="E18" s="98"/>
      <c r="F18" s="98"/>
      <c r="G18" s="98"/>
      <c r="H18" s="98"/>
      <c r="I18" s="98"/>
      <c r="J18" s="98"/>
      <c r="K18" s="98"/>
      <c r="L18" s="104"/>
      <c r="M18" s="132" t="s">
        <v>126</v>
      </c>
      <c r="N18" s="132" t="s">
        <v>127</v>
      </c>
      <c r="O18" s="99" t="s">
        <v>130</v>
      </c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42"/>
      <c r="AC18" s="36"/>
    </row>
    <row r="19" spans="1:29" ht="15" customHeight="1" x14ac:dyDescent="0.25">
      <c r="A19" s="35">
        <f t="shared" si="0"/>
        <v>11</v>
      </c>
      <c r="B19" s="37"/>
      <c r="C19" s="101" t="s">
        <v>119</v>
      </c>
      <c r="D19" s="114"/>
      <c r="E19" s="102"/>
      <c r="F19" s="102"/>
      <c r="G19" s="102"/>
      <c r="H19" s="102"/>
      <c r="I19" s="102"/>
      <c r="J19" s="102"/>
      <c r="K19" s="102"/>
      <c r="L19" s="105"/>
      <c r="M19" s="137" t="s">
        <v>78</v>
      </c>
      <c r="N19" s="137" t="s">
        <v>79</v>
      </c>
      <c r="O19" s="103" t="s">
        <v>132</v>
      </c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42"/>
      <c r="AC19" s="36"/>
    </row>
    <row r="20" spans="1:29" ht="15" customHeight="1" x14ac:dyDescent="0.25">
      <c r="A20" s="35">
        <f t="shared" si="0"/>
        <v>12</v>
      </c>
      <c r="B20" s="40"/>
      <c r="C20" s="96"/>
      <c r="D20" s="97"/>
      <c r="E20" s="98"/>
      <c r="F20" s="133"/>
      <c r="G20" s="133"/>
      <c r="H20" s="133"/>
      <c r="I20" s="133"/>
      <c r="J20" s="133"/>
      <c r="K20" s="133"/>
      <c r="L20" s="134"/>
      <c r="M20" s="133"/>
      <c r="N20" s="133"/>
      <c r="O20" s="13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37"/>
      <c r="AB20" s="42"/>
      <c r="AC20" s="36"/>
    </row>
    <row r="21" spans="1:29" ht="15" customHeight="1" x14ac:dyDescent="0.25">
      <c r="A21" s="35">
        <f t="shared" si="0"/>
        <v>13</v>
      </c>
      <c r="B21" s="40"/>
      <c r="C21" s="130" t="s">
        <v>117</v>
      </c>
      <c r="D21" s="98"/>
      <c r="E21" s="98"/>
      <c r="F21" s="98"/>
      <c r="G21" s="98"/>
      <c r="H21" s="98"/>
      <c r="I21" s="98"/>
      <c r="J21" s="98"/>
      <c r="K21" s="98"/>
      <c r="L21" s="104"/>
      <c r="M21" s="98"/>
      <c r="N21" s="98"/>
      <c r="O21" s="104"/>
      <c r="P21" s="37"/>
      <c r="Q21" s="37"/>
      <c r="R21" s="37"/>
      <c r="S21" s="37"/>
      <c r="T21" s="37"/>
      <c r="U21" s="37"/>
      <c r="V21" s="44"/>
      <c r="W21" s="44"/>
      <c r="X21" s="44"/>
      <c r="Y21" s="44"/>
      <c r="Z21" s="44"/>
      <c r="AA21" s="37"/>
      <c r="AB21" s="42"/>
      <c r="AC21" s="36"/>
    </row>
    <row r="22" spans="1:29" ht="15" customHeight="1" x14ac:dyDescent="0.25">
      <c r="A22" s="35">
        <f t="shared" si="0"/>
        <v>14</v>
      </c>
      <c r="B22" s="40"/>
      <c r="C22" s="96" t="s">
        <v>103</v>
      </c>
      <c r="D22" s="98"/>
      <c r="E22" s="98"/>
      <c r="F22" s="98"/>
      <c r="G22" s="98"/>
      <c r="H22" s="98"/>
      <c r="I22" s="98"/>
      <c r="J22" s="98"/>
      <c r="K22" s="98"/>
      <c r="L22" s="104"/>
      <c r="M22" s="132" t="s">
        <v>133</v>
      </c>
      <c r="N22" s="132" t="s">
        <v>133</v>
      </c>
      <c r="O22" s="99" t="s">
        <v>133</v>
      </c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42"/>
      <c r="AC22" s="36"/>
    </row>
    <row r="23" spans="1:29" ht="15" customHeight="1" x14ac:dyDescent="0.25">
      <c r="A23" s="35">
        <f t="shared" si="0"/>
        <v>15</v>
      </c>
      <c r="B23" s="40"/>
      <c r="C23" s="96" t="s">
        <v>104</v>
      </c>
      <c r="D23" s="97"/>
      <c r="E23" s="98"/>
      <c r="F23" s="98"/>
      <c r="G23" s="98"/>
      <c r="H23" s="98"/>
      <c r="I23" s="98"/>
      <c r="J23" s="98"/>
      <c r="K23" s="98"/>
      <c r="L23" s="104"/>
      <c r="M23" s="132" t="s">
        <v>134</v>
      </c>
      <c r="N23" s="132" t="s">
        <v>134</v>
      </c>
      <c r="O23" s="99" t="s">
        <v>134</v>
      </c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42"/>
      <c r="AC23" s="36"/>
    </row>
    <row r="24" spans="1:29" ht="15" customHeight="1" x14ac:dyDescent="0.25">
      <c r="A24" s="35">
        <f t="shared" si="0"/>
        <v>16</v>
      </c>
      <c r="B24" s="40"/>
      <c r="C24" s="96" t="s">
        <v>105</v>
      </c>
      <c r="D24" s="131"/>
      <c r="E24" s="98"/>
      <c r="F24" s="98"/>
      <c r="G24" s="98"/>
      <c r="H24" s="98"/>
      <c r="I24" s="98"/>
      <c r="J24" s="98"/>
      <c r="K24" s="98"/>
      <c r="L24" s="104"/>
      <c r="M24" s="132" t="s">
        <v>135</v>
      </c>
      <c r="N24" s="132" t="s">
        <v>135</v>
      </c>
      <c r="O24" s="99" t="s">
        <v>135</v>
      </c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42"/>
      <c r="AC24" s="36"/>
    </row>
    <row r="25" spans="1:29" ht="15" customHeight="1" x14ac:dyDescent="0.25">
      <c r="A25" s="35">
        <f t="shared" si="0"/>
        <v>17</v>
      </c>
      <c r="B25" s="40"/>
      <c r="C25" s="96" t="s">
        <v>106</v>
      </c>
      <c r="D25" s="131"/>
      <c r="E25" s="98"/>
      <c r="F25" s="98"/>
      <c r="G25" s="98"/>
      <c r="H25" s="98"/>
      <c r="I25" s="98"/>
      <c r="J25" s="98"/>
      <c r="K25" s="98"/>
      <c r="L25" s="104"/>
      <c r="M25" s="132" t="s">
        <v>136</v>
      </c>
      <c r="N25" s="132" t="s">
        <v>136</v>
      </c>
      <c r="O25" s="99" t="s">
        <v>136</v>
      </c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42"/>
      <c r="AC25" s="36"/>
    </row>
    <row r="26" spans="1:29" ht="15" customHeight="1" x14ac:dyDescent="0.25">
      <c r="A26" s="35">
        <f t="shared" si="0"/>
        <v>18</v>
      </c>
      <c r="B26" s="40"/>
      <c r="C26" s="96" t="s">
        <v>107</v>
      </c>
      <c r="D26" s="131"/>
      <c r="E26" s="98"/>
      <c r="F26" s="98"/>
      <c r="G26" s="98"/>
      <c r="H26" s="98"/>
      <c r="I26" s="98"/>
      <c r="J26" s="98"/>
      <c r="K26" s="98"/>
      <c r="L26" s="104"/>
      <c r="M26" s="132" t="s">
        <v>137</v>
      </c>
      <c r="N26" s="132" t="s">
        <v>137</v>
      </c>
      <c r="O26" s="99" t="s">
        <v>137</v>
      </c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42"/>
      <c r="AC26" s="36"/>
    </row>
    <row r="27" spans="1:29" ht="15" customHeight="1" x14ac:dyDescent="0.25">
      <c r="A27" s="35">
        <f t="shared" si="0"/>
        <v>19</v>
      </c>
      <c r="B27" s="40"/>
      <c r="C27" s="96" t="s">
        <v>108</v>
      </c>
      <c r="D27" s="131"/>
      <c r="E27" s="98"/>
      <c r="F27" s="98"/>
      <c r="G27" s="98"/>
      <c r="H27" s="98"/>
      <c r="I27" s="98"/>
      <c r="J27" s="98"/>
      <c r="K27" s="98"/>
      <c r="L27" s="104"/>
      <c r="M27" s="132" t="s">
        <v>138</v>
      </c>
      <c r="N27" s="132" t="s">
        <v>138</v>
      </c>
      <c r="O27" s="99" t="s">
        <v>138</v>
      </c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42"/>
      <c r="AC27" s="36"/>
    </row>
    <row r="28" spans="1:29" ht="15" customHeight="1" x14ac:dyDescent="0.25">
      <c r="A28" s="35">
        <f t="shared" si="0"/>
        <v>20</v>
      </c>
      <c r="B28" s="40"/>
      <c r="C28" s="96" t="s">
        <v>109</v>
      </c>
      <c r="D28" s="131"/>
      <c r="E28" s="98"/>
      <c r="F28" s="98"/>
      <c r="G28" s="98"/>
      <c r="H28" s="98"/>
      <c r="I28" s="98"/>
      <c r="J28" s="98"/>
      <c r="K28" s="98"/>
      <c r="L28" s="104"/>
      <c r="M28" s="132" t="s">
        <v>139</v>
      </c>
      <c r="N28" s="132" t="s">
        <v>139</v>
      </c>
      <c r="O28" s="99" t="s">
        <v>139</v>
      </c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42"/>
      <c r="AC28" s="36"/>
    </row>
    <row r="29" spans="1:29" ht="15" customHeight="1" x14ac:dyDescent="0.25">
      <c r="A29" s="35">
        <f t="shared" si="0"/>
        <v>21</v>
      </c>
      <c r="B29" s="40"/>
      <c r="C29" s="96" t="s">
        <v>110</v>
      </c>
      <c r="D29" s="131"/>
      <c r="E29" s="98"/>
      <c r="F29" s="98"/>
      <c r="G29" s="98"/>
      <c r="H29" s="98"/>
      <c r="I29" s="98"/>
      <c r="J29" s="98"/>
      <c r="K29" s="98"/>
      <c r="L29" s="104"/>
      <c r="M29" s="132" t="s">
        <v>140</v>
      </c>
      <c r="N29" s="132" t="s">
        <v>140</v>
      </c>
      <c r="O29" s="99" t="s">
        <v>140</v>
      </c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42"/>
      <c r="AC29" s="36"/>
    </row>
    <row r="30" spans="1:29" ht="15" customHeight="1" x14ac:dyDescent="0.25">
      <c r="A30" s="35">
        <f t="shared" si="0"/>
        <v>22</v>
      </c>
      <c r="B30" s="40"/>
      <c r="C30" s="96" t="s">
        <v>111</v>
      </c>
      <c r="D30" s="131"/>
      <c r="E30" s="98"/>
      <c r="F30" s="100"/>
      <c r="G30" s="98"/>
      <c r="H30" s="98"/>
      <c r="I30" s="98"/>
      <c r="J30" s="98"/>
      <c r="K30" s="98"/>
      <c r="L30" s="104"/>
      <c r="M30" s="132" t="s">
        <v>141</v>
      </c>
      <c r="N30" s="132" t="s">
        <v>141</v>
      </c>
      <c r="O30" s="99" t="s">
        <v>141</v>
      </c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42"/>
      <c r="AC30" s="36"/>
    </row>
    <row r="31" spans="1:29" ht="15" customHeight="1" x14ac:dyDescent="0.25">
      <c r="A31" s="35">
        <f t="shared" si="0"/>
        <v>23</v>
      </c>
      <c r="B31" s="40"/>
      <c r="C31" s="96" t="s">
        <v>112</v>
      </c>
      <c r="D31" s="131"/>
      <c r="E31" s="98"/>
      <c r="F31" s="100"/>
      <c r="G31" s="98"/>
      <c r="H31" s="98"/>
      <c r="I31" s="98"/>
      <c r="J31" s="98"/>
      <c r="K31" s="98"/>
      <c r="L31" s="104"/>
      <c r="M31" s="132" t="s">
        <v>142</v>
      </c>
      <c r="N31" s="132" t="s">
        <v>142</v>
      </c>
      <c r="O31" s="99" t="s">
        <v>142</v>
      </c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42"/>
      <c r="AC31" s="36"/>
    </row>
    <row r="32" spans="1:29" ht="15" customHeight="1" x14ac:dyDescent="0.25">
      <c r="A32" s="35">
        <f t="shared" si="0"/>
        <v>24</v>
      </c>
      <c r="B32" s="40"/>
      <c r="C32" s="96" t="s">
        <v>113</v>
      </c>
      <c r="D32" s="131"/>
      <c r="E32" s="98"/>
      <c r="F32" s="100"/>
      <c r="G32" s="98"/>
      <c r="H32" s="98"/>
      <c r="I32" s="98"/>
      <c r="J32" s="98"/>
      <c r="K32" s="98"/>
      <c r="L32" s="104"/>
      <c r="M32" s="132" t="s">
        <v>143</v>
      </c>
      <c r="N32" s="132" t="s">
        <v>143</v>
      </c>
      <c r="O32" s="99" t="s">
        <v>143</v>
      </c>
      <c r="P32" s="37"/>
      <c r="Q32" s="48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42"/>
      <c r="AC32" s="36"/>
    </row>
    <row r="33" spans="1:29" ht="15" customHeight="1" x14ac:dyDescent="0.25">
      <c r="A33" s="35">
        <f t="shared" si="0"/>
        <v>25</v>
      </c>
      <c r="B33" s="40"/>
      <c r="C33" s="96" t="s">
        <v>114</v>
      </c>
      <c r="D33" s="131"/>
      <c r="E33" s="98"/>
      <c r="F33" s="100"/>
      <c r="G33" s="98"/>
      <c r="H33" s="98"/>
      <c r="I33" s="98"/>
      <c r="J33" s="98"/>
      <c r="K33" s="98"/>
      <c r="L33" s="104"/>
      <c r="M33" s="132" t="s">
        <v>144</v>
      </c>
      <c r="N33" s="132" t="s">
        <v>144</v>
      </c>
      <c r="O33" s="99" t="s">
        <v>144</v>
      </c>
      <c r="P33" s="37"/>
      <c r="Q33" s="48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42"/>
      <c r="AC33" s="36"/>
    </row>
    <row r="34" spans="1:29" ht="15" customHeight="1" x14ac:dyDescent="0.25">
      <c r="A34" s="35">
        <f t="shared" si="0"/>
        <v>26</v>
      </c>
      <c r="B34" s="40"/>
      <c r="C34" s="96" t="s">
        <v>115</v>
      </c>
      <c r="D34" s="131"/>
      <c r="E34" s="98"/>
      <c r="F34" s="100"/>
      <c r="G34" s="98"/>
      <c r="H34" s="98"/>
      <c r="I34" s="98"/>
      <c r="J34" s="98"/>
      <c r="K34" s="98"/>
      <c r="L34" s="104"/>
      <c r="M34" s="132" t="s">
        <v>145</v>
      </c>
      <c r="N34" s="132" t="s">
        <v>145</v>
      </c>
      <c r="O34" s="99" t="s">
        <v>145</v>
      </c>
      <c r="P34" s="37"/>
      <c r="Q34" s="4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42"/>
      <c r="AC34" s="36"/>
    </row>
    <row r="35" spans="1:29" ht="15" customHeight="1" x14ac:dyDescent="0.25">
      <c r="A35" s="35">
        <f t="shared" si="0"/>
        <v>27</v>
      </c>
      <c r="B35" s="40"/>
      <c r="C35" s="96" t="s">
        <v>116</v>
      </c>
      <c r="D35" s="133"/>
      <c r="E35" s="133"/>
      <c r="F35" s="100"/>
      <c r="G35" s="98"/>
      <c r="H35" s="98"/>
      <c r="I35" s="98"/>
      <c r="J35" s="98"/>
      <c r="K35" s="98"/>
      <c r="L35" s="104"/>
      <c r="M35" s="132" t="s">
        <v>146</v>
      </c>
      <c r="N35" s="132" t="s">
        <v>146</v>
      </c>
      <c r="O35" s="99" t="s">
        <v>146</v>
      </c>
      <c r="P35" s="37"/>
      <c r="Q35" s="48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42"/>
      <c r="AC35" s="36"/>
    </row>
    <row r="36" spans="1:29" ht="15" customHeight="1" x14ac:dyDescent="0.25">
      <c r="A36" s="35">
        <f t="shared" si="0"/>
        <v>28</v>
      </c>
      <c r="B36" s="40"/>
      <c r="C36" s="101" t="s">
        <v>118</v>
      </c>
      <c r="D36" s="135"/>
      <c r="E36" s="102"/>
      <c r="F36" s="102"/>
      <c r="G36" s="102"/>
      <c r="H36" s="102"/>
      <c r="I36" s="102"/>
      <c r="J36" s="102"/>
      <c r="K36" s="102"/>
      <c r="L36" s="105"/>
      <c r="M36" s="138" t="s">
        <v>132</v>
      </c>
      <c r="N36" s="137" t="s">
        <v>132</v>
      </c>
      <c r="O36" s="103" t="s">
        <v>132</v>
      </c>
      <c r="P36" s="37"/>
      <c r="Q36" s="48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42"/>
      <c r="AC36" s="36"/>
    </row>
    <row r="37" spans="1:29" ht="15" customHeight="1" x14ac:dyDescent="0.25">
      <c r="A37" s="35">
        <f t="shared" si="0"/>
        <v>29</v>
      </c>
      <c r="B37" s="40"/>
      <c r="C37" s="37"/>
      <c r="D37" s="40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48"/>
      <c r="R37" s="37"/>
      <c r="S37" s="37"/>
      <c r="T37" s="37"/>
      <c r="U37" s="37"/>
      <c r="V37" s="37"/>
      <c r="W37" s="44"/>
      <c r="X37" s="44"/>
      <c r="Y37" s="37"/>
      <c r="Z37" s="37"/>
      <c r="AA37" s="37"/>
      <c r="AB37" s="42"/>
      <c r="AC37" s="36"/>
    </row>
    <row r="38" spans="1:29" ht="15" customHeight="1" x14ac:dyDescent="0.25">
      <c r="A38" s="35">
        <f t="shared" si="0"/>
        <v>30</v>
      </c>
      <c r="B38" s="40"/>
      <c r="C38" s="37" t="s">
        <v>147</v>
      </c>
      <c r="D38" s="52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42"/>
      <c r="AC38" s="36"/>
    </row>
    <row r="39" spans="1:29" ht="15" customHeight="1" x14ac:dyDescent="0.25">
      <c r="A39" s="35">
        <f t="shared" si="0"/>
        <v>31</v>
      </c>
      <c r="B39" s="40"/>
      <c r="C39" s="37" t="s">
        <v>148</v>
      </c>
      <c r="D39" s="40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42"/>
      <c r="AC39" s="36"/>
    </row>
    <row r="40" spans="1:29" ht="15" customHeight="1" x14ac:dyDescent="0.25">
      <c r="A40" s="35">
        <f t="shared" si="0"/>
        <v>32</v>
      </c>
      <c r="B40" s="40"/>
      <c r="C40" s="37" t="s">
        <v>149</v>
      </c>
      <c r="D40" s="52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42"/>
      <c r="AC40" s="36"/>
    </row>
    <row r="41" spans="1:29" ht="15" customHeight="1" x14ac:dyDescent="0.25">
      <c r="A41" s="35">
        <f t="shared" si="0"/>
        <v>33</v>
      </c>
      <c r="B41" s="40"/>
      <c r="C41" s="37"/>
      <c r="D41" s="5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42"/>
      <c r="AC41" s="36"/>
    </row>
    <row r="42" spans="1:29" ht="15" customHeight="1" x14ac:dyDescent="0.25">
      <c r="A42" s="35">
        <f t="shared" si="0"/>
        <v>34</v>
      </c>
      <c r="B42" s="40"/>
      <c r="C42" s="37"/>
      <c r="D42" s="40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42"/>
      <c r="AC42" s="36"/>
    </row>
    <row r="43" spans="1:29" ht="15" customHeight="1" x14ac:dyDescent="0.25">
      <c r="A43" s="35">
        <f t="shared" si="0"/>
        <v>35</v>
      </c>
      <c r="B43" s="40"/>
      <c r="C43" s="37"/>
      <c r="D43" s="52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42"/>
      <c r="AC43" s="36"/>
    </row>
    <row r="44" spans="1:29" ht="15" customHeight="1" x14ac:dyDescent="0.25">
      <c r="A44" s="35">
        <f t="shared" si="0"/>
        <v>36</v>
      </c>
      <c r="B44" s="40"/>
      <c r="C44" s="37"/>
      <c r="D44" s="52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42"/>
      <c r="AC44" s="36"/>
    </row>
    <row r="45" spans="1:29" ht="15" customHeight="1" x14ac:dyDescent="0.25">
      <c r="A45" s="35">
        <f t="shared" si="0"/>
        <v>37</v>
      </c>
      <c r="B45" s="40"/>
      <c r="C45" s="37"/>
      <c r="D45" s="40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42"/>
      <c r="AC45" s="36"/>
    </row>
    <row r="46" spans="1:29" ht="15" customHeight="1" x14ac:dyDescent="0.25">
      <c r="A46" s="35">
        <f t="shared" si="0"/>
        <v>38</v>
      </c>
      <c r="B46" s="40"/>
      <c r="C46" s="37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37"/>
      <c r="Z46" s="37"/>
      <c r="AA46" s="37"/>
      <c r="AB46" s="42"/>
      <c r="AC46" s="36"/>
    </row>
    <row r="47" spans="1:29" ht="15" customHeight="1" x14ac:dyDescent="0.25">
      <c r="A47" s="35">
        <f t="shared" si="0"/>
        <v>39</v>
      </c>
      <c r="B47" s="40"/>
      <c r="C47" s="37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37"/>
      <c r="Z47" s="37"/>
      <c r="AA47" s="37"/>
      <c r="AB47" s="42"/>
      <c r="AC47" s="36"/>
    </row>
    <row r="48" spans="1:29" ht="15" customHeight="1" x14ac:dyDescent="0.25">
      <c r="A48" s="35">
        <f t="shared" si="0"/>
        <v>40</v>
      </c>
      <c r="B48" s="40"/>
      <c r="C48" s="37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37"/>
      <c r="Z48" s="37"/>
      <c r="AA48" s="37"/>
      <c r="AB48" s="42"/>
      <c r="AC48" s="36"/>
    </row>
    <row r="49" spans="1:29" ht="15" customHeight="1" x14ac:dyDescent="0.25">
      <c r="A49" s="35">
        <f t="shared" si="0"/>
        <v>41</v>
      </c>
      <c r="B49" s="40"/>
      <c r="C49" s="37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37"/>
      <c r="Z49" s="37"/>
      <c r="AA49" s="37"/>
      <c r="AB49" s="42"/>
      <c r="AC49" s="36"/>
    </row>
    <row r="50" spans="1:29" ht="15" customHeight="1" x14ac:dyDescent="0.25">
      <c r="A50" s="35">
        <f t="shared" si="0"/>
        <v>42</v>
      </c>
      <c r="B50" s="40"/>
      <c r="C50" s="37"/>
      <c r="D50" s="40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42"/>
      <c r="AC50" s="36"/>
    </row>
    <row r="51" spans="1:29" ht="15" customHeight="1" x14ac:dyDescent="0.25">
      <c r="A51" s="35">
        <f t="shared" si="0"/>
        <v>43</v>
      </c>
      <c r="B51" s="40"/>
      <c r="C51" s="37"/>
      <c r="D51" s="40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42"/>
      <c r="AC51" s="36"/>
    </row>
    <row r="52" spans="1:29" ht="15" customHeight="1" x14ac:dyDescent="0.25">
      <c r="A52" s="35">
        <f t="shared" si="0"/>
        <v>44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54"/>
      <c r="AB52" s="42"/>
      <c r="AC52" s="36"/>
    </row>
    <row r="53" spans="1:29" ht="15" customHeight="1" thickBot="1" x14ac:dyDescent="0.3">
      <c r="A53" s="49">
        <f>A52+1</f>
        <v>45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1"/>
    </row>
  </sheetData>
  <mergeCells count="26">
    <mergeCell ref="T1:AC1"/>
    <mergeCell ref="I2:S3"/>
    <mergeCell ref="T2:U2"/>
    <mergeCell ref="V2:W2"/>
    <mergeCell ref="X2:Y2"/>
    <mergeCell ref="Z2:AA2"/>
    <mergeCell ref="AB2:AC2"/>
    <mergeCell ref="T3:U3"/>
    <mergeCell ref="V3:W3"/>
    <mergeCell ref="X3:Y3"/>
    <mergeCell ref="B9:AB10"/>
    <mergeCell ref="Z3:AA3"/>
    <mergeCell ref="AB3:AC3"/>
    <mergeCell ref="I4:S5"/>
    <mergeCell ref="T4:U4"/>
    <mergeCell ref="V4:W4"/>
    <mergeCell ref="X4:Y4"/>
    <mergeCell ref="Z4:AA4"/>
    <mergeCell ref="AB4:AC4"/>
    <mergeCell ref="T5:U5"/>
    <mergeCell ref="V5:W5"/>
    <mergeCell ref="X5:Y5"/>
    <mergeCell ref="Z5:AA5"/>
    <mergeCell ref="AB5:AC5"/>
    <mergeCell ref="H6:AB6"/>
    <mergeCell ref="H7:AB8"/>
  </mergeCells>
  <pageMargins left="0.43307086614173229" right="0.43307086614173229" top="0.43307086614173229" bottom="0.43307086614173229" header="0.31496062992125984" footer="0.31496062992125984"/>
  <pageSetup paperSize="9" scale="88" orientation="portrait" r:id="rId1"/>
  <headerFooter>
    <oddFooter>Page &amp;P&amp;R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2025-12-17T00:00:00+00:00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EPR-HP3329MS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>EPR/HP3329MS</OtherReference>
    <EventLink xmlns="5ffd8e36-f429-4edc-ab50-c5be84842779" xsi:nil="true"/>
    <Customer_x002f_OperatorName xmlns="eebef177-55b5-4448-a5fb-28ea454417ee">Keadby Next Generation Power Limited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2025-12-17T00:00:00+00:00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EPR/HP3329MS</EPRNumber>
    <FacilityAddressPostcode xmlns="eebef177-55b5-4448-a5fb-28ea454417ee">DN17 3EF</FacilityAddressPostcode>
    <ed3cfd1978f244c4af5dc9d642a18018 xmlns="dbe221e7-66db-4bdb-a92c-aa517c005f15">
      <Terms xmlns="http://schemas.microsoft.com/office/infopath/2007/PartnerControls"/>
    </ed3cfd1978f244c4af5dc9d642a18018>
    <TaxCatchAll xmlns="662745e8-e224-48e8-a2e3-254862b8c2f5">
      <Value>41</Value>
      <Value>49</Value>
      <Value>11</Value>
      <Value>32</Value>
      <Value>14</Value>
    </TaxCatchAll>
    <ExternalAuthor xmlns="eebef177-55b5-4448-a5fb-28ea454417ee">Helen Watson</ExternalAuthor>
    <SiteName xmlns="eebef177-55b5-4448-a5fb-28ea454417ee">Keadby Next Generation Power Station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FacilityAddress xmlns="eebef177-55b5-4448-a5fb-28ea454417ee">Trentside, Keadby,  Scunthorpe,  North Lincs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  <lcf76f155ced4ddcb4097134ff3c332f xmlns="36f166ca-06f6-44d6-8731-6d518cdf1bc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AE63457114087445B7539258F5139544" ma:contentTypeVersion="39" ma:contentTypeDescription="Create a new document." ma:contentTypeScope="" ma:versionID="0f23e4542b03ee35afe5cfbb87281016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36f166ca-06f6-44d6-8731-6d518cdf1bc5" targetNamespace="http://schemas.microsoft.com/office/2006/metadata/properties" ma:root="true" ma:fieldsID="82b53017d7fdbf55d613fdfd1c97fbb7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36f166ca-06f6-44d6-8731-6d518cdf1bc5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DateTaken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166ca-06f6-44d6-8731-6d518cdf1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1317B-2870-40ED-9B16-9D17477B880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07cd95d-5fe4-4520-afdf-09a3365c4981"/>
    <ds:schemaRef ds:uri="http://purl.org/dc/elements/1.1/"/>
    <ds:schemaRef ds:uri="http://schemas.microsoft.com/office/2006/metadata/properties"/>
    <ds:schemaRef ds:uri="http://schemas.microsoft.com/office/infopath/2007/PartnerControls"/>
    <ds:schemaRef ds:uri="427d2976-06c3-4230-b626-c6708b27922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1A1C3FF-C175-4D74-BC78-D61DEB1D7C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F924E5-3B31-402D-BC14-D2762697DF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Cover</vt:lpstr>
      <vt:lpstr>Sheet 1</vt:lpstr>
      <vt:lpstr>Sheet 2</vt:lpstr>
      <vt:lpstr>Sheet 3</vt:lpstr>
      <vt:lpstr>Sheet 4</vt:lpstr>
      <vt:lpstr>Sheet 5</vt:lpstr>
      <vt:lpstr>Cover!Print_Area</vt:lpstr>
      <vt:lpstr>'Sheet 1'!Print_Area</vt:lpstr>
      <vt:lpstr>'Sheet 2'!Print_Area</vt:lpstr>
      <vt:lpstr>'Sheet 3'!Print_Area</vt:lpstr>
      <vt:lpstr>'Sheet 4'!Print_Area</vt:lpstr>
      <vt:lpstr>'Sheet 5'!Print_Area</vt:lpstr>
      <vt:lpstr>Cover!Print_Titles</vt:lpstr>
      <vt:lpstr>'Sheet 1'!Print_Titles</vt:lpstr>
      <vt:lpstr>'Sheet 2'!Print_Titles</vt:lpstr>
      <vt:lpstr>'Sheet 3'!Print_Titles</vt:lpstr>
      <vt:lpstr>'Sheet 4'!Print_Titles</vt:lpstr>
      <vt:lpstr>'Sheet 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Calvert, Jamie</dc:creator>
  <cp:lastModifiedBy>MacKenzie, Klim</cp:lastModifiedBy>
  <dcterms:created xsi:type="dcterms:W3CDTF">2021-02-16T16:53:32Z</dcterms:created>
  <dcterms:modified xsi:type="dcterms:W3CDTF">2022-06-17T12:33:04Z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0x0101000E9AD557692E154F9D2697C8C6432F7600AE63457114087445B7539258F5139544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32;#Bespoke|743fbb82-64b4-442a-8bac-afa632175399</vt:lpwstr>
  </property>
  <property fmtid="{D5CDD505-2E9C-101B-9397-08002B2CF9AE}" pid="6" name="DisclosureStatus">
    <vt:lpwstr>41;#Public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14;#Application ＆ Associated Docs|5eadfd3c-6deb-44e1-b7e1-16accd427bec</vt:lpwstr>
  </property>
  <property fmtid="{D5CDD505-2E9C-101B-9397-08002B2CF9AE}" pid="9" name="RegulatedActivityClass">
    <vt:lpwstr>49;#Installations|645f1c9c-65df-490a-9ce3-4a2aa7c5ff7f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11;#EPR|0e5af97d-1a8c-4d8f-a20b-528a11cab1f6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  <property fmtid="{D5CDD505-2E9C-101B-9397-08002B2CF9AE}" pid="17" name="SysUpdateNoER">
    <vt:lpwstr>No</vt:lpwstr>
  </property>
</Properties>
</file>