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000090\Downloads\"/>
    </mc:Choice>
  </mc:AlternateContent>
  <xr:revisionPtr revIDLastSave="0" documentId="8_{5066B5CB-3C26-4DB9-9C34-023FBFAAA603}" xr6:coauthVersionLast="47" xr6:coauthVersionMax="47" xr10:uidLastSave="{00000000-0000-0000-0000-000000000000}"/>
  <bookViews>
    <workbookView xWindow="-120" yWindow="-120" windowWidth="29040" windowHeight="15720" xr2:uid="{746882EE-014B-4FA9-8306-0B129B189D7F}"/>
  </bookViews>
  <sheets>
    <sheet name="Calculations" sheetId="8" r:id="rId1"/>
    <sheet name="K-003 &amp; K-004 datasheet" sheetId="5" r:id="rId2"/>
    <sheet name="K-001 &amp; K-002 curve" sheetId="10" r:id="rId3"/>
    <sheet name="K-005 curve" sheetId="9" r:id="rId4"/>
    <sheet name="E-004 datasheet" sheetId="7" r:id="rId5"/>
  </sheets>
  <externalReferences>
    <externalReference r:id="rId6"/>
    <externalReference r:id="rId7"/>
    <externalReference r:id="rId8"/>
    <externalReference r:id="rId9"/>
  </externalReferences>
  <definedNames>
    <definedName name="hv.hd2" localSheetId="4">[1]Basis!$N$55</definedName>
    <definedName name="hv.hd2">[2]Basis!$N$55</definedName>
    <definedName name="kapfak">[3]Basis!$A$36</definedName>
    <definedName name="mg.ffa">[4]Basis!$B$8</definedName>
    <definedName name="mg.fme">[4]Basis!$B$13</definedName>
    <definedName name="mg.gly">[4]Basis!$B$14</definedName>
    <definedName name="mg.h2o">[4]Basis!$B$11</definedName>
    <definedName name="mg.koh">[4]Basis!$B$10</definedName>
    <definedName name="mg.ksul">[4]Basis!$B$19</definedName>
    <definedName name="mg.meoh">[4]Basis!$B$9</definedName>
    <definedName name="mg.n2">[4]Basis!$B$21</definedName>
    <definedName name="mg.ssre">[4]Basis!$B$18</definedName>
    <definedName name="mg.tri">[4]Basis!$B$5</definedName>
    <definedName name="_xlnm.Print_Area" localSheetId="4">'E-004 datasheet'!$A$1:$V$134</definedName>
    <definedName name="_xlnm.Print_Area" localSheetId="1">'K-003 &amp; K-004 datasheet'!$A$1:$V$120</definedName>
    <definedName name="te.hd2" localSheetId="4">[1]Basis!$J$55</definedName>
    <definedName name="te.hd2">[2]Basis!$J$55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8" l="1"/>
  <c r="K11" i="8" s="1"/>
  <c r="J10" i="8"/>
  <c r="J11" i="8" s="1"/>
  <c r="H10" i="8"/>
  <c r="H11" i="8" s="1"/>
  <c r="G10" i="8"/>
  <c r="G11" i="8" s="1"/>
  <c r="J8" i="8"/>
  <c r="H6" i="8"/>
  <c r="I6" i="8" s="1"/>
  <c r="J6" i="8" s="1"/>
  <c r="M132" i="7"/>
  <c r="Q132" i="7" s="1"/>
  <c r="J68" i="7"/>
  <c r="D68" i="7"/>
  <c r="Q67" i="7"/>
  <c r="C67" i="7"/>
  <c r="O66" i="7"/>
  <c r="I66" i="7"/>
  <c r="C66" i="7"/>
  <c r="Q65" i="7"/>
  <c r="M62" i="7"/>
  <c r="Q62" i="7" s="1"/>
  <c r="F33" i="7"/>
  <c r="H13" i="7"/>
  <c r="L13" i="7" s="1"/>
  <c r="R2" i="7"/>
  <c r="R66" i="7" s="1"/>
  <c r="G8" i="8" l="1"/>
  <c r="H8" i="8"/>
  <c r="K8" i="8"/>
  <c r="M59" i="5"/>
  <c r="Q59" i="5" s="1"/>
  <c r="M58" i="5"/>
  <c r="Q58" i="5" s="1"/>
  <c r="M57" i="5"/>
  <c r="Q57" i="5" s="1"/>
  <c r="R2" i="5"/>
</calcChain>
</file>

<file path=xl/sharedStrings.xml><?xml version="1.0" encoding="utf-8"?>
<sst xmlns="http://schemas.openxmlformats.org/spreadsheetml/2006/main" count="599" uniqueCount="347">
  <si>
    <t>EP 01</t>
  </si>
  <si>
    <t>EP 02</t>
  </si>
  <si>
    <t>EP 03</t>
  </si>
  <si>
    <t>EP 04</t>
  </si>
  <si>
    <t>EP 05</t>
  </si>
  <si>
    <t>Stack heights (m)  - VTU</t>
  </si>
  <si>
    <t>Stack diameters (m) - VTU</t>
  </si>
  <si>
    <t>Emission velocity (m/s) - VTU</t>
  </si>
  <si>
    <r>
      <t>Volume flow rates (Actual 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/s) - VTU</t>
    </r>
  </si>
  <si>
    <r>
      <t>Volume flow rates (Normalised 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/s) - VTU</t>
    </r>
  </si>
  <si>
    <t>Emission temperatures (Celsius) – Gary    75’c Max</t>
  </si>
  <si>
    <t>Stack locations OS Grid Eastings and Northings (m) - VTU</t>
  </si>
  <si>
    <r>
      <t>Pollutant emissions (in mg/Nm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and/or g/s) – Gary *Below*</t>
    </r>
  </si>
  <si>
    <t>°C</t>
  </si>
  <si>
    <t>Unit</t>
  </si>
  <si>
    <t>m3/s</t>
  </si>
  <si>
    <t>Nm3/s</t>
  </si>
  <si>
    <t>m/s</t>
  </si>
  <si>
    <t>m</t>
  </si>
  <si>
    <t xml:space="preserve">mg/Nm3 </t>
  </si>
  <si>
    <t>m3/h</t>
  </si>
  <si>
    <t>This dissipation is not considered in the calculation</t>
  </si>
  <si>
    <t>As per stack of 0.213 diameter</t>
  </si>
  <si>
    <t>EP1, EP2, EP5 has a discharge pipe of 250mm while EP3 and EP4 300 mm</t>
  </si>
  <si>
    <r>
      <t xml:space="preserve">EP3 and EP4 flow rates considered as per fan curve </t>
    </r>
    <r>
      <rPr>
        <u/>
        <sz val="8"/>
        <color theme="1"/>
        <rFont val="Calibri"/>
        <family val="2"/>
      </rPr>
      <t>4800 m3/h at outlet</t>
    </r>
    <r>
      <rPr>
        <sz val="8"/>
        <color theme="1"/>
        <rFont val="Calibri"/>
        <family val="2"/>
      </rPr>
      <t>, fan Halifax no. 35.5 CNZ 2 STAGE</t>
    </r>
  </si>
  <si>
    <t xml:space="preserve">Fan Data Sheet                                                                                                       </t>
  </si>
  <si>
    <t>Kemira Chemicals (UK), Ltd.</t>
  </si>
  <si>
    <t>Project:</t>
  </si>
  <si>
    <t>Goole expansion project II - KEM-IB27_1</t>
  </si>
  <si>
    <t>Plant Location:</t>
  </si>
  <si>
    <t>Goole (United Kingdom)</t>
  </si>
  <si>
    <t>Rev. No.:</t>
  </si>
  <si>
    <t>03</t>
  </si>
  <si>
    <t>Date:</t>
  </si>
  <si>
    <t>PID No.:</t>
  </si>
  <si>
    <t>KEM-IB27_1-PS-PID-032.01</t>
  </si>
  <si>
    <t>Supplier:</t>
  </si>
  <si>
    <t>Order No.:</t>
  </si>
  <si>
    <t>KEM-IB27_1-PS-EQS-011.03-E_Exhaust fan for dissolving tank_K004</t>
  </si>
  <si>
    <t>Item No.:</t>
  </si>
  <si>
    <t>K-004</t>
  </si>
  <si>
    <t>Item Name:</t>
  </si>
  <si>
    <t>Exhaust fan for dissolving tank</t>
  </si>
  <si>
    <t>Motor-No.:</t>
  </si>
  <si>
    <t>Usage:</t>
  </si>
  <si>
    <t>Medium</t>
  </si>
  <si>
    <t>Composition w/w:</t>
  </si>
  <si>
    <t>100% water vapour</t>
  </si>
  <si>
    <t>Properties:</t>
  </si>
  <si>
    <t>Operating data</t>
  </si>
  <si>
    <t>Design point</t>
  </si>
  <si>
    <t>Nom.</t>
  </si>
  <si>
    <t>No. 2</t>
  </si>
  <si>
    <t>No. 3</t>
  </si>
  <si>
    <r>
      <t>Working temperature T</t>
    </r>
    <r>
      <rPr>
        <vertAlign val="subscript"/>
        <sz val="10"/>
        <rFont val="Arial"/>
        <family val="2"/>
      </rPr>
      <t>W</t>
    </r>
  </si>
  <si>
    <t>min.</t>
  </si>
  <si>
    <t>Vapor pressure at</t>
  </si>
  <si>
    <r>
      <t>T</t>
    </r>
    <r>
      <rPr>
        <vertAlign val="subscript"/>
        <sz val="10"/>
        <rFont val="Arial"/>
        <family val="2"/>
      </rPr>
      <t>W,min</t>
    </r>
  </si>
  <si>
    <t>mbar</t>
  </si>
  <si>
    <t>Flow</t>
  </si>
  <si>
    <t>m³/h</t>
  </si>
  <si>
    <t>max.</t>
  </si>
  <si>
    <r>
      <t>T</t>
    </r>
    <r>
      <rPr>
        <vertAlign val="subscript"/>
        <sz val="10"/>
        <rFont val="Arial"/>
        <family val="2"/>
      </rPr>
      <t>W,max</t>
    </r>
  </si>
  <si>
    <t>Total Head</t>
  </si>
  <si>
    <r>
      <t>Density at T</t>
    </r>
    <r>
      <rPr>
        <vertAlign val="subscript"/>
        <sz val="10"/>
        <rFont val="Arial"/>
        <family val="2"/>
      </rPr>
      <t>W</t>
    </r>
  </si>
  <si>
    <r>
      <t>kg/m</t>
    </r>
    <r>
      <rPr>
        <vertAlign val="superscript"/>
        <sz val="10"/>
        <rFont val="Arial"/>
        <family val="2"/>
      </rPr>
      <t>3</t>
    </r>
  </si>
  <si>
    <t>Specific heat at</t>
  </si>
  <si>
    <t>kJ/kgK</t>
  </si>
  <si>
    <t>Suction pressure</t>
  </si>
  <si>
    <r>
      <t>bar</t>
    </r>
    <r>
      <rPr>
        <vertAlign val="subscript"/>
        <sz val="10"/>
        <rFont val="Arial"/>
        <family val="2"/>
      </rPr>
      <t>abs</t>
    </r>
  </si>
  <si>
    <t>Discharge pressure</t>
  </si>
  <si>
    <t>(*)</t>
  </si>
  <si>
    <r>
      <t>Viscosity at T</t>
    </r>
    <r>
      <rPr>
        <vertAlign val="subscript"/>
        <sz val="10"/>
        <rFont val="Arial"/>
        <family val="2"/>
      </rPr>
      <t>W</t>
    </r>
  </si>
  <si>
    <t>mPas</t>
  </si>
  <si>
    <t>Solid fraction</t>
  </si>
  <si>
    <t>wt-%</t>
  </si>
  <si>
    <t>Vapour fraction</t>
  </si>
  <si>
    <r>
      <t>Design temperature T</t>
    </r>
    <r>
      <rPr>
        <vertAlign val="subscript"/>
        <sz val="10"/>
        <rFont val="Arial"/>
        <family val="2"/>
      </rPr>
      <t>D</t>
    </r>
  </si>
  <si>
    <r>
      <t>Design pressure p</t>
    </r>
    <r>
      <rPr>
        <vertAlign val="subscript"/>
        <sz val="10"/>
        <rFont val="Arial"/>
        <family val="2"/>
      </rPr>
      <t>D</t>
    </r>
  </si>
  <si>
    <t>Operation</t>
  </si>
  <si>
    <t>o</t>
  </si>
  <si>
    <t>Continuous</t>
  </si>
  <si>
    <t>Batch</t>
  </si>
  <si>
    <t>Operating time [h/d]:</t>
  </si>
  <si>
    <t>20 hours / 7 days</t>
  </si>
  <si>
    <t xml:space="preserve">Operating time [h/batch]: </t>
  </si>
  <si>
    <t>≈ 6 hours / batch</t>
  </si>
  <si>
    <t>Mechanical design</t>
  </si>
  <si>
    <t>Fan</t>
  </si>
  <si>
    <t>Motor (1)</t>
  </si>
  <si>
    <t>Fan design  (*)</t>
  </si>
  <si>
    <t>Radial Fan</t>
  </si>
  <si>
    <t>Axial Fan</t>
  </si>
  <si>
    <t>Type</t>
  </si>
  <si>
    <t>ORB (Open Radial Bladed)</t>
  </si>
  <si>
    <t>Others:</t>
  </si>
  <si>
    <t>Size</t>
  </si>
  <si>
    <t>39''</t>
  </si>
  <si>
    <t>Rotation speed</t>
  </si>
  <si>
    <t>rpm</t>
  </si>
  <si>
    <t>No. of stages:</t>
  </si>
  <si>
    <t>Power</t>
  </si>
  <si>
    <t>kW</t>
  </si>
  <si>
    <t>Nominal rotation speed</t>
  </si>
  <si>
    <t>Voltage</t>
  </si>
  <si>
    <t>V</t>
  </si>
  <si>
    <t>Rotor diameter</t>
  </si>
  <si>
    <t>Frequenzy</t>
  </si>
  <si>
    <t>Hz</t>
  </si>
  <si>
    <t>designed</t>
  </si>
  <si>
    <t>Protection</t>
  </si>
  <si>
    <t>IP 55</t>
  </si>
  <si>
    <t>Ex-Class</t>
  </si>
  <si>
    <t>yes</t>
  </si>
  <si>
    <t>no</t>
  </si>
  <si>
    <t>Power consumption</t>
  </si>
  <si>
    <t>*</t>
  </si>
  <si>
    <t>Drive</t>
  </si>
  <si>
    <t>Max. power consumption</t>
  </si>
  <si>
    <t>x</t>
  </si>
  <si>
    <t>Stiff</t>
  </si>
  <si>
    <t>Gear</t>
  </si>
  <si>
    <t>Pole-shift</t>
  </si>
  <si>
    <t>Efficiency</t>
  </si>
  <si>
    <t>%</t>
  </si>
  <si>
    <t>FC</t>
  </si>
  <si>
    <t>Impeller design</t>
  </si>
  <si>
    <t>Shaft seal</t>
  </si>
  <si>
    <t>Shaft orientation</t>
  </si>
  <si>
    <t>Horizontal</t>
  </si>
  <si>
    <t>Vertical</t>
  </si>
  <si>
    <t>Gland</t>
  </si>
  <si>
    <t>Double face seal</t>
  </si>
  <si>
    <t>Face seal</t>
  </si>
  <si>
    <t>Suction port</t>
  </si>
  <si>
    <t>DN</t>
  </si>
  <si>
    <t>[mm]</t>
  </si>
  <si>
    <t>PN</t>
  </si>
  <si>
    <r>
      <t xml:space="preserve">bar </t>
    </r>
    <r>
      <rPr>
        <vertAlign val="subscript"/>
        <sz val="10"/>
        <rFont val="Arial"/>
        <family val="2"/>
      </rPr>
      <t>abs</t>
    </r>
  </si>
  <si>
    <t>Magnetic</t>
  </si>
  <si>
    <t>Orientation</t>
  </si>
  <si>
    <t>TBD</t>
  </si>
  <si>
    <t>Design</t>
  </si>
  <si>
    <t>ANSI 150#</t>
  </si>
  <si>
    <t>Others</t>
  </si>
  <si>
    <t>Discharge port</t>
  </si>
  <si>
    <t>mm</t>
  </si>
  <si>
    <t>Insulation</t>
  </si>
  <si>
    <t>Heating</t>
  </si>
  <si>
    <t>Guard</t>
  </si>
  <si>
    <t>Base plate</t>
  </si>
  <si>
    <t>Case drain</t>
  </si>
  <si>
    <t xml:space="preserve"> ANSI 150#</t>
  </si>
  <si>
    <t>Drip tray under pump</t>
  </si>
  <si>
    <t>Materials</t>
  </si>
  <si>
    <t>Medium contacted parts</t>
  </si>
  <si>
    <t>AISI 304</t>
  </si>
  <si>
    <t>Weight</t>
  </si>
  <si>
    <t>Not medium cont. parts</t>
  </si>
  <si>
    <t>Mild steel</t>
  </si>
  <si>
    <t>kg</t>
  </si>
  <si>
    <t>Seals</t>
  </si>
  <si>
    <t>PTFE gasket strip</t>
  </si>
  <si>
    <t>Motor</t>
  </si>
  <si>
    <t>Halifax fan standard Novus labyrinth seal</t>
  </si>
  <si>
    <t>Bearing</t>
  </si>
  <si>
    <t>SKF</t>
  </si>
  <si>
    <t xml:space="preserve">Others </t>
  </si>
  <si>
    <t>Sum</t>
  </si>
  <si>
    <t>Regulations to be followed</t>
  </si>
  <si>
    <t>BS848; BSEN ISO 9606 9606-1; ISO 9001:2015; ISO 5801: 2008; ISO 3744: 2010</t>
  </si>
  <si>
    <t>Remarks</t>
  </si>
  <si>
    <t xml:space="preserve">* to be added by supplier </t>
  </si>
  <si>
    <t xml:space="preserve">Update </t>
  </si>
  <si>
    <t>R. Baldari</t>
  </si>
  <si>
    <t>D. Abram</t>
  </si>
  <si>
    <t>M. Benuzzi</t>
  </si>
  <si>
    <t>02</t>
  </si>
  <si>
    <t>Update as per supplier offer</t>
  </si>
  <si>
    <t>01</t>
  </si>
  <si>
    <t xml:space="preserve">First issue </t>
  </si>
  <si>
    <t>G. Pickard</t>
  </si>
  <si>
    <t>Rev.</t>
  </si>
  <si>
    <t>Description</t>
  </si>
  <si>
    <t>Created</t>
  </si>
  <si>
    <t>Date</t>
  </si>
  <si>
    <t>Checked</t>
  </si>
  <si>
    <t>Approved</t>
  </si>
  <si>
    <t>VTU</t>
  </si>
  <si>
    <t>KEMIRA</t>
  </si>
  <si>
    <t>-</t>
  </si>
  <si>
    <t>Heat  Exchanger
Data Sheet</t>
  </si>
  <si>
    <t>Goole expansion project II - KEM-IB27</t>
  </si>
  <si>
    <t>KEM-IB27_1-PS-PID-032</t>
  </si>
  <si>
    <t>KEM-IB27_1-PS-EQS-004_Condenser for dissolving tank_E004</t>
  </si>
  <si>
    <t>E-004</t>
  </si>
  <si>
    <t>Condensers for Dissolving Tanks</t>
  </si>
  <si>
    <t>Brand:</t>
  </si>
  <si>
    <t>Type:</t>
  </si>
  <si>
    <t>Shell &amp; Tube</t>
  </si>
  <si>
    <t>Operating time [h/batch]:</t>
  </si>
  <si>
    <t>~10,800 seconds (approx 3 hours)</t>
  </si>
  <si>
    <r>
      <t xml:space="preserve">1b) DESIGN CASE </t>
    </r>
    <r>
      <rPr>
        <b/>
        <sz val="12"/>
        <rFont val="Arial"/>
        <family val="2"/>
      </rPr>
      <t>(n° 5)</t>
    </r>
    <r>
      <rPr>
        <b/>
        <sz val="14"/>
        <rFont val="Arial"/>
        <family val="2"/>
      </rPr>
      <t xml:space="preserve">, 
</t>
    </r>
    <r>
      <rPr>
        <b/>
        <sz val="12"/>
        <rFont val="Arial"/>
        <family val="2"/>
      </rPr>
      <t>vertical configuration</t>
    </r>
  </si>
  <si>
    <t xml:space="preserve">Shell side </t>
  </si>
  <si>
    <t>Tube side</t>
  </si>
  <si>
    <t>Cooling Water</t>
  </si>
  <si>
    <t>Dissolving Tank Vapours</t>
  </si>
  <si>
    <t xml:space="preserve">  Properties</t>
  </si>
  <si>
    <r>
      <t xml:space="preserve">  Flow</t>
    </r>
    <r>
      <rPr>
        <vertAlign val="subscript"/>
        <sz val="10"/>
        <rFont val="Arial"/>
        <family val="2"/>
      </rPr>
      <t>max</t>
    </r>
  </si>
  <si>
    <t>kg/h</t>
  </si>
  <si>
    <t>Composition</t>
  </si>
  <si>
    <t>Inlet</t>
  </si>
  <si>
    <t>Outlet</t>
  </si>
  <si>
    <t xml:space="preserve">Outlet </t>
  </si>
  <si>
    <t>Vapor</t>
  </si>
  <si>
    <t>Liquid</t>
  </si>
  <si>
    <t>water</t>
  </si>
  <si>
    <t>1909,41</t>
  </si>
  <si>
    <t>Air</t>
  </si>
  <si>
    <t>Noncondensables</t>
  </si>
  <si>
    <t>2349,9</t>
  </si>
  <si>
    <t xml:space="preserve">  Design pressure</t>
  </si>
  <si>
    <t>bara</t>
  </si>
  <si>
    <t xml:space="preserve">  Design temperature</t>
  </si>
  <si>
    <r>
      <t xml:space="preserve">  Working temperature T</t>
    </r>
    <r>
      <rPr>
        <vertAlign val="subscript"/>
        <sz val="10"/>
        <rFont val="Arial"/>
        <family val="2"/>
      </rPr>
      <t>W, in</t>
    </r>
    <r>
      <rPr>
        <sz val="10"/>
        <rFont val="Arial"/>
        <family val="2"/>
      </rPr>
      <t/>
    </r>
  </si>
  <si>
    <t xml:space="preserve">  Working pressure</t>
  </si>
  <si>
    <t xml:space="preserve">  Physical state</t>
  </si>
  <si>
    <t>liquid</t>
  </si>
  <si>
    <t>vapour / liquid (traces)</t>
  </si>
  <si>
    <r>
      <t xml:space="preserve">  Density at T</t>
    </r>
    <r>
      <rPr>
        <vertAlign val="subscript"/>
        <sz val="10"/>
        <rFont val="Arial"/>
        <family val="2"/>
      </rPr>
      <t>W, in</t>
    </r>
  </si>
  <si>
    <t>kg/m³</t>
  </si>
  <si>
    <t>0,732 / 966,2</t>
  </si>
  <si>
    <r>
      <t xml:space="preserve">  Viscosity at T</t>
    </r>
    <r>
      <rPr>
        <vertAlign val="subscript"/>
        <sz val="10"/>
        <rFont val="Arial"/>
        <family val="2"/>
      </rPr>
      <t>W, in</t>
    </r>
  </si>
  <si>
    <t>cP</t>
  </si>
  <si>
    <t>0,015 (vap) / 0,323 (liq)</t>
  </si>
  <si>
    <t xml:space="preserve">  Specific heat</t>
  </si>
  <si>
    <t>kcal/kgC</t>
  </si>
  <si>
    <t>0,3702 (vap) / 1 (liq)</t>
  </si>
  <si>
    <t xml:space="preserve">  Thermal conductivity</t>
  </si>
  <si>
    <t>Kcal/hr-m-C</t>
  </si>
  <si>
    <t>0,0257 (vap) / 0,576 (liq)</t>
  </si>
  <si>
    <t xml:space="preserve">  Latent heat (Δ h)</t>
  </si>
  <si>
    <t>kJ/kg</t>
  </si>
  <si>
    <t xml:space="preserve">  Surface tension</t>
  </si>
  <si>
    <t>mN/m</t>
  </si>
  <si>
    <r>
      <t xml:space="preserve">  Working temperature T</t>
    </r>
    <r>
      <rPr>
        <vertAlign val="subscript"/>
        <sz val="10"/>
        <rFont val="Arial"/>
        <family val="2"/>
      </rPr>
      <t xml:space="preserve">W, out </t>
    </r>
  </si>
  <si>
    <t xml:space="preserve">  Pysical state</t>
  </si>
  <si>
    <t>vapour (non-condensables) liquid (condensate)</t>
  </si>
  <si>
    <r>
      <t xml:space="preserve">  Density at T</t>
    </r>
    <r>
      <rPr>
        <vertAlign val="subscript"/>
        <sz val="10"/>
        <rFont val="Arial"/>
        <family val="2"/>
      </rPr>
      <t>W, out</t>
    </r>
  </si>
  <si>
    <t>0,87 / 975,89</t>
  </si>
  <si>
    <r>
      <t xml:space="preserve">  Viscosity at T</t>
    </r>
    <r>
      <rPr>
        <vertAlign val="subscript"/>
        <sz val="10"/>
        <rFont val="Arial"/>
        <family val="2"/>
      </rPr>
      <t>W, out</t>
    </r>
  </si>
  <si>
    <t>0,0171(vap) / 0,395 (liq)</t>
  </si>
  <si>
    <t>0,298 (vap) / 1 (liq)</t>
  </si>
  <si>
    <t>0,026 (vap) / 0,576 (liq)</t>
  </si>
  <si>
    <t>Data Heat Exchanger</t>
  </si>
  <si>
    <t xml:space="preserve">  Effective Log. MTD</t>
  </si>
  <si>
    <t>C</t>
  </si>
  <si>
    <t>49,64 (*)</t>
  </si>
  <si>
    <t xml:space="preserve">  Fouling factor shell side</t>
  </si>
  <si>
    <t>m2-hr-C/Kcal</t>
  </si>
  <si>
    <t xml:space="preserve">  Heat transfer coefficient</t>
  </si>
  <si>
    <t>Kcal/m2-hr-C</t>
  </si>
  <si>
    <t>636,62 (*)</t>
  </si>
  <si>
    <t xml:space="preserve">  Fouling factor tube side</t>
  </si>
  <si>
    <t xml:space="preserve">  Exchanger area</t>
  </si>
  <si>
    <t>m²</t>
  </si>
  <si>
    <t xml:space="preserve">  Area safety factor</t>
  </si>
  <si>
    <r>
      <t xml:space="preserve">  Heat exchanged </t>
    </r>
    <r>
      <rPr>
        <vertAlign val="subscript"/>
        <sz val="10"/>
        <rFont val="Arial"/>
        <family val="2"/>
      </rPr>
      <t>max. / average</t>
    </r>
  </si>
  <si>
    <t>MW</t>
  </si>
  <si>
    <t>/</t>
  </si>
  <si>
    <t xml:space="preserve">  Max. pressure drop shell side</t>
  </si>
  <si>
    <t xml:space="preserve">  Max. pressure drop tube side</t>
  </si>
  <si>
    <t>Design Heat Exchanger</t>
  </si>
  <si>
    <t xml:space="preserve">  Type</t>
  </si>
  <si>
    <t>BEL</t>
  </si>
  <si>
    <t>Calculation acc. to</t>
  </si>
  <si>
    <t>TEMA</t>
  </si>
  <si>
    <t>Accessory:</t>
  </si>
  <si>
    <t xml:space="preserve">  Dimensions (Tubes x Length)</t>
  </si>
  <si>
    <t>223 tubes x 1750 mm (*)</t>
  </si>
  <si>
    <t>Design temperature</t>
  </si>
  <si>
    <t>Lifting loop</t>
  </si>
  <si>
    <t>Grounding</t>
  </si>
  <si>
    <t>Shield holder</t>
  </si>
  <si>
    <t xml:space="preserve">  Dead weight</t>
  </si>
  <si>
    <t>Inspection by</t>
  </si>
  <si>
    <t xml:space="preserve">Insulation </t>
  </si>
  <si>
    <t>Personnel prot.</t>
  </si>
  <si>
    <t>Thickness:</t>
  </si>
  <si>
    <t xml:space="preserve">  Total weight</t>
  </si>
  <si>
    <t>Test pressure</t>
  </si>
  <si>
    <t>barg</t>
  </si>
  <si>
    <t>Materials:</t>
  </si>
  <si>
    <t>AISI 316L (17Cr, 12Ni)</t>
  </si>
  <si>
    <t xml:space="preserve">  Orientation</t>
  </si>
  <si>
    <t>Seals:</t>
  </si>
  <si>
    <t>PTFE</t>
  </si>
  <si>
    <t xml:space="preserve">  Baffles</t>
  </si>
  <si>
    <t>n.</t>
  </si>
  <si>
    <t>perpendicolar</t>
  </si>
  <si>
    <t>% Cut baffles (diam.)</t>
  </si>
  <si>
    <t>* ... To be added/verified by manufacturer. Tube length is reffered to tube part effectivley in contact with fluid (rolled parts into tubesheets not counted)</t>
  </si>
  <si>
    <t>Personnel protection insulation is required for sections where physical access is possible from the ground or from platforms. To be confirmed after equipment layout approval.</t>
  </si>
  <si>
    <t>Update temperatures</t>
  </si>
  <si>
    <t>G.Maestro</t>
  </si>
  <si>
    <t xml:space="preserve">D.Abram </t>
  </si>
  <si>
    <t xml:space="preserve">M.Benuzzi </t>
  </si>
  <si>
    <t>Heat Exchanger
Data Sheet</t>
  </si>
  <si>
    <t xml:space="preserve">     </t>
  </si>
  <si>
    <t>No.:</t>
  </si>
  <si>
    <t>Length</t>
  </si>
  <si>
    <t>Remarks / Details</t>
  </si>
  <si>
    <t>N1</t>
  </si>
  <si>
    <t>Dissolving tank vapor inlet</t>
  </si>
  <si>
    <t>16"</t>
  </si>
  <si>
    <t>std. 150 ANSI Slip on</t>
  </si>
  <si>
    <t>N2</t>
  </si>
  <si>
    <t>Condensate outlet</t>
  </si>
  <si>
    <t>2"</t>
  </si>
  <si>
    <t>N3</t>
  </si>
  <si>
    <t>Non condensable vapor outlet</t>
  </si>
  <si>
    <t>12"</t>
  </si>
  <si>
    <t>N4</t>
  </si>
  <si>
    <t>Cooling water inlet</t>
  </si>
  <si>
    <t>6"</t>
  </si>
  <si>
    <t>N5</t>
  </si>
  <si>
    <t>Cooling water outlet</t>
  </si>
  <si>
    <t>Tube Bundle HX</t>
  </si>
  <si>
    <t>Tube outside diameter</t>
  </si>
  <si>
    <t>Tube pattern</t>
  </si>
  <si>
    <t>TRI30</t>
  </si>
  <si>
    <t>Pitch</t>
  </si>
  <si>
    <t>Tube thickness</t>
  </si>
  <si>
    <t>Number passes (Shell/Tube)</t>
  </si>
  <si>
    <t>1 : 1</t>
  </si>
  <si>
    <t>Tube length</t>
  </si>
  <si>
    <t xml:space="preserve">Shell outside diameter </t>
  </si>
  <si>
    <t>Number of tubes</t>
  </si>
  <si>
    <t>Number of baffles</t>
  </si>
  <si>
    <t>N = Nozzle, B = Other type</t>
  </si>
  <si>
    <t>NOTES:</t>
  </si>
  <si>
    <t>(1)</t>
  </si>
  <si>
    <r>
      <t xml:space="preserve">EP1 and EP2 flow rates considered as per fan Halifax No33 curve 3200 m3/h </t>
    </r>
    <r>
      <rPr>
        <u/>
        <sz val="8"/>
        <color theme="1"/>
        <rFont val="Verdana"/>
        <family val="2"/>
      </rPr>
      <t>at outlet</t>
    </r>
  </si>
  <si>
    <t>To be completed by client upstream scrubber</t>
  </si>
  <si>
    <t>As per basic KEM_IB27 datasheet of 75m3/h</t>
  </si>
  <si>
    <t>Fan flow-rates (Actual m3/h) - VTU</t>
  </si>
  <si>
    <t>Temperature max 75 degree, downstream fan, for motor thermal dissipation.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</si>
</sst>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0"/>
    <numFmt numFmtId="166" formatCode="0.0"/>
    <numFmt numFmtId="167" formatCode="0.0000"/>
    <numFmt numFmtId="168" formatCode="#,##0.000"/>
  </numFmts>
  <fonts count="2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8"/>
      <color theme="1"/>
      <name val="Verdana"/>
      <family val="2"/>
    </font>
    <font>
      <sz val="8"/>
      <color theme="1"/>
      <name val="Calibri"/>
      <family val="2"/>
    </font>
    <font>
      <u/>
      <sz val="8"/>
      <color theme="1"/>
      <name val="Verdana"/>
      <family val="2"/>
    </font>
    <font>
      <u/>
      <sz val="8"/>
      <color theme="1"/>
      <name val="Calibri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6"/>
      <name val="Arial"/>
      <family val="2"/>
    </font>
    <font>
      <b/>
      <i/>
      <sz val="11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Wingdings"/>
      <charset val="2"/>
    </font>
    <font>
      <b/>
      <sz val="11"/>
      <name val="Arial"/>
      <family val="2"/>
    </font>
    <font>
      <sz val="12"/>
      <color rgb="FFFF0000"/>
      <name val="Wingdings"/>
      <charset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22" fillId="0" borderId="0"/>
    <xf numFmtId="0" fontId="12" fillId="0" borderId="0"/>
  </cellStyleXfs>
  <cellXfs count="69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2" fontId="0" fillId="2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4" fillId="4" borderId="0" xfId="0" applyFont="1" applyFill="1" applyAlignment="1">
      <alignment vertical="center"/>
    </xf>
    <xf numFmtId="0" fontId="4" fillId="3" borderId="0" xfId="0" applyFont="1" applyFill="1"/>
    <xf numFmtId="2" fontId="0" fillId="3" borderId="1" xfId="0" applyNumberFormat="1" applyFill="1" applyBorder="1"/>
    <xf numFmtId="0" fontId="2" fillId="0" borderId="2" xfId="0" applyFont="1" applyBorder="1" applyAlignment="1">
      <alignment vertical="center"/>
    </xf>
    <xf numFmtId="0" fontId="4" fillId="2" borderId="0" xfId="0" applyFont="1" applyFill="1"/>
    <xf numFmtId="0" fontId="5" fillId="5" borderId="0" xfId="0" applyFont="1" applyFill="1" applyAlignment="1">
      <alignment vertical="center"/>
    </xf>
    <xf numFmtId="0" fontId="4" fillId="6" borderId="0" xfId="0" applyFont="1" applyFill="1"/>
    <xf numFmtId="2" fontId="0" fillId="7" borderId="1" xfId="0" applyNumberFormat="1" applyFill="1" applyBorder="1"/>
    <xf numFmtId="0" fontId="4" fillId="7" borderId="0" xfId="0" applyFont="1" applyFill="1"/>
    <xf numFmtId="0" fontId="4" fillId="8" borderId="0" xfId="0" applyFont="1" applyFill="1"/>
    <xf numFmtId="164" fontId="0" fillId="8" borderId="1" xfId="0" applyNumberFormat="1" applyFill="1" applyBorder="1"/>
    <xf numFmtId="164" fontId="0" fillId="3" borderId="1" xfId="0" applyNumberFormat="1" applyFill="1" applyBorder="1"/>
    <xf numFmtId="0" fontId="8" fillId="0" borderId="1" xfId="0" applyFont="1" applyBorder="1"/>
    <xf numFmtId="0" fontId="19" fillId="0" borderId="9" xfId="1" applyFont="1" applyBorder="1" applyAlignment="1">
      <alignment horizontal="right" vertical="center"/>
    </xf>
    <xf numFmtId="0" fontId="12" fillId="0" borderId="9" xfId="1" applyBorder="1" applyAlignment="1">
      <alignment horizontal="left" vertical="center"/>
    </xf>
    <xf numFmtId="0" fontId="14" fillId="0" borderId="52" xfId="2" quotePrefix="1" applyFont="1" applyBorder="1" applyAlignment="1">
      <alignment horizontal="left" vertical="center"/>
    </xf>
    <xf numFmtId="0" fontId="12" fillId="0" borderId="52" xfId="2" applyBorder="1" applyAlignment="1">
      <alignment horizontal="left" vertical="center"/>
    </xf>
    <xf numFmtId="0" fontId="19" fillId="0" borderId="23" xfId="1" applyFont="1" applyBorder="1" applyAlignment="1">
      <alignment horizontal="right" vertical="center"/>
    </xf>
    <xf numFmtId="0" fontId="12" fillId="0" borderId="23" xfId="1" applyBorder="1" applyAlignment="1">
      <alignment vertical="center"/>
    </xf>
    <xf numFmtId="0" fontId="12" fillId="0" borderId="23" xfId="1" applyBorder="1" applyAlignment="1">
      <alignment horizontal="left" vertical="center"/>
    </xf>
    <xf numFmtId="0" fontId="19" fillId="0" borderId="52" xfId="1" applyFont="1" applyBorder="1" applyAlignment="1">
      <alignment horizontal="right" vertical="center"/>
    </xf>
    <xf numFmtId="0" fontId="12" fillId="0" borderId="52" xfId="1" applyBorder="1" applyAlignment="1">
      <alignment horizontal="left" vertical="center"/>
    </xf>
    <xf numFmtId="0" fontId="19" fillId="0" borderId="20" xfId="1" applyFont="1" applyBorder="1" applyAlignment="1">
      <alignment horizontal="right" vertical="center"/>
    </xf>
    <xf numFmtId="0" fontId="12" fillId="0" borderId="20" xfId="1" applyBorder="1" applyAlignment="1">
      <alignment horizontal="left" vertical="center"/>
    </xf>
    <xf numFmtId="0" fontId="19" fillId="0" borderId="66" xfId="1" applyFont="1" applyBorder="1" applyAlignment="1">
      <alignment horizontal="right" vertical="center"/>
    </xf>
    <xf numFmtId="0" fontId="12" fillId="0" borderId="52" xfId="1" applyBorder="1" applyAlignment="1">
      <alignment vertical="center"/>
    </xf>
    <xf numFmtId="0" fontId="12" fillId="0" borderId="67" xfId="1" applyBorder="1" applyAlignment="1">
      <alignment horizontal="center" vertical="center"/>
    </xf>
    <xf numFmtId="0" fontId="19" fillId="0" borderId="63" xfId="1" applyFont="1" applyBorder="1" applyAlignment="1">
      <alignment horizontal="right" vertical="center"/>
    </xf>
    <xf numFmtId="0" fontId="12" fillId="0" borderId="0" xfId="1" applyAlignment="1">
      <alignment horizontal="left" vertical="center"/>
    </xf>
    <xf numFmtId="0" fontId="19" fillId="0" borderId="0" xfId="1" applyFont="1" applyAlignment="1">
      <alignment horizontal="right" vertical="center"/>
    </xf>
    <xf numFmtId="0" fontId="21" fillId="0" borderId="52" xfId="1" applyFont="1" applyBorder="1" applyAlignment="1">
      <alignment horizontal="right" vertical="center"/>
    </xf>
    <xf numFmtId="0" fontId="21" fillId="0" borderId="0" xfId="1" applyFont="1" applyAlignment="1">
      <alignment horizontal="right" vertical="center"/>
    </xf>
    <xf numFmtId="0" fontId="10" fillId="0" borderId="0" xfId="3" applyFont="1"/>
    <xf numFmtId="0" fontId="12" fillId="0" borderId="8" xfId="3" applyFont="1" applyBorder="1" applyAlignment="1">
      <alignment horizontal="left" vertical="center"/>
    </xf>
    <xf numFmtId="0" fontId="12" fillId="0" borderId="9" xfId="3" applyFont="1" applyBorder="1" applyAlignment="1">
      <alignment horizontal="left" vertical="center"/>
    </xf>
    <xf numFmtId="0" fontId="12" fillId="0" borderId="11" xfId="3" applyFont="1" applyBorder="1" applyAlignment="1">
      <alignment horizontal="left" vertical="center"/>
    </xf>
    <xf numFmtId="0" fontId="12" fillId="0" borderId="12" xfId="3" applyFont="1" applyBorder="1" applyAlignment="1">
      <alignment vertical="center"/>
    </xf>
    <xf numFmtId="0" fontId="22" fillId="0" borderId="0" xfId="3" applyAlignment="1">
      <alignment vertical="center"/>
    </xf>
    <xf numFmtId="0" fontId="12" fillId="0" borderId="17" xfId="3" applyFont="1" applyBorder="1" applyAlignment="1">
      <alignment horizontal="left" vertical="center"/>
    </xf>
    <xf numFmtId="0" fontId="15" fillId="0" borderId="3" xfId="3" applyFont="1" applyBorder="1" applyAlignment="1">
      <alignment vertical="center"/>
    </xf>
    <xf numFmtId="0" fontId="22" fillId="0" borderId="4" xfId="3" applyBorder="1" applyAlignment="1">
      <alignment vertical="center"/>
    </xf>
    <xf numFmtId="0" fontId="15" fillId="0" borderId="4" xfId="3" applyFont="1" applyBorder="1" applyAlignment="1">
      <alignment vertical="center"/>
    </xf>
    <xf numFmtId="0" fontId="22" fillId="0" borderId="0" xfId="3"/>
    <xf numFmtId="0" fontId="12" fillId="0" borderId="19" xfId="3" applyFont="1" applyBorder="1" applyAlignment="1">
      <alignment horizontal="left" vertical="center"/>
    </xf>
    <xf numFmtId="0" fontId="12" fillId="0" borderId="20" xfId="3" applyFont="1" applyBorder="1" applyAlignment="1">
      <alignment horizontal="left" vertical="center"/>
    </xf>
    <xf numFmtId="0" fontId="12" fillId="0" borderId="13" xfId="3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9" xfId="3" applyFont="1" applyBorder="1" applyAlignment="1">
      <alignment horizontal="left" vertical="center"/>
    </xf>
    <xf numFmtId="0" fontId="22" fillId="0" borderId="21" xfId="3" applyBorder="1" applyAlignment="1">
      <alignment vertical="center"/>
    </xf>
    <xf numFmtId="0" fontId="22" fillId="0" borderId="22" xfId="3" applyBorder="1" applyAlignment="1">
      <alignment vertical="center"/>
    </xf>
    <xf numFmtId="0" fontId="12" fillId="9" borderId="23" xfId="3" applyFont="1" applyFill="1" applyBorder="1" applyAlignment="1">
      <alignment vertical="center"/>
    </xf>
    <xf numFmtId="0" fontId="12" fillId="0" borderId="23" xfId="3" applyFont="1" applyBorder="1" applyAlignment="1">
      <alignment vertical="center"/>
    </xf>
    <xf numFmtId="0" fontId="22" fillId="0" borderId="24" xfId="3" applyBorder="1" applyAlignment="1">
      <alignment horizontal="center" vertical="center"/>
    </xf>
    <xf numFmtId="0" fontId="12" fillId="0" borderId="25" xfId="3" applyFont="1" applyBorder="1" applyAlignment="1">
      <alignment horizontal="left" vertical="center"/>
    </xf>
    <xf numFmtId="0" fontId="12" fillId="0" borderId="23" xfId="3" applyFont="1" applyBorder="1" applyAlignment="1">
      <alignment horizontal="left" vertical="center"/>
    </xf>
    <xf numFmtId="0" fontId="12" fillId="0" borderId="26" xfId="3" applyFont="1" applyBorder="1" applyAlignment="1">
      <alignment horizontal="left" vertical="center"/>
    </xf>
    <xf numFmtId="0" fontId="22" fillId="0" borderId="29" xfId="3" applyBorder="1" applyAlignment="1">
      <alignment horizontal="center" vertical="center"/>
    </xf>
    <xf numFmtId="0" fontId="22" fillId="0" borderId="11" xfId="3" applyBorder="1" applyAlignment="1">
      <alignment vertical="center"/>
    </xf>
    <xf numFmtId="0" fontId="22" fillId="0" borderId="9" xfId="3" applyBorder="1" applyAlignment="1">
      <alignment vertical="center"/>
    </xf>
    <xf numFmtId="0" fontId="22" fillId="0" borderId="30" xfId="3" applyBorder="1" applyAlignment="1">
      <alignment vertical="center"/>
    </xf>
    <xf numFmtId="0" fontId="22" fillId="0" borderId="13" xfId="3" applyBorder="1" applyAlignment="1">
      <alignment vertical="center"/>
    </xf>
    <xf numFmtId="0" fontId="22" fillId="0" borderId="31" xfId="3" applyBorder="1" applyAlignment="1">
      <alignment vertical="center"/>
    </xf>
    <xf numFmtId="1" fontId="12" fillId="9" borderId="32" xfId="3" applyNumberFormat="1" applyFont="1" applyFill="1" applyBorder="1" applyAlignment="1">
      <alignment horizontal="right" vertical="center"/>
    </xf>
    <xf numFmtId="0" fontId="12" fillId="0" borderId="33" xfId="3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0" xfId="3" applyFont="1"/>
    <xf numFmtId="0" fontId="12" fillId="0" borderId="34" xfId="3" applyFont="1" applyBorder="1" applyAlignment="1">
      <alignment vertical="center"/>
    </xf>
    <xf numFmtId="1" fontId="9" fillId="9" borderId="32" xfId="3" applyNumberFormat="1" applyFont="1" applyFill="1" applyBorder="1" applyAlignment="1">
      <alignment horizontal="right" vertical="center"/>
    </xf>
    <xf numFmtId="0" fontId="12" fillId="0" borderId="35" xfId="3" applyFont="1" applyBorder="1" applyAlignment="1">
      <alignment horizontal="center" vertical="center"/>
    </xf>
    <xf numFmtId="0" fontId="12" fillId="0" borderId="22" xfId="3" applyFont="1" applyBorder="1" applyAlignment="1">
      <alignment vertical="center"/>
    </xf>
    <xf numFmtId="1" fontId="12" fillId="9" borderId="32" xfId="3" applyNumberFormat="1" applyFont="1" applyFill="1" applyBorder="1" applyAlignment="1">
      <alignment horizontal="center" vertical="center"/>
    </xf>
    <xf numFmtId="1" fontId="22" fillId="0" borderId="32" xfId="3" applyNumberFormat="1" applyBorder="1" applyAlignment="1">
      <alignment horizontal="right" vertical="center"/>
    </xf>
    <xf numFmtId="0" fontId="22" fillId="0" borderId="36" xfId="3" applyBorder="1" applyAlignment="1">
      <alignment vertical="center"/>
    </xf>
    <xf numFmtId="0" fontId="22" fillId="0" borderId="34" xfId="3" applyBorder="1" applyAlignment="1">
      <alignment vertical="center"/>
    </xf>
    <xf numFmtId="1" fontId="9" fillId="9" borderId="37" xfId="3" applyNumberFormat="1" applyFont="1" applyFill="1" applyBorder="1" applyAlignment="1">
      <alignment horizontal="right" vertical="center"/>
    </xf>
    <xf numFmtId="0" fontId="12" fillId="0" borderId="38" xfId="3" applyFont="1" applyBorder="1" applyAlignment="1">
      <alignment horizontal="center" vertical="center"/>
    </xf>
    <xf numFmtId="0" fontId="12" fillId="0" borderId="39" xfId="3" applyFont="1" applyBorder="1"/>
    <xf numFmtId="0" fontId="12" fillId="0" borderId="40" xfId="3" applyFont="1" applyBorder="1" applyAlignment="1">
      <alignment vertical="center"/>
    </xf>
    <xf numFmtId="2" fontId="9" fillId="9" borderId="41" xfId="3" applyNumberFormat="1" applyFont="1" applyFill="1" applyBorder="1" applyAlignment="1">
      <alignment horizontal="center" vertical="center"/>
    </xf>
    <xf numFmtId="166" fontId="22" fillId="0" borderId="41" xfId="3" applyNumberFormat="1" applyBorder="1" applyAlignment="1">
      <alignment horizontal="right" vertical="center"/>
    </xf>
    <xf numFmtId="0" fontId="9" fillId="0" borderId="26" xfId="3" applyFont="1" applyBorder="1" applyAlignment="1">
      <alignment horizontal="center" vertical="center"/>
    </xf>
    <xf numFmtId="0" fontId="22" fillId="0" borderId="42" xfId="3" applyBorder="1" applyAlignment="1">
      <alignment vertical="center"/>
    </xf>
    <xf numFmtId="0" fontId="22" fillId="0" borderId="23" xfId="3" applyBorder="1" applyAlignment="1">
      <alignment vertical="center"/>
    </xf>
    <xf numFmtId="2" fontId="9" fillId="9" borderId="41" xfId="3" applyNumberFormat="1" applyFont="1" applyFill="1" applyBorder="1" applyAlignment="1">
      <alignment horizontal="right" vertical="center"/>
    </xf>
    <xf numFmtId="0" fontId="12" fillId="0" borderId="43" xfId="3" applyFont="1" applyBorder="1" applyAlignment="1">
      <alignment vertical="center"/>
    </xf>
    <xf numFmtId="2" fontId="9" fillId="9" borderId="37" xfId="3" applyNumberFormat="1" applyFont="1" applyFill="1" applyBorder="1" applyAlignment="1">
      <alignment horizontal="right" vertical="center"/>
    </xf>
    <xf numFmtId="2" fontId="12" fillId="9" borderId="41" xfId="3" applyNumberFormat="1" applyFont="1" applyFill="1" applyBorder="1" applyAlignment="1">
      <alignment horizontal="center" vertical="center"/>
    </xf>
    <xf numFmtId="166" fontId="12" fillId="0" borderId="41" xfId="3" applyNumberFormat="1" applyFont="1" applyBorder="1" applyAlignment="1">
      <alignment horizontal="left" vertical="center"/>
    </xf>
    <xf numFmtId="0" fontId="22" fillId="0" borderId="26" xfId="3" applyBorder="1" applyAlignment="1">
      <alignment horizontal="center" vertical="center"/>
    </xf>
    <xf numFmtId="166" fontId="9" fillId="0" borderId="41" xfId="3" applyNumberFormat="1" applyFont="1" applyBorder="1" applyAlignment="1">
      <alignment horizontal="left" vertical="center"/>
    </xf>
    <xf numFmtId="164" fontId="9" fillId="9" borderId="37" xfId="3" applyNumberFormat="1" applyFont="1" applyFill="1" applyBorder="1" applyAlignment="1">
      <alignment horizontal="right" vertical="center"/>
    </xf>
    <xf numFmtId="166" fontId="12" fillId="9" borderId="41" xfId="3" quotePrefix="1" applyNumberFormat="1" applyFont="1" applyFill="1" applyBorder="1" applyAlignment="1">
      <alignment horizontal="right" vertical="center"/>
    </xf>
    <xf numFmtId="0" fontId="12" fillId="0" borderId="23" xfId="3" applyFont="1" applyBorder="1"/>
    <xf numFmtId="2" fontId="12" fillId="0" borderId="41" xfId="3" applyNumberFormat="1" applyFont="1" applyBorder="1" applyAlignment="1">
      <alignment horizontal="right" vertical="center"/>
    </xf>
    <xf numFmtId="2" fontId="22" fillId="0" borderId="41" xfId="3" applyNumberFormat="1" applyBorder="1" applyAlignment="1">
      <alignment horizontal="right" vertical="center"/>
    </xf>
    <xf numFmtId="0" fontId="12" fillId="0" borderId="44" xfId="3" applyFont="1" applyBorder="1" applyAlignment="1">
      <alignment vertical="center"/>
    </xf>
    <xf numFmtId="0" fontId="12" fillId="0" borderId="43" xfId="3" applyFont="1" applyBorder="1"/>
    <xf numFmtId="2" fontId="12" fillId="0" borderId="45" xfId="3" applyNumberFormat="1" applyFont="1" applyBorder="1" applyAlignment="1">
      <alignment horizontal="right" vertical="center"/>
    </xf>
    <xf numFmtId="166" fontId="22" fillId="0" borderId="45" xfId="3" applyNumberFormat="1" applyBorder="1" applyAlignment="1">
      <alignment horizontal="right" vertical="center"/>
    </xf>
    <xf numFmtId="2" fontId="22" fillId="0" borderId="45" xfId="3" applyNumberFormat="1" applyBorder="1" applyAlignment="1">
      <alignment horizontal="right" vertical="center"/>
    </xf>
    <xf numFmtId="0" fontId="22" fillId="0" borderId="46" xfId="3" applyBorder="1" applyAlignment="1">
      <alignment horizontal="center" vertical="center"/>
    </xf>
    <xf numFmtId="2" fontId="22" fillId="9" borderId="41" xfId="3" applyNumberFormat="1" applyFill="1" applyBorder="1" applyAlignment="1">
      <alignment horizontal="right" vertical="center"/>
    </xf>
    <xf numFmtId="0" fontId="22" fillId="0" borderId="35" xfId="3" applyBorder="1" applyAlignment="1">
      <alignment horizontal="center" vertical="center"/>
    </xf>
    <xf numFmtId="0" fontId="22" fillId="0" borderId="47" xfId="3" applyBorder="1" applyAlignment="1">
      <alignment vertical="center"/>
    </xf>
    <xf numFmtId="166" fontId="9" fillId="9" borderId="41" xfId="3" quotePrefix="1" applyNumberFormat="1" applyFont="1" applyFill="1" applyBorder="1" applyAlignment="1">
      <alignment horizontal="right" vertical="center"/>
    </xf>
    <xf numFmtId="0" fontId="22" fillId="0" borderId="44" xfId="3" applyBorder="1" applyAlignment="1">
      <alignment vertical="center"/>
    </xf>
    <xf numFmtId="0" fontId="22" fillId="0" borderId="43" xfId="3" applyBorder="1" applyAlignment="1">
      <alignment vertical="center"/>
    </xf>
    <xf numFmtId="0" fontId="22" fillId="0" borderId="43" xfId="3" applyBorder="1"/>
    <xf numFmtId="0" fontId="22" fillId="0" borderId="19" xfId="3" applyBorder="1" applyAlignment="1">
      <alignment vertical="center"/>
    </xf>
    <xf numFmtId="0" fontId="22" fillId="0" borderId="20" xfId="3" applyBorder="1" applyAlignment="1">
      <alignment vertical="center"/>
    </xf>
    <xf numFmtId="2" fontId="22" fillId="9" borderId="48" xfId="3" applyNumberFormat="1" applyFill="1" applyBorder="1" applyAlignment="1">
      <alignment horizontal="right" vertical="center"/>
    </xf>
    <xf numFmtId="0" fontId="22" fillId="0" borderId="49" xfId="3" applyBorder="1" applyAlignment="1">
      <alignment horizontal="center" vertical="center"/>
    </xf>
    <xf numFmtId="2" fontId="9" fillId="9" borderId="50" xfId="3" quotePrefix="1" applyNumberFormat="1" applyFont="1" applyFill="1" applyBorder="1" applyAlignment="1">
      <alignment horizontal="right" vertical="center"/>
    </xf>
    <xf numFmtId="0" fontId="22" fillId="0" borderId="51" xfId="3" applyBorder="1" applyAlignment="1">
      <alignment vertical="center"/>
    </xf>
    <xf numFmtId="0" fontId="22" fillId="0" borderId="28" xfId="3" applyBorder="1" applyAlignment="1">
      <alignment vertical="center"/>
    </xf>
    <xf numFmtId="166" fontId="22" fillId="0" borderId="50" xfId="3" applyNumberFormat="1" applyBorder="1" applyAlignment="1">
      <alignment horizontal="right" vertical="center"/>
    </xf>
    <xf numFmtId="0" fontId="16" fillId="0" borderId="8" xfId="3" applyFont="1" applyBorder="1" applyAlignment="1">
      <alignment vertical="center"/>
    </xf>
    <xf numFmtId="0" fontId="12" fillId="0" borderId="42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9" fillId="0" borderId="0" xfId="3" applyFont="1" applyAlignment="1">
      <alignment horizontal="right" vertical="center"/>
    </xf>
    <xf numFmtId="0" fontId="12" fillId="0" borderId="53" xfId="3" applyFont="1" applyBorder="1" applyAlignment="1">
      <alignment horizontal="left" vertical="center"/>
    </xf>
    <xf numFmtId="0" fontId="12" fillId="0" borderId="54" xfId="3" applyFont="1" applyBorder="1" applyAlignment="1">
      <alignment horizontal="left" vertical="center"/>
    </xf>
    <xf numFmtId="0" fontId="12" fillId="0" borderId="22" xfId="3" applyFont="1" applyBorder="1" applyAlignment="1">
      <alignment horizontal="left" vertical="center"/>
    </xf>
    <xf numFmtId="0" fontId="12" fillId="0" borderId="55" xfId="3" applyFont="1" applyBorder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2" fillId="0" borderId="40" xfId="3" applyFont="1" applyBorder="1" applyAlignment="1">
      <alignment horizontal="left" vertical="center"/>
    </xf>
    <xf numFmtId="0" fontId="12" fillId="0" borderId="47" xfId="3" applyFont="1" applyBorder="1" applyAlignment="1">
      <alignment horizontal="left" vertical="center"/>
    </xf>
    <xf numFmtId="0" fontId="12" fillId="0" borderId="20" xfId="3" applyFont="1" applyBorder="1" applyAlignment="1">
      <alignment horizontal="center" vertical="center"/>
    </xf>
    <xf numFmtId="0" fontId="12" fillId="0" borderId="41" xfId="3" applyFont="1" applyBorder="1" applyAlignment="1">
      <alignment horizontal="center" vertical="center"/>
    </xf>
    <xf numFmtId="0" fontId="12" fillId="0" borderId="58" xfId="3" applyFont="1" applyBorder="1" applyAlignment="1">
      <alignment horizontal="left" vertical="center"/>
    </xf>
    <xf numFmtId="0" fontId="12" fillId="0" borderId="31" xfId="3" applyFont="1" applyBorder="1" applyAlignment="1">
      <alignment horizontal="left" vertical="center"/>
    </xf>
    <xf numFmtId="0" fontId="12" fillId="0" borderId="52" xfId="3" applyFont="1" applyBorder="1" applyAlignment="1">
      <alignment horizontal="left" vertical="center"/>
    </xf>
    <xf numFmtId="0" fontId="22" fillId="0" borderId="52" xfId="3" applyBorder="1"/>
    <xf numFmtId="0" fontId="12" fillId="0" borderId="60" xfId="3" applyFont="1" applyBorder="1" applyAlignment="1">
      <alignment horizontal="left" vertical="center"/>
    </xf>
    <xf numFmtId="0" fontId="12" fillId="0" borderId="61" xfId="3" applyFont="1" applyBorder="1" applyAlignment="1">
      <alignment horizontal="left" vertical="center"/>
    </xf>
    <xf numFmtId="0" fontId="12" fillId="0" borderId="57" xfId="3" applyFont="1" applyBorder="1" applyAlignment="1">
      <alignment horizontal="left" vertical="center"/>
    </xf>
    <xf numFmtId="0" fontId="22" fillId="0" borderId="42" xfId="3" applyBorder="1"/>
    <xf numFmtId="0" fontId="12" fillId="0" borderId="62" xfId="3" applyFont="1" applyBorder="1" applyAlignment="1">
      <alignment horizontal="left" vertical="center"/>
    </xf>
    <xf numFmtId="0" fontId="12" fillId="9" borderId="40" xfId="3" applyFont="1" applyFill="1" applyBorder="1" applyAlignment="1">
      <alignment horizontal="left" vertical="center"/>
    </xf>
    <xf numFmtId="0" fontId="12" fillId="0" borderId="21" xfId="3" applyFont="1" applyBorder="1" applyAlignment="1">
      <alignment horizontal="left" vertical="center"/>
    </xf>
    <xf numFmtId="0" fontId="12" fillId="0" borderId="22" xfId="3" applyFont="1" applyBorder="1" applyAlignment="1">
      <alignment horizontal="center" vertical="center"/>
    </xf>
    <xf numFmtId="0" fontId="12" fillId="0" borderId="33" xfId="3" applyFont="1" applyBorder="1" applyAlignment="1">
      <alignment horizontal="left" vertical="center"/>
    </xf>
    <xf numFmtId="0" fontId="22" fillId="0" borderId="23" xfId="3" applyBorder="1" applyAlignment="1">
      <alignment horizontal="center"/>
    </xf>
    <xf numFmtId="0" fontId="12" fillId="0" borderId="35" xfId="3" applyFont="1" applyBorder="1" applyAlignment="1">
      <alignment horizontal="left" vertical="center"/>
    </xf>
    <xf numFmtId="0" fontId="12" fillId="0" borderId="63" xfId="3" applyFont="1" applyBorder="1" applyAlignment="1">
      <alignment horizontal="left" vertical="center"/>
    </xf>
    <xf numFmtId="0" fontId="12" fillId="0" borderId="64" xfId="3" applyFont="1" applyBorder="1" applyAlignment="1">
      <alignment horizontal="left" vertical="center"/>
    </xf>
    <xf numFmtId="0" fontId="22" fillId="0" borderId="12" xfId="3" applyBorder="1"/>
    <xf numFmtId="0" fontId="22" fillId="0" borderId="20" xfId="3" applyBorder="1"/>
    <xf numFmtId="0" fontId="12" fillId="0" borderId="65" xfId="3" applyFont="1" applyBorder="1" applyAlignment="1">
      <alignment horizontal="left" vertical="center"/>
    </xf>
    <xf numFmtId="0" fontId="19" fillId="0" borderId="23" xfId="3" applyFont="1" applyBorder="1" applyAlignment="1">
      <alignment horizontal="right" vertical="center"/>
    </xf>
    <xf numFmtId="166" fontId="9" fillId="0" borderId="23" xfId="3" applyNumberFormat="1" applyFont="1" applyBorder="1" applyAlignment="1">
      <alignment horizontal="center" vertical="center"/>
    </xf>
    <xf numFmtId="0" fontId="12" fillId="0" borderId="35" xfId="3" applyFont="1" applyBorder="1" applyAlignment="1">
      <alignment vertical="center"/>
    </xf>
    <xf numFmtId="0" fontId="12" fillId="0" borderId="42" xfId="3" applyFont="1" applyBorder="1" applyAlignment="1">
      <alignment vertical="center"/>
    </xf>
    <xf numFmtId="0" fontId="12" fillId="0" borderId="57" xfId="3" applyFont="1" applyBorder="1" applyAlignment="1">
      <alignment vertical="center"/>
    </xf>
    <xf numFmtId="0" fontId="22" fillId="0" borderId="12" xfId="3" applyBorder="1" applyAlignment="1">
      <alignment vertical="center"/>
    </xf>
    <xf numFmtId="0" fontId="12" fillId="0" borderId="68" xfId="3" applyFont="1" applyBorder="1" applyAlignment="1">
      <alignment vertical="center"/>
    </xf>
    <xf numFmtId="0" fontId="22" fillId="0" borderId="66" xfId="3" applyBorder="1" applyAlignment="1">
      <alignment vertical="center"/>
    </xf>
    <xf numFmtId="0" fontId="12" fillId="0" borderId="67" xfId="3" applyFont="1" applyBorder="1" applyAlignment="1">
      <alignment horizontal="left" vertical="center"/>
    </xf>
    <xf numFmtId="0" fontId="12" fillId="0" borderId="20" xfId="3" applyFont="1" applyBorder="1" applyAlignment="1">
      <alignment vertical="center"/>
    </xf>
    <xf numFmtId="0" fontId="12" fillId="0" borderId="69" xfId="3" applyFont="1" applyBorder="1" applyAlignment="1">
      <alignment vertical="center"/>
    </xf>
    <xf numFmtId="0" fontId="12" fillId="0" borderId="12" xfId="3" applyFont="1" applyBorder="1" applyAlignment="1">
      <alignment horizontal="left" vertical="center"/>
    </xf>
    <xf numFmtId="0" fontId="9" fillId="0" borderId="20" xfId="3" applyFont="1" applyBorder="1" applyAlignment="1">
      <alignment horizontal="left" vertical="center"/>
    </xf>
    <xf numFmtId="0" fontId="12" fillId="9" borderId="56" xfId="3" applyFont="1" applyFill="1" applyBorder="1" applyAlignment="1">
      <alignment horizontal="center" vertical="center"/>
    </xf>
    <xf numFmtId="0" fontId="12" fillId="0" borderId="24" xfId="3" applyFont="1" applyBorder="1" applyAlignment="1">
      <alignment horizontal="left" vertical="center"/>
    </xf>
    <xf numFmtId="0" fontId="22" fillId="0" borderId="27" xfId="3" applyBorder="1" applyAlignment="1">
      <alignment vertical="center"/>
    </xf>
    <xf numFmtId="0" fontId="12" fillId="0" borderId="28" xfId="3" applyFont="1" applyBorder="1" applyAlignment="1">
      <alignment horizontal="left" vertical="center"/>
    </xf>
    <xf numFmtId="0" fontId="12" fillId="0" borderId="71" xfId="3" applyFont="1" applyBorder="1" applyAlignment="1">
      <alignment horizontal="left" vertical="center"/>
    </xf>
    <xf numFmtId="0" fontId="12" fillId="0" borderId="51" xfId="3" applyFont="1" applyBorder="1" applyAlignment="1">
      <alignment horizontal="left" vertical="center"/>
    </xf>
    <xf numFmtId="0" fontId="12" fillId="0" borderId="29" xfId="3" applyFont="1" applyBorder="1" applyAlignment="1">
      <alignment horizontal="left" vertical="center"/>
    </xf>
    <xf numFmtId="0" fontId="16" fillId="0" borderId="0" xfId="3" applyFont="1" applyAlignment="1">
      <alignment vertical="center"/>
    </xf>
    <xf numFmtId="166" fontId="12" fillId="0" borderId="64" xfId="3" applyNumberFormat="1" applyFont="1" applyBorder="1" applyAlignment="1">
      <alignment horizontal="center" vertical="center"/>
    </xf>
    <xf numFmtId="0" fontId="12" fillId="0" borderId="36" xfId="3" applyFont="1" applyBorder="1" applyAlignment="1">
      <alignment horizontal="left" vertical="center"/>
    </xf>
    <xf numFmtId="0" fontId="12" fillId="0" borderId="2" xfId="3" applyFont="1" applyBorder="1" applyAlignment="1">
      <alignment horizontal="center" vertical="center"/>
    </xf>
    <xf numFmtId="0" fontId="9" fillId="0" borderId="0" xfId="3" applyFont="1"/>
    <xf numFmtId="0" fontId="12" fillId="0" borderId="9" xfId="3" applyFont="1" applyBorder="1" applyAlignment="1">
      <alignment vertical="center"/>
    </xf>
    <xf numFmtId="0" fontId="12" fillId="0" borderId="31" xfId="3" applyFont="1" applyBorder="1" applyAlignment="1">
      <alignment vertical="center"/>
    </xf>
    <xf numFmtId="0" fontId="12" fillId="0" borderId="36" xfId="3" applyFont="1" applyBorder="1" applyAlignment="1">
      <alignment vertical="center"/>
    </xf>
    <xf numFmtId="0" fontId="12" fillId="0" borderId="19" xfId="3" applyFont="1" applyBorder="1" applyAlignment="1">
      <alignment vertical="center"/>
    </xf>
    <xf numFmtId="0" fontId="12" fillId="0" borderId="51" xfId="3" applyFont="1" applyBorder="1" applyAlignment="1">
      <alignment vertical="center"/>
    </xf>
    <xf numFmtId="0" fontId="12" fillId="0" borderId="28" xfId="3" applyFont="1" applyBorder="1" applyAlignment="1">
      <alignment vertical="center"/>
    </xf>
    <xf numFmtId="0" fontId="12" fillId="0" borderId="25" xfId="3" applyFont="1" applyBorder="1" applyAlignment="1">
      <alignment vertical="center"/>
    </xf>
    <xf numFmtId="0" fontId="12" fillId="0" borderId="43" xfId="3" applyFont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15" fillId="0" borderId="4" xfId="3" applyFont="1" applyBorder="1" applyAlignment="1">
      <alignment horizontal="left" vertical="center"/>
    </xf>
    <xf numFmtId="0" fontId="15" fillId="0" borderId="0" xfId="3" applyFont="1" applyAlignment="1">
      <alignment vertical="center"/>
    </xf>
    <xf numFmtId="0" fontId="19" fillId="0" borderId="59" xfId="3" applyFont="1" applyBorder="1" applyAlignment="1">
      <alignment horizontal="right" vertical="center"/>
    </xf>
    <xf numFmtId="0" fontId="19" fillId="0" borderId="9" xfId="3" applyFont="1" applyBorder="1" applyAlignment="1">
      <alignment horizontal="right" vertical="center"/>
    </xf>
    <xf numFmtId="0" fontId="16" fillId="0" borderId="22" xfId="3" applyFont="1" applyBorder="1" applyAlignment="1">
      <alignment horizontal="left" vertical="center"/>
    </xf>
    <xf numFmtId="0" fontId="12" fillId="0" borderId="27" xfId="3" applyFont="1" applyBorder="1" applyAlignment="1">
      <alignment horizontal="left" vertical="center"/>
    </xf>
    <xf numFmtId="0" fontId="12" fillId="0" borderId="88" xfId="3" applyFont="1" applyBorder="1" applyAlignment="1">
      <alignment horizontal="center" vertical="center"/>
    </xf>
    <xf numFmtId="4" fontId="12" fillId="0" borderId="0" xfId="3" applyNumberFormat="1" applyFont="1" applyAlignment="1">
      <alignment vertical="center"/>
    </xf>
    <xf numFmtId="0" fontId="12" fillId="0" borderId="34" xfId="3" applyFont="1" applyBorder="1" applyAlignment="1">
      <alignment horizontal="left" vertical="center"/>
    </xf>
    <xf numFmtId="166" fontId="12" fillId="0" borderId="0" xfId="3" applyNumberFormat="1" applyFont="1" applyAlignment="1">
      <alignment vertical="center"/>
    </xf>
    <xf numFmtId="0" fontId="12" fillId="0" borderId="93" xfId="3" applyFont="1" applyBorder="1" applyAlignment="1">
      <alignment horizontal="center" vertical="center"/>
    </xf>
    <xf numFmtId="0" fontId="12" fillId="0" borderId="94" xfId="3" applyFont="1" applyBorder="1" applyAlignment="1">
      <alignment horizontal="center" vertical="center"/>
    </xf>
    <xf numFmtId="1" fontId="12" fillId="9" borderId="54" xfId="3" applyNumberFormat="1" applyFont="1" applyFill="1" applyBorder="1" applyAlignment="1">
      <alignment horizontal="center" vertical="center"/>
    </xf>
    <xf numFmtId="1" fontId="12" fillId="0" borderId="54" xfId="3" applyNumberFormat="1" applyFont="1" applyBorder="1" applyAlignment="1">
      <alignment horizontal="center" vertical="center"/>
    </xf>
    <xf numFmtId="0" fontId="12" fillId="0" borderId="56" xfId="3" applyFont="1" applyBorder="1" applyAlignment="1">
      <alignment horizontal="center" vertical="center"/>
    </xf>
    <xf numFmtId="1" fontId="12" fillId="9" borderId="51" xfId="3" applyNumberFormat="1" applyFont="1" applyFill="1" applyBorder="1" applyAlignment="1">
      <alignment horizontal="center" vertical="center"/>
    </xf>
    <xf numFmtId="0" fontId="12" fillId="9" borderId="62" xfId="3" applyFont="1" applyFill="1" applyBorder="1" applyAlignment="1">
      <alignment horizontal="center" vertical="center"/>
    </xf>
    <xf numFmtId="1" fontId="12" fillId="0" borderId="51" xfId="3" applyNumberFormat="1" applyFont="1" applyBorder="1" applyAlignment="1">
      <alignment horizontal="center" vertical="center"/>
    </xf>
    <xf numFmtId="0" fontId="12" fillId="0" borderId="62" xfId="3" applyFont="1" applyBorder="1" applyAlignment="1">
      <alignment horizontal="center" vertical="center"/>
    </xf>
    <xf numFmtId="0" fontId="16" fillId="0" borderId="22" xfId="3" applyFont="1" applyBorder="1" applyAlignment="1">
      <alignment horizontal="center" vertical="center"/>
    </xf>
    <xf numFmtId="0" fontId="16" fillId="0" borderId="36" xfId="3" applyFont="1" applyBorder="1" applyAlignment="1">
      <alignment horizontal="left" vertical="center"/>
    </xf>
    <xf numFmtId="0" fontId="16" fillId="0" borderId="34" xfId="3" applyFont="1" applyBorder="1" applyAlignment="1">
      <alignment horizontal="left" vertical="center"/>
    </xf>
    <xf numFmtId="0" fontId="12" fillId="9" borderId="41" xfId="3" applyFont="1" applyFill="1" applyBorder="1" applyAlignment="1">
      <alignment horizontal="center" vertical="center"/>
    </xf>
    <xf numFmtId="0" fontId="12" fillId="9" borderId="45" xfId="3" applyFont="1" applyFill="1" applyBorder="1" applyAlignment="1">
      <alignment horizontal="center" vertical="center"/>
    </xf>
    <xf numFmtId="2" fontId="12" fillId="0" borderId="23" xfId="3" quotePrefix="1" applyNumberFormat="1" applyFont="1" applyBorder="1" applyAlignment="1">
      <alignment horizontal="left" vertical="center"/>
    </xf>
    <xf numFmtId="0" fontId="12" fillId="0" borderId="34" xfId="3" applyFont="1" applyBorder="1" applyAlignment="1">
      <alignment horizontal="center" vertical="center"/>
    </xf>
    <xf numFmtId="166" fontId="12" fillId="9" borderId="0" xfId="3" applyNumberFormat="1" applyFont="1" applyFill="1" applyAlignment="1">
      <alignment horizontal="center" vertical="center"/>
    </xf>
    <xf numFmtId="0" fontId="12" fillId="9" borderId="50" xfId="3" applyFont="1" applyFill="1" applyBorder="1" applyAlignment="1">
      <alignment horizontal="center" vertical="center"/>
    </xf>
    <xf numFmtId="0" fontId="12" fillId="0" borderId="91" xfId="3" applyFont="1" applyBorder="1" applyAlignment="1">
      <alignment vertical="center"/>
    </xf>
    <xf numFmtId="0" fontId="12" fillId="0" borderId="47" xfId="3" applyFont="1" applyBorder="1" applyAlignment="1">
      <alignment horizontal="center" vertical="center"/>
    </xf>
    <xf numFmtId="0" fontId="19" fillId="0" borderId="63" xfId="3" applyFont="1" applyBorder="1" applyAlignment="1">
      <alignment horizontal="right" vertical="center"/>
    </xf>
    <xf numFmtId="0" fontId="12" fillId="0" borderId="64" xfId="3" applyFont="1" applyBorder="1" applyAlignment="1">
      <alignment vertical="center"/>
    </xf>
    <xf numFmtId="0" fontId="12" fillId="0" borderId="39" xfId="3" applyFont="1" applyBorder="1" applyAlignment="1">
      <alignment horizontal="left" vertical="center"/>
    </xf>
    <xf numFmtId="0" fontId="19" fillId="0" borderId="95" xfId="3" applyFont="1" applyBorder="1" applyAlignment="1">
      <alignment horizontal="right" vertical="center"/>
    </xf>
    <xf numFmtId="0" fontId="12" fillId="0" borderId="96" xfId="3" applyFont="1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0" fontId="12" fillId="0" borderId="27" xfId="3" applyFont="1" applyBorder="1" applyAlignment="1">
      <alignment vertical="center"/>
    </xf>
    <xf numFmtId="0" fontId="19" fillId="0" borderId="43" xfId="3" applyFont="1" applyBorder="1" applyAlignment="1">
      <alignment horizontal="right" vertical="center"/>
    </xf>
    <xf numFmtId="0" fontId="12" fillId="0" borderId="97" xfId="3" applyFont="1" applyBorder="1" applyAlignment="1">
      <alignment vertical="center"/>
    </xf>
    <xf numFmtId="0" fontId="12" fillId="0" borderId="59" xfId="3" applyFont="1" applyBorder="1" applyAlignment="1">
      <alignment vertical="center"/>
    </xf>
    <xf numFmtId="0" fontId="12" fillId="0" borderId="10" xfId="3" applyFont="1" applyBorder="1" applyAlignment="1">
      <alignment vertical="center"/>
    </xf>
    <xf numFmtId="0" fontId="12" fillId="0" borderId="9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2" fillId="0" borderId="105" xfId="3" applyFont="1" applyBorder="1" applyAlignment="1">
      <alignment vertical="center"/>
    </xf>
    <xf numFmtId="0" fontId="12" fillId="0" borderId="106" xfId="3" applyFont="1" applyBorder="1" applyAlignment="1">
      <alignment horizontal="center" vertical="center"/>
    </xf>
    <xf numFmtId="0" fontId="12" fillId="0" borderId="107" xfId="3" applyFont="1" applyBorder="1" applyAlignment="1">
      <alignment horizontal="center" vertical="center"/>
    </xf>
    <xf numFmtId="0" fontId="12" fillId="0" borderId="107" xfId="3" applyFont="1" applyBorder="1" applyAlignment="1">
      <alignment vertical="center"/>
    </xf>
    <xf numFmtId="0" fontId="12" fillId="0" borderId="108" xfId="3" applyFont="1" applyBorder="1" applyAlignment="1">
      <alignment vertical="center"/>
    </xf>
    <xf numFmtId="0" fontId="12" fillId="0" borderId="109" xfId="3" applyFont="1" applyBorder="1" applyAlignment="1">
      <alignment horizontal="center" vertical="center"/>
    </xf>
    <xf numFmtId="0" fontId="12" fillId="0" borderId="57" xfId="4" applyBorder="1" applyAlignment="1">
      <alignment horizontal="left" vertical="center"/>
    </xf>
    <xf numFmtId="0" fontId="12" fillId="0" borderId="23" xfId="4" applyBorder="1" applyAlignment="1">
      <alignment horizontal="left" vertical="center"/>
    </xf>
    <xf numFmtId="0" fontId="12" fillId="0" borderId="47" xfId="4" applyBorder="1" applyAlignment="1">
      <alignment horizontal="left" vertical="center"/>
    </xf>
    <xf numFmtId="0" fontId="12" fillId="0" borderId="71" xfId="3" applyFont="1" applyBorder="1" applyAlignment="1">
      <alignment vertical="center"/>
    </xf>
    <xf numFmtId="0" fontId="12" fillId="0" borderId="71" xfId="3" applyFont="1" applyBorder="1" applyAlignment="1">
      <alignment horizontal="center" vertical="center"/>
    </xf>
    <xf numFmtId="0" fontId="12" fillId="0" borderId="62" xfId="3" applyFont="1" applyBorder="1" applyAlignment="1">
      <alignment vertical="center"/>
    </xf>
    <xf numFmtId="0" fontId="12" fillId="0" borderId="65" xfId="3" applyFont="1" applyBorder="1" applyAlignment="1">
      <alignment vertical="center"/>
    </xf>
    <xf numFmtId="0" fontId="12" fillId="0" borderId="25" xfId="3" quotePrefix="1" applyFont="1" applyBorder="1" applyAlignment="1">
      <alignment horizontal="left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right" vertical="center"/>
    </xf>
    <xf numFmtId="2" fontId="0" fillId="0" borderId="1" xfId="0" applyNumberFormat="1" applyBorder="1"/>
    <xf numFmtId="2" fontId="0" fillId="5" borderId="1" xfId="0" applyNumberFormat="1" applyFill="1" applyBorder="1"/>
    <xf numFmtId="0" fontId="12" fillId="0" borderId="81" xfId="1" applyBorder="1" applyAlignment="1">
      <alignment horizontal="center" vertical="center"/>
    </xf>
    <xf numFmtId="0" fontId="12" fillId="0" borderId="76" xfId="1" applyBorder="1" applyAlignment="1">
      <alignment horizontal="center" vertical="center"/>
    </xf>
    <xf numFmtId="0" fontId="12" fillId="0" borderId="77" xfId="1" applyBorder="1" applyAlignment="1">
      <alignment horizontal="center" vertical="center"/>
    </xf>
    <xf numFmtId="0" fontId="12" fillId="0" borderId="83" xfId="1" applyBorder="1" applyAlignment="1">
      <alignment horizontal="center" vertical="center"/>
    </xf>
    <xf numFmtId="0" fontId="12" fillId="0" borderId="85" xfId="1" applyBorder="1" applyAlignment="1">
      <alignment horizontal="center" vertical="center"/>
    </xf>
    <xf numFmtId="0" fontId="12" fillId="0" borderId="84" xfId="1" applyBorder="1" applyAlignment="1">
      <alignment horizontal="center" vertical="center" wrapText="1"/>
    </xf>
    <xf numFmtId="0" fontId="12" fillId="0" borderId="84" xfId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80" xfId="3" applyFont="1" applyBorder="1" applyAlignment="1">
      <alignment horizontal="center" vertical="center"/>
    </xf>
    <xf numFmtId="0" fontId="14" fillId="0" borderId="75" xfId="1" applyFont="1" applyBorder="1" applyAlignment="1">
      <alignment horizontal="center" vertical="center"/>
    </xf>
    <xf numFmtId="0" fontId="14" fillId="0" borderId="76" xfId="1" applyFont="1" applyBorder="1" applyAlignment="1">
      <alignment horizontal="center" vertical="center"/>
    </xf>
    <xf numFmtId="0" fontId="14" fillId="0" borderId="82" xfId="1" applyFont="1" applyBorder="1" applyAlignment="1">
      <alignment horizontal="center" vertical="center"/>
    </xf>
    <xf numFmtId="0" fontId="14" fillId="0" borderId="83" xfId="1" applyFont="1" applyBorder="1" applyAlignment="1">
      <alignment horizontal="center" vertical="center"/>
    </xf>
    <xf numFmtId="0" fontId="12" fillId="0" borderId="81" xfId="1" applyBorder="1" applyAlignment="1">
      <alignment horizontal="center" vertical="center" wrapText="1"/>
    </xf>
    <xf numFmtId="0" fontId="12" fillId="0" borderId="76" xfId="1" applyBorder="1" applyAlignment="1">
      <alignment horizontal="center" vertical="center" wrapText="1"/>
    </xf>
    <xf numFmtId="0" fontId="12" fillId="0" borderId="83" xfId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78" xfId="3" applyFont="1" applyBorder="1" applyAlignment="1">
      <alignment horizontal="center" vertical="center"/>
    </xf>
    <xf numFmtId="165" fontId="12" fillId="0" borderId="79" xfId="3" quotePrefix="1" applyNumberFormat="1" applyFont="1" applyBorder="1" applyAlignment="1">
      <alignment horizontal="center" vertical="center"/>
    </xf>
    <xf numFmtId="165" fontId="12" fillId="0" borderId="2" xfId="3" applyNumberFormat="1" applyFont="1" applyBorder="1" applyAlignment="1">
      <alignment horizontal="center" vertical="center"/>
    </xf>
    <xf numFmtId="14" fontId="12" fillId="0" borderId="2" xfId="3" applyNumberFormat="1" applyFont="1" applyBorder="1" applyAlignment="1">
      <alignment horizontal="center" vertical="center"/>
    </xf>
    <xf numFmtId="165" fontId="12" fillId="0" borderId="58" xfId="3" quotePrefix="1" applyNumberFormat="1" applyFont="1" applyBorder="1" applyAlignment="1">
      <alignment horizontal="center" vertical="center"/>
    </xf>
    <xf numFmtId="165" fontId="12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6" fillId="0" borderId="8" xfId="3" applyFont="1" applyBorder="1" applyAlignment="1">
      <alignment horizontal="left" vertical="center"/>
    </xf>
    <xf numFmtId="0" fontId="16" fillId="0" borderId="9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2" fillId="0" borderId="72" xfId="3" quotePrefix="1" applyFont="1" applyBorder="1" applyAlignment="1">
      <alignment horizontal="left" vertical="center"/>
    </xf>
    <xf numFmtId="0" fontId="12" fillId="0" borderId="73" xfId="3" applyFont="1" applyBorder="1" applyAlignment="1">
      <alignment horizontal="left" vertical="center"/>
    </xf>
    <xf numFmtId="0" fontId="12" fillId="0" borderId="74" xfId="3" applyFont="1" applyBorder="1" applyAlignment="1">
      <alignment horizontal="left" vertical="center"/>
    </xf>
    <xf numFmtId="165" fontId="9" fillId="0" borderId="75" xfId="3" quotePrefix="1" applyNumberFormat="1" applyFont="1" applyBorder="1" applyAlignment="1">
      <alignment horizontal="center" vertical="center"/>
    </xf>
    <xf numFmtId="165" fontId="9" fillId="0" borderId="76" xfId="3" applyNumberFormat="1" applyFont="1" applyBorder="1" applyAlignment="1">
      <alignment horizontal="center" vertical="center"/>
    </xf>
    <xf numFmtId="14" fontId="9" fillId="0" borderId="76" xfId="3" applyNumberFormat="1" applyFont="1" applyBorder="1" applyAlignment="1">
      <alignment horizontal="center" vertical="center"/>
    </xf>
    <xf numFmtId="0" fontId="9" fillId="0" borderId="76" xfId="3" applyFont="1" applyBorder="1" applyAlignment="1">
      <alignment horizontal="center" vertical="center"/>
    </xf>
    <xf numFmtId="0" fontId="12" fillId="0" borderId="76" xfId="3" applyFont="1" applyBorder="1" applyAlignment="1">
      <alignment horizontal="center" vertical="center"/>
    </xf>
    <xf numFmtId="0" fontId="12" fillId="0" borderId="77" xfId="3" applyFont="1" applyBorder="1" applyAlignment="1">
      <alignment horizontal="center" vertical="center"/>
    </xf>
    <xf numFmtId="0" fontId="9" fillId="0" borderId="57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35" xfId="3" applyFont="1" applyBorder="1" applyAlignment="1">
      <alignment horizontal="center" vertical="center"/>
    </xf>
    <xf numFmtId="166" fontId="9" fillId="0" borderId="56" xfId="3" applyNumberFormat="1" applyFont="1" applyBorder="1" applyAlignment="1">
      <alignment horizontal="center" vertical="center"/>
    </xf>
    <xf numFmtId="166" fontId="9" fillId="0" borderId="22" xfId="3" applyNumberFormat="1" applyFont="1" applyBorder="1" applyAlignment="1">
      <alignment horizontal="center" vertical="center"/>
    </xf>
    <xf numFmtId="0" fontId="12" fillId="0" borderId="62" xfId="3" applyFont="1" applyBorder="1" applyAlignment="1">
      <alignment horizontal="left" vertical="center"/>
    </xf>
    <xf numFmtId="0" fontId="12" fillId="0" borderId="28" xfId="3" applyFont="1" applyBorder="1" applyAlignment="1">
      <alignment horizontal="left" vertical="center"/>
    </xf>
    <xf numFmtId="0" fontId="12" fillId="0" borderId="70" xfId="3" applyFont="1" applyBorder="1" applyAlignment="1">
      <alignment horizontal="left" vertical="center"/>
    </xf>
    <xf numFmtId="0" fontId="9" fillId="0" borderId="9" xfId="3" applyFont="1" applyBorder="1" applyAlignment="1">
      <alignment horizontal="center" vertical="center"/>
    </xf>
    <xf numFmtId="166" fontId="9" fillId="9" borderId="23" xfId="3" applyNumberFormat="1" applyFont="1" applyFill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12" fillId="0" borderId="70" xfId="3" applyFont="1" applyBorder="1" applyAlignment="1">
      <alignment horizontal="center" vertical="center"/>
    </xf>
    <xf numFmtId="0" fontId="20" fillId="0" borderId="8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12" fillId="9" borderId="56" xfId="3" applyFont="1" applyFill="1" applyBorder="1" applyAlignment="1">
      <alignment horizontal="center" vertical="center"/>
    </xf>
    <xf numFmtId="0" fontId="12" fillId="9" borderId="22" xfId="3" applyFont="1" applyFill="1" applyBorder="1" applyAlignment="1">
      <alignment horizontal="center" vertical="center"/>
    </xf>
    <xf numFmtId="0" fontId="12" fillId="9" borderId="33" xfId="3" applyFont="1" applyFill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12" fillId="0" borderId="0" xfId="1" applyAlignment="1">
      <alignment horizontal="left" vertical="center"/>
    </xf>
    <xf numFmtId="0" fontId="12" fillId="0" borderId="64" xfId="1" applyBorder="1" applyAlignment="1">
      <alignment horizontal="left" vertical="center"/>
    </xf>
    <xf numFmtId="0" fontId="12" fillId="0" borderId="23" xfId="3" applyFont="1" applyBorder="1" applyAlignment="1">
      <alignment horizontal="center" vertical="center"/>
    </xf>
    <xf numFmtId="0" fontId="12" fillId="0" borderId="35" xfId="3" applyFont="1" applyBorder="1" applyAlignment="1">
      <alignment horizontal="center" vertical="center"/>
    </xf>
    <xf numFmtId="0" fontId="22" fillId="0" borderId="20" xfId="3" applyBorder="1" applyAlignment="1">
      <alignment vertical="center"/>
    </xf>
    <xf numFmtId="0" fontId="22" fillId="0" borderId="65" xfId="3" applyBorder="1" applyAlignment="1">
      <alignment vertical="center"/>
    </xf>
    <xf numFmtId="0" fontId="9" fillId="0" borderId="5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2" fontId="9" fillId="0" borderId="56" xfId="3" applyNumberFormat="1" applyFont="1" applyBorder="1" applyAlignment="1">
      <alignment horizontal="center" vertical="center"/>
    </xf>
    <xf numFmtId="2" fontId="9" fillId="0" borderId="22" xfId="3" applyNumberFormat="1" applyFont="1" applyBorder="1" applyAlignment="1">
      <alignment horizontal="center" vertical="center"/>
    </xf>
    <xf numFmtId="0" fontId="12" fillId="0" borderId="57" xfId="3" applyFont="1" applyBorder="1" applyAlignment="1">
      <alignment horizontal="center" vertical="center"/>
    </xf>
    <xf numFmtId="0" fontId="12" fillId="9" borderId="57" xfId="3" applyFont="1" applyFill="1" applyBorder="1" applyAlignment="1">
      <alignment horizontal="center" vertical="center"/>
    </xf>
    <xf numFmtId="0" fontId="12" fillId="9" borderId="23" xfId="3" applyFont="1" applyFill="1" applyBorder="1" applyAlignment="1">
      <alignment horizontal="center" vertical="center"/>
    </xf>
    <xf numFmtId="0" fontId="12" fillId="9" borderId="26" xfId="3" applyFont="1" applyFill="1" applyBorder="1" applyAlignment="1">
      <alignment horizontal="center" vertical="center"/>
    </xf>
    <xf numFmtId="0" fontId="9" fillId="0" borderId="56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9" fillId="0" borderId="26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2" fillId="0" borderId="49" xfId="3" applyFont="1" applyBorder="1" applyAlignment="1">
      <alignment horizontal="center" vertical="center"/>
    </xf>
    <xf numFmtId="0" fontId="12" fillId="0" borderId="9" xfId="2" applyBorder="1" applyAlignment="1">
      <alignment horizontal="center" vertical="center"/>
    </xf>
    <xf numFmtId="0" fontId="14" fillId="0" borderId="9" xfId="2" quotePrefix="1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22" fillId="0" borderId="22" xfId="3" applyBorder="1" applyAlignment="1">
      <alignment horizontal="center" vertical="center"/>
    </xf>
    <xf numFmtId="0" fontId="22" fillId="0" borderId="24" xfId="3" applyBorder="1" applyAlignment="1">
      <alignment horizontal="center" vertical="center"/>
    </xf>
    <xf numFmtId="0" fontId="9" fillId="0" borderId="25" xfId="3" applyFont="1" applyBorder="1" applyAlignment="1">
      <alignment horizontal="left"/>
    </xf>
    <xf numFmtId="0" fontId="9" fillId="0" borderId="23" xfId="3" applyFont="1" applyBorder="1" applyAlignment="1">
      <alignment horizontal="left"/>
    </xf>
    <xf numFmtId="0" fontId="9" fillId="0" borderId="26" xfId="3" applyFont="1" applyBorder="1" applyAlignment="1">
      <alignment horizontal="left"/>
    </xf>
    <xf numFmtId="0" fontId="12" fillId="0" borderId="25" xfId="3" applyFont="1" applyBorder="1" applyAlignment="1">
      <alignment horizontal="left" vertical="center"/>
    </xf>
    <xf numFmtId="0" fontId="12" fillId="0" borderId="23" xfId="3" applyFont="1" applyBorder="1" applyAlignment="1">
      <alignment horizontal="left" vertical="center"/>
    </xf>
    <xf numFmtId="0" fontId="12" fillId="0" borderId="26" xfId="3" applyFont="1" applyBorder="1" applyAlignment="1">
      <alignment horizontal="left" vertical="center"/>
    </xf>
    <xf numFmtId="0" fontId="22" fillId="0" borderId="27" xfId="3" applyBorder="1" applyAlignment="1">
      <alignment horizontal="center" vertical="center"/>
    </xf>
    <xf numFmtId="0" fontId="22" fillId="0" borderId="28" xfId="3" applyBorder="1" applyAlignment="1">
      <alignment horizontal="center" vertical="center"/>
    </xf>
    <xf numFmtId="0" fontId="22" fillId="0" borderId="29" xfId="3" applyBorder="1" applyAlignment="1">
      <alignment horizontal="center" vertical="center"/>
    </xf>
    <xf numFmtId="0" fontId="16" fillId="0" borderId="10" xfId="3" applyFont="1" applyBorder="1" applyAlignment="1">
      <alignment horizontal="left" vertical="center"/>
    </xf>
    <xf numFmtId="0" fontId="15" fillId="0" borderId="4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2" fillId="0" borderId="4" xfId="3" applyFont="1" applyBorder="1" applyAlignment="1">
      <alignment horizontal="left" vertical="center"/>
    </xf>
    <xf numFmtId="0" fontId="12" fillId="0" borderId="7" xfId="3" applyFont="1" applyBorder="1" applyAlignment="1">
      <alignment horizontal="left" vertical="center"/>
    </xf>
    <xf numFmtId="0" fontId="12" fillId="0" borderId="10" xfId="3" applyFont="1" applyBorder="1" applyAlignment="1">
      <alignment horizontal="center" vertical="center"/>
    </xf>
    <xf numFmtId="0" fontId="12" fillId="0" borderId="9" xfId="3" applyFont="1" applyBorder="1" applyAlignment="1">
      <alignment horizontal="left" vertical="center"/>
    </xf>
    <xf numFmtId="0" fontId="12" fillId="0" borderId="13" xfId="3" applyFont="1" applyBorder="1" applyAlignment="1">
      <alignment horizontal="left" vertical="center"/>
    </xf>
    <xf numFmtId="0" fontId="12" fillId="0" borderId="14" xfId="3" applyFont="1" applyBorder="1" applyAlignment="1">
      <alignment horizontal="left" vertical="center"/>
    </xf>
    <xf numFmtId="0" fontId="12" fillId="0" borderId="15" xfId="3" applyFont="1" applyBorder="1" applyAlignment="1">
      <alignment horizontal="left" vertical="center"/>
    </xf>
    <xf numFmtId="0" fontId="12" fillId="9" borderId="15" xfId="3" applyFont="1" applyFill="1" applyBorder="1" applyAlignment="1">
      <alignment horizontal="center" vertical="center"/>
    </xf>
    <xf numFmtId="0" fontId="12" fillId="9" borderId="16" xfId="3" applyFont="1" applyFill="1" applyBorder="1" applyAlignment="1">
      <alignment horizontal="center" vertical="center"/>
    </xf>
    <xf numFmtId="0" fontId="12" fillId="0" borderId="17" xfId="3" applyFont="1" applyBorder="1" applyAlignment="1">
      <alignment horizontal="left" vertical="center"/>
    </xf>
    <xf numFmtId="0" fontId="12" fillId="0" borderId="16" xfId="3" applyFont="1" applyBorder="1" applyAlignment="1">
      <alignment horizontal="left" vertical="center"/>
    </xf>
    <xf numFmtId="0" fontId="9" fillId="0" borderId="15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/>
    </xf>
    <xf numFmtId="0" fontId="10" fillId="0" borderId="4" xfId="3" applyFont="1" applyBorder="1" applyAlignment="1">
      <alignment horizontal="center"/>
    </xf>
    <xf numFmtId="0" fontId="10" fillId="0" borderId="5" xfId="3" applyFont="1" applyBorder="1" applyAlignment="1">
      <alignment horizontal="center"/>
    </xf>
    <xf numFmtId="0" fontId="11" fillId="0" borderId="6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22" fillId="0" borderId="4" xfId="3" applyBorder="1" applyAlignment="1">
      <alignment horizontal="center" vertical="center" wrapText="1"/>
    </xf>
    <xf numFmtId="0" fontId="22" fillId="0" borderId="7" xfId="3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0" fontId="13" fillId="0" borderId="9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left" vertical="center"/>
    </xf>
    <xf numFmtId="0" fontId="12" fillId="0" borderId="10" xfId="3" applyFont="1" applyBorder="1" applyAlignment="1">
      <alignment horizontal="left" vertical="center"/>
    </xf>
    <xf numFmtId="165" fontId="9" fillId="0" borderId="9" xfId="3" quotePrefix="1" applyNumberFormat="1" applyFont="1" applyBorder="1" applyAlignment="1">
      <alignment horizontal="center" vertical="center"/>
    </xf>
    <xf numFmtId="165" fontId="9" fillId="0" borderId="10" xfId="3" applyNumberFormat="1" applyFont="1" applyBorder="1" applyAlignment="1">
      <alignment horizontal="center" vertical="center"/>
    </xf>
    <xf numFmtId="14" fontId="9" fillId="0" borderId="9" xfId="3" applyNumberFormat="1" applyFont="1" applyBorder="1" applyAlignment="1">
      <alignment horizontal="center" vertical="center"/>
    </xf>
    <xf numFmtId="14" fontId="9" fillId="0" borderId="13" xfId="3" applyNumberFormat="1" applyFont="1" applyBorder="1" applyAlignment="1">
      <alignment horizontal="center" vertical="center"/>
    </xf>
    <xf numFmtId="0" fontId="12" fillId="0" borderId="113" xfId="3" applyFont="1" applyBorder="1" applyAlignment="1">
      <alignment horizontal="center" vertical="center"/>
    </xf>
    <xf numFmtId="0" fontId="12" fillId="0" borderId="115" xfId="3" applyFont="1" applyBorder="1" applyAlignment="1">
      <alignment horizontal="center" vertical="center"/>
    </xf>
    <xf numFmtId="0" fontId="12" fillId="0" borderId="102" xfId="3" applyFont="1" applyBorder="1" applyAlignment="1">
      <alignment horizontal="center" vertical="center"/>
    </xf>
    <xf numFmtId="0" fontId="12" fillId="0" borderId="104" xfId="3" applyFont="1" applyBorder="1" applyAlignment="1">
      <alignment horizontal="center" vertical="center"/>
    </xf>
    <xf numFmtId="0" fontId="12" fillId="0" borderId="102" xfId="3" applyFont="1" applyBorder="1" applyAlignment="1">
      <alignment horizontal="center" vertical="center" wrapText="1"/>
    </xf>
    <xf numFmtId="0" fontId="12" fillId="0" borderId="103" xfId="3" applyFont="1" applyBorder="1" applyAlignment="1">
      <alignment horizontal="center" vertical="center" wrapText="1"/>
    </xf>
    <xf numFmtId="0" fontId="12" fillId="0" borderId="103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14" fontId="12" fillId="0" borderId="17" xfId="3" applyNumberFormat="1" applyFont="1" applyBorder="1" applyAlignment="1">
      <alignment horizontal="center" vertical="center"/>
    </xf>
    <xf numFmtId="14" fontId="12" fillId="0" borderId="16" xfId="3" applyNumberFormat="1" applyFont="1" applyBorder="1" applyAlignment="1">
      <alignment horizontal="center" vertical="center"/>
    </xf>
    <xf numFmtId="0" fontId="14" fillId="0" borderId="111" xfId="3" applyFont="1" applyBorder="1" applyAlignment="1">
      <alignment horizontal="center" vertical="center"/>
    </xf>
    <xf numFmtId="0" fontId="14" fillId="0" borderId="112" xfId="3" applyFont="1" applyBorder="1" applyAlignment="1">
      <alignment horizontal="center" vertical="center"/>
    </xf>
    <xf numFmtId="0" fontId="14" fillId="0" borderId="116" xfId="3" applyFont="1" applyBorder="1" applyAlignment="1">
      <alignment horizontal="center" vertical="center"/>
    </xf>
    <xf numFmtId="0" fontId="14" fillId="0" borderId="103" xfId="3" applyFont="1" applyBorder="1" applyAlignment="1">
      <alignment horizontal="center" vertical="center"/>
    </xf>
    <xf numFmtId="0" fontId="12" fillId="0" borderId="114" xfId="3" applyFont="1" applyBorder="1" applyAlignment="1">
      <alignment horizontal="center" vertical="center"/>
    </xf>
    <xf numFmtId="0" fontId="12" fillId="0" borderId="112" xfId="3" applyFont="1" applyBorder="1" applyAlignment="1">
      <alignment horizontal="center" vertical="center"/>
    </xf>
    <xf numFmtId="0" fontId="12" fillId="0" borderId="117" xfId="3" applyFont="1" applyBorder="1" applyAlignment="1">
      <alignment horizontal="center" vertical="center"/>
    </xf>
    <xf numFmtId="0" fontId="12" fillId="0" borderId="113" xfId="3" applyFont="1" applyBorder="1" applyAlignment="1">
      <alignment horizontal="center" vertical="center" wrapText="1"/>
    </xf>
    <xf numFmtId="0" fontId="12" fillId="0" borderId="112" xfId="3" applyFont="1" applyBorder="1" applyAlignment="1">
      <alignment horizontal="center" vertical="center" wrapText="1"/>
    </xf>
    <xf numFmtId="0" fontId="9" fillId="0" borderId="66" xfId="3" applyFont="1" applyBorder="1" applyAlignment="1">
      <alignment horizontal="center" vertical="center"/>
    </xf>
    <xf numFmtId="0" fontId="9" fillId="0" borderId="86" xfId="3" applyFont="1" applyBorder="1" applyAlignment="1">
      <alignment horizontal="center" vertical="center"/>
    </xf>
    <xf numFmtId="14" fontId="9" fillId="0" borderId="11" xfId="3" applyNumberFormat="1" applyFont="1" applyBorder="1" applyAlignment="1">
      <alignment horizontal="center" vertical="center"/>
    </xf>
    <xf numFmtId="14" fontId="9" fillId="0" borderId="10" xfId="3" applyNumberFormat="1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14" fontId="12" fillId="0" borderId="11" xfId="3" applyNumberFormat="1" applyFont="1" applyBorder="1" applyAlignment="1">
      <alignment horizontal="center" vertical="center"/>
    </xf>
    <xf numFmtId="14" fontId="12" fillId="0" borderId="13" xfId="3" applyNumberFormat="1" applyFont="1" applyBorder="1" applyAlignment="1">
      <alignment horizontal="center" vertical="center"/>
    </xf>
    <xf numFmtId="165" fontId="12" fillId="0" borderId="14" xfId="3" quotePrefix="1" applyNumberFormat="1" applyFont="1" applyBorder="1" applyAlignment="1">
      <alignment horizontal="center" vertical="center"/>
    </xf>
    <xf numFmtId="165" fontId="12" fillId="0" borderId="16" xfId="3" applyNumberFormat="1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9" fillId="0" borderId="101" xfId="3" applyFont="1" applyBorder="1" applyAlignment="1">
      <alignment horizontal="center" vertical="center"/>
    </xf>
    <xf numFmtId="14" fontId="9" fillId="0" borderId="101" xfId="3" applyNumberFormat="1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14" fontId="9" fillId="0" borderId="6" xfId="3" applyNumberFormat="1" applyFont="1" applyBorder="1" applyAlignment="1">
      <alignment horizontal="center" vertical="center"/>
    </xf>
    <xf numFmtId="14" fontId="9" fillId="0" borderId="7" xfId="3" applyNumberFormat="1" applyFont="1" applyBorder="1" applyAlignment="1">
      <alignment horizontal="center" vertical="center"/>
    </xf>
    <xf numFmtId="165" fontId="9" fillId="0" borderId="8" xfId="3" applyNumberFormat="1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165" fontId="9" fillId="0" borderId="110" xfId="3" quotePrefix="1" applyNumberFormat="1" applyFont="1" applyBorder="1" applyAlignment="1">
      <alignment horizontal="center" vertical="center"/>
    </xf>
    <xf numFmtId="165" fontId="9" fillId="0" borderId="101" xfId="3" applyNumberFormat="1" applyFont="1" applyBorder="1" applyAlignment="1">
      <alignment horizontal="center" vertical="center"/>
    </xf>
    <xf numFmtId="0" fontId="25" fillId="0" borderId="25" xfId="3" quotePrefix="1" applyFont="1" applyBorder="1" applyAlignment="1">
      <alignment horizontal="left" vertical="center"/>
    </xf>
    <xf numFmtId="0" fontId="25" fillId="0" borderId="23" xfId="3" quotePrefix="1" applyFont="1" applyBorder="1" applyAlignment="1">
      <alignment horizontal="left" vertical="center"/>
    </xf>
    <xf numFmtId="0" fontId="25" fillId="0" borderId="26" xfId="3" quotePrefix="1" applyFont="1" applyBorder="1" applyAlignment="1">
      <alignment horizontal="left" vertical="center"/>
    </xf>
    <xf numFmtId="0" fontId="12" fillId="0" borderId="23" xfId="3" quotePrefix="1" applyFont="1" applyBorder="1" applyAlignment="1">
      <alignment horizontal="left" vertical="center"/>
    </xf>
    <xf numFmtId="0" fontId="12" fillId="0" borderId="26" xfId="3" quotePrefix="1" applyFont="1" applyBorder="1" applyAlignment="1">
      <alignment horizontal="left" vertical="center"/>
    </xf>
    <xf numFmtId="0" fontId="12" fillId="0" borderId="62" xfId="3" applyFont="1" applyBorder="1" applyAlignment="1">
      <alignment horizontal="center" vertical="center"/>
    </xf>
    <xf numFmtId="0" fontId="12" fillId="0" borderId="71" xfId="3" applyFont="1" applyBorder="1" applyAlignment="1">
      <alignment horizontal="center" vertical="center"/>
    </xf>
    <xf numFmtId="0" fontId="12" fillId="0" borderId="51" xfId="3" applyFont="1" applyBorder="1" applyAlignment="1">
      <alignment horizontal="center" vertical="center"/>
    </xf>
    <xf numFmtId="0" fontId="12" fillId="0" borderId="29" xfId="3" applyFont="1" applyBorder="1" applyAlignment="1">
      <alignment horizontal="center" vertical="center"/>
    </xf>
    <xf numFmtId="0" fontId="16" fillId="0" borderId="21" xfId="3" applyFont="1" applyBorder="1" applyAlignment="1">
      <alignment horizontal="left" vertical="center"/>
    </xf>
    <xf numFmtId="0" fontId="16" fillId="0" borderId="22" xfId="3" applyFont="1" applyBorder="1" applyAlignment="1">
      <alignment horizontal="left" vertical="center"/>
    </xf>
    <xf numFmtId="0" fontId="16" fillId="0" borderId="24" xfId="3" applyFont="1" applyBorder="1" applyAlignment="1">
      <alignment horizontal="left" vertical="center"/>
    </xf>
    <xf numFmtId="0" fontId="12" fillId="0" borderId="25" xfId="3" applyFont="1" applyBorder="1" applyAlignment="1">
      <alignment horizontal="center" vertical="center"/>
    </xf>
    <xf numFmtId="0" fontId="12" fillId="0" borderId="26" xfId="3" applyFont="1" applyBorder="1" applyAlignment="1">
      <alignment horizontal="center" vertical="center"/>
    </xf>
    <xf numFmtId="0" fontId="12" fillId="0" borderId="47" xfId="3" applyFont="1" applyBorder="1" applyAlignment="1">
      <alignment horizontal="center" vertical="center"/>
    </xf>
    <xf numFmtId="20" fontId="12" fillId="0" borderId="57" xfId="4" quotePrefix="1" applyNumberFormat="1" applyBorder="1" applyAlignment="1">
      <alignment horizontal="center" vertical="center"/>
    </xf>
    <xf numFmtId="20" fontId="12" fillId="0" borderId="23" xfId="4" quotePrefix="1" applyNumberFormat="1" applyBorder="1" applyAlignment="1">
      <alignment horizontal="center" vertical="center"/>
    </xf>
    <xf numFmtId="0" fontId="12" fillId="0" borderId="40" xfId="3" applyFont="1" applyBorder="1" applyAlignment="1">
      <alignment horizontal="center" vertical="center"/>
    </xf>
    <xf numFmtId="0" fontId="12" fillId="0" borderId="34" xfId="3" applyFont="1" applyBorder="1" applyAlignment="1">
      <alignment horizontal="center" vertical="center"/>
    </xf>
    <xf numFmtId="0" fontId="12" fillId="0" borderId="96" xfId="3" applyFont="1" applyBorder="1" applyAlignment="1">
      <alignment horizontal="center" vertical="center"/>
    </xf>
    <xf numFmtId="0" fontId="12" fillId="0" borderId="63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2" fillId="0" borderId="95" xfId="3" applyFont="1" applyBorder="1" applyAlignment="1">
      <alignment horizontal="center" vertical="center"/>
    </xf>
    <xf numFmtId="0" fontId="12" fillId="0" borderId="91" xfId="3" applyFont="1" applyBorder="1" applyAlignment="1">
      <alignment horizontal="center" vertical="center"/>
    </xf>
    <xf numFmtId="0" fontId="12" fillId="0" borderId="56" xfId="3" applyFont="1" applyBorder="1" applyAlignment="1">
      <alignment horizontal="left" vertical="center"/>
    </xf>
    <xf numFmtId="0" fontId="12" fillId="0" borderId="22" xfId="3" applyFont="1" applyBorder="1" applyAlignment="1">
      <alignment horizontal="left" vertical="center"/>
    </xf>
    <xf numFmtId="0" fontId="12" fillId="0" borderId="55" xfId="3" applyFont="1" applyBorder="1" applyAlignment="1">
      <alignment horizontal="left" vertical="center"/>
    </xf>
    <xf numFmtId="0" fontId="12" fillId="0" borderId="52" xfId="3" applyFont="1" applyBorder="1" applyAlignment="1">
      <alignment horizontal="center" vertical="center"/>
    </xf>
    <xf numFmtId="0" fontId="12" fillId="0" borderId="87" xfId="3" applyFont="1" applyBorder="1" applyAlignment="1">
      <alignment horizontal="left" vertical="center"/>
    </xf>
    <xf numFmtId="0" fontId="12" fillId="0" borderId="59" xfId="3" applyFont="1" applyBorder="1" applyAlignment="1">
      <alignment horizontal="center" vertical="center"/>
    </xf>
    <xf numFmtId="0" fontId="12" fillId="0" borderId="40" xfId="3" applyFont="1" applyBorder="1" applyAlignment="1">
      <alignment horizontal="left" vertical="center"/>
    </xf>
    <xf numFmtId="0" fontId="12" fillId="0" borderId="51" xfId="3" applyFont="1" applyBorder="1" applyAlignment="1">
      <alignment horizontal="left" vertical="center"/>
    </xf>
    <xf numFmtId="0" fontId="12" fillId="0" borderId="29" xfId="3" applyFont="1" applyBorder="1" applyAlignment="1">
      <alignment horizontal="left" vertical="center"/>
    </xf>
    <xf numFmtId="49" fontId="12" fillId="0" borderId="40" xfId="3" applyNumberFormat="1" applyFont="1" applyBorder="1" applyAlignment="1">
      <alignment horizontal="center" vertical="center"/>
    </xf>
    <xf numFmtId="49" fontId="12" fillId="0" borderId="23" xfId="3" applyNumberFormat="1" applyFont="1" applyBorder="1" applyAlignment="1">
      <alignment horizontal="center" vertical="center"/>
    </xf>
    <xf numFmtId="49" fontId="12" fillId="0" borderId="35" xfId="3" applyNumberFormat="1" applyFont="1" applyBorder="1" applyAlignment="1">
      <alignment horizontal="center" vertical="center"/>
    </xf>
    <xf numFmtId="0" fontId="12" fillId="0" borderId="35" xfId="3" applyFont="1" applyBorder="1" applyAlignment="1">
      <alignment horizontal="left" vertical="center"/>
    </xf>
    <xf numFmtId="0" fontId="12" fillId="0" borderId="54" xfId="3" applyFont="1" applyBorder="1" applyAlignment="1">
      <alignment horizontal="left" vertical="center"/>
    </xf>
    <xf numFmtId="0" fontId="12" fillId="0" borderId="33" xfId="3" applyFont="1" applyBorder="1" applyAlignment="1">
      <alignment horizontal="left" vertical="center"/>
    </xf>
    <xf numFmtId="0" fontId="12" fillId="0" borderId="53" xfId="3" applyFont="1" applyBorder="1" applyAlignment="1">
      <alignment horizontal="center" vertical="center"/>
    </xf>
    <xf numFmtId="49" fontId="12" fillId="0" borderId="54" xfId="3" applyNumberFormat="1" applyFont="1" applyBorder="1" applyAlignment="1">
      <alignment horizontal="center" vertical="center"/>
    </xf>
    <xf numFmtId="49" fontId="12" fillId="0" borderId="22" xfId="3" applyNumberFormat="1" applyFont="1" applyBorder="1" applyAlignment="1">
      <alignment horizontal="center" vertical="center"/>
    </xf>
    <xf numFmtId="49" fontId="12" fillId="0" borderId="33" xfId="3" applyNumberFormat="1" applyFont="1" applyBorder="1" applyAlignment="1">
      <alignment horizontal="center" vertical="center"/>
    </xf>
    <xf numFmtId="0" fontId="12" fillId="0" borderId="24" xfId="3" applyFont="1" applyBorder="1" applyAlignment="1">
      <alignment horizontal="left" vertical="center"/>
    </xf>
    <xf numFmtId="0" fontId="12" fillId="0" borderId="12" xfId="3" applyFont="1" applyBorder="1" applyAlignment="1">
      <alignment horizontal="center" vertical="center"/>
    </xf>
    <xf numFmtId="0" fontId="12" fillId="0" borderId="65" xfId="3" applyFont="1" applyBorder="1" applyAlignment="1">
      <alignment horizontal="center" vertical="center"/>
    </xf>
    <xf numFmtId="0" fontId="15" fillId="0" borderId="3" xfId="3" applyFont="1" applyBorder="1" applyAlignment="1">
      <alignment horizontal="left" vertical="center"/>
    </xf>
    <xf numFmtId="0" fontId="15" fillId="0" borderId="4" xfId="3" applyFont="1" applyBorder="1" applyAlignment="1">
      <alignment horizontal="left" vertical="center"/>
    </xf>
    <xf numFmtId="0" fontId="15" fillId="0" borderId="5" xfId="3" applyFont="1" applyBorder="1" applyAlignment="1">
      <alignment horizontal="left" vertical="center"/>
    </xf>
    <xf numFmtId="0" fontId="15" fillId="0" borderId="7" xfId="3" applyFont="1" applyBorder="1" applyAlignment="1">
      <alignment horizontal="left" vertical="center"/>
    </xf>
    <xf numFmtId="0" fontId="12" fillId="0" borderId="66" xfId="3" applyFont="1" applyBorder="1" applyAlignment="1">
      <alignment horizontal="center" vertical="center"/>
    </xf>
    <xf numFmtId="0" fontId="12" fillId="0" borderId="86" xfId="3" applyFont="1" applyBorder="1" applyAlignment="1">
      <alignment horizontal="center" vertical="center"/>
    </xf>
    <xf numFmtId="0" fontId="12" fillId="0" borderId="67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165" fontId="9" fillId="0" borderId="10" xfId="3" quotePrefix="1" applyNumberFormat="1" applyFont="1" applyBorder="1" applyAlignment="1">
      <alignment horizontal="center" vertical="center"/>
    </xf>
    <xf numFmtId="14" fontId="12" fillId="0" borderId="9" xfId="3" applyNumberFormat="1" applyFont="1" applyBorder="1" applyAlignment="1">
      <alignment horizontal="center" vertical="center"/>
    </xf>
    <xf numFmtId="0" fontId="12" fillId="0" borderId="83" xfId="3" applyFont="1" applyBorder="1" applyAlignment="1">
      <alignment horizontal="center" vertical="center"/>
    </xf>
    <xf numFmtId="0" fontId="12" fillId="0" borderId="85" xfId="3" applyFont="1" applyBorder="1" applyAlignment="1">
      <alignment horizontal="center" vertical="center"/>
    </xf>
    <xf numFmtId="0" fontId="12" fillId="0" borderId="84" xfId="3" applyFont="1" applyBorder="1" applyAlignment="1">
      <alignment horizontal="center" vertical="center" wrapText="1"/>
    </xf>
    <xf numFmtId="0" fontId="12" fillId="0" borderId="84" xfId="3" applyFont="1" applyBorder="1" applyAlignment="1">
      <alignment horizontal="center" vertical="center"/>
    </xf>
    <xf numFmtId="0" fontId="14" fillId="0" borderId="75" xfId="3" applyFont="1" applyBorder="1" applyAlignment="1">
      <alignment horizontal="center" vertical="center"/>
    </xf>
    <xf numFmtId="0" fontId="14" fillId="0" borderId="76" xfId="3" applyFont="1" applyBorder="1" applyAlignment="1">
      <alignment horizontal="center" vertical="center"/>
    </xf>
    <xf numFmtId="0" fontId="14" fillId="0" borderId="82" xfId="3" applyFont="1" applyBorder="1" applyAlignment="1">
      <alignment horizontal="center" vertical="center"/>
    </xf>
    <xf numFmtId="0" fontId="14" fillId="0" borderId="83" xfId="3" applyFont="1" applyBorder="1" applyAlignment="1">
      <alignment horizontal="center" vertical="center"/>
    </xf>
    <xf numFmtId="0" fontId="12" fillId="0" borderId="81" xfId="3" applyFont="1" applyBorder="1" applyAlignment="1">
      <alignment horizontal="center" vertical="center" wrapText="1"/>
    </xf>
    <xf numFmtId="0" fontId="12" fillId="0" borderId="76" xfId="3" applyFont="1" applyBorder="1" applyAlignment="1">
      <alignment horizontal="center" vertical="center" wrapText="1"/>
    </xf>
    <xf numFmtId="0" fontId="12" fillId="0" borderId="83" xfId="3" applyFont="1" applyBorder="1" applyAlignment="1">
      <alignment horizontal="center" vertical="center" wrapText="1"/>
    </xf>
    <xf numFmtId="0" fontId="12" fillId="0" borderId="81" xfId="3" applyFont="1" applyBorder="1" applyAlignment="1">
      <alignment horizontal="center" vertical="center"/>
    </xf>
    <xf numFmtId="14" fontId="12" fillId="0" borderId="81" xfId="3" applyNumberFormat="1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165" fontId="12" fillId="0" borderId="100" xfId="3" quotePrefix="1" applyNumberFormat="1" applyFont="1" applyBorder="1" applyAlignment="1">
      <alignment horizontal="center" vertical="center"/>
    </xf>
    <xf numFmtId="165" fontId="12" fillId="0" borderId="81" xfId="3" applyNumberFormat="1" applyFont="1" applyBorder="1" applyAlignment="1">
      <alignment horizontal="center" vertical="center"/>
    </xf>
    <xf numFmtId="0" fontId="12" fillId="0" borderId="101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left" vertical="center"/>
    </xf>
    <xf numFmtId="49" fontId="12" fillId="0" borderId="9" xfId="3" applyNumberFormat="1" applyFont="1" applyBorder="1" applyAlignment="1">
      <alignment horizontal="left" vertical="center"/>
    </xf>
    <xf numFmtId="49" fontId="12" fillId="0" borderId="13" xfId="3" applyNumberFormat="1" applyFont="1" applyBorder="1" applyAlignment="1">
      <alignment horizontal="left" vertical="center"/>
    </xf>
    <xf numFmtId="49" fontId="12" fillId="0" borderId="25" xfId="3" applyNumberFormat="1" applyFont="1" applyBorder="1" applyAlignment="1">
      <alignment horizontal="left" vertical="center"/>
    </xf>
    <xf numFmtId="49" fontId="12" fillId="0" borderId="23" xfId="3" applyNumberFormat="1" applyFont="1" applyBorder="1" applyAlignment="1">
      <alignment horizontal="left" vertical="center"/>
    </xf>
    <xf numFmtId="49" fontId="12" fillId="0" borderId="26" xfId="3" applyNumberFormat="1" applyFont="1" applyBorder="1" applyAlignment="1">
      <alignment horizontal="left" vertical="center"/>
    </xf>
    <xf numFmtId="49" fontId="12" fillId="0" borderId="99" xfId="3" quotePrefix="1" applyNumberFormat="1" applyFont="1" applyBorder="1" applyAlignment="1">
      <alignment horizontal="left" vertical="center"/>
    </xf>
    <xf numFmtId="49" fontId="12" fillId="0" borderId="43" xfId="3" applyNumberFormat="1" applyFont="1" applyBorder="1" applyAlignment="1">
      <alignment horizontal="left" vertical="center"/>
    </xf>
    <xf numFmtId="49" fontId="12" fillId="0" borderId="46" xfId="3" applyNumberFormat="1" applyFont="1" applyBorder="1" applyAlignment="1">
      <alignment horizontal="left" vertical="center"/>
    </xf>
    <xf numFmtId="49" fontId="12" fillId="0" borderId="72" xfId="3" quotePrefix="1" applyNumberFormat="1" applyFont="1" applyBorder="1" applyAlignment="1">
      <alignment horizontal="left" vertical="center"/>
    </xf>
    <xf numFmtId="49" fontId="12" fillId="0" borderId="73" xfId="3" applyNumberFormat="1" applyFont="1" applyBorder="1" applyAlignment="1">
      <alignment horizontal="left" vertical="center"/>
    </xf>
    <xf numFmtId="49" fontId="12" fillId="0" borderId="74" xfId="3" applyNumberFormat="1" applyFont="1" applyBorder="1" applyAlignment="1">
      <alignment horizontal="left" vertical="center"/>
    </xf>
    <xf numFmtId="0" fontId="12" fillId="0" borderId="27" xfId="3" applyFont="1" applyBorder="1" applyAlignment="1">
      <alignment vertical="center"/>
    </xf>
    <xf numFmtId="0" fontId="12" fillId="0" borderId="28" xfId="3" applyFont="1" applyBorder="1" applyAlignment="1">
      <alignment vertical="center"/>
    </xf>
    <xf numFmtId="0" fontId="12" fillId="0" borderId="47" xfId="3" applyFont="1" applyBorder="1" applyAlignment="1">
      <alignment horizontal="left" vertical="center"/>
    </xf>
    <xf numFmtId="2" fontId="12" fillId="0" borderId="57" xfId="3" applyNumberFormat="1" applyFont="1" applyBorder="1" applyAlignment="1">
      <alignment horizontal="center" vertical="center"/>
    </xf>
    <xf numFmtId="2" fontId="12" fillId="0" borderId="35" xfId="3" applyNumberFormat="1" applyFont="1" applyBorder="1" applyAlignment="1">
      <alignment horizontal="center" vertical="center"/>
    </xf>
    <xf numFmtId="0" fontId="14" fillId="0" borderId="34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left" vertical="center"/>
    </xf>
    <xf numFmtId="0" fontId="12" fillId="0" borderId="56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12" fillId="0" borderId="33" xfId="3" applyFont="1" applyBorder="1" applyAlignment="1">
      <alignment horizontal="center" vertical="center"/>
    </xf>
    <xf numFmtId="49" fontId="12" fillId="0" borderId="57" xfId="3" applyNumberFormat="1" applyFont="1" applyBorder="1" applyAlignment="1">
      <alignment horizontal="center" vertical="center"/>
    </xf>
    <xf numFmtId="2" fontId="25" fillId="0" borderId="57" xfId="3" applyNumberFormat="1" applyFont="1" applyBorder="1" applyAlignment="1">
      <alignment horizontal="center" vertical="center"/>
    </xf>
    <xf numFmtId="2" fontId="25" fillId="0" borderId="23" xfId="3" applyNumberFormat="1" applyFont="1" applyBorder="1" applyAlignment="1">
      <alignment horizontal="center" vertical="center"/>
    </xf>
    <xf numFmtId="167" fontId="25" fillId="0" borderId="23" xfId="3" applyNumberFormat="1" applyFont="1" applyBorder="1" applyAlignment="1">
      <alignment horizontal="center" vertical="center"/>
    </xf>
    <xf numFmtId="167" fontId="25" fillId="0" borderId="35" xfId="3" applyNumberFormat="1" applyFont="1" applyBorder="1" applyAlignment="1">
      <alignment horizontal="center" vertical="center"/>
    </xf>
    <xf numFmtId="0" fontId="12" fillId="9" borderId="40" xfId="3" applyFont="1" applyFill="1" applyBorder="1" applyAlignment="1">
      <alignment vertical="center"/>
    </xf>
    <xf numFmtId="0" fontId="12" fillId="9" borderId="23" xfId="3" applyFont="1" applyFill="1" applyBorder="1" applyAlignment="1">
      <alignment vertical="center"/>
    </xf>
    <xf numFmtId="0" fontId="12" fillId="9" borderId="47" xfId="3" applyFont="1" applyFill="1" applyBorder="1" applyAlignment="1">
      <alignment vertical="center"/>
    </xf>
    <xf numFmtId="164" fontId="25" fillId="0" borderId="57" xfId="3" applyNumberFormat="1" applyFont="1" applyBorder="1" applyAlignment="1">
      <alignment horizontal="center" vertical="center"/>
    </xf>
    <xf numFmtId="164" fontId="25" fillId="0" borderId="23" xfId="3" applyNumberFormat="1" applyFont="1" applyBorder="1" applyAlignment="1">
      <alignment horizontal="center" vertical="center"/>
    </xf>
    <xf numFmtId="164" fontId="25" fillId="0" borderId="26" xfId="3" applyNumberFormat="1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9" borderId="51" xfId="3" applyFont="1" applyFill="1" applyBorder="1" applyAlignment="1">
      <alignment horizontal="left" vertical="center"/>
    </xf>
    <xf numFmtId="0" fontId="12" fillId="9" borderId="28" xfId="3" applyFont="1" applyFill="1" applyBorder="1" applyAlignment="1">
      <alignment horizontal="left" vertical="center"/>
    </xf>
    <xf numFmtId="0" fontId="12" fillId="9" borderId="71" xfId="3" applyFont="1" applyFill="1" applyBorder="1" applyAlignment="1">
      <alignment horizontal="left" vertical="center"/>
    </xf>
    <xf numFmtId="164" fontId="25" fillId="9" borderId="62" xfId="3" applyNumberFormat="1" applyFont="1" applyFill="1" applyBorder="1" applyAlignment="1">
      <alignment horizontal="center" vertical="center"/>
    </xf>
    <xf numFmtId="164" fontId="25" fillId="9" borderId="28" xfId="3" applyNumberFormat="1" applyFont="1" applyFill="1" applyBorder="1" applyAlignment="1">
      <alignment horizontal="center" vertical="center"/>
    </xf>
    <xf numFmtId="164" fontId="25" fillId="9" borderId="29" xfId="3" applyNumberFormat="1" applyFont="1" applyFill="1" applyBorder="1" applyAlignment="1">
      <alignment horizontal="center" vertical="center"/>
    </xf>
    <xf numFmtId="2" fontId="25" fillId="0" borderId="35" xfId="3" applyNumberFormat="1" applyFont="1" applyBorder="1" applyAlignment="1">
      <alignment horizontal="center" vertical="center"/>
    </xf>
    <xf numFmtId="11" fontId="25" fillId="9" borderId="57" xfId="3" applyNumberFormat="1" applyFont="1" applyFill="1" applyBorder="1" applyAlignment="1">
      <alignment horizontal="center" vertical="center"/>
    </xf>
    <xf numFmtId="11" fontId="25" fillId="9" borderId="23" xfId="3" applyNumberFormat="1" applyFont="1" applyFill="1" applyBorder="1" applyAlignment="1">
      <alignment horizontal="center" vertical="center"/>
    </xf>
    <xf numFmtId="11" fontId="25" fillId="9" borderId="26" xfId="3" applyNumberFormat="1" applyFont="1" applyFill="1" applyBorder="1" applyAlignment="1">
      <alignment horizontal="center" vertical="center"/>
    </xf>
    <xf numFmtId="1" fontId="25" fillId="9" borderId="57" xfId="3" applyNumberFormat="1" applyFont="1" applyFill="1" applyBorder="1" applyAlignment="1">
      <alignment horizontal="center" vertical="center"/>
    </xf>
    <xf numFmtId="1" fontId="25" fillId="9" borderId="23" xfId="3" applyNumberFormat="1" applyFont="1" applyFill="1" applyBorder="1" applyAlignment="1">
      <alignment horizontal="center" vertical="center"/>
    </xf>
    <xf numFmtId="1" fontId="25" fillId="9" borderId="26" xfId="3" applyNumberFormat="1" applyFont="1" applyFill="1" applyBorder="1" applyAlignment="1">
      <alignment horizontal="center" vertical="center"/>
    </xf>
    <xf numFmtId="2" fontId="12" fillId="9" borderId="51" xfId="3" applyNumberFormat="1" applyFont="1" applyFill="1" applyBorder="1" applyAlignment="1">
      <alignment horizontal="center" vertical="center"/>
    </xf>
    <xf numFmtId="2" fontId="12" fillId="9" borderId="28" xfId="3" applyNumberFormat="1" applyFont="1" applyFill="1" applyBorder="1" applyAlignment="1">
      <alignment horizontal="center" vertical="center"/>
    </xf>
    <xf numFmtId="2" fontId="12" fillId="9" borderId="70" xfId="3" applyNumberFormat="1" applyFont="1" applyFill="1" applyBorder="1" applyAlignment="1">
      <alignment horizontal="center" vertical="center"/>
    </xf>
    <xf numFmtId="2" fontId="12" fillId="0" borderId="51" xfId="3" applyNumberFormat="1" applyFont="1" applyBorder="1" applyAlignment="1">
      <alignment horizontal="center" vertical="center"/>
    </xf>
    <xf numFmtId="2" fontId="12" fillId="0" borderId="28" xfId="3" applyNumberFormat="1" applyFont="1" applyBorder="1" applyAlignment="1">
      <alignment horizontal="center" vertical="center"/>
    </xf>
    <xf numFmtId="2" fontId="12" fillId="0" borderId="29" xfId="3" applyNumberFormat="1" applyFont="1" applyBorder="1" applyAlignment="1">
      <alignment horizontal="center" vertical="center"/>
    </xf>
    <xf numFmtId="0" fontId="16" fillId="9" borderId="22" xfId="3" applyFont="1" applyFill="1" applyBorder="1" applyAlignment="1">
      <alignment horizontal="left" vertical="center"/>
    </xf>
    <xf numFmtId="0" fontId="16" fillId="9" borderId="24" xfId="3" applyFont="1" applyFill="1" applyBorder="1" applyAlignment="1">
      <alignment horizontal="left" vertical="center"/>
    </xf>
    <xf numFmtId="164" fontId="12" fillId="0" borderId="40" xfId="3" applyNumberFormat="1" applyFont="1" applyBorder="1" applyAlignment="1">
      <alignment horizontal="center" vertical="center"/>
    </xf>
    <xf numFmtId="164" fontId="12" fillId="0" borderId="23" xfId="3" applyNumberFormat="1" applyFont="1" applyBorder="1" applyAlignment="1">
      <alignment horizontal="center" vertical="center"/>
    </xf>
    <xf numFmtId="164" fontId="12" fillId="0" borderId="35" xfId="3" applyNumberFormat="1" applyFont="1" applyBorder="1" applyAlignment="1">
      <alignment horizontal="center" vertical="center"/>
    </xf>
    <xf numFmtId="2" fontId="12" fillId="0" borderId="40" xfId="3" applyNumberFormat="1" applyFont="1" applyBorder="1" applyAlignment="1">
      <alignment horizontal="center" vertical="center"/>
    </xf>
    <xf numFmtId="2" fontId="12" fillId="0" borderId="23" xfId="3" applyNumberFormat="1" applyFont="1" applyBorder="1" applyAlignment="1">
      <alignment horizontal="center" vertical="center"/>
    </xf>
    <xf numFmtId="2" fontId="12" fillId="0" borderId="26" xfId="3" applyNumberFormat="1" applyFont="1" applyBorder="1" applyAlignment="1">
      <alignment horizontal="center" vertical="center"/>
    </xf>
    <xf numFmtId="2" fontId="12" fillId="9" borderId="40" xfId="3" applyNumberFormat="1" applyFont="1" applyFill="1" applyBorder="1" applyAlignment="1">
      <alignment horizontal="center" vertical="center"/>
    </xf>
    <xf numFmtId="2" fontId="12" fillId="9" borderId="23" xfId="3" applyNumberFormat="1" applyFont="1" applyFill="1" applyBorder="1" applyAlignment="1">
      <alignment horizontal="center" vertical="center"/>
    </xf>
    <xf numFmtId="2" fontId="12" fillId="9" borderId="35" xfId="3" applyNumberFormat="1" applyFont="1" applyFill="1" applyBorder="1" applyAlignment="1">
      <alignment horizontal="center" vertical="center"/>
    </xf>
    <xf numFmtId="1" fontId="12" fillId="0" borderId="40" xfId="3" applyNumberFormat="1" applyFont="1" applyBorder="1" applyAlignment="1">
      <alignment horizontal="center" vertical="center"/>
    </xf>
    <xf numFmtId="1" fontId="12" fillId="0" borderId="23" xfId="3" applyNumberFormat="1" applyFont="1" applyBorder="1" applyAlignment="1">
      <alignment horizontal="center" vertical="center"/>
    </xf>
    <xf numFmtId="1" fontId="12" fillId="0" borderId="26" xfId="3" applyNumberFormat="1" applyFont="1" applyBorder="1" applyAlignment="1">
      <alignment horizontal="center" vertical="center"/>
    </xf>
    <xf numFmtId="0" fontId="12" fillId="9" borderId="54" xfId="3" applyFont="1" applyFill="1" applyBorder="1" applyAlignment="1">
      <alignment horizontal="center" vertical="center"/>
    </xf>
    <xf numFmtId="0" fontId="12" fillId="0" borderId="54" xfId="3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2" fontId="9" fillId="0" borderId="40" xfId="3" applyNumberFormat="1" applyFont="1" applyBorder="1" applyAlignment="1">
      <alignment horizontal="center" vertical="center"/>
    </xf>
    <xf numFmtId="2" fontId="9" fillId="0" borderId="23" xfId="3" applyNumberFormat="1" applyFont="1" applyBorder="1" applyAlignment="1">
      <alignment horizontal="center" vertical="center"/>
    </xf>
    <xf numFmtId="2" fontId="9" fillId="0" borderId="35" xfId="3" applyNumberFormat="1" applyFont="1" applyBorder="1" applyAlignment="1">
      <alignment horizontal="center" vertical="center"/>
    </xf>
    <xf numFmtId="2" fontId="9" fillId="0" borderId="26" xfId="3" applyNumberFormat="1" applyFont="1" applyBorder="1" applyAlignment="1">
      <alignment horizontal="center" vertical="center"/>
    </xf>
    <xf numFmtId="164" fontId="12" fillId="0" borderId="26" xfId="3" applyNumberFormat="1" applyFont="1" applyBorder="1" applyAlignment="1">
      <alignment horizontal="center" vertical="center"/>
    </xf>
    <xf numFmtId="166" fontId="12" fillId="9" borderId="40" xfId="3" applyNumberFormat="1" applyFont="1" applyFill="1" applyBorder="1" applyAlignment="1">
      <alignment horizontal="center" vertical="center"/>
    </xf>
    <xf numFmtId="166" fontId="12" fillId="9" borderId="23" xfId="3" applyNumberFormat="1" applyFont="1" applyFill="1" applyBorder="1" applyAlignment="1">
      <alignment horizontal="center" vertical="center"/>
    </xf>
    <xf numFmtId="166" fontId="12" fillId="9" borderId="35" xfId="3" applyNumberFormat="1" applyFont="1" applyFill="1" applyBorder="1" applyAlignment="1">
      <alignment horizontal="center" vertical="center"/>
    </xf>
    <xf numFmtId="166" fontId="12" fillId="0" borderId="40" xfId="3" applyNumberFormat="1" applyFont="1" applyBorder="1" applyAlignment="1">
      <alignment horizontal="center" vertical="center"/>
    </xf>
    <xf numFmtId="166" fontId="12" fillId="0" borderId="23" xfId="3" applyNumberFormat="1" applyFont="1" applyBorder="1" applyAlignment="1">
      <alignment horizontal="center" vertical="center"/>
    </xf>
    <xf numFmtId="166" fontId="12" fillId="0" borderId="26" xfId="3" applyNumberFormat="1" applyFont="1" applyBorder="1" applyAlignment="1">
      <alignment horizontal="center" vertical="center"/>
    </xf>
    <xf numFmtId="166" fontId="12" fillId="9" borderId="51" xfId="3" applyNumberFormat="1" applyFont="1" applyFill="1" applyBorder="1" applyAlignment="1">
      <alignment horizontal="center" vertical="center"/>
    </xf>
    <xf numFmtId="166" fontId="12" fillId="9" borderId="28" xfId="3" applyNumberFormat="1" applyFont="1" applyFill="1" applyBorder="1" applyAlignment="1">
      <alignment horizontal="center" vertical="center"/>
    </xf>
    <xf numFmtId="166" fontId="12" fillId="9" borderId="70" xfId="3" applyNumberFormat="1" applyFont="1" applyFill="1" applyBorder="1" applyAlignment="1">
      <alignment horizontal="center" vertical="center"/>
    </xf>
    <xf numFmtId="166" fontId="12" fillId="0" borderId="51" xfId="3" applyNumberFormat="1" applyFont="1" applyBorder="1" applyAlignment="1">
      <alignment horizontal="center" vertical="center"/>
    </xf>
    <xf numFmtId="166" fontId="12" fillId="0" borderId="28" xfId="3" applyNumberFormat="1" applyFont="1" applyBorder="1" applyAlignment="1">
      <alignment horizontal="center" vertical="center"/>
    </xf>
    <xf numFmtId="166" fontId="12" fillId="0" borderId="29" xfId="3" applyNumberFormat="1" applyFont="1" applyBorder="1" applyAlignment="1">
      <alignment horizontal="center" vertical="center"/>
    </xf>
    <xf numFmtId="168" fontId="12" fillId="0" borderId="40" xfId="3" quotePrefix="1" applyNumberFormat="1" applyFont="1" applyBorder="1" applyAlignment="1">
      <alignment horizontal="center" vertical="center"/>
    </xf>
    <xf numFmtId="168" fontId="12" fillId="0" borderId="23" xfId="3" applyNumberFormat="1" applyFont="1" applyBorder="1" applyAlignment="1">
      <alignment horizontal="center" vertical="center"/>
    </xf>
    <xf numFmtId="168" fontId="12" fillId="0" borderId="26" xfId="3" applyNumberFormat="1" applyFont="1" applyBorder="1" applyAlignment="1">
      <alignment horizontal="center" vertical="center"/>
    </xf>
    <xf numFmtId="166" fontId="9" fillId="0" borderId="40" xfId="3" applyNumberFormat="1" applyFont="1" applyBorder="1" applyAlignment="1">
      <alignment horizontal="center" vertical="center"/>
    </xf>
    <xf numFmtId="166" fontId="9" fillId="0" borderId="23" xfId="3" applyNumberFormat="1" applyFont="1" applyBorder="1" applyAlignment="1">
      <alignment horizontal="center" vertical="center"/>
    </xf>
    <xf numFmtId="166" fontId="9" fillId="0" borderId="35" xfId="3" applyNumberFormat="1" applyFont="1" applyBorder="1" applyAlignment="1">
      <alignment horizontal="center" vertical="center"/>
    </xf>
    <xf numFmtId="0" fontId="12" fillId="0" borderId="27" xfId="3" applyFont="1" applyBorder="1" applyAlignment="1">
      <alignment horizontal="left" vertical="center"/>
    </xf>
    <xf numFmtId="0" fontId="12" fillId="0" borderId="71" xfId="3" applyFont="1" applyBorder="1" applyAlignment="1">
      <alignment horizontal="left" vertical="center"/>
    </xf>
    <xf numFmtId="0" fontId="25" fillId="9" borderId="28" xfId="3" applyFont="1" applyFill="1" applyBorder="1" applyAlignment="1">
      <alignment horizontal="center" vertical="center"/>
    </xf>
    <xf numFmtId="0" fontId="25" fillId="9" borderId="71" xfId="3" applyFont="1" applyFill="1" applyBorder="1" applyAlignment="1">
      <alignment horizontal="center" vertical="center"/>
    </xf>
    <xf numFmtId="0" fontId="25" fillId="9" borderId="70" xfId="3" applyFont="1" applyFill="1" applyBorder="1" applyAlignment="1">
      <alignment horizontal="center" vertical="center"/>
    </xf>
    <xf numFmtId="0" fontId="25" fillId="0" borderId="28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16" fillId="9" borderId="54" xfId="3" applyFont="1" applyFill="1" applyBorder="1" applyAlignment="1">
      <alignment horizontal="right" vertical="center"/>
    </xf>
    <xf numFmtId="0" fontId="16" fillId="9" borderId="22" xfId="3" applyFont="1" applyFill="1" applyBorder="1" applyAlignment="1">
      <alignment horizontal="right" vertical="center"/>
    </xf>
    <xf numFmtId="0" fontId="16" fillId="9" borderId="33" xfId="3" applyFont="1" applyFill="1" applyBorder="1" applyAlignment="1">
      <alignment horizontal="right" vertical="center"/>
    </xf>
    <xf numFmtId="0" fontId="16" fillId="0" borderId="54" xfId="3" applyFont="1" applyBorder="1" applyAlignment="1">
      <alignment horizontal="right" vertical="center"/>
    </xf>
    <xf numFmtId="0" fontId="16" fillId="0" borderId="22" xfId="3" applyFont="1" applyBorder="1" applyAlignment="1">
      <alignment horizontal="right" vertical="center"/>
    </xf>
    <xf numFmtId="0" fontId="16" fillId="0" borderId="24" xfId="3" applyFont="1" applyBorder="1" applyAlignment="1">
      <alignment horizontal="right" vertical="center"/>
    </xf>
    <xf numFmtId="4" fontId="25" fillId="0" borderId="28" xfId="3" applyNumberFormat="1" applyFont="1" applyBorder="1" applyAlignment="1">
      <alignment horizontal="center" vertical="center"/>
    </xf>
    <xf numFmtId="4" fontId="25" fillId="0" borderId="29" xfId="3" applyNumberFormat="1" applyFont="1" applyBorder="1" applyAlignment="1">
      <alignment horizontal="center" vertical="center"/>
    </xf>
    <xf numFmtId="0" fontId="25" fillId="9" borderId="22" xfId="3" applyFont="1" applyFill="1" applyBorder="1" applyAlignment="1">
      <alignment horizontal="center" vertical="center"/>
    </xf>
    <xf numFmtId="0" fontId="25" fillId="9" borderId="55" xfId="3" applyFont="1" applyFill="1" applyBorder="1" applyAlignment="1">
      <alignment horizontal="center" vertical="center"/>
    </xf>
    <xf numFmtId="0" fontId="25" fillId="9" borderId="33" xfId="3" applyFont="1" applyFill="1" applyBorder="1" applyAlignment="1">
      <alignment horizontal="center" vertical="center"/>
    </xf>
    <xf numFmtId="0" fontId="25" fillId="0" borderId="22" xfId="3" applyFont="1" applyBorder="1" applyAlignment="1">
      <alignment horizontal="center" vertical="center"/>
    </xf>
    <xf numFmtId="0" fontId="25" fillId="0" borderId="55" xfId="3" applyFont="1" applyBorder="1" applyAlignment="1">
      <alignment horizontal="center" vertical="center"/>
    </xf>
    <xf numFmtId="0" fontId="25" fillId="9" borderId="56" xfId="3" applyFont="1" applyFill="1" applyBorder="1" applyAlignment="1">
      <alignment horizontal="center" vertical="center"/>
    </xf>
    <xf numFmtId="0" fontId="25" fillId="9" borderId="24" xfId="3" applyFont="1" applyFill="1" applyBorder="1" applyAlignment="1">
      <alignment horizontal="center" vertical="center"/>
    </xf>
    <xf numFmtId="4" fontId="25" fillId="0" borderId="40" xfId="3" applyNumberFormat="1" applyFont="1" applyBorder="1" applyAlignment="1">
      <alignment horizontal="center" vertical="center"/>
    </xf>
    <xf numFmtId="4" fontId="25" fillId="0" borderId="23" xfId="3" applyNumberFormat="1" applyFont="1" applyBorder="1" applyAlignment="1">
      <alignment horizontal="center" vertical="center"/>
    </xf>
    <xf numFmtId="4" fontId="25" fillId="0" borderId="26" xfId="3" applyNumberFormat="1" applyFont="1" applyBorder="1" applyAlignment="1">
      <alignment horizontal="center" vertical="center"/>
    </xf>
    <xf numFmtId="2" fontId="12" fillId="9" borderId="71" xfId="3" applyNumberFormat="1" applyFont="1" applyFill="1" applyBorder="1" applyAlignment="1">
      <alignment horizontal="center" vertical="center"/>
    </xf>
    <xf numFmtId="2" fontId="12" fillId="9" borderId="62" xfId="3" applyNumberFormat="1" applyFont="1" applyFill="1" applyBorder="1" applyAlignment="1">
      <alignment horizontal="center" vertical="center"/>
    </xf>
    <xf numFmtId="4" fontId="25" fillId="0" borderId="51" xfId="3" applyNumberFormat="1" applyFont="1" applyBorder="1" applyAlignment="1">
      <alignment horizontal="center" vertical="center"/>
    </xf>
    <xf numFmtId="4" fontId="25" fillId="0" borderId="70" xfId="3" applyNumberFormat="1" applyFont="1" applyBorder="1" applyAlignment="1">
      <alignment horizontal="center" vertical="center"/>
    </xf>
    <xf numFmtId="4" fontId="25" fillId="0" borderId="35" xfId="3" applyNumberFormat="1" applyFont="1" applyBorder="1" applyAlignment="1">
      <alignment horizontal="center" vertical="center"/>
    </xf>
    <xf numFmtId="2" fontId="12" fillId="9" borderId="47" xfId="3" applyNumberFormat="1" applyFont="1" applyFill="1" applyBorder="1" applyAlignment="1">
      <alignment horizontal="center" vertical="center"/>
    </xf>
    <xf numFmtId="2" fontId="12" fillId="9" borderId="57" xfId="3" applyNumberFormat="1" applyFont="1" applyFill="1" applyBorder="1" applyAlignment="1">
      <alignment horizontal="center" vertical="center"/>
    </xf>
    <xf numFmtId="1" fontId="12" fillId="9" borderId="40" xfId="3" applyNumberFormat="1" applyFont="1" applyFill="1" applyBorder="1" applyAlignment="1">
      <alignment horizontal="center" vertical="center"/>
    </xf>
    <xf numFmtId="1" fontId="12" fillId="9" borderId="23" xfId="3" applyNumberFormat="1" applyFont="1" applyFill="1" applyBorder="1" applyAlignment="1">
      <alignment horizontal="center" vertical="center"/>
    </xf>
    <xf numFmtId="1" fontId="12" fillId="9" borderId="47" xfId="3" applyNumberFormat="1" applyFont="1" applyFill="1" applyBorder="1" applyAlignment="1">
      <alignment horizontal="center" vertical="center"/>
    </xf>
    <xf numFmtId="4" fontId="12" fillId="0" borderId="40" xfId="3" quotePrefix="1" applyNumberFormat="1" applyFont="1" applyBorder="1" applyAlignment="1">
      <alignment horizontal="center" vertical="center"/>
    </xf>
    <xf numFmtId="4" fontId="12" fillId="0" borderId="23" xfId="3" applyNumberFormat="1" applyFont="1" applyBorder="1" applyAlignment="1">
      <alignment horizontal="center" vertical="center"/>
    </xf>
    <xf numFmtId="4" fontId="12" fillId="0" borderId="26" xfId="3" applyNumberFormat="1" applyFont="1" applyBorder="1" applyAlignment="1">
      <alignment horizontal="center" vertical="center"/>
    </xf>
    <xf numFmtId="1" fontId="12" fillId="9" borderId="57" xfId="3" applyNumberFormat="1" applyFont="1" applyFill="1" applyBorder="1" applyAlignment="1">
      <alignment horizontal="center" vertical="center"/>
    </xf>
    <xf numFmtId="1" fontId="12" fillId="9" borderId="35" xfId="3" applyNumberFormat="1" applyFont="1" applyFill="1" applyBorder="1" applyAlignment="1">
      <alignment horizontal="center" vertical="center"/>
    </xf>
    <xf numFmtId="2" fontId="12" fillId="9" borderId="54" xfId="3" applyNumberFormat="1" applyFont="1" applyFill="1" applyBorder="1" applyAlignment="1">
      <alignment horizontal="center" vertical="center"/>
    </xf>
    <xf numFmtId="2" fontId="12" fillId="9" borderId="55" xfId="3" applyNumberFormat="1" applyFont="1" applyFill="1" applyBorder="1" applyAlignment="1">
      <alignment horizontal="center" vertical="center"/>
    </xf>
    <xf numFmtId="1" fontId="12" fillId="9" borderId="56" xfId="3" applyNumberFormat="1" applyFont="1" applyFill="1" applyBorder="1" applyAlignment="1">
      <alignment horizontal="center" vertical="center"/>
    </xf>
    <xf numFmtId="1" fontId="12" fillId="9" borderId="33" xfId="3" applyNumberFormat="1" applyFont="1" applyFill="1" applyBorder="1" applyAlignment="1">
      <alignment horizontal="center" vertical="center"/>
    </xf>
    <xf numFmtId="2" fontId="12" fillId="0" borderId="56" xfId="3" applyNumberFormat="1" applyFont="1" applyBorder="1" applyAlignment="1">
      <alignment horizontal="center" vertical="center"/>
    </xf>
    <xf numFmtId="2" fontId="12" fillId="0" borderId="33" xfId="3" applyNumberFormat="1" applyFont="1" applyBorder="1" applyAlignment="1">
      <alignment horizontal="center" vertical="center"/>
    </xf>
    <xf numFmtId="4" fontId="12" fillId="0" borderId="56" xfId="3" applyNumberFormat="1" applyFont="1" applyBorder="1" applyAlignment="1">
      <alignment horizontal="center" vertical="center"/>
    </xf>
    <xf numFmtId="4" fontId="12" fillId="0" borderId="33" xfId="3" applyNumberFormat="1" applyFont="1" applyBorder="1" applyAlignment="1">
      <alignment horizontal="center" vertical="center"/>
    </xf>
    <xf numFmtId="4" fontId="12" fillId="0" borderId="54" xfId="3" applyNumberFormat="1" applyFont="1" applyBorder="1" applyAlignment="1">
      <alignment horizontal="center" vertical="center"/>
    </xf>
    <xf numFmtId="4" fontId="12" fillId="0" borderId="22" xfId="3" applyNumberFormat="1" applyFont="1" applyBorder="1" applyAlignment="1">
      <alignment horizontal="center" vertical="center"/>
    </xf>
    <xf numFmtId="4" fontId="12" fillId="0" borderId="55" xfId="3" applyNumberFormat="1" applyFont="1" applyBorder="1" applyAlignment="1">
      <alignment horizontal="center" vertical="center"/>
    </xf>
    <xf numFmtId="166" fontId="12" fillId="0" borderId="56" xfId="3" quotePrefix="1" applyNumberFormat="1" applyFont="1" applyBorder="1" applyAlignment="1">
      <alignment horizontal="center" vertical="center"/>
    </xf>
    <xf numFmtId="166" fontId="12" fillId="0" borderId="33" xfId="3" applyNumberFormat="1" applyFont="1" applyBorder="1" applyAlignment="1">
      <alignment horizontal="center" vertical="center"/>
    </xf>
    <xf numFmtId="1" fontId="25" fillId="9" borderId="51" xfId="3" applyNumberFormat="1" applyFont="1" applyFill="1" applyBorder="1" applyAlignment="1">
      <alignment horizontal="center" vertical="center"/>
    </xf>
    <xf numFmtId="1" fontId="25" fillId="9" borderId="28" xfId="3" applyNumberFormat="1" applyFont="1" applyFill="1" applyBorder="1" applyAlignment="1">
      <alignment horizontal="center" vertical="center"/>
    </xf>
    <xf numFmtId="1" fontId="25" fillId="9" borderId="70" xfId="3" applyNumberFormat="1" applyFont="1" applyFill="1" applyBorder="1" applyAlignment="1">
      <alignment horizontal="center" vertical="center"/>
    </xf>
    <xf numFmtId="1" fontId="25" fillId="0" borderId="51" xfId="3" applyNumberFormat="1" applyFont="1" applyBorder="1" applyAlignment="1">
      <alignment horizontal="center" vertical="center"/>
    </xf>
    <xf numFmtId="1" fontId="25" fillId="0" borderId="28" xfId="3" applyNumberFormat="1" applyFont="1" applyBorder="1" applyAlignment="1">
      <alignment horizontal="center" vertical="center"/>
    </xf>
    <xf numFmtId="1" fontId="25" fillId="0" borderId="29" xfId="3" applyNumberFormat="1" applyFont="1" applyBorder="1" applyAlignment="1">
      <alignment horizontal="center" vertical="center"/>
    </xf>
    <xf numFmtId="0" fontId="12" fillId="0" borderId="31" xfId="3" applyFont="1" applyBorder="1" applyAlignment="1">
      <alignment horizontal="left" vertical="center"/>
    </xf>
    <xf numFmtId="0" fontId="12" fillId="0" borderId="52" xfId="3" applyFont="1" applyBorder="1" applyAlignment="1">
      <alignment horizontal="left" vertical="center"/>
    </xf>
    <xf numFmtId="0" fontId="12" fillId="0" borderId="89" xfId="3" applyFont="1" applyBorder="1" applyAlignment="1">
      <alignment horizontal="left" vertical="center"/>
    </xf>
    <xf numFmtId="0" fontId="12" fillId="0" borderId="36" xfId="3" applyFont="1" applyBorder="1" applyAlignment="1">
      <alignment horizontal="left" vertical="center"/>
    </xf>
    <xf numFmtId="0" fontId="12" fillId="0" borderId="34" xfId="3" applyFont="1" applyBorder="1" applyAlignment="1">
      <alignment horizontal="left" vertical="center"/>
    </xf>
    <xf numFmtId="0" fontId="12" fillId="0" borderId="91" xfId="3" applyFont="1" applyBorder="1" applyAlignment="1">
      <alignment horizontal="left" vertical="center"/>
    </xf>
    <xf numFmtId="0" fontId="12" fillId="0" borderId="90" xfId="3" applyFont="1" applyBorder="1" applyAlignment="1">
      <alignment horizontal="center" vertical="center"/>
    </xf>
    <xf numFmtId="0" fontId="12" fillId="0" borderId="92" xfId="3" applyFont="1" applyBorder="1" applyAlignment="1">
      <alignment horizontal="center" vertical="center"/>
    </xf>
    <xf numFmtId="0" fontId="25" fillId="9" borderId="11" xfId="3" applyFont="1" applyFill="1" applyBorder="1" applyAlignment="1">
      <alignment horizontal="center" vertical="center"/>
    </xf>
    <xf numFmtId="0" fontId="25" fillId="9" borderId="9" xfId="3" applyFont="1" applyFill="1" applyBorder="1" applyAlignment="1">
      <alignment horizontal="center" vertical="center"/>
    </xf>
    <xf numFmtId="0" fontId="25" fillId="9" borderId="10" xfId="3" applyFont="1" applyFill="1" applyBorder="1" applyAlignment="1">
      <alignment horizontal="center" vertical="center"/>
    </xf>
    <xf numFmtId="4" fontId="25" fillId="0" borderId="11" xfId="3" applyNumberFormat="1" applyFont="1" applyBorder="1" applyAlignment="1">
      <alignment horizontal="center" vertical="center"/>
    </xf>
    <xf numFmtId="4" fontId="25" fillId="0" borderId="9" xfId="3" applyNumberFormat="1" applyFont="1" applyBorder="1" applyAlignment="1">
      <alignment horizontal="center" vertical="center"/>
    </xf>
    <xf numFmtId="4" fontId="25" fillId="0" borderId="10" xfId="3" applyNumberFormat="1" applyFont="1" applyBorder="1" applyAlignment="1">
      <alignment horizontal="center" vertical="center"/>
    </xf>
    <xf numFmtId="4" fontId="25" fillId="0" borderId="13" xfId="3" applyNumberFormat="1" applyFont="1" applyBorder="1" applyAlignment="1">
      <alignment horizontal="center" vertical="center"/>
    </xf>
    <xf numFmtId="2" fontId="25" fillId="9" borderId="11" xfId="3" applyNumberFormat="1" applyFont="1" applyFill="1" applyBorder="1" applyAlignment="1">
      <alignment horizontal="center" vertical="center"/>
    </xf>
    <xf numFmtId="2" fontId="25" fillId="9" borderId="87" xfId="3" applyNumberFormat="1" applyFont="1" applyFill="1" applyBorder="1" applyAlignment="1">
      <alignment horizontal="center" vertical="center"/>
    </xf>
    <xf numFmtId="2" fontId="25" fillId="9" borderId="59" xfId="3" applyNumberFormat="1" applyFont="1" applyFill="1" applyBorder="1" applyAlignment="1">
      <alignment horizontal="center" vertical="center"/>
    </xf>
    <xf numFmtId="2" fontId="25" fillId="9" borderId="10" xfId="3" applyNumberFormat="1" applyFont="1" applyFill="1" applyBorder="1" applyAlignment="1">
      <alignment horizontal="center" vertical="center"/>
    </xf>
    <xf numFmtId="0" fontId="16" fillId="0" borderId="33" xfId="3" applyFont="1" applyBorder="1" applyAlignment="1">
      <alignment horizontal="left" vertical="center"/>
    </xf>
    <xf numFmtId="0" fontId="25" fillId="0" borderId="54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0" fontId="25" fillId="0" borderId="24" xfId="3" applyFont="1" applyBorder="1" applyAlignment="1">
      <alignment horizontal="center" vertical="center"/>
    </xf>
    <xf numFmtId="1" fontId="12" fillId="0" borderId="35" xfId="3" applyNumberFormat="1" applyFont="1" applyBorder="1" applyAlignment="1">
      <alignment horizontal="center" vertical="center"/>
    </xf>
    <xf numFmtId="0" fontId="16" fillId="0" borderId="87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3" fillId="0" borderId="10" xfId="3" applyFont="1" applyBorder="1" applyAlignment="1">
      <alignment horizontal="center" vertical="center" wrapText="1"/>
    </xf>
  </cellXfs>
  <cellStyles count="5">
    <cellStyle name="Normal" xfId="0" builtinId="0"/>
    <cellStyle name="Normal 2" xfId="2" xr:uid="{1A637705-DF27-4CF8-B877-7B740295288F}"/>
    <cellStyle name="Normal 2 2" xfId="4" xr:uid="{6520F705-D985-4312-9CE9-CEBED3FE8200}"/>
    <cellStyle name="Normal 3" xfId="3" xr:uid="{A52363F6-5F24-49B3-946F-D9CEAE7641AF}"/>
    <cellStyle name="Standard 2" xfId="1" xr:uid="{F4E15E32-7E68-493B-998A-70B25E1FF1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28575</xdr:rowOff>
    </xdr:from>
    <xdr:to>
      <xdr:col>0</xdr:col>
      <xdr:colOff>0</xdr:colOff>
      <xdr:row>25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08F9A80-39C3-4CBC-94C1-998298B56F71}"/>
            </a:ext>
          </a:extLst>
        </xdr:cNvPr>
        <xdr:cNvSpPr txBox="1">
          <a:spLocks noChangeArrowheads="1"/>
        </xdr:cNvSpPr>
      </xdr:nvSpPr>
      <xdr:spPr bwMode="auto">
        <a:xfrm>
          <a:off x="0" y="62166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28575</xdr:rowOff>
    </xdr:from>
    <xdr:to>
      <xdr:col>0</xdr:col>
      <xdr:colOff>0</xdr:colOff>
      <xdr:row>26</xdr:row>
      <xdr:rowOff>209550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50141DF-2AE4-4BBE-8926-CDB50E7BA5D6}"/>
            </a:ext>
          </a:extLst>
        </xdr:cNvPr>
        <xdr:cNvSpPr txBox="1">
          <a:spLocks noChangeArrowheads="1"/>
        </xdr:cNvSpPr>
      </xdr:nvSpPr>
      <xdr:spPr bwMode="auto">
        <a:xfrm>
          <a:off x="0" y="64452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28575</xdr:rowOff>
    </xdr:from>
    <xdr:to>
      <xdr:col>0</xdr:col>
      <xdr:colOff>0</xdr:colOff>
      <xdr:row>25</xdr:row>
      <xdr:rowOff>209550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6A26F60-9EBB-47D0-ABEC-DCB98BA554D0}"/>
            </a:ext>
          </a:extLst>
        </xdr:cNvPr>
        <xdr:cNvSpPr txBox="1">
          <a:spLocks noChangeArrowheads="1"/>
        </xdr:cNvSpPr>
      </xdr:nvSpPr>
      <xdr:spPr bwMode="auto">
        <a:xfrm>
          <a:off x="0" y="62166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28575</xdr:rowOff>
    </xdr:from>
    <xdr:to>
      <xdr:col>0</xdr:col>
      <xdr:colOff>0</xdr:colOff>
      <xdr:row>26</xdr:row>
      <xdr:rowOff>209550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F8203FC-8D57-474E-844A-37A9712BE52C}"/>
            </a:ext>
          </a:extLst>
        </xdr:cNvPr>
        <xdr:cNvSpPr txBox="1">
          <a:spLocks noChangeArrowheads="1"/>
        </xdr:cNvSpPr>
      </xdr:nvSpPr>
      <xdr:spPr bwMode="auto">
        <a:xfrm>
          <a:off x="0" y="64452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28575</xdr:rowOff>
    </xdr:from>
    <xdr:to>
      <xdr:col>0</xdr:col>
      <xdr:colOff>0</xdr:colOff>
      <xdr:row>27</xdr:row>
      <xdr:rowOff>209550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F2D0B24-80A1-4F1F-B0A3-C2ED267830E0}"/>
            </a:ext>
          </a:extLst>
        </xdr:cNvPr>
        <xdr:cNvSpPr txBox="1">
          <a:spLocks noChangeArrowheads="1"/>
        </xdr:cNvSpPr>
      </xdr:nvSpPr>
      <xdr:spPr bwMode="auto">
        <a:xfrm>
          <a:off x="0" y="66738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28575</xdr:rowOff>
    </xdr:from>
    <xdr:to>
      <xdr:col>0</xdr:col>
      <xdr:colOff>0</xdr:colOff>
      <xdr:row>28</xdr:row>
      <xdr:rowOff>209550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7C715007-37FD-49D4-A142-16DA029BB455}"/>
            </a:ext>
          </a:extLst>
        </xdr:cNvPr>
        <xdr:cNvSpPr txBox="1">
          <a:spLocks noChangeArrowheads="1"/>
        </xdr:cNvSpPr>
      </xdr:nvSpPr>
      <xdr:spPr bwMode="auto">
        <a:xfrm>
          <a:off x="0" y="69024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28575</xdr:rowOff>
    </xdr:from>
    <xdr:to>
      <xdr:col>0</xdr:col>
      <xdr:colOff>0</xdr:colOff>
      <xdr:row>28</xdr:row>
      <xdr:rowOff>209550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F6E1642-5717-4939-9C03-2AD31AD785C0}"/>
            </a:ext>
          </a:extLst>
        </xdr:cNvPr>
        <xdr:cNvSpPr txBox="1">
          <a:spLocks noChangeArrowheads="1"/>
        </xdr:cNvSpPr>
      </xdr:nvSpPr>
      <xdr:spPr bwMode="auto">
        <a:xfrm>
          <a:off x="0" y="69024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32</xdr:row>
      <xdr:rowOff>28575</xdr:rowOff>
    </xdr:from>
    <xdr:to>
      <xdr:col>0</xdr:col>
      <xdr:colOff>0</xdr:colOff>
      <xdr:row>32</xdr:row>
      <xdr:rowOff>209550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3299597F-9640-4A68-A38B-4F3D53C31CBD}"/>
            </a:ext>
          </a:extLst>
        </xdr:cNvPr>
        <xdr:cNvSpPr txBox="1">
          <a:spLocks noChangeArrowheads="1"/>
        </xdr:cNvSpPr>
      </xdr:nvSpPr>
      <xdr:spPr bwMode="auto">
        <a:xfrm>
          <a:off x="0" y="78168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32</xdr:row>
      <xdr:rowOff>19050</xdr:rowOff>
    </xdr:from>
    <xdr:to>
      <xdr:col>0</xdr:col>
      <xdr:colOff>0</xdr:colOff>
      <xdr:row>32</xdr:row>
      <xdr:rowOff>200025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72AE7841-116D-46C0-B6F5-066F927011CE}"/>
            </a:ext>
          </a:extLst>
        </xdr:cNvPr>
        <xdr:cNvSpPr txBox="1">
          <a:spLocks noChangeArrowheads="1"/>
        </xdr:cNvSpPr>
      </xdr:nvSpPr>
      <xdr:spPr bwMode="auto">
        <a:xfrm>
          <a:off x="0" y="7810500"/>
          <a:ext cx="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28575</xdr:rowOff>
    </xdr:from>
    <xdr:to>
      <xdr:col>0</xdr:col>
      <xdr:colOff>0</xdr:colOff>
      <xdr:row>21</xdr:row>
      <xdr:rowOff>209550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F0CC163-E802-4A06-967F-67B52B6882F9}"/>
            </a:ext>
          </a:extLst>
        </xdr:cNvPr>
        <xdr:cNvSpPr txBox="1">
          <a:spLocks noChangeArrowheads="1"/>
        </xdr:cNvSpPr>
      </xdr:nvSpPr>
      <xdr:spPr bwMode="auto">
        <a:xfrm>
          <a:off x="0" y="54165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28575</xdr:rowOff>
    </xdr:from>
    <xdr:to>
      <xdr:col>0</xdr:col>
      <xdr:colOff>0</xdr:colOff>
      <xdr:row>21</xdr:row>
      <xdr:rowOff>209550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D208DE11-8565-4236-8E73-D01165EF3A9D}"/>
            </a:ext>
          </a:extLst>
        </xdr:cNvPr>
        <xdr:cNvSpPr txBox="1">
          <a:spLocks noChangeArrowheads="1"/>
        </xdr:cNvSpPr>
      </xdr:nvSpPr>
      <xdr:spPr bwMode="auto">
        <a:xfrm>
          <a:off x="0" y="5416550"/>
          <a:ext cx="0" cy="184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e-AT" sz="1000" b="0" i="0" strike="noStrike">
              <a:solidFill>
                <a:srgbClr val="000000"/>
              </a:solidFill>
              <a:latin typeface="Arial"/>
              <a:cs typeface="Arial"/>
            </a:rPr>
            <a:t>kontinuierlich</a:t>
          </a:r>
        </a:p>
      </xdr:txBody>
    </xdr:sp>
    <xdr:clientData/>
  </xdr:twoCellAnchor>
  <xdr:twoCellAnchor>
    <xdr:from>
      <xdr:col>0</xdr:col>
      <xdr:colOff>0</xdr:colOff>
      <xdr:row>21</xdr:row>
      <xdr:rowOff>28575</xdr:rowOff>
    </xdr:from>
    <xdr:to>
      <xdr:col>0</xdr:col>
      <xdr:colOff>0</xdr:colOff>
      <xdr:row>21</xdr:row>
      <xdr:rowOff>209550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352D7B7D-0C18-4A11-8772-525E347E381E}"/>
            </a:ext>
          </a:extLst>
        </xdr:cNvPr>
        <xdr:cNvSpPr txBox="1">
          <a:spLocks noChangeArrowheads="1"/>
        </xdr:cNvSpPr>
      </xdr:nvSpPr>
      <xdr:spPr bwMode="auto">
        <a:xfrm>
          <a:off x="0" y="54165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28575</xdr:rowOff>
    </xdr:from>
    <xdr:to>
      <xdr:col>0</xdr:col>
      <xdr:colOff>0</xdr:colOff>
      <xdr:row>21</xdr:row>
      <xdr:rowOff>209550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7FE3DCC1-16E8-4E18-B547-3381C04A11D2}"/>
            </a:ext>
          </a:extLst>
        </xdr:cNvPr>
        <xdr:cNvSpPr txBox="1">
          <a:spLocks noChangeArrowheads="1"/>
        </xdr:cNvSpPr>
      </xdr:nvSpPr>
      <xdr:spPr bwMode="auto">
        <a:xfrm>
          <a:off x="0" y="5416550"/>
          <a:ext cx="0" cy="184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e-AT" sz="1000" b="0" i="0" strike="noStrike">
              <a:solidFill>
                <a:srgbClr val="000000"/>
              </a:solidFill>
              <a:latin typeface="Arial"/>
              <a:cs typeface="Arial"/>
            </a:rPr>
            <a:t>diskontinuierlich</a:t>
          </a:r>
        </a:p>
      </xdr:txBody>
    </xdr:sp>
    <xdr:clientData/>
  </xdr:twoCellAnchor>
  <xdr:twoCellAnchor>
    <xdr:from>
      <xdr:col>0</xdr:col>
      <xdr:colOff>0</xdr:colOff>
      <xdr:row>34</xdr:row>
      <xdr:rowOff>28575</xdr:rowOff>
    </xdr:from>
    <xdr:to>
      <xdr:col>0</xdr:col>
      <xdr:colOff>0</xdr:colOff>
      <xdr:row>34</xdr:row>
      <xdr:rowOff>209550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5F1EF5B8-2B80-4349-996C-D66A152799D5}"/>
            </a:ext>
          </a:extLst>
        </xdr:cNvPr>
        <xdr:cNvSpPr txBox="1">
          <a:spLocks noChangeArrowheads="1"/>
        </xdr:cNvSpPr>
      </xdr:nvSpPr>
      <xdr:spPr bwMode="auto">
        <a:xfrm>
          <a:off x="0" y="82740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28575</xdr:rowOff>
    </xdr:from>
    <xdr:to>
      <xdr:col>0</xdr:col>
      <xdr:colOff>0</xdr:colOff>
      <xdr:row>35</xdr:row>
      <xdr:rowOff>209550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E335DA32-7521-4957-AAC3-24E7159FA67F}"/>
            </a:ext>
          </a:extLst>
        </xdr:cNvPr>
        <xdr:cNvSpPr txBox="1">
          <a:spLocks noChangeArrowheads="1"/>
        </xdr:cNvSpPr>
      </xdr:nvSpPr>
      <xdr:spPr bwMode="auto">
        <a:xfrm>
          <a:off x="0" y="85026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34</xdr:row>
      <xdr:rowOff>28575</xdr:rowOff>
    </xdr:from>
    <xdr:to>
      <xdr:col>0</xdr:col>
      <xdr:colOff>0</xdr:colOff>
      <xdr:row>34</xdr:row>
      <xdr:rowOff>209550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3CDF958D-46F6-4677-8812-5F5FC697E917}"/>
            </a:ext>
          </a:extLst>
        </xdr:cNvPr>
        <xdr:cNvSpPr txBox="1">
          <a:spLocks noChangeArrowheads="1"/>
        </xdr:cNvSpPr>
      </xdr:nvSpPr>
      <xdr:spPr bwMode="auto">
        <a:xfrm>
          <a:off x="0" y="82740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28575</xdr:rowOff>
    </xdr:from>
    <xdr:to>
      <xdr:col>0</xdr:col>
      <xdr:colOff>0</xdr:colOff>
      <xdr:row>35</xdr:row>
      <xdr:rowOff>209550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2E4C7561-91B8-4054-A089-24E2EC271111}"/>
            </a:ext>
          </a:extLst>
        </xdr:cNvPr>
        <xdr:cNvSpPr txBox="1">
          <a:spLocks noChangeArrowheads="1"/>
        </xdr:cNvSpPr>
      </xdr:nvSpPr>
      <xdr:spPr bwMode="auto">
        <a:xfrm>
          <a:off x="0" y="85026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34</xdr:row>
      <xdr:rowOff>28575</xdr:rowOff>
    </xdr:from>
    <xdr:to>
      <xdr:col>0</xdr:col>
      <xdr:colOff>0</xdr:colOff>
      <xdr:row>34</xdr:row>
      <xdr:rowOff>209550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84A46F97-493C-4583-8F82-16F93ADEFEED}"/>
            </a:ext>
          </a:extLst>
        </xdr:cNvPr>
        <xdr:cNvSpPr txBox="1">
          <a:spLocks noChangeArrowheads="1"/>
        </xdr:cNvSpPr>
      </xdr:nvSpPr>
      <xdr:spPr bwMode="auto">
        <a:xfrm>
          <a:off x="0" y="82740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37</xdr:row>
      <xdr:rowOff>28575</xdr:rowOff>
    </xdr:from>
    <xdr:to>
      <xdr:col>0</xdr:col>
      <xdr:colOff>0</xdr:colOff>
      <xdr:row>37</xdr:row>
      <xdr:rowOff>209550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EB93D36-80E1-4E41-A77E-A088FC06555B}"/>
            </a:ext>
          </a:extLst>
        </xdr:cNvPr>
        <xdr:cNvSpPr txBox="1">
          <a:spLocks noChangeArrowheads="1"/>
        </xdr:cNvSpPr>
      </xdr:nvSpPr>
      <xdr:spPr bwMode="auto">
        <a:xfrm>
          <a:off x="0" y="89598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37</xdr:row>
      <xdr:rowOff>28575</xdr:rowOff>
    </xdr:from>
    <xdr:to>
      <xdr:col>0</xdr:col>
      <xdr:colOff>0</xdr:colOff>
      <xdr:row>37</xdr:row>
      <xdr:rowOff>209550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7C18B15E-0E24-4EA5-9D1B-7639DDAF25C7}"/>
            </a:ext>
          </a:extLst>
        </xdr:cNvPr>
        <xdr:cNvSpPr txBox="1">
          <a:spLocks noChangeArrowheads="1"/>
        </xdr:cNvSpPr>
      </xdr:nvSpPr>
      <xdr:spPr bwMode="auto">
        <a:xfrm>
          <a:off x="0" y="89598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37</xdr:row>
      <xdr:rowOff>28575</xdr:rowOff>
    </xdr:from>
    <xdr:to>
      <xdr:col>0</xdr:col>
      <xdr:colOff>0</xdr:colOff>
      <xdr:row>37</xdr:row>
      <xdr:rowOff>209550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E411CBCB-14A7-4510-B9BC-0FCA3B922413}"/>
            </a:ext>
          </a:extLst>
        </xdr:cNvPr>
        <xdr:cNvSpPr txBox="1">
          <a:spLocks noChangeArrowheads="1"/>
        </xdr:cNvSpPr>
      </xdr:nvSpPr>
      <xdr:spPr bwMode="auto">
        <a:xfrm>
          <a:off x="0" y="89598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38</xdr:row>
      <xdr:rowOff>28575</xdr:rowOff>
    </xdr:from>
    <xdr:to>
      <xdr:col>0</xdr:col>
      <xdr:colOff>0</xdr:colOff>
      <xdr:row>38</xdr:row>
      <xdr:rowOff>209550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D5557EEF-1469-49AA-9511-C6EF672F1BB6}"/>
            </a:ext>
          </a:extLst>
        </xdr:cNvPr>
        <xdr:cNvSpPr txBox="1">
          <a:spLocks noChangeArrowheads="1"/>
        </xdr:cNvSpPr>
      </xdr:nvSpPr>
      <xdr:spPr bwMode="auto">
        <a:xfrm>
          <a:off x="0" y="91884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37</xdr:row>
      <xdr:rowOff>28575</xdr:rowOff>
    </xdr:from>
    <xdr:to>
      <xdr:col>0</xdr:col>
      <xdr:colOff>0</xdr:colOff>
      <xdr:row>37</xdr:row>
      <xdr:rowOff>209550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413C0DE-F0A9-48CD-9D5D-23E2A381735D}"/>
            </a:ext>
          </a:extLst>
        </xdr:cNvPr>
        <xdr:cNvSpPr txBox="1">
          <a:spLocks noChangeArrowheads="1"/>
        </xdr:cNvSpPr>
      </xdr:nvSpPr>
      <xdr:spPr bwMode="auto">
        <a:xfrm>
          <a:off x="0" y="89598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38</xdr:row>
      <xdr:rowOff>28575</xdr:rowOff>
    </xdr:from>
    <xdr:to>
      <xdr:col>0</xdr:col>
      <xdr:colOff>0</xdr:colOff>
      <xdr:row>38</xdr:row>
      <xdr:rowOff>209550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A118719B-66F6-4506-ACB8-161CCAE1675E}"/>
            </a:ext>
          </a:extLst>
        </xdr:cNvPr>
        <xdr:cNvSpPr txBox="1">
          <a:spLocks noChangeArrowheads="1"/>
        </xdr:cNvSpPr>
      </xdr:nvSpPr>
      <xdr:spPr bwMode="auto">
        <a:xfrm>
          <a:off x="0" y="91884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37</xdr:row>
      <xdr:rowOff>28575</xdr:rowOff>
    </xdr:from>
    <xdr:to>
      <xdr:col>0</xdr:col>
      <xdr:colOff>0</xdr:colOff>
      <xdr:row>37</xdr:row>
      <xdr:rowOff>209550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96B4AB0D-E69A-46BD-A17B-FA5FC3C047BB}"/>
            </a:ext>
          </a:extLst>
        </xdr:cNvPr>
        <xdr:cNvSpPr txBox="1">
          <a:spLocks noChangeArrowheads="1"/>
        </xdr:cNvSpPr>
      </xdr:nvSpPr>
      <xdr:spPr bwMode="auto">
        <a:xfrm>
          <a:off x="0" y="89598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0</xdr:colOff>
      <xdr:row>41</xdr:row>
      <xdr:rowOff>209550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2A144CD0-8FA9-4A16-A926-B2B513196DED}"/>
            </a:ext>
          </a:extLst>
        </xdr:cNvPr>
        <xdr:cNvSpPr txBox="1">
          <a:spLocks noChangeArrowheads="1"/>
        </xdr:cNvSpPr>
      </xdr:nvSpPr>
      <xdr:spPr bwMode="auto">
        <a:xfrm>
          <a:off x="0" y="98742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42</xdr:row>
      <xdr:rowOff>28575</xdr:rowOff>
    </xdr:from>
    <xdr:to>
      <xdr:col>0</xdr:col>
      <xdr:colOff>0</xdr:colOff>
      <xdr:row>42</xdr:row>
      <xdr:rowOff>209550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6505A422-C964-4B66-AABF-1F575ADF2FBC}"/>
            </a:ext>
          </a:extLst>
        </xdr:cNvPr>
        <xdr:cNvSpPr txBox="1">
          <a:spLocks noChangeArrowheads="1"/>
        </xdr:cNvSpPr>
      </xdr:nvSpPr>
      <xdr:spPr bwMode="auto">
        <a:xfrm>
          <a:off x="0" y="101028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0</xdr:colOff>
      <xdr:row>41</xdr:row>
      <xdr:rowOff>209550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4225D609-9025-4209-88F9-F08913FD3DC7}"/>
            </a:ext>
          </a:extLst>
        </xdr:cNvPr>
        <xdr:cNvSpPr txBox="1">
          <a:spLocks noChangeArrowheads="1"/>
        </xdr:cNvSpPr>
      </xdr:nvSpPr>
      <xdr:spPr bwMode="auto">
        <a:xfrm>
          <a:off x="0" y="98742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44</xdr:row>
      <xdr:rowOff>28575</xdr:rowOff>
    </xdr:from>
    <xdr:to>
      <xdr:col>0</xdr:col>
      <xdr:colOff>0</xdr:colOff>
      <xdr:row>44</xdr:row>
      <xdr:rowOff>209550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DC779268-79ED-44BD-93FE-6A94DD617DE0}"/>
            </a:ext>
          </a:extLst>
        </xdr:cNvPr>
        <xdr:cNvSpPr txBox="1">
          <a:spLocks noChangeArrowheads="1"/>
        </xdr:cNvSpPr>
      </xdr:nvSpPr>
      <xdr:spPr bwMode="auto">
        <a:xfrm>
          <a:off x="0" y="10560050"/>
          <a:ext cx="0" cy="18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415925</xdr:colOff>
      <xdr:row>0</xdr:row>
      <xdr:rowOff>171450</xdr:rowOff>
    </xdr:from>
    <xdr:to>
      <xdr:col>4</xdr:col>
      <xdr:colOff>358775</xdr:colOff>
      <xdr:row>0</xdr:row>
      <xdr:rowOff>654050</xdr:rowOff>
    </xdr:to>
    <xdr:pic>
      <xdr:nvPicPr>
        <xdr:cNvPr id="31" name="Picture 77" descr="VTU LOGO-V2">
          <a:extLst>
            <a:ext uri="{FF2B5EF4-FFF2-40B4-BE49-F238E27FC236}">
              <a16:creationId xmlns:a16="http://schemas.microsoft.com/office/drawing/2014/main" id="{A886ACAA-EFC2-4D71-B5B8-53DB3DC1B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425" y="171450"/>
          <a:ext cx="1276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99060</xdr:colOff>
      <xdr:row>21</xdr:row>
      <xdr:rowOff>22860</xdr:rowOff>
    </xdr:from>
    <xdr:to>
      <xdr:col>6</xdr:col>
      <xdr:colOff>282560</xdr:colOff>
      <xdr:row>21</xdr:row>
      <xdr:rowOff>200881</xdr:rowOff>
    </xdr:to>
    <xdr:sp macro="" textlink="">
      <xdr:nvSpPr>
        <xdr:cNvPr id="32" name="Text Box 170">
          <a:extLst>
            <a:ext uri="{FF2B5EF4-FFF2-40B4-BE49-F238E27FC236}">
              <a16:creationId xmlns:a16="http://schemas.microsoft.com/office/drawing/2014/main" id="{C704F59A-DDEF-4411-AFB1-77A27FBC7804}"/>
            </a:ext>
          </a:extLst>
        </xdr:cNvPr>
        <xdr:cNvSpPr txBox="1">
          <a:spLocks noChangeArrowheads="1"/>
        </xdr:cNvSpPr>
      </xdr:nvSpPr>
      <xdr:spPr bwMode="auto">
        <a:xfrm>
          <a:off x="2654935" y="5417185"/>
          <a:ext cx="177150" cy="1716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AT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18</xdr:col>
      <xdr:colOff>91440</xdr:colOff>
      <xdr:row>32</xdr:row>
      <xdr:rowOff>22860</xdr:rowOff>
    </xdr:from>
    <xdr:to>
      <xdr:col>18</xdr:col>
      <xdr:colOff>274940</xdr:colOff>
      <xdr:row>32</xdr:row>
      <xdr:rowOff>200881</xdr:rowOff>
    </xdr:to>
    <xdr:sp macro="" textlink="">
      <xdr:nvSpPr>
        <xdr:cNvPr id="33" name="Text Box 170">
          <a:extLst>
            <a:ext uri="{FF2B5EF4-FFF2-40B4-BE49-F238E27FC236}">
              <a16:creationId xmlns:a16="http://schemas.microsoft.com/office/drawing/2014/main" id="{18041DDA-37AF-4224-B38C-9C1125176EF7}"/>
            </a:ext>
          </a:extLst>
        </xdr:cNvPr>
        <xdr:cNvSpPr txBox="1">
          <a:spLocks noChangeArrowheads="1"/>
        </xdr:cNvSpPr>
      </xdr:nvSpPr>
      <xdr:spPr bwMode="auto">
        <a:xfrm>
          <a:off x="8479790" y="7817485"/>
          <a:ext cx="189850" cy="1716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AT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205740</xdr:colOff>
      <xdr:row>25</xdr:row>
      <xdr:rowOff>22860</xdr:rowOff>
    </xdr:from>
    <xdr:to>
      <xdr:col>3</xdr:col>
      <xdr:colOff>389240</xdr:colOff>
      <xdr:row>25</xdr:row>
      <xdr:rowOff>200881</xdr:rowOff>
    </xdr:to>
    <xdr:sp macro="" textlink="">
      <xdr:nvSpPr>
        <xdr:cNvPr id="34" name="Text Box 170">
          <a:extLst>
            <a:ext uri="{FF2B5EF4-FFF2-40B4-BE49-F238E27FC236}">
              <a16:creationId xmlns:a16="http://schemas.microsoft.com/office/drawing/2014/main" id="{BD47E4F6-04EC-423C-968C-52E78265CD09}"/>
            </a:ext>
          </a:extLst>
        </xdr:cNvPr>
        <xdr:cNvSpPr txBox="1">
          <a:spLocks noChangeArrowheads="1"/>
        </xdr:cNvSpPr>
      </xdr:nvSpPr>
      <xdr:spPr bwMode="auto">
        <a:xfrm>
          <a:off x="1259840" y="6217285"/>
          <a:ext cx="189850" cy="1716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AT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182880</xdr:colOff>
      <xdr:row>37</xdr:row>
      <xdr:rowOff>22860</xdr:rowOff>
    </xdr:from>
    <xdr:to>
      <xdr:col>4</xdr:col>
      <xdr:colOff>366380</xdr:colOff>
      <xdr:row>37</xdr:row>
      <xdr:rowOff>200881</xdr:rowOff>
    </xdr:to>
    <xdr:sp macro="" textlink="">
      <xdr:nvSpPr>
        <xdr:cNvPr id="35" name="Text Box 170">
          <a:extLst>
            <a:ext uri="{FF2B5EF4-FFF2-40B4-BE49-F238E27FC236}">
              <a16:creationId xmlns:a16="http://schemas.microsoft.com/office/drawing/2014/main" id="{E504C013-AA1A-44C5-BD0C-47E5F675D274}"/>
            </a:ext>
          </a:extLst>
        </xdr:cNvPr>
        <xdr:cNvSpPr txBox="1">
          <a:spLocks noChangeArrowheads="1"/>
        </xdr:cNvSpPr>
      </xdr:nvSpPr>
      <xdr:spPr bwMode="auto">
        <a:xfrm>
          <a:off x="1703705" y="8960485"/>
          <a:ext cx="189850" cy="1716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AT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 editAs="oneCell">
    <xdr:from>
      <xdr:col>2</xdr:col>
      <xdr:colOff>390525</xdr:colOff>
      <xdr:row>67</xdr:row>
      <xdr:rowOff>53975</xdr:rowOff>
    </xdr:from>
    <xdr:to>
      <xdr:col>21</xdr:col>
      <xdr:colOff>1068761</xdr:colOff>
      <xdr:row>110</xdr:row>
      <xdr:rowOff>56280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71935DAF-6BFC-E672-74C5-9DF84C4B4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0" y="15113000"/>
          <a:ext cx="9717461" cy="6965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133350</xdr:rowOff>
    </xdr:from>
    <xdr:to>
      <xdr:col>14</xdr:col>
      <xdr:colOff>163913</xdr:colOff>
      <xdr:row>40</xdr:row>
      <xdr:rowOff>18229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CF6DC-B625-EBA2-427F-3BCBD2A51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304800"/>
          <a:ext cx="9498413" cy="65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44450</xdr:rowOff>
    </xdr:from>
    <xdr:to>
      <xdr:col>12</xdr:col>
      <xdr:colOff>760955</xdr:colOff>
      <xdr:row>37</xdr:row>
      <xdr:rowOff>107171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FF3707-0A60-B3D2-683B-B87277056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215900"/>
          <a:ext cx="8361905" cy="62349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64</xdr:row>
      <xdr:rowOff>32905</xdr:rowOff>
    </xdr:from>
    <xdr:to>
      <xdr:col>4</xdr:col>
      <xdr:colOff>495300</xdr:colOff>
      <xdr:row>64</xdr:row>
      <xdr:rowOff>766330</xdr:rowOff>
    </xdr:to>
    <xdr:pic>
      <xdr:nvPicPr>
        <xdr:cNvPr id="2" name="Picture 22" descr="VTU LOGO mini1">
          <a:extLst>
            <a:ext uri="{FF2B5EF4-FFF2-40B4-BE49-F238E27FC236}">
              <a16:creationId xmlns:a16="http://schemas.microsoft.com/office/drawing/2014/main" id="{17E341F3-5B82-4C91-B000-FB257C98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775" y="15707880"/>
          <a:ext cx="1965325" cy="73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0</xdr:row>
      <xdr:rowOff>47625</xdr:rowOff>
    </xdr:from>
    <xdr:to>
      <xdr:col>4</xdr:col>
      <xdr:colOff>600075</xdr:colOff>
      <xdr:row>0</xdr:row>
      <xdr:rowOff>781050</xdr:rowOff>
    </xdr:to>
    <xdr:pic>
      <xdr:nvPicPr>
        <xdr:cNvPr id="3" name="Picture 22" descr="VTU LOGO mini1">
          <a:extLst>
            <a:ext uri="{FF2B5EF4-FFF2-40B4-BE49-F238E27FC236}">
              <a16:creationId xmlns:a16="http://schemas.microsoft.com/office/drawing/2014/main" id="{6C4186AB-590C-4490-A73B-E72FFE39B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025" y="44450"/>
          <a:ext cx="1971675" cy="736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347382</xdr:colOff>
      <xdr:row>83</xdr:row>
      <xdr:rowOff>145676</xdr:rowOff>
    </xdr:from>
    <xdr:to>
      <xdr:col>15</xdr:col>
      <xdr:colOff>172962</xdr:colOff>
      <xdr:row>114</xdr:row>
      <xdr:rowOff>74219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6A41C8-60CD-4E60-92B3-B31A99D86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8982" y="20868901"/>
          <a:ext cx="5042105" cy="7018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uatfs1\Kunden\BDI\CAVISA01\Basic\Bilanz-CAVISA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I\CAVISA01\Basic\Bilanz-CAVISA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uatfs1\Kunden\BDI\Argent01\TECHNIK\BEH&#214;RDE\Bilanz-Argent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vtu-network.com/Projekte/Cavisa01/Bilanz-CAVISA01_re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s"/>
      <sheetName val="Ölaufbereitung"/>
      <sheetName val="MeOK"/>
      <sheetName val="Verfahren"/>
      <sheetName val="Glycerin"/>
      <sheetName val="Vak-RPS"/>
      <sheetName val="Recycle"/>
      <sheetName val="Gesamt"/>
      <sheetName val="Batch"/>
      <sheetName val="Apparate"/>
      <sheetName val="Energy"/>
      <sheetName val="Equipmentlist"/>
      <sheetName val="Stoffströme"/>
      <sheetName val="Nebenanlagen"/>
      <sheetName val="Pum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s"/>
      <sheetName val="Ölaufbereitung"/>
      <sheetName val="MeOK"/>
      <sheetName val="Verfahren"/>
      <sheetName val="Glycerin"/>
      <sheetName val="Vak-RPS"/>
      <sheetName val="Recycle"/>
      <sheetName val="Gesamt"/>
      <sheetName val="Batch"/>
      <sheetName val="Apparate"/>
      <sheetName val="Energy"/>
      <sheetName val="Equipmentlist"/>
      <sheetName val="Stoffströme"/>
      <sheetName val="Nebenanlagen"/>
      <sheetName val="Pum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s"/>
      <sheetName val="Ölaufbereitung"/>
      <sheetName val="MeOK"/>
      <sheetName val="Batchzeiten"/>
      <sheetName val="Verfahren"/>
      <sheetName val="Glycerin"/>
      <sheetName val="Vak-RPS"/>
      <sheetName val="Recycle"/>
      <sheetName val="Gesamt"/>
      <sheetName val="Stoffströme"/>
      <sheetName val="Stoffwerte"/>
      <sheetName val="Nebenanlagen"/>
      <sheetName val="Grundfliesbild"/>
      <sheetName val="Gesamt Öffentlich"/>
      <sheetName val="Abwasser"/>
      <sheetName val="Energströme"/>
      <sheetName val="Energiebilan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mmernsystem"/>
      <sheetName val="Basis"/>
      <sheetName val="Stoffwerte"/>
      <sheetName val="Stoffstromdaten"/>
      <sheetName val="Ölaufbereitung"/>
      <sheetName val="MeOK"/>
      <sheetName val="Verfahren"/>
      <sheetName val="Glycerin"/>
      <sheetName val="Vak-RPS"/>
      <sheetName val="Recycle"/>
      <sheetName val="Gesamt"/>
      <sheetName val="Batch"/>
      <sheetName val="Apparate"/>
      <sheetName val="Energy"/>
      <sheetName val="Equipmentlist"/>
      <sheetName val="Stoffströme"/>
      <sheetName val="Nebenanlagen"/>
      <sheetName val="Pump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350A-20CA-44C3-9D27-2D8A5CC10F1A}">
  <dimension ref="D5:K23"/>
  <sheetViews>
    <sheetView tabSelected="1" zoomScale="85" zoomScaleNormal="85" workbookViewId="0">
      <selection activeCell="D17" sqref="D17"/>
    </sheetView>
  </sheetViews>
  <sheetFormatPr defaultRowHeight="12.75" x14ac:dyDescent="0.2"/>
  <cols>
    <col min="4" max="4" width="73.625" bestFit="1" customWidth="1"/>
    <col min="5" max="5" width="3.5" customWidth="1"/>
    <col min="6" max="6" width="10.375" customWidth="1"/>
  </cols>
  <sheetData>
    <row r="5" spans="4:11" x14ac:dyDescent="0.2">
      <c r="D5" s="1"/>
      <c r="E5" s="1"/>
      <c r="F5" s="4" t="s">
        <v>14</v>
      </c>
      <c r="G5" s="2" t="s">
        <v>0</v>
      </c>
      <c r="H5" s="2" t="s">
        <v>1</v>
      </c>
      <c r="I5" s="2" t="s">
        <v>2</v>
      </c>
      <c r="J5" s="2" t="s">
        <v>3</v>
      </c>
      <c r="K5" s="2" t="s">
        <v>4</v>
      </c>
    </row>
    <row r="6" spans="4:11" ht="15" x14ac:dyDescent="0.2">
      <c r="D6" s="3" t="s">
        <v>5</v>
      </c>
      <c r="E6" s="1"/>
      <c r="F6" s="1" t="s">
        <v>18</v>
      </c>
      <c r="G6" s="1"/>
      <c r="H6" s="1">
        <f>+G6</f>
        <v>0</v>
      </c>
      <c r="I6" s="1">
        <f t="shared" ref="I6:J6" si="0">+H6</f>
        <v>0</v>
      </c>
      <c r="J6" s="1">
        <f t="shared" si="0"/>
        <v>0</v>
      </c>
      <c r="K6" s="250"/>
    </row>
    <row r="7" spans="4:11" ht="15" x14ac:dyDescent="0.2">
      <c r="D7" s="3" t="s">
        <v>6</v>
      </c>
      <c r="E7" s="1"/>
      <c r="F7" s="1" t="s">
        <v>18</v>
      </c>
      <c r="G7" s="20">
        <v>0.26779999999999998</v>
      </c>
      <c r="H7" s="20">
        <v>0.26779999999999998</v>
      </c>
      <c r="I7" s="20">
        <v>0.317</v>
      </c>
      <c r="J7" s="20">
        <v>0.317</v>
      </c>
      <c r="K7" s="1">
        <v>0.21299999999999999</v>
      </c>
    </row>
    <row r="8" spans="4:11" ht="15" x14ac:dyDescent="0.2">
      <c r="D8" s="3" t="s">
        <v>7</v>
      </c>
      <c r="E8" s="1"/>
      <c r="F8" s="1" t="s">
        <v>17</v>
      </c>
      <c r="G8" s="15">
        <f>G10/(G7*3.14*G7/4)</f>
        <v>15.789074555103362</v>
      </c>
      <c r="H8" s="15">
        <f>H10/(H7*3.14*H7/4)</f>
        <v>15.789074555103362</v>
      </c>
      <c r="I8" s="15">
        <v>16.899999999999999</v>
      </c>
      <c r="J8" s="15">
        <f>J10/(J7*3.14*J7/4)</f>
        <v>16.902484853313581</v>
      </c>
      <c r="K8" s="15">
        <f>K10/(K7*3.14*K7/4)</f>
        <v>0.58496502306938258</v>
      </c>
    </row>
    <row r="9" spans="4:11" ht="15" customHeight="1" x14ac:dyDescent="0.2">
      <c r="D9" s="3" t="s">
        <v>345</v>
      </c>
      <c r="E9" s="1"/>
      <c r="F9" s="1" t="s">
        <v>20</v>
      </c>
      <c r="G9" s="1">
        <v>3200</v>
      </c>
      <c r="H9" s="1">
        <v>3200</v>
      </c>
      <c r="I9" s="1">
        <v>4800</v>
      </c>
      <c r="J9" s="1">
        <v>4800</v>
      </c>
      <c r="K9" s="1">
        <v>75</v>
      </c>
    </row>
    <row r="10" spans="4:11" ht="17.25" x14ac:dyDescent="0.2">
      <c r="D10" s="3" t="s">
        <v>8</v>
      </c>
      <c r="E10" s="1"/>
      <c r="F10" s="1" t="s">
        <v>15</v>
      </c>
      <c r="G10" s="5">
        <f>G9/3600</f>
        <v>0.88888888888888884</v>
      </c>
      <c r="H10" s="5">
        <f>H9/3600</f>
        <v>0.88888888888888884</v>
      </c>
      <c r="I10" s="251">
        <v>1.33</v>
      </c>
      <c r="J10" s="251">
        <f t="shared" ref="J10" si="1">J9/3600</f>
        <v>1.3333333333333333</v>
      </c>
      <c r="K10" s="18">
        <f>K9/3600</f>
        <v>2.0833333333333332E-2</v>
      </c>
    </row>
    <row r="11" spans="4:11" ht="17.25" x14ac:dyDescent="0.2">
      <c r="D11" s="3" t="s">
        <v>9</v>
      </c>
      <c r="E11" s="1"/>
      <c r="F11" s="1" t="s">
        <v>16</v>
      </c>
      <c r="G11" s="10">
        <f>G10*(273)/(273+G12)</f>
        <v>0.69731800766283525</v>
      </c>
      <c r="H11" s="10">
        <f>H10*(273)/(273+H12)</f>
        <v>0.69731800766283525</v>
      </c>
      <c r="I11" s="10">
        <v>1.05</v>
      </c>
      <c r="J11" s="10">
        <f>J10*(273)/(273+J12)</f>
        <v>1.0459770114942528</v>
      </c>
      <c r="K11" s="19">
        <f>K10*(273)/(273+K12)</f>
        <v>1.63433908045977E-2</v>
      </c>
    </row>
    <row r="12" spans="4:11" ht="15" x14ac:dyDescent="0.2">
      <c r="D12" s="3" t="s">
        <v>10</v>
      </c>
      <c r="E12" s="1"/>
      <c r="F12" s="1" t="s">
        <v>13</v>
      </c>
      <c r="G12" s="6">
        <v>75</v>
      </c>
      <c r="H12" s="6">
        <v>75</v>
      </c>
      <c r="I12" s="6">
        <v>75</v>
      </c>
      <c r="J12" s="6">
        <v>75</v>
      </c>
      <c r="K12" s="6">
        <v>75</v>
      </c>
    </row>
    <row r="13" spans="4:11" ht="15" x14ac:dyDescent="0.2">
      <c r="D13" s="3" t="s">
        <v>11</v>
      </c>
      <c r="E13" s="1"/>
      <c r="F13" s="1" t="s">
        <v>18</v>
      </c>
      <c r="G13" s="1"/>
      <c r="H13" s="1"/>
      <c r="I13" s="1"/>
      <c r="J13" s="1"/>
      <c r="K13" s="1"/>
    </row>
    <row r="14" spans="4:11" ht="17.25" x14ac:dyDescent="0.2">
      <c r="D14" s="3" t="s">
        <v>12</v>
      </c>
      <c r="E14" s="1"/>
      <c r="F14" s="1" t="s">
        <v>19</v>
      </c>
      <c r="G14" s="1">
        <v>0.06</v>
      </c>
      <c r="H14" s="7"/>
      <c r="I14" s="7"/>
      <c r="J14" s="7"/>
      <c r="K14" s="7"/>
    </row>
    <row r="15" spans="4:11" ht="15" x14ac:dyDescent="0.2">
      <c r="D15" s="11"/>
      <c r="E15" s="1"/>
      <c r="F15" s="1"/>
      <c r="G15" s="1"/>
      <c r="H15" s="1"/>
      <c r="I15" s="1"/>
      <c r="J15" s="1"/>
      <c r="K15" s="1"/>
    </row>
    <row r="16" spans="4:11" x14ac:dyDescent="0.2">
      <c r="D16" s="12" t="s">
        <v>342</v>
      </c>
    </row>
    <row r="17" spans="4:4" x14ac:dyDescent="0.2">
      <c r="D17" s="9" t="s">
        <v>346</v>
      </c>
    </row>
    <row r="18" spans="4:4" x14ac:dyDescent="0.2">
      <c r="D18" s="9" t="s">
        <v>21</v>
      </c>
    </row>
    <row r="19" spans="4:4" x14ac:dyDescent="0.2">
      <c r="D19" s="8" t="s">
        <v>343</v>
      </c>
    </row>
    <row r="20" spans="4:4" x14ac:dyDescent="0.2">
      <c r="D20" s="13" t="s">
        <v>24</v>
      </c>
    </row>
    <row r="21" spans="4:4" x14ac:dyDescent="0.2">
      <c r="D21" s="14" t="s">
        <v>23</v>
      </c>
    </row>
    <row r="22" spans="4:4" x14ac:dyDescent="0.2">
      <c r="D22" s="16" t="s">
        <v>22</v>
      </c>
    </row>
    <row r="23" spans="4:4" x14ac:dyDescent="0.2">
      <c r="D23" s="17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729E-51DF-4B87-AEFF-9DCE60CCD522}">
  <sheetPr>
    <pageSetUpPr fitToPage="1"/>
  </sheetPr>
  <dimension ref="A1:V72"/>
  <sheetViews>
    <sheetView view="pageBreakPreview" zoomScaleNormal="85" zoomScaleSheetLayoutView="100" workbookViewId="0">
      <selection activeCell="R2" sqref="R2:V2"/>
    </sheetView>
  </sheetViews>
  <sheetFormatPr defaultColWidth="9.75" defaultRowHeight="12.75" x14ac:dyDescent="0.2"/>
  <cols>
    <col min="1" max="1" width="2.25" style="50" customWidth="1"/>
    <col min="2" max="2" width="5.75" style="50" customWidth="1"/>
    <col min="3" max="3" width="4.875" style="50" customWidth="1"/>
    <col min="4" max="4" width="5.75" style="50" customWidth="1"/>
    <col min="5" max="5" width="6.125" style="50" customWidth="1"/>
    <col min="6" max="6" width="6.25" style="50" customWidth="1"/>
    <col min="7" max="7" width="5.25" style="50" customWidth="1"/>
    <col min="8" max="9" width="4.875" style="50" customWidth="1"/>
    <col min="10" max="11" width="6.5" style="50" customWidth="1"/>
    <col min="12" max="12" width="5.125" style="50" customWidth="1"/>
    <col min="13" max="13" width="9.125" style="50" customWidth="1"/>
    <col min="14" max="14" width="8.5" style="50" customWidth="1"/>
    <col min="15" max="17" width="4.875" style="50" customWidth="1"/>
    <col min="18" max="18" width="5.5" style="50" customWidth="1"/>
    <col min="19" max="19" width="6.125" style="50" customWidth="1"/>
    <col min="20" max="21" width="4.875" style="50" customWidth="1"/>
    <col min="22" max="22" width="21.875" style="50" customWidth="1"/>
    <col min="23" max="16384" width="9.75" style="50"/>
  </cols>
  <sheetData>
    <row r="1" spans="1:22" s="40" customFormat="1" ht="60" customHeight="1" x14ac:dyDescent="0.35">
      <c r="A1" s="362"/>
      <c r="B1" s="363"/>
      <c r="C1" s="363"/>
      <c r="D1" s="363"/>
      <c r="E1" s="363"/>
      <c r="F1" s="364"/>
      <c r="G1" s="365" t="s">
        <v>25</v>
      </c>
      <c r="H1" s="366"/>
      <c r="I1" s="366"/>
      <c r="J1" s="366"/>
      <c r="K1" s="366"/>
      <c r="L1" s="366"/>
      <c r="M1" s="366"/>
      <c r="N1" s="366"/>
      <c r="O1" s="366"/>
      <c r="P1" s="367"/>
      <c r="Q1" s="368" t="s">
        <v>26</v>
      </c>
      <c r="R1" s="369"/>
      <c r="S1" s="369"/>
      <c r="T1" s="369"/>
      <c r="U1" s="369"/>
      <c r="V1" s="370"/>
    </row>
    <row r="2" spans="1:22" s="45" customFormat="1" ht="20.100000000000001" customHeight="1" x14ac:dyDescent="0.2">
      <c r="A2" s="371" t="s">
        <v>27</v>
      </c>
      <c r="B2" s="352"/>
      <c r="C2" s="372" t="s">
        <v>28</v>
      </c>
      <c r="D2" s="373"/>
      <c r="E2" s="373"/>
      <c r="F2" s="374"/>
      <c r="G2" s="375" t="s">
        <v>29</v>
      </c>
      <c r="H2" s="352"/>
      <c r="I2" s="352" t="s">
        <v>30</v>
      </c>
      <c r="J2" s="352"/>
      <c r="K2" s="352"/>
      <c r="L2" s="352"/>
      <c r="M2" s="376"/>
      <c r="N2" s="44" t="s">
        <v>31</v>
      </c>
      <c r="O2" s="377" t="s">
        <v>32</v>
      </c>
      <c r="P2" s="378"/>
      <c r="Q2" s="44" t="s">
        <v>33</v>
      </c>
      <c r="R2" s="379">
        <f>MAX(I57:J59)</f>
        <v>45490</v>
      </c>
      <c r="S2" s="379"/>
      <c r="T2" s="379"/>
      <c r="U2" s="379"/>
      <c r="V2" s="380"/>
    </row>
    <row r="3" spans="1:22" s="45" customFormat="1" ht="20.100000000000001" customHeight="1" thickBot="1" x14ac:dyDescent="0.25">
      <c r="A3" s="354" t="s">
        <v>34</v>
      </c>
      <c r="B3" s="355"/>
      <c r="C3" s="356" t="s">
        <v>35</v>
      </c>
      <c r="D3" s="356"/>
      <c r="E3" s="356"/>
      <c r="F3" s="357"/>
      <c r="G3" s="358" t="s">
        <v>36</v>
      </c>
      <c r="H3" s="355"/>
      <c r="I3" s="355"/>
      <c r="J3" s="355"/>
      <c r="K3" s="355"/>
      <c r="L3" s="355"/>
      <c r="M3" s="359"/>
      <c r="N3" s="46" t="s">
        <v>37</v>
      </c>
      <c r="O3" s="355"/>
      <c r="P3" s="359"/>
      <c r="Q3" s="360" t="s">
        <v>38</v>
      </c>
      <c r="R3" s="360"/>
      <c r="S3" s="360"/>
      <c r="T3" s="360"/>
      <c r="U3" s="360"/>
      <c r="V3" s="361"/>
    </row>
    <row r="4" spans="1:22" ht="24.95" customHeight="1" x14ac:dyDescent="0.2">
      <c r="A4" s="47" t="s">
        <v>39</v>
      </c>
      <c r="B4" s="48"/>
      <c r="C4" s="48"/>
      <c r="D4" s="347" t="s">
        <v>40</v>
      </c>
      <c r="E4" s="347"/>
      <c r="F4" s="348"/>
      <c r="G4" s="49" t="s">
        <v>41</v>
      </c>
      <c r="H4" s="48"/>
      <c r="I4" s="48"/>
      <c r="J4" s="349" t="s">
        <v>42</v>
      </c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50"/>
    </row>
    <row r="5" spans="1:22" ht="18" customHeight="1" x14ac:dyDescent="0.2">
      <c r="A5" s="51" t="s">
        <v>43</v>
      </c>
      <c r="B5" s="52"/>
      <c r="C5" s="333"/>
      <c r="D5" s="333"/>
      <c r="E5" s="333"/>
      <c r="F5" s="351"/>
      <c r="G5" s="43" t="s">
        <v>44</v>
      </c>
      <c r="H5" s="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3"/>
    </row>
    <row r="6" spans="1:22" ht="18" customHeight="1" x14ac:dyDescent="0.2">
      <c r="A6" s="332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4"/>
    </row>
    <row r="7" spans="1:22" ht="18" customHeight="1" x14ac:dyDescent="0.2">
      <c r="A7" s="277" t="s">
        <v>45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9"/>
    </row>
    <row r="8" spans="1:22" ht="18" customHeight="1" x14ac:dyDescent="0.2">
      <c r="A8" s="56" t="s">
        <v>46</v>
      </c>
      <c r="B8" s="57"/>
      <c r="C8" s="57"/>
      <c r="D8" s="58"/>
      <c r="E8" s="59"/>
      <c r="F8" s="57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6"/>
    </row>
    <row r="9" spans="1:22" ht="18" customHeight="1" x14ac:dyDescent="0.2">
      <c r="A9" s="337" t="s">
        <v>47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9"/>
    </row>
    <row r="10" spans="1:22" ht="18" customHeight="1" x14ac:dyDescent="0.2">
      <c r="A10" s="340" t="s">
        <v>48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2"/>
    </row>
    <row r="11" spans="1:22" ht="18" customHeight="1" x14ac:dyDescent="0.2">
      <c r="A11" s="343"/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5"/>
    </row>
    <row r="12" spans="1:22" ht="18" customHeight="1" x14ac:dyDescent="0.2">
      <c r="A12" s="277" t="s">
        <v>49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346"/>
      <c r="O12" s="65" t="s">
        <v>50</v>
      </c>
      <c r="P12" s="66"/>
      <c r="Q12" s="66"/>
      <c r="R12" s="66"/>
      <c r="S12" s="67" t="s">
        <v>51</v>
      </c>
      <c r="T12" s="67" t="s">
        <v>52</v>
      </c>
      <c r="U12" s="67" t="s">
        <v>53</v>
      </c>
      <c r="V12" s="68"/>
    </row>
    <row r="13" spans="1:22" ht="18" customHeight="1" x14ac:dyDescent="0.2">
      <c r="A13" s="69" t="s">
        <v>54</v>
      </c>
      <c r="C13" s="45"/>
      <c r="D13" s="45"/>
      <c r="E13" s="57" t="s">
        <v>55</v>
      </c>
      <c r="F13" s="70">
        <v>80</v>
      </c>
      <c r="G13" s="71" t="s">
        <v>13</v>
      </c>
      <c r="H13" s="72" t="s">
        <v>56</v>
      </c>
      <c r="I13" s="73"/>
      <c r="J13" s="72"/>
      <c r="K13" s="72"/>
      <c r="L13" s="74" t="s">
        <v>57</v>
      </c>
      <c r="M13" s="75">
        <v>600</v>
      </c>
      <c r="N13" s="76" t="s">
        <v>58</v>
      </c>
      <c r="O13" s="77" t="s">
        <v>59</v>
      </c>
      <c r="P13" s="73"/>
      <c r="Q13" s="77"/>
      <c r="R13" s="77"/>
      <c r="S13" s="78">
        <v>4800</v>
      </c>
      <c r="T13" s="79"/>
      <c r="U13" s="79"/>
      <c r="V13" s="60" t="s">
        <v>60</v>
      </c>
    </row>
    <row r="14" spans="1:22" ht="16.5" customHeight="1" x14ac:dyDescent="0.2">
      <c r="A14" s="80"/>
      <c r="B14" s="81"/>
      <c r="C14" s="81"/>
      <c r="D14" s="81"/>
      <c r="E14" s="81" t="s">
        <v>61</v>
      </c>
      <c r="F14" s="82">
        <v>107</v>
      </c>
      <c r="G14" s="83" t="s">
        <v>13</v>
      </c>
      <c r="H14" s="84"/>
      <c r="I14" s="74"/>
      <c r="J14" s="74"/>
      <c r="K14" s="74"/>
      <c r="L14" s="74" t="s">
        <v>62</v>
      </c>
      <c r="M14" s="82">
        <v>1400</v>
      </c>
      <c r="N14" s="76" t="s">
        <v>58</v>
      </c>
      <c r="O14" s="85" t="s">
        <v>63</v>
      </c>
      <c r="P14" s="59"/>
      <c r="Q14" s="59"/>
      <c r="R14" s="59"/>
      <c r="S14" s="86">
        <v>1</v>
      </c>
      <c r="T14" s="87"/>
      <c r="U14" s="87"/>
      <c r="V14" s="88" t="s">
        <v>18</v>
      </c>
    </row>
    <row r="15" spans="1:22" ht="18" customHeight="1" x14ac:dyDescent="0.2">
      <c r="A15" s="89" t="s">
        <v>64</v>
      </c>
      <c r="B15" s="45"/>
      <c r="C15" s="45"/>
      <c r="D15" s="45"/>
      <c r="E15" s="90" t="s">
        <v>55</v>
      </c>
      <c r="F15" s="91">
        <v>0.6</v>
      </c>
      <c r="G15" s="76" t="s">
        <v>65</v>
      </c>
      <c r="H15" s="72" t="s">
        <v>66</v>
      </c>
      <c r="I15" s="73"/>
      <c r="J15" s="73"/>
      <c r="K15" s="92"/>
      <c r="L15" s="74" t="s">
        <v>57</v>
      </c>
      <c r="M15" s="93">
        <v>2.0499999999999998</v>
      </c>
      <c r="N15" s="76" t="s">
        <v>67</v>
      </c>
      <c r="O15" s="85" t="s">
        <v>68</v>
      </c>
      <c r="P15" s="59"/>
      <c r="Q15" s="59"/>
      <c r="R15" s="59"/>
      <c r="S15" s="94">
        <v>0.95</v>
      </c>
      <c r="T15" s="95"/>
      <c r="U15" s="87"/>
      <c r="V15" s="96" t="s">
        <v>69</v>
      </c>
    </row>
    <row r="16" spans="1:22" ht="18" customHeight="1" x14ac:dyDescent="0.2">
      <c r="A16" s="80"/>
      <c r="B16" s="81"/>
      <c r="C16" s="81"/>
      <c r="D16" s="81"/>
      <c r="E16" s="90" t="s">
        <v>61</v>
      </c>
      <c r="F16" s="91">
        <v>0.85</v>
      </c>
      <c r="G16" s="76" t="s">
        <v>65</v>
      </c>
      <c r="H16" s="74"/>
      <c r="I16" s="74"/>
      <c r="J16" s="74"/>
      <c r="K16" s="74"/>
      <c r="L16" s="74" t="s">
        <v>62</v>
      </c>
      <c r="M16" s="91">
        <v>2.2000000000000002</v>
      </c>
      <c r="N16" s="76" t="s">
        <v>67</v>
      </c>
      <c r="O16" s="85" t="s">
        <v>70</v>
      </c>
      <c r="P16" s="59"/>
      <c r="Q16" s="59"/>
      <c r="R16" s="59"/>
      <c r="S16" s="94">
        <v>1.05</v>
      </c>
      <c r="T16" s="97" t="s">
        <v>71</v>
      </c>
      <c r="U16" s="87"/>
      <c r="V16" s="96" t="s">
        <v>69</v>
      </c>
    </row>
    <row r="17" spans="1:22" ht="18" customHeight="1" x14ac:dyDescent="0.2">
      <c r="A17" s="89" t="s">
        <v>72</v>
      </c>
      <c r="B17" s="45"/>
      <c r="C17" s="45"/>
      <c r="D17" s="45"/>
      <c r="E17" s="81" t="s">
        <v>55</v>
      </c>
      <c r="F17" s="98">
        <v>1.2E-2</v>
      </c>
      <c r="G17" s="76" t="s">
        <v>73</v>
      </c>
      <c r="H17" s="59" t="s">
        <v>74</v>
      </c>
      <c r="I17" s="59"/>
      <c r="J17" s="59"/>
      <c r="K17" s="59"/>
      <c r="L17" s="59"/>
      <c r="M17" s="99">
        <v>0</v>
      </c>
      <c r="N17" s="76" t="s">
        <v>75</v>
      </c>
      <c r="O17" s="85"/>
      <c r="P17" s="59"/>
      <c r="Q17" s="100"/>
      <c r="R17" s="59"/>
      <c r="S17" s="101"/>
      <c r="T17" s="87"/>
      <c r="U17" s="102"/>
      <c r="V17" s="96"/>
    </row>
    <row r="18" spans="1:22" ht="18" customHeight="1" x14ac:dyDescent="0.2">
      <c r="A18" s="80"/>
      <c r="B18" s="81"/>
      <c r="C18" s="81"/>
      <c r="D18" s="81"/>
      <c r="E18" s="81" t="s">
        <v>61</v>
      </c>
      <c r="F18" s="98">
        <v>1.2E-2</v>
      </c>
      <c r="G18" s="83" t="s">
        <v>73</v>
      </c>
      <c r="H18" s="85" t="s">
        <v>76</v>
      </c>
      <c r="I18" s="59"/>
      <c r="J18" s="59"/>
      <c r="K18" s="59"/>
      <c r="L18" s="59"/>
      <c r="M18" s="99">
        <v>100</v>
      </c>
      <c r="N18" s="76" t="s">
        <v>75</v>
      </c>
      <c r="O18" s="103"/>
      <c r="P18" s="92"/>
      <c r="Q18" s="104"/>
      <c r="R18" s="92"/>
      <c r="S18" s="105"/>
      <c r="T18" s="106"/>
      <c r="U18" s="107"/>
      <c r="V18" s="108"/>
    </row>
    <row r="19" spans="1:22" ht="18" customHeight="1" x14ac:dyDescent="0.2">
      <c r="A19" s="89" t="s">
        <v>77</v>
      </c>
      <c r="B19" s="45"/>
      <c r="C19" s="45"/>
      <c r="D19" s="45"/>
      <c r="E19" s="90" t="s">
        <v>55</v>
      </c>
      <c r="F19" s="109">
        <v>0</v>
      </c>
      <c r="G19" s="110" t="s">
        <v>13</v>
      </c>
      <c r="H19" s="45" t="s">
        <v>78</v>
      </c>
      <c r="I19" s="45"/>
      <c r="J19" s="45"/>
      <c r="K19" s="45"/>
      <c r="L19" s="111" t="s">
        <v>55</v>
      </c>
      <c r="M19" s="112">
        <v>0.1</v>
      </c>
      <c r="N19" s="110" t="s">
        <v>69</v>
      </c>
      <c r="O19" s="113"/>
      <c r="P19" s="114"/>
      <c r="Q19" s="115"/>
      <c r="R19" s="114"/>
      <c r="S19" s="107"/>
      <c r="T19" s="106"/>
      <c r="U19" s="107"/>
      <c r="V19" s="108"/>
    </row>
    <row r="20" spans="1:22" ht="18" customHeight="1" x14ac:dyDescent="0.2">
      <c r="A20" s="116"/>
      <c r="B20" s="117"/>
      <c r="C20" s="117"/>
      <c r="D20" s="117"/>
      <c r="E20" s="117" t="s">
        <v>61</v>
      </c>
      <c r="F20" s="118">
        <v>120</v>
      </c>
      <c r="G20" s="119" t="s">
        <v>13</v>
      </c>
      <c r="H20" s="117"/>
      <c r="I20" s="117"/>
      <c r="J20" s="117"/>
      <c r="K20" s="117"/>
      <c r="L20" s="117" t="s">
        <v>61</v>
      </c>
      <c r="M20" s="120">
        <v>0.15</v>
      </c>
      <c r="N20" s="119" t="s">
        <v>69</v>
      </c>
      <c r="O20" s="121"/>
      <c r="P20" s="122"/>
      <c r="Q20" s="122"/>
      <c r="R20" s="122"/>
      <c r="S20" s="123"/>
      <c r="T20" s="123"/>
      <c r="U20" s="123"/>
      <c r="V20" s="64"/>
    </row>
    <row r="21" spans="1:22" x14ac:dyDescent="0.2">
      <c r="A21" s="332"/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4"/>
    </row>
    <row r="22" spans="1:22" ht="18" customHeight="1" x14ac:dyDescent="0.2">
      <c r="A22" s="124" t="s">
        <v>79</v>
      </c>
      <c r="B22" s="66"/>
      <c r="C22" s="42"/>
      <c r="D22" s="21" t="s">
        <v>80</v>
      </c>
      <c r="E22" s="22" t="s">
        <v>81</v>
      </c>
      <c r="F22" s="22"/>
      <c r="G22" s="21"/>
      <c r="H22" s="22" t="s">
        <v>82</v>
      </c>
      <c r="I22" s="22"/>
      <c r="J22" s="330" t="s">
        <v>83</v>
      </c>
      <c r="K22" s="330"/>
      <c r="L22" s="330"/>
      <c r="M22" s="331" t="s">
        <v>84</v>
      </c>
      <c r="N22" s="331"/>
      <c r="O22" s="330" t="s">
        <v>85</v>
      </c>
      <c r="P22" s="330"/>
      <c r="Q22" s="330"/>
      <c r="R22" s="330"/>
      <c r="S22" s="23" t="s">
        <v>86</v>
      </c>
      <c r="T22" s="24"/>
      <c r="U22" s="42"/>
      <c r="V22" s="53"/>
    </row>
    <row r="23" spans="1:22" x14ac:dyDescent="0.2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4"/>
    </row>
    <row r="24" spans="1:22" ht="14.25" x14ac:dyDescent="0.2">
      <c r="A24" s="277" t="s">
        <v>87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9"/>
    </row>
    <row r="25" spans="1:22" ht="18" customHeight="1" x14ac:dyDescent="0.2">
      <c r="A25" s="301" t="s">
        <v>88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3"/>
      <c r="L25" s="307" t="s">
        <v>89</v>
      </c>
      <c r="M25" s="302"/>
      <c r="N25" s="302"/>
      <c r="O25" s="302"/>
      <c r="P25" s="302"/>
      <c r="Q25" s="302"/>
      <c r="R25" s="302"/>
      <c r="S25" s="302"/>
      <c r="T25" s="302"/>
      <c r="U25" s="302"/>
      <c r="V25" s="308"/>
    </row>
    <row r="26" spans="1:22" ht="18" customHeight="1" x14ac:dyDescent="0.2">
      <c r="A26" s="125" t="s">
        <v>90</v>
      </c>
      <c r="B26" s="126"/>
      <c r="C26" s="126"/>
      <c r="D26" s="127" t="s">
        <v>80</v>
      </c>
      <c r="E26" s="126" t="s">
        <v>91</v>
      </c>
      <c r="F26" s="126"/>
      <c r="G26" s="127" t="s">
        <v>80</v>
      </c>
      <c r="H26" s="126" t="s">
        <v>92</v>
      </c>
      <c r="I26" s="126"/>
      <c r="J26" s="126"/>
      <c r="K26" s="128"/>
      <c r="L26" s="129" t="s">
        <v>93</v>
      </c>
      <c r="M26" s="130"/>
      <c r="N26" s="131"/>
      <c r="O26" s="323" t="s">
        <v>94</v>
      </c>
      <c r="P26" s="324"/>
      <c r="Q26" s="324"/>
      <c r="R26" s="324"/>
      <c r="S26" s="324"/>
      <c r="T26" s="324"/>
      <c r="U26" s="324"/>
      <c r="V26" s="325"/>
    </row>
    <row r="27" spans="1:22" ht="18" customHeight="1" x14ac:dyDescent="0.2">
      <c r="A27" s="125"/>
      <c r="B27" s="126"/>
      <c r="C27" s="126"/>
      <c r="D27" s="127" t="s">
        <v>80</v>
      </c>
      <c r="E27" s="126" t="s">
        <v>95</v>
      </c>
      <c r="F27" s="126"/>
      <c r="G27" s="126"/>
      <c r="H27" s="126"/>
      <c r="I27" s="132"/>
      <c r="J27" s="126"/>
      <c r="K27" s="128"/>
      <c r="L27" s="133" t="s">
        <v>96</v>
      </c>
      <c r="M27" s="62"/>
      <c r="N27" s="134"/>
      <c r="O27" s="289" t="s">
        <v>97</v>
      </c>
      <c r="P27" s="290"/>
      <c r="Q27" s="290"/>
      <c r="R27" s="290"/>
      <c r="S27" s="290"/>
      <c r="T27" s="290"/>
      <c r="U27" s="290"/>
      <c r="V27" s="326"/>
    </row>
    <row r="28" spans="1:22" ht="18" customHeight="1" x14ac:dyDescent="0.2">
      <c r="A28" s="327"/>
      <c r="B28" s="328"/>
      <c r="C28" s="328"/>
      <c r="D28" s="328"/>
      <c r="E28" s="328"/>
      <c r="F28" s="328"/>
      <c r="G28" s="328"/>
      <c r="H28" s="328"/>
      <c r="I28" s="328"/>
      <c r="J28" s="328"/>
      <c r="K28" s="329"/>
      <c r="L28" s="133" t="s">
        <v>98</v>
      </c>
      <c r="M28" s="62"/>
      <c r="N28" s="134"/>
      <c r="O28" s="289">
        <v>2961</v>
      </c>
      <c r="P28" s="290"/>
      <c r="Q28" s="290"/>
      <c r="R28" s="136" t="s">
        <v>99</v>
      </c>
      <c r="S28" s="62"/>
      <c r="T28" s="62"/>
      <c r="U28" s="62"/>
      <c r="V28" s="63"/>
    </row>
    <row r="29" spans="1:22" ht="18" customHeight="1" x14ac:dyDescent="0.2">
      <c r="A29" s="137" t="s">
        <v>100</v>
      </c>
      <c r="B29" s="52"/>
      <c r="C29" s="52"/>
      <c r="D29" s="52"/>
      <c r="E29" s="52"/>
      <c r="F29" s="52"/>
      <c r="G29" s="315">
        <v>1</v>
      </c>
      <c r="H29" s="297"/>
      <c r="I29" s="297"/>
      <c r="J29" s="297"/>
      <c r="K29" s="316"/>
      <c r="L29" s="133" t="s">
        <v>101</v>
      </c>
      <c r="M29" s="62"/>
      <c r="N29" s="134"/>
      <c r="O29" s="289">
        <v>30</v>
      </c>
      <c r="P29" s="290"/>
      <c r="Q29" s="290"/>
      <c r="R29" s="136" t="s">
        <v>102</v>
      </c>
      <c r="S29" s="62"/>
      <c r="T29" s="62"/>
      <c r="U29" s="62"/>
      <c r="V29" s="63"/>
    </row>
    <row r="30" spans="1:22" ht="18" customHeight="1" x14ac:dyDescent="0.2">
      <c r="A30" s="41" t="s">
        <v>103</v>
      </c>
      <c r="B30" s="43"/>
      <c r="C30" s="42"/>
      <c r="D30" s="42"/>
      <c r="E30" s="42" t="s">
        <v>99</v>
      </c>
      <c r="F30" s="42"/>
      <c r="G30" s="315">
        <v>2961</v>
      </c>
      <c r="H30" s="297"/>
      <c r="I30" s="297"/>
      <c r="J30" s="297"/>
      <c r="K30" s="316"/>
      <c r="L30" s="133" t="s">
        <v>104</v>
      </c>
      <c r="M30" s="62"/>
      <c r="N30" s="134"/>
      <c r="O30" s="319">
        <v>415</v>
      </c>
      <c r="P30" s="311"/>
      <c r="Q30" s="311"/>
      <c r="R30" s="136" t="s">
        <v>105</v>
      </c>
      <c r="S30" s="62"/>
      <c r="T30" s="62"/>
      <c r="U30" s="62"/>
      <c r="V30" s="63"/>
    </row>
    <row r="31" spans="1:22" ht="18" customHeight="1" x14ac:dyDescent="0.2">
      <c r="A31" s="138" t="s">
        <v>106</v>
      </c>
      <c r="B31" s="139"/>
      <c r="C31" s="139"/>
      <c r="D31" s="140"/>
      <c r="E31" s="141" t="s">
        <v>61</v>
      </c>
      <c r="F31" s="139"/>
      <c r="G31" s="315">
        <v>904</v>
      </c>
      <c r="H31" s="297"/>
      <c r="I31" s="297"/>
      <c r="J31" s="297"/>
      <c r="K31" s="316"/>
      <c r="L31" s="133" t="s">
        <v>107</v>
      </c>
      <c r="M31" s="62"/>
      <c r="N31" s="134"/>
      <c r="O31" s="319">
        <v>50</v>
      </c>
      <c r="P31" s="311"/>
      <c r="Q31" s="311"/>
      <c r="R31" s="136" t="s">
        <v>108</v>
      </c>
      <c r="S31" s="62"/>
      <c r="T31" s="62"/>
      <c r="U31" s="62"/>
      <c r="V31" s="63"/>
    </row>
    <row r="32" spans="1:22" ht="18" customHeight="1" x14ac:dyDescent="0.2">
      <c r="A32" s="125"/>
      <c r="B32" s="126"/>
      <c r="C32" s="126"/>
      <c r="D32" s="142"/>
      <c r="E32" s="143" t="s">
        <v>109</v>
      </c>
      <c r="F32" s="62"/>
      <c r="G32" s="315">
        <v>902</v>
      </c>
      <c r="H32" s="297"/>
      <c r="I32" s="297"/>
      <c r="J32" s="297"/>
      <c r="K32" s="316"/>
      <c r="L32" s="133" t="s">
        <v>110</v>
      </c>
      <c r="M32" s="62"/>
      <c r="N32" s="134"/>
      <c r="O32" s="320" t="s">
        <v>111</v>
      </c>
      <c r="P32" s="321"/>
      <c r="Q32" s="321"/>
      <c r="R32" s="321"/>
      <c r="S32" s="321"/>
      <c r="T32" s="321"/>
      <c r="U32" s="321"/>
      <c r="V32" s="322"/>
    </row>
    <row r="33" spans="1:22" ht="18" customHeight="1" x14ac:dyDescent="0.2">
      <c r="A33" s="144"/>
      <c r="B33" s="126"/>
      <c r="C33" s="126"/>
      <c r="D33" s="126"/>
      <c r="E33" s="145" t="s">
        <v>55</v>
      </c>
      <c r="F33" s="62"/>
      <c r="G33" s="315">
        <v>900</v>
      </c>
      <c r="H33" s="297"/>
      <c r="I33" s="297"/>
      <c r="J33" s="297"/>
      <c r="K33" s="316"/>
      <c r="L33" s="146" t="s">
        <v>112</v>
      </c>
      <c r="M33" s="62"/>
      <c r="N33" s="25" t="s">
        <v>80</v>
      </c>
      <c r="O33" s="26" t="s">
        <v>113</v>
      </c>
      <c r="P33" s="27"/>
      <c r="Q33" s="27"/>
      <c r="R33" s="27"/>
      <c r="S33" s="25"/>
      <c r="T33" s="27" t="s">
        <v>114</v>
      </c>
      <c r="U33" s="62"/>
      <c r="V33" s="63"/>
    </row>
    <row r="34" spans="1:22" ht="18" customHeight="1" x14ac:dyDescent="0.2">
      <c r="A34" s="147" t="s">
        <v>115</v>
      </c>
      <c r="B34" s="130"/>
      <c r="C34" s="130"/>
      <c r="D34" s="130"/>
      <c r="E34" s="130"/>
      <c r="F34" s="130"/>
      <c r="G34" s="317" t="s">
        <v>116</v>
      </c>
      <c r="H34" s="318"/>
      <c r="I34" s="318"/>
      <c r="J34" s="148" t="s">
        <v>102</v>
      </c>
      <c r="K34" s="149"/>
      <c r="L34" s="307" t="s">
        <v>117</v>
      </c>
      <c r="M34" s="302"/>
      <c r="N34" s="302"/>
      <c r="O34" s="302"/>
      <c r="P34" s="302"/>
      <c r="Q34" s="302"/>
      <c r="R34" s="302"/>
      <c r="S34" s="302"/>
      <c r="T34" s="302"/>
      <c r="U34" s="302"/>
      <c r="V34" s="308"/>
    </row>
    <row r="35" spans="1:22" ht="18" customHeight="1" x14ac:dyDescent="0.2">
      <c r="A35" s="61" t="s">
        <v>118</v>
      </c>
      <c r="B35" s="62"/>
      <c r="C35" s="62"/>
      <c r="D35" s="62"/>
      <c r="E35" s="62"/>
      <c r="F35" s="62"/>
      <c r="G35" s="317" t="s">
        <v>116</v>
      </c>
      <c r="H35" s="318"/>
      <c r="I35" s="318"/>
      <c r="J35" s="150" t="s">
        <v>102</v>
      </c>
      <c r="K35" s="151"/>
      <c r="L35" s="152" t="s">
        <v>93</v>
      </c>
      <c r="M35" s="28" t="s">
        <v>119</v>
      </c>
      <c r="N35" s="29" t="s">
        <v>120</v>
      </c>
      <c r="O35" s="28" t="s">
        <v>80</v>
      </c>
      <c r="P35" s="29" t="s">
        <v>121</v>
      </c>
      <c r="Q35" s="29"/>
      <c r="R35" s="28" t="s">
        <v>80</v>
      </c>
      <c r="S35" s="29" t="s">
        <v>122</v>
      </c>
      <c r="T35" s="126"/>
      <c r="U35" s="126"/>
      <c r="V35" s="153"/>
    </row>
    <row r="36" spans="1:22" ht="18" customHeight="1" x14ac:dyDescent="0.2">
      <c r="A36" s="61" t="s">
        <v>123</v>
      </c>
      <c r="B36" s="62"/>
      <c r="C36" s="62"/>
      <c r="D36" s="62"/>
      <c r="E36" s="62"/>
      <c r="F36" s="62"/>
      <c r="G36" s="292" t="s">
        <v>116</v>
      </c>
      <c r="H36" s="293"/>
      <c r="I36" s="293"/>
      <c r="J36" s="150" t="s">
        <v>124</v>
      </c>
      <c r="K36" s="151"/>
      <c r="L36" s="154"/>
      <c r="M36" s="30" t="s">
        <v>80</v>
      </c>
      <c r="N36" s="31" t="s">
        <v>125</v>
      </c>
      <c r="O36" s="30" t="s">
        <v>80</v>
      </c>
      <c r="P36" s="31" t="s">
        <v>95</v>
      </c>
      <c r="Q36" s="31"/>
      <c r="R36" s="31"/>
      <c r="S36" s="31"/>
      <c r="T36" s="155"/>
      <c r="U36" s="52"/>
      <c r="V36" s="156"/>
    </row>
    <row r="37" spans="1:22" ht="18" customHeight="1" x14ac:dyDescent="0.2">
      <c r="A37" s="61" t="s">
        <v>126</v>
      </c>
      <c r="B37" s="62"/>
      <c r="C37" s="62"/>
      <c r="D37" s="62"/>
      <c r="E37" s="62"/>
      <c r="F37" s="62"/>
      <c r="G37" s="289" t="s">
        <v>116</v>
      </c>
      <c r="H37" s="290"/>
      <c r="I37" s="290"/>
      <c r="J37" s="290"/>
      <c r="K37" s="62"/>
      <c r="L37" s="307" t="s">
        <v>127</v>
      </c>
      <c r="M37" s="302"/>
      <c r="N37" s="302"/>
      <c r="O37" s="302"/>
      <c r="P37" s="302"/>
      <c r="Q37" s="302"/>
      <c r="R37" s="302"/>
      <c r="S37" s="302"/>
      <c r="T37" s="302"/>
      <c r="U37" s="302"/>
      <c r="V37" s="308"/>
    </row>
    <row r="38" spans="1:22" ht="18" customHeight="1" x14ac:dyDescent="0.2">
      <c r="A38" s="61" t="s">
        <v>128</v>
      </c>
      <c r="B38" s="62"/>
      <c r="C38" s="62"/>
      <c r="D38" s="134"/>
      <c r="E38" s="157"/>
      <c r="F38" s="62" t="s">
        <v>129</v>
      </c>
      <c r="G38" s="62"/>
      <c r="H38" s="157" t="s">
        <v>80</v>
      </c>
      <c r="I38" s="72" t="s">
        <v>130</v>
      </c>
      <c r="J38" s="90"/>
      <c r="K38" s="151"/>
      <c r="L38" s="32" t="s">
        <v>80</v>
      </c>
      <c r="M38" s="29" t="s">
        <v>131</v>
      </c>
      <c r="N38" s="29"/>
      <c r="O38" s="28" t="s">
        <v>80</v>
      </c>
      <c r="P38" s="29" t="s">
        <v>132</v>
      </c>
      <c r="Q38" s="29"/>
      <c r="R38" s="29"/>
      <c r="S38" s="28" t="s">
        <v>119</v>
      </c>
      <c r="T38" s="29" t="s">
        <v>133</v>
      </c>
      <c r="U38" s="33"/>
      <c r="V38" s="34"/>
    </row>
    <row r="39" spans="1:22" ht="18" customHeight="1" x14ac:dyDescent="0.2">
      <c r="A39" s="61" t="s">
        <v>134</v>
      </c>
      <c r="B39" s="62"/>
      <c r="C39" s="59"/>
      <c r="D39" s="62"/>
      <c r="E39" s="143" t="s">
        <v>135</v>
      </c>
      <c r="F39" s="298">
        <v>300</v>
      </c>
      <c r="G39" s="298"/>
      <c r="H39" s="134" t="s">
        <v>136</v>
      </c>
      <c r="I39" s="143" t="s">
        <v>137</v>
      </c>
      <c r="J39" s="158">
        <v>20</v>
      </c>
      <c r="K39" s="159" t="s">
        <v>138</v>
      </c>
      <c r="L39" s="35" t="s">
        <v>80</v>
      </c>
      <c r="M39" s="36" t="s">
        <v>139</v>
      </c>
      <c r="N39" s="36"/>
      <c r="O39" s="37" t="s">
        <v>80</v>
      </c>
      <c r="P39" s="36" t="s">
        <v>95</v>
      </c>
      <c r="Q39" s="36"/>
      <c r="R39" s="36"/>
      <c r="S39" s="37"/>
      <c r="T39" s="309"/>
      <c r="U39" s="309"/>
      <c r="V39" s="310"/>
    </row>
    <row r="40" spans="1:22" ht="18" customHeight="1" x14ac:dyDescent="0.2">
      <c r="A40" s="160"/>
      <c r="B40" s="126"/>
      <c r="C40" s="72"/>
      <c r="D40" s="126"/>
      <c r="E40" s="161" t="s">
        <v>140</v>
      </c>
      <c r="F40" s="59"/>
      <c r="G40" s="290" t="s">
        <v>141</v>
      </c>
      <c r="H40" s="311"/>
      <c r="I40" s="311"/>
      <c r="J40" s="311"/>
      <c r="K40" s="312"/>
      <c r="L40" s="162"/>
      <c r="M40" s="117"/>
      <c r="N40" s="117"/>
      <c r="O40" s="313"/>
      <c r="P40" s="313"/>
      <c r="Q40" s="313"/>
      <c r="R40" s="313"/>
      <c r="S40" s="313"/>
      <c r="T40" s="313"/>
      <c r="U40" s="313"/>
      <c r="V40" s="314"/>
    </row>
    <row r="41" spans="1:22" ht="18" customHeight="1" x14ac:dyDescent="0.2">
      <c r="A41" s="125"/>
      <c r="B41" s="126"/>
      <c r="C41" s="72"/>
      <c r="D41" s="126"/>
      <c r="E41" s="163" t="s">
        <v>142</v>
      </c>
      <c r="F41" s="59"/>
      <c r="G41" s="311" t="s">
        <v>143</v>
      </c>
      <c r="H41" s="311"/>
      <c r="I41" s="311"/>
      <c r="J41" s="311"/>
      <c r="K41" s="312"/>
      <c r="L41" s="307" t="s">
        <v>144</v>
      </c>
      <c r="M41" s="302"/>
      <c r="N41" s="302"/>
      <c r="O41" s="302"/>
      <c r="P41" s="302"/>
      <c r="Q41" s="302"/>
      <c r="R41" s="302"/>
      <c r="S41" s="302"/>
      <c r="T41" s="302"/>
      <c r="U41" s="302"/>
      <c r="V41" s="308"/>
    </row>
    <row r="42" spans="1:22" ht="18" customHeight="1" x14ac:dyDescent="0.2">
      <c r="A42" s="61" t="s">
        <v>145</v>
      </c>
      <c r="B42" s="62"/>
      <c r="C42" s="59"/>
      <c r="D42" s="62"/>
      <c r="E42" s="161" t="s">
        <v>135</v>
      </c>
      <c r="F42" s="298">
        <v>300</v>
      </c>
      <c r="G42" s="298"/>
      <c r="H42" s="134" t="s">
        <v>146</v>
      </c>
      <c r="I42" s="62" t="s">
        <v>137</v>
      </c>
      <c r="J42" s="158">
        <v>20</v>
      </c>
      <c r="K42" s="159" t="s">
        <v>138</v>
      </c>
      <c r="L42" s="164" t="s">
        <v>142</v>
      </c>
      <c r="M42" s="139"/>
      <c r="N42" s="28" t="s">
        <v>80</v>
      </c>
      <c r="O42" s="139" t="s">
        <v>147</v>
      </c>
      <c r="P42" s="139"/>
      <c r="Q42" s="28" t="s">
        <v>80</v>
      </c>
      <c r="R42" s="139" t="s">
        <v>148</v>
      </c>
      <c r="T42" s="38" t="s">
        <v>119</v>
      </c>
      <c r="U42" s="139" t="s">
        <v>149</v>
      </c>
      <c r="V42" s="165"/>
    </row>
    <row r="43" spans="1:22" ht="18" customHeight="1" x14ac:dyDescent="0.2">
      <c r="A43" s="160"/>
      <c r="B43" s="126"/>
      <c r="C43" s="126"/>
      <c r="D43" s="126"/>
      <c r="E43" s="161" t="s">
        <v>140</v>
      </c>
      <c r="F43" s="59"/>
      <c r="G43" s="290" t="s">
        <v>141</v>
      </c>
      <c r="H43" s="290"/>
      <c r="I43" s="290"/>
      <c r="J43" s="290"/>
      <c r="K43" s="291"/>
      <c r="L43" s="152"/>
      <c r="M43" s="126"/>
      <c r="N43" s="37" t="s">
        <v>119</v>
      </c>
      <c r="O43" s="126" t="s">
        <v>150</v>
      </c>
      <c r="P43" s="126"/>
      <c r="Q43" s="39" t="s">
        <v>119</v>
      </c>
      <c r="R43" s="126" t="s">
        <v>151</v>
      </c>
      <c r="S43" s="126"/>
      <c r="T43" s="126"/>
      <c r="U43" s="45"/>
      <c r="V43" s="153"/>
    </row>
    <row r="44" spans="1:22" ht="18" customHeight="1" x14ac:dyDescent="0.2">
      <c r="A44" s="51"/>
      <c r="B44" s="52"/>
      <c r="C44" s="166"/>
      <c r="D44" s="52"/>
      <c r="E44" s="167" t="s">
        <v>142</v>
      </c>
      <c r="F44" s="52"/>
      <c r="G44" s="299" t="s">
        <v>152</v>
      </c>
      <c r="H44" s="299"/>
      <c r="I44" s="299"/>
      <c r="J44" s="299"/>
      <c r="K44" s="300"/>
      <c r="L44" s="152"/>
      <c r="M44" s="126"/>
      <c r="N44" s="37" t="s">
        <v>80</v>
      </c>
      <c r="O44" s="126" t="s">
        <v>153</v>
      </c>
      <c r="P44" s="126"/>
      <c r="Q44" s="126"/>
      <c r="R44" s="126"/>
      <c r="S44" s="126"/>
      <c r="T44" s="126"/>
      <c r="U44" s="126"/>
      <c r="V44" s="153"/>
    </row>
    <row r="45" spans="1:22" ht="18" customHeight="1" x14ac:dyDescent="0.2">
      <c r="A45" s="301" t="s">
        <v>154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  <c r="L45" s="168"/>
      <c r="M45" s="52"/>
      <c r="N45" s="37" t="s">
        <v>80</v>
      </c>
      <c r="O45" s="52" t="s">
        <v>95</v>
      </c>
      <c r="P45" s="52"/>
      <c r="Q45" s="52"/>
      <c r="R45" s="52"/>
      <c r="S45" s="52"/>
      <c r="T45" s="169"/>
      <c r="U45" s="52"/>
      <c r="V45" s="156"/>
    </row>
    <row r="46" spans="1:22" ht="18" customHeight="1" x14ac:dyDescent="0.2">
      <c r="A46" s="147" t="s">
        <v>155</v>
      </c>
      <c r="B46" s="130"/>
      <c r="C46" s="77"/>
      <c r="D46" s="131"/>
      <c r="E46" s="304" t="s">
        <v>156</v>
      </c>
      <c r="F46" s="305"/>
      <c r="G46" s="305"/>
      <c r="H46" s="305"/>
      <c r="I46" s="305"/>
      <c r="J46" s="305"/>
      <c r="K46" s="306"/>
      <c r="L46" s="307" t="s">
        <v>157</v>
      </c>
      <c r="M46" s="302"/>
      <c r="N46" s="302"/>
      <c r="O46" s="302"/>
      <c r="P46" s="302"/>
      <c r="Q46" s="302"/>
      <c r="R46" s="302"/>
      <c r="S46" s="302"/>
      <c r="T46" s="302"/>
      <c r="U46" s="302"/>
      <c r="V46" s="308"/>
    </row>
    <row r="47" spans="1:22" ht="18" customHeight="1" x14ac:dyDescent="0.2">
      <c r="A47" s="61" t="s">
        <v>158</v>
      </c>
      <c r="B47" s="62"/>
      <c r="C47" s="59"/>
      <c r="D47" s="134"/>
      <c r="E47" s="289" t="s">
        <v>159</v>
      </c>
      <c r="F47" s="290"/>
      <c r="G47" s="290"/>
      <c r="H47" s="290"/>
      <c r="I47" s="290"/>
      <c r="J47" s="290"/>
      <c r="K47" s="291"/>
      <c r="L47" s="129" t="s">
        <v>88</v>
      </c>
      <c r="M47" s="130"/>
      <c r="N47" s="292" t="s">
        <v>116</v>
      </c>
      <c r="O47" s="293"/>
      <c r="P47" s="130" t="s">
        <v>160</v>
      </c>
      <c r="Q47" s="130"/>
      <c r="R47" s="130"/>
      <c r="S47" s="130"/>
      <c r="T47" s="130"/>
      <c r="U47" s="130"/>
      <c r="V47" s="171"/>
    </row>
    <row r="48" spans="1:22" ht="18" customHeight="1" x14ac:dyDescent="0.2">
      <c r="A48" s="61" t="s">
        <v>161</v>
      </c>
      <c r="B48" s="62"/>
      <c r="C48" s="90"/>
      <c r="D48" s="134"/>
      <c r="E48" s="289" t="s">
        <v>162</v>
      </c>
      <c r="F48" s="290"/>
      <c r="G48" s="290"/>
      <c r="H48" s="290"/>
      <c r="I48" s="290"/>
      <c r="J48" s="290"/>
      <c r="K48" s="291"/>
      <c r="L48" s="133" t="s">
        <v>163</v>
      </c>
      <c r="M48" s="62"/>
      <c r="N48" s="292" t="s">
        <v>116</v>
      </c>
      <c r="O48" s="293"/>
      <c r="P48" s="62" t="s">
        <v>160</v>
      </c>
      <c r="Q48" s="62"/>
      <c r="R48" s="62"/>
      <c r="S48" s="62"/>
      <c r="T48" s="62"/>
      <c r="U48" s="62"/>
      <c r="V48" s="63"/>
    </row>
    <row r="49" spans="1:22" ht="18" customHeight="1" x14ac:dyDescent="0.2">
      <c r="A49" s="61" t="s">
        <v>133</v>
      </c>
      <c r="B49" s="62"/>
      <c r="C49" s="90"/>
      <c r="D49" s="134"/>
      <c r="E49" s="289" t="s">
        <v>164</v>
      </c>
      <c r="F49" s="290"/>
      <c r="G49" s="290"/>
      <c r="H49" s="290"/>
      <c r="I49" s="290"/>
      <c r="J49" s="290"/>
      <c r="K49" s="291"/>
      <c r="L49" s="133" t="s">
        <v>150</v>
      </c>
      <c r="M49" s="62"/>
      <c r="N49" s="292" t="s">
        <v>116</v>
      </c>
      <c r="O49" s="293"/>
      <c r="P49" s="62" t="s">
        <v>160</v>
      </c>
      <c r="Q49" s="62"/>
      <c r="R49" s="62"/>
      <c r="S49" s="62"/>
      <c r="T49" s="62"/>
      <c r="U49" s="62"/>
      <c r="V49" s="63"/>
    </row>
    <row r="50" spans="1:22" ht="18" customHeight="1" x14ac:dyDescent="0.2">
      <c r="A50" s="61" t="s">
        <v>165</v>
      </c>
      <c r="B50" s="62"/>
      <c r="C50" s="90"/>
      <c r="D50" s="134"/>
      <c r="E50" s="289" t="s">
        <v>166</v>
      </c>
      <c r="F50" s="290"/>
      <c r="G50" s="290"/>
      <c r="H50" s="290"/>
      <c r="I50" s="290"/>
      <c r="J50" s="290"/>
      <c r="K50" s="291"/>
      <c r="L50" s="133" t="s">
        <v>167</v>
      </c>
      <c r="M50" s="62"/>
      <c r="N50" s="292" t="s">
        <v>116</v>
      </c>
      <c r="O50" s="293"/>
      <c r="P50" s="62" t="s">
        <v>160</v>
      </c>
      <c r="Q50" s="62"/>
      <c r="R50" s="62"/>
      <c r="S50" s="62"/>
      <c r="T50" s="62"/>
      <c r="U50" s="62"/>
      <c r="V50" s="63"/>
    </row>
    <row r="51" spans="1:22" ht="18" customHeight="1" x14ac:dyDescent="0.2">
      <c r="A51" s="172"/>
      <c r="B51" s="173"/>
      <c r="C51" s="122"/>
      <c r="D51" s="174"/>
      <c r="E51" s="294"/>
      <c r="F51" s="295"/>
      <c r="G51" s="295"/>
      <c r="H51" s="295"/>
      <c r="I51" s="295"/>
      <c r="J51" s="295"/>
      <c r="K51" s="296"/>
      <c r="L51" s="175" t="s">
        <v>168</v>
      </c>
      <c r="M51" s="173"/>
      <c r="N51" s="292" t="s">
        <v>116</v>
      </c>
      <c r="O51" s="293"/>
      <c r="P51" s="173" t="s">
        <v>160</v>
      </c>
      <c r="Q51" s="173"/>
      <c r="R51" s="173"/>
      <c r="S51" s="173"/>
      <c r="T51" s="173"/>
      <c r="U51" s="173"/>
      <c r="V51" s="176"/>
    </row>
    <row r="52" spans="1:22" s="177" customFormat="1" ht="18" customHeight="1" x14ac:dyDescent="0.2">
      <c r="A52" s="277" t="s">
        <v>169</v>
      </c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9"/>
    </row>
    <row r="53" spans="1:22" s="72" customFormat="1" ht="18" customHeight="1" x14ac:dyDescent="0.2">
      <c r="A53" s="125"/>
      <c r="B53" s="297" t="s">
        <v>170</v>
      </c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178"/>
    </row>
    <row r="54" spans="1:22" ht="18" customHeight="1" x14ac:dyDescent="0.2">
      <c r="A54" s="277" t="s">
        <v>171</v>
      </c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9"/>
    </row>
    <row r="55" spans="1:22" ht="18" customHeight="1" x14ac:dyDescent="0.2">
      <c r="A55" s="179" t="s">
        <v>172</v>
      </c>
      <c r="B55" s="62"/>
      <c r="C55" s="90"/>
      <c r="D55" s="62"/>
      <c r="E55" s="62"/>
      <c r="F55" s="62"/>
      <c r="G55" s="62"/>
      <c r="H55" s="62"/>
      <c r="I55" s="62"/>
      <c r="J55" s="90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3"/>
    </row>
    <row r="56" spans="1:22" ht="18" customHeight="1" thickBot="1" x14ac:dyDescent="0.25">
      <c r="A56" s="280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2"/>
    </row>
    <row r="57" spans="1:22" x14ac:dyDescent="0.2">
      <c r="A57" s="283" t="s">
        <v>32</v>
      </c>
      <c r="B57" s="284"/>
      <c r="C57" s="268" t="s">
        <v>173</v>
      </c>
      <c r="D57" s="268"/>
      <c r="E57" s="268"/>
      <c r="F57" s="268"/>
      <c r="G57" s="276" t="s">
        <v>174</v>
      </c>
      <c r="H57" s="276"/>
      <c r="I57" s="285">
        <v>45490</v>
      </c>
      <c r="J57" s="286"/>
      <c r="K57" s="276" t="s">
        <v>175</v>
      </c>
      <c r="L57" s="276"/>
      <c r="M57" s="285">
        <f>I57</f>
        <v>45490</v>
      </c>
      <c r="N57" s="286"/>
      <c r="O57" s="276" t="s">
        <v>176</v>
      </c>
      <c r="P57" s="276"/>
      <c r="Q57" s="285">
        <f>M57</f>
        <v>45490</v>
      </c>
      <c r="R57" s="286"/>
      <c r="S57" s="287"/>
      <c r="T57" s="287"/>
      <c r="U57" s="287"/>
      <c r="V57" s="288"/>
    </row>
    <row r="58" spans="1:22" s="181" customFormat="1" x14ac:dyDescent="0.2">
      <c r="A58" s="273" t="s">
        <v>177</v>
      </c>
      <c r="B58" s="274"/>
      <c r="C58" s="275" t="s">
        <v>178</v>
      </c>
      <c r="D58" s="275"/>
      <c r="E58" s="275"/>
      <c r="F58" s="275"/>
      <c r="G58" s="259" t="s">
        <v>174</v>
      </c>
      <c r="H58" s="259"/>
      <c r="I58" s="272">
        <v>45439</v>
      </c>
      <c r="J58" s="259"/>
      <c r="K58" s="259" t="s">
        <v>175</v>
      </c>
      <c r="L58" s="259"/>
      <c r="M58" s="272">
        <f>I58</f>
        <v>45439</v>
      </c>
      <c r="N58" s="259"/>
      <c r="O58" s="259" t="s">
        <v>176</v>
      </c>
      <c r="P58" s="259"/>
      <c r="Q58" s="272">
        <f>M58</f>
        <v>45439</v>
      </c>
      <c r="R58" s="259"/>
      <c r="S58" s="276"/>
      <c r="T58" s="276"/>
      <c r="U58" s="268"/>
      <c r="V58" s="269"/>
    </row>
    <row r="59" spans="1:22" ht="13.5" thickBot="1" x14ac:dyDescent="0.25">
      <c r="A59" s="270" t="s">
        <v>179</v>
      </c>
      <c r="B59" s="271"/>
      <c r="C59" s="259" t="s">
        <v>180</v>
      </c>
      <c r="D59" s="259"/>
      <c r="E59" s="259"/>
      <c r="F59" s="259"/>
      <c r="G59" s="259" t="s">
        <v>174</v>
      </c>
      <c r="H59" s="259"/>
      <c r="I59" s="272">
        <v>45359</v>
      </c>
      <c r="J59" s="259"/>
      <c r="K59" s="259" t="s">
        <v>175</v>
      </c>
      <c r="L59" s="259"/>
      <c r="M59" s="272">
        <f>I59</f>
        <v>45359</v>
      </c>
      <c r="N59" s="259"/>
      <c r="O59" s="259" t="s">
        <v>176</v>
      </c>
      <c r="P59" s="259"/>
      <c r="Q59" s="272">
        <f>M59</f>
        <v>45359</v>
      </c>
      <c r="R59" s="259"/>
      <c r="S59" s="259" t="s">
        <v>181</v>
      </c>
      <c r="T59" s="259"/>
      <c r="U59" s="259"/>
      <c r="V59" s="260"/>
    </row>
    <row r="60" spans="1:22" x14ac:dyDescent="0.2">
      <c r="A60" s="261" t="s">
        <v>182</v>
      </c>
      <c r="B60" s="262"/>
      <c r="C60" s="253" t="s">
        <v>183</v>
      </c>
      <c r="D60" s="253"/>
      <c r="E60" s="253"/>
      <c r="F60" s="253"/>
      <c r="G60" s="265" t="s">
        <v>184</v>
      </c>
      <c r="H60" s="265"/>
      <c r="I60" s="266" t="s">
        <v>185</v>
      </c>
      <c r="J60" s="266"/>
      <c r="K60" s="252" t="s">
        <v>186</v>
      </c>
      <c r="L60" s="252"/>
      <c r="M60" s="253" t="s">
        <v>185</v>
      </c>
      <c r="N60" s="253"/>
      <c r="O60" s="252" t="s">
        <v>187</v>
      </c>
      <c r="P60" s="252"/>
      <c r="Q60" s="253" t="s">
        <v>185</v>
      </c>
      <c r="R60" s="253"/>
      <c r="S60" s="252" t="s">
        <v>187</v>
      </c>
      <c r="T60" s="252"/>
      <c r="U60" s="253" t="s">
        <v>185</v>
      </c>
      <c r="V60" s="254"/>
    </row>
    <row r="61" spans="1:22" ht="13.5" thickBot="1" x14ac:dyDescent="0.25">
      <c r="A61" s="263"/>
      <c r="B61" s="264"/>
      <c r="C61" s="255"/>
      <c r="D61" s="255"/>
      <c r="E61" s="255"/>
      <c r="F61" s="255"/>
      <c r="G61" s="257" t="s">
        <v>188</v>
      </c>
      <c r="H61" s="257"/>
      <c r="I61" s="267"/>
      <c r="J61" s="267"/>
      <c r="K61" s="258" t="s">
        <v>188</v>
      </c>
      <c r="L61" s="258"/>
      <c r="M61" s="255"/>
      <c r="N61" s="255"/>
      <c r="O61" s="258" t="s">
        <v>188</v>
      </c>
      <c r="P61" s="258"/>
      <c r="Q61" s="255"/>
      <c r="R61" s="255"/>
      <c r="S61" s="258" t="s">
        <v>189</v>
      </c>
      <c r="T61" s="258"/>
      <c r="U61" s="255"/>
      <c r="V61" s="256"/>
    </row>
    <row r="62" spans="1:22" x14ac:dyDescent="0.2">
      <c r="A62" s="45"/>
    </row>
    <row r="63" spans="1:22" x14ac:dyDescent="0.2">
      <c r="A63" s="45"/>
    </row>
    <row r="64" spans="1:22" x14ac:dyDescent="0.2">
      <c r="A64" s="45"/>
    </row>
    <row r="65" spans="1:1" x14ac:dyDescent="0.2">
      <c r="A65" s="45"/>
    </row>
    <row r="66" spans="1:1" x14ac:dyDescent="0.2">
      <c r="A66" s="45"/>
    </row>
    <row r="67" spans="1:1" x14ac:dyDescent="0.2">
      <c r="A67" s="45"/>
    </row>
    <row r="68" spans="1:1" x14ac:dyDescent="0.2">
      <c r="A68" s="45"/>
    </row>
    <row r="69" spans="1:1" x14ac:dyDescent="0.2">
      <c r="A69" s="45"/>
    </row>
    <row r="70" spans="1:1" x14ac:dyDescent="0.2">
      <c r="A70" s="45"/>
    </row>
    <row r="71" spans="1:1" x14ac:dyDescent="0.2">
      <c r="A71" s="45"/>
    </row>
    <row r="72" spans="1:1" x14ac:dyDescent="0.2">
      <c r="A72" s="45"/>
    </row>
  </sheetData>
  <mergeCells count="123">
    <mergeCell ref="A3:B3"/>
    <mergeCell ref="C3:F3"/>
    <mergeCell ref="G3:H3"/>
    <mergeCell ref="I3:M3"/>
    <mergeCell ref="O3:P3"/>
    <mergeCell ref="Q3:V3"/>
    <mergeCell ref="A1:F1"/>
    <mergeCell ref="G1:P1"/>
    <mergeCell ref="Q1:V1"/>
    <mergeCell ref="A2:B2"/>
    <mergeCell ref="C2:F2"/>
    <mergeCell ref="G2:H2"/>
    <mergeCell ref="I2:M2"/>
    <mergeCell ref="O2:P2"/>
    <mergeCell ref="R2:V2"/>
    <mergeCell ref="G8:V8"/>
    <mergeCell ref="A9:V9"/>
    <mergeCell ref="A10:V10"/>
    <mergeCell ref="A11:V11"/>
    <mergeCell ref="A12:N12"/>
    <mergeCell ref="A21:V21"/>
    <mergeCell ref="D4:F4"/>
    <mergeCell ref="J4:V4"/>
    <mergeCell ref="C5:F5"/>
    <mergeCell ref="I5:V5"/>
    <mergeCell ref="A6:V6"/>
    <mergeCell ref="A7:V7"/>
    <mergeCell ref="O26:V26"/>
    <mergeCell ref="O27:V27"/>
    <mergeCell ref="A28:K28"/>
    <mergeCell ref="O28:Q28"/>
    <mergeCell ref="G29:K29"/>
    <mergeCell ref="O29:Q29"/>
    <mergeCell ref="J22:L22"/>
    <mergeCell ref="M22:N22"/>
    <mergeCell ref="O22:R22"/>
    <mergeCell ref="A23:V23"/>
    <mergeCell ref="A24:V24"/>
    <mergeCell ref="A25:K25"/>
    <mergeCell ref="L25:V25"/>
    <mergeCell ref="G33:K33"/>
    <mergeCell ref="G34:I34"/>
    <mergeCell ref="L34:V34"/>
    <mergeCell ref="G35:I35"/>
    <mergeCell ref="G36:I36"/>
    <mergeCell ref="G37:J37"/>
    <mergeCell ref="L37:V37"/>
    <mergeCell ref="G30:K30"/>
    <mergeCell ref="O30:Q30"/>
    <mergeCell ref="G31:K31"/>
    <mergeCell ref="O31:Q31"/>
    <mergeCell ref="G32:K32"/>
    <mergeCell ref="O32:V32"/>
    <mergeCell ref="F42:G42"/>
    <mergeCell ref="G43:K43"/>
    <mergeCell ref="G44:K44"/>
    <mergeCell ref="A45:K45"/>
    <mergeCell ref="E46:K46"/>
    <mergeCell ref="L46:V46"/>
    <mergeCell ref="F39:G39"/>
    <mergeCell ref="T39:V39"/>
    <mergeCell ref="G40:K40"/>
    <mergeCell ref="O40:V40"/>
    <mergeCell ref="G41:K41"/>
    <mergeCell ref="L41:V41"/>
    <mergeCell ref="E50:K50"/>
    <mergeCell ref="N50:O50"/>
    <mergeCell ref="E51:K51"/>
    <mergeCell ref="N51:O51"/>
    <mergeCell ref="A52:V52"/>
    <mergeCell ref="B53:U53"/>
    <mergeCell ref="E47:K47"/>
    <mergeCell ref="N47:O47"/>
    <mergeCell ref="E48:K48"/>
    <mergeCell ref="N48:O48"/>
    <mergeCell ref="E49:K49"/>
    <mergeCell ref="N49:O49"/>
    <mergeCell ref="A54:V54"/>
    <mergeCell ref="A56:V56"/>
    <mergeCell ref="A57:B57"/>
    <mergeCell ref="C57:F57"/>
    <mergeCell ref="G57:H57"/>
    <mergeCell ref="I57:J57"/>
    <mergeCell ref="K57:L57"/>
    <mergeCell ref="M57:N57"/>
    <mergeCell ref="O57:P57"/>
    <mergeCell ref="Q57:R57"/>
    <mergeCell ref="S57:T57"/>
    <mergeCell ref="U57:V57"/>
    <mergeCell ref="U58:V58"/>
    <mergeCell ref="A59:B59"/>
    <mergeCell ref="C59:F59"/>
    <mergeCell ref="G59:H59"/>
    <mergeCell ref="I59:J59"/>
    <mergeCell ref="K59:L59"/>
    <mergeCell ref="M59:N59"/>
    <mergeCell ref="O59:P59"/>
    <mergeCell ref="Q59:R59"/>
    <mergeCell ref="A58:B58"/>
    <mergeCell ref="C58:F58"/>
    <mergeCell ref="G58:H58"/>
    <mergeCell ref="I58:J58"/>
    <mergeCell ref="K58:L58"/>
    <mergeCell ref="M58:N58"/>
    <mergeCell ref="O58:P58"/>
    <mergeCell ref="Q58:R58"/>
    <mergeCell ref="S58:T58"/>
    <mergeCell ref="S60:T60"/>
    <mergeCell ref="U60:V61"/>
    <mergeCell ref="G61:H61"/>
    <mergeCell ref="K61:L61"/>
    <mergeCell ref="O61:P61"/>
    <mergeCell ref="S61:T61"/>
    <mergeCell ref="S59:T59"/>
    <mergeCell ref="U59:V59"/>
    <mergeCell ref="A60:B61"/>
    <mergeCell ref="C60:F61"/>
    <mergeCell ref="G60:H60"/>
    <mergeCell ref="I60:J61"/>
    <mergeCell ref="K60:L60"/>
    <mergeCell ref="M60:N61"/>
    <mergeCell ref="O60:P60"/>
    <mergeCell ref="Q60:R61"/>
  </mergeCells>
  <pageMargins left="0.70866141732283472" right="0.15748031496062992" top="0.51181102362204722" bottom="0.51181102362204722" header="0.51181102362204722" footer="0.39370078740157483"/>
  <pageSetup paperSize="9" scale="40" orientation="portrait" verticalDpi="300" r:id="rId1"/>
  <headerFooter alignWithMargins="0">
    <oddFooter>&amp;L&amp;8&amp;F, &amp;A&amp;R&amp;8Page 1 of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E002-F7A4-4682-BAB1-E8181A3BB289}">
  <dimension ref="A1"/>
  <sheetViews>
    <sheetView topLeftCell="A4" workbookViewId="0">
      <selection activeCell="R27" sqref="R2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032AC-C684-42A5-8B14-449BEBEFAD43}">
  <dimension ref="A1"/>
  <sheetViews>
    <sheetView workbookViewId="0">
      <selection activeCell="P15" sqref="P1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BEB6-0EC8-41F0-9B8D-F527A88285C0}">
  <dimension ref="A1:X150"/>
  <sheetViews>
    <sheetView view="pageBreakPreview" topLeftCell="A74" zoomScale="85" zoomScaleNormal="85" zoomScaleSheetLayoutView="85" workbookViewId="0">
      <selection activeCell="J68" sqref="J68:V68"/>
    </sheetView>
  </sheetViews>
  <sheetFormatPr defaultColWidth="9.75" defaultRowHeight="12.75" x14ac:dyDescent="0.2"/>
  <cols>
    <col min="1" max="1" width="3.125" style="72" customWidth="1"/>
    <col min="2" max="2" width="6.25" style="72" customWidth="1"/>
    <col min="3" max="3" width="6.5" style="72" customWidth="1"/>
    <col min="4" max="4" width="6.25" style="72" customWidth="1"/>
    <col min="5" max="5" width="9.875" style="72" customWidth="1"/>
    <col min="6" max="6" width="6.25" style="72" customWidth="1"/>
    <col min="7" max="7" width="7.625" style="72" customWidth="1"/>
    <col min="8" max="8" width="7.125" style="72" customWidth="1"/>
    <col min="9" max="9" width="4.75" style="72" customWidth="1"/>
    <col min="10" max="10" width="6.25" style="72" customWidth="1"/>
    <col min="11" max="11" width="6.375" style="72" customWidth="1"/>
    <col min="12" max="12" width="5.125" style="72" customWidth="1"/>
    <col min="13" max="13" width="6.25" style="72" customWidth="1"/>
    <col min="14" max="14" width="9.875" style="72" customWidth="1"/>
    <col min="15" max="15" width="3.75" style="72" customWidth="1"/>
    <col min="16" max="16" width="4.75" style="72" customWidth="1"/>
    <col min="17" max="17" width="9.875" style="72" customWidth="1"/>
    <col min="18" max="18" width="5.625" style="72" customWidth="1"/>
    <col min="19" max="20" width="3.875" style="72" customWidth="1"/>
    <col min="21" max="21" width="3.75" style="72" customWidth="1"/>
    <col min="22" max="22" width="15.75" style="72" customWidth="1"/>
    <col min="23" max="16384" width="9.75" style="72"/>
  </cols>
  <sheetData>
    <row r="1" spans="1:24" s="190" customFormat="1" ht="63" customHeight="1" x14ac:dyDescent="0.2">
      <c r="A1" s="480"/>
      <c r="B1" s="481"/>
      <c r="C1" s="481"/>
      <c r="D1" s="481"/>
      <c r="E1" s="481"/>
      <c r="F1" s="482"/>
      <c r="G1" s="483" t="s">
        <v>191</v>
      </c>
      <c r="H1" s="484"/>
      <c r="I1" s="484"/>
      <c r="J1" s="484"/>
      <c r="K1" s="484"/>
      <c r="L1" s="484"/>
      <c r="M1" s="484"/>
      <c r="N1" s="484"/>
      <c r="O1" s="484"/>
      <c r="P1" s="485"/>
      <c r="Q1" s="368" t="s">
        <v>26</v>
      </c>
      <c r="R1" s="486"/>
      <c r="S1" s="486"/>
      <c r="T1" s="486"/>
      <c r="U1" s="486"/>
      <c r="V1" s="487"/>
    </row>
    <row r="2" spans="1:24" ht="20.100000000000001" customHeight="1" x14ac:dyDescent="0.2">
      <c r="A2" s="371" t="s">
        <v>27</v>
      </c>
      <c r="B2" s="352"/>
      <c r="C2" s="333" t="s">
        <v>192</v>
      </c>
      <c r="D2" s="333"/>
      <c r="E2" s="333"/>
      <c r="F2" s="351"/>
      <c r="G2" s="375" t="s">
        <v>29</v>
      </c>
      <c r="H2" s="352"/>
      <c r="I2" s="352" t="s">
        <v>30</v>
      </c>
      <c r="J2" s="352"/>
      <c r="K2" s="352"/>
      <c r="L2" s="352"/>
      <c r="M2" s="376"/>
      <c r="N2" s="44" t="s">
        <v>31</v>
      </c>
      <c r="O2" s="377" t="s">
        <v>177</v>
      </c>
      <c r="P2" s="488"/>
      <c r="Q2" s="44" t="s">
        <v>33</v>
      </c>
      <c r="R2" s="489">
        <f>MAX(I60:J62)</f>
        <v>45435</v>
      </c>
      <c r="S2" s="489"/>
      <c r="T2" s="489"/>
      <c r="U2" s="489"/>
      <c r="V2" s="407"/>
    </row>
    <row r="3" spans="1:24" ht="20.100000000000001" customHeight="1" thickBot="1" x14ac:dyDescent="0.25">
      <c r="A3" s="354" t="s">
        <v>34</v>
      </c>
      <c r="B3" s="355"/>
      <c r="C3" s="477" t="s">
        <v>193</v>
      </c>
      <c r="D3" s="477"/>
      <c r="E3" s="477"/>
      <c r="F3" s="478"/>
      <c r="G3" s="358" t="s">
        <v>36</v>
      </c>
      <c r="H3" s="355"/>
      <c r="I3" s="355"/>
      <c r="J3" s="355"/>
      <c r="K3" s="355"/>
      <c r="L3" s="355"/>
      <c r="M3" s="359"/>
      <c r="N3" s="46" t="s">
        <v>37</v>
      </c>
      <c r="O3" s="355"/>
      <c r="P3" s="359"/>
      <c r="Q3" s="388" t="s">
        <v>194</v>
      </c>
      <c r="R3" s="410"/>
      <c r="S3" s="410"/>
      <c r="T3" s="410"/>
      <c r="U3" s="410"/>
      <c r="V3" s="479"/>
    </row>
    <row r="4" spans="1:24" s="192" customFormat="1" ht="24.95" customHeight="1" x14ac:dyDescent="0.2">
      <c r="A4" s="470" t="s">
        <v>39</v>
      </c>
      <c r="B4" s="471"/>
      <c r="C4" s="471"/>
      <c r="D4" s="471" t="s">
        <v>195</v>
      </c>
      <c r="E4" s="471"/>
      <c r="F4" s="472"/>
      <c r="G4" s="191" t="s">
        <v>41</v>
      </c>
      <c r="H4" s="191"/>
      <c r="I4" s="191"/>
      <c r="J4" s="471" t="s">
        <v>196</v>
      </c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3"/>
    </row>
    <row r="5" spans="1:24" ht="18" customHeight="1" x14ac:dyDescent="0.2">
      <c r="A5" s="371" t="s">
        <v>197</v>
      </c>
      <c r="B5" s="352"/>
      <c r="C5" s="352"/>
      <c r="D5" s="352"/>
      <c r="E5" s="352"/>
      <c r="F5" s="376"/>
      <c r="G5" s="375" t="s">
        <v>198</v>
      </c>
      <c r="H5" s="352"/>
      <c r="I5" s="352"/>
      <c r="J5" s="352" t="s">
        <v>199</v>
      </c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3"/>
    </row>
    <row r="6" spans="1:24" ht="18" customHeight="1" x14ac:dyDescent="0.2">
      <c r="A6" s="54" t="s">
        <v>79</v>
      </c>
      <c r="B6" s="55"/>
      <c r="C6" s="55"/>
      <c r="D6" s="444"/>
      <c r="E6" s="687"/>
      <c r="F6" s="193" t="s">
        <v>80</v>
      </c>
      <c r="G6" s="42" t="s">
        <v>81</v>
      </c>
      <c r="H6" s="42"/>
      <c r="I6" s="194" t="s">
        <v>119</v>
      </c>
      <c r="J6" s="352" t="s">
        <v>82</v>
      </c>
      <c r="K6" s="352"/>
      <c r="L6" s="352"/>
      <c r="M6" s="42"/>
      <c r="N6" s="352" t="s">
        <v>200</v>
      </c>
      <c r="O6" s="352"/>
      <c r="P6" s="352"/>
      <c r="Q6" s="352" t="s">
        <v>201</v>
      </c>
      <c r="R6" s="352"/>
      <c r="S6" s="352"/>
      <c r="T6" s="352"/>
      <c r="U6" s="352"/>
      <c r="V6" s="353"/>
    </row>
    <row r="7" spans="1:24" ht="32.450000000000003" customHeight="1" x14ac:dyDescent="0.2">
      <c r="A7" s="688" t="s">
        <v>202</v>
      </c>
      <c r="B7" s="689"/>
      <c r="C7" s="689"/>
      <c r="D7" s="689"/>
      <c r="E7" s="690"/>
      <c r="F7" s="443" t="s">
        <v>203</v>
      </c>
      <c r="G7" s="444"/>
      <c r="H7" s="444"/>
      <c r="I7" s="444"/>
      <c r="J7" s="444"/>
      <c r="K7" s="444"/>
      <c r="L7" s="444"/>
      <c r="M7" s="445"/>
      <c r="N7" s="443" t="s">
        <v>204</v>
      </c>
      <c r="O7" s="444"/>
      <c r="P7" s="444"/>
      <c r="Q7" s="444"/>
      <c r="R7" s="444"/>
      <c r="S7" s="444"/>
      <c r="T7" s="444"/>
      <c r="U7" s="444"/>
      <c r="V7" s="509"/>
    </row>
    <row r="8" spans="1:24" ht="18" customHeight="1" x14ac:dyDescent="0.2">
      <c r="A8" s="430" t="s">
        <v>45</v>
      </c>
      <c r="B8" s="431"/>
      <c r="C8" s="431"/>
      <c r="D8" s="431"/>
      <c r="E8" s="682"/>
      <c r="F8" s="683" t="s">
        <v>205</v>
      </c>
      <c r="G8" s="622"/>
      <c r="H8" s="622"/>
      <c r="I8" s="622"/>
      <c r="J8" s="622"/>
      <c r="K8" s="622"/>
      <c r="L8" s="622"/>
      <c r="M8" s="684"/>
      <c r="N8" s="683" t="s">
        <v>206</v>
      </c>
      <c r="O8" s="622"/>
      <c r="P8" s="622"/>
      <c r="Q8" s="622"/>
      <c r="R8" s="622"/>
      <c r="S8" s="622"/>
      <c r="T8" s="622"/>
      <c r="U8" s="622"/>
      <c r="V8" s="685"/>
    </row>
    <row r="9" spans="1:24" ht="18" customHeight="1" x14ac:dyDescent="0.2">
      <c r="A9" s="340" t="s">
        <v>207</v>
      </c>
      <c r="B9" s="341"/>
      <c r="C9" s="341"/>
      <c r="D9" s="341"/>
      <c r="E9" s="74"/>
      <c r="F9" s="574"/>
      <c r="G9" s="575"/>
      <c r="H9" s="575"/>
      <c r="I9" s="575"/>
      <c r="J9" s="575"/>
      <c r="K9" s="575"/>
      <c r="L9" s="575"/>
      <c r="M9" s="686"/>
      <c r="N9" s="574"/>
      <c r="O9" s="575"/>
      <c r="P9" s="575"/>
      <c r="Q9" s="575"/>
      <c r="R9" s="575"/>
      <c r="S9" s="575"/>
      <c r="T9" s="575"/>
      <c r="U9" s="575"/>
      <c r="V9" s="576"/>
    </row>
    <row r="10" spans="1:24" ht="18" customHeight="1" x14ac:dyDescent="0.2">
      <c r="A10" s="603" t="s">
        <v>208</v>
      </c>
      <c r="B10" s="295"/>
      <c r="C10" s="295"/>
      <c r="D10" s="604"/>
      <c r="E10" s="197" t="s">
        <v>209</v>
      </c>
      <c r="F10" s="657">
        <v>51364</v>
      </c>
      <c r="G10" s="658"/>
      <c r="H10" s="658"/>
      <c r="I10" s="658"/>
      <c r="J10" s="658"/>
      <c r="K10" s="658"/>
      <c r="L10" s="658"/>
      <c r="M10" s="659"/>
      <c r="N10" s="660">
        <v>5047</v>
      </c>
      <c r="O10" s="661"/>
      <c r="P10" s="661"/>
      <c r="Q10" s="661"/>
      <c r="R10" s="661"/>
      <c r="S10" s="661"/>
      <c r="T10" s="661"/>
      <c r="U10" s="661"/>
      <c r="V10" s="662"/>
      <c r="X10" s="198"/>
    </row>
    <row r="11" spans="1:24" ht="18" customHeight="1" x14ac:dyDescent="0.2">
      <c r="A11" s="663" t="s">
        <v>210</v>
      </c>
      <c r="B11" s="664"/>
      <c r="C11" s="664"/>
      <c r="D11" s="665"/>
      <c r="E11" s="669"/>
      <c r="F11" s="671" t="s">
        <v>211</v>
      </c>
      <c r="G11" s="672"/>
      <c r="H11" s="672"/>
      <c r="I11" s="673"/>
      <c r="J11" s="671" t="s">
        <v>212</v>
      </c>
      <c r="K11" s="672"/>
      <c r="L11" s="672"/>
      <c r="M11" s="673"/>
      <c r="N11" s="674" t="s">
        <v>211</v>
      </c>
      <c r="O11" s="675"/>
      <c r="P11" s="675"/>
      <c r="Q11" s="676"/>
      <c r="R11" s="674" t="s">
        <v>213</v>
      </c>
      <c r="S11" s="675"/>
      <c r="T11" s="675"/>
      <c r="U11" s="675"/>
      <c r="V11" s="677"/>
    </row>
    <row r="12" spans="1:24" ht="18" customHeight="1" x14ac:dyDescent="0.2">
      <c r="A12" s="666"/>
      <c r="B12" s="667"/>
      <c r="C12" s="667"/>
      <c r="D12" s="668"/>
      <c r="E12" s="670"/>
      <c r="F12" s="678" t="s">
        <v>214</v>
      </c>
      <c r="G12" s="679"/>
      <c r="H12" s="680" t="s">
        <v>215</v>
      </c>
      <c r="I12" s="681"/>
      <c r="J12" s="678" t="s">
        <v>214</v>
      </c>
      <c r="K12" s="679"/>
      <c r="L12" s="680" t="s">
        <v>215</v>
      </c>
      <c r="M12" s="681"/>
      <c r="N12" s="674" t="s">
        <v>214</v>
      </c>
      <c r="O12" s="675"/>
      <c r="P12" s="675" t="s">
        <v>215</v>
      </c>
      <c r="Q12" s="676"/>
      <c r="R12" s="674" t="s">
        <v>214</v>
      </c>
      <c r="S12" s="675"/>
      <c r="T12" s="675"/>
      <c r="U12" s="675" t="s">
        <v>215</v>
      </c>
      <c r="V12" s="677"/>
      <c r="X12" s="200"/>
    </row>
    <row r="13" spans="1:24" ht="18" customHeight="1" x14ac:dyDescent="0.2">
      <c r="A13" s="340" t="s">
        <v>216</v>
      </c>
      <c r="B13" s="341"/>
      <c r="C13" s="341"/>
      <c r="D13" s="524"/>
      <c r="E13" s="76" t="s">
        <v>209</v>
      </c>
      <c r="F13" s="644"/>
      <c r="G13" s="645"/>
      <c r="H13" s="646">
        <f>F10</f>
        <v>51364</v>
      </c>
      <c r="I13" s="647"/>
      <c r="J13" s="644"/>
      <c r="K13" s="645"/>
      <c r="L13" s="646">
        <f>H13</f>
        <v>51364</v>
      </c>
      <c r="M13" s="647"/>
      <c r="N13" s="648">
        <v>2688.15</v>
      </c>
      <c r="O13" s="649"/>
      <c r="P13" s="650">
        <v>8.85</v>
      </c>
      <c r="Q13" s="651"/>
      <c r="R13" s="652">
        <v>787.59</v>
      </c>
      <c r="S13" s="653"/>
      <c r="T13" s="654"/>
      <c r="U13" s="655" t="s">
        <v>217</v>
      </c>
      <c r="V13" s="656"/>
    </row>
    <row r="14" spans="1:24" ht="18" customHeight="1" x14ac:dyDescent="0.2">
      <c r="A14" s="340" t="s">
        <v>218</v>
      </c>
      <c r="B14" s="341"/>
      <c r="C14" s="341"/>
      <c r="D14" s="524"/>
      <c r="E14" s="76" t="s">
        <v>209</v>
      </c>
      <c r="F14" s="571"/>
      <c r="G14" s="634"/>
      <c r="H14" s="642"/>
      <c r="I14" s="643"/>
      <c r="J14" s="571"/>
      <c r="K14" s="634"/>
      <c r="L14" s="635"/>
      <c r="M14" s="573"/>
      <c r="N14" s="642"/>
      <c r="O14" s="643"/>
      <c r="P14" s="627"/>
      <c r="Q14" s="633"/>
      <c r="R14" s="636"/>
      <c r="S14" s="637"/>
      <c r="T14" s="638"/>
      <c r="U14" s="627"/>
      <c r="V14" s="628"/>
    </row>
    <row r="15" spans="1:24" ht="18" customHeight="1" x14ac:dyDescent="0.2">
      <c r="A15" s="340" t="s">
        <v>219</v>
      </c>
      <c r="B15" s="341"/>
      <c r="C15" s="341"/>
      <c r="D15" s="524"/>
      <c r="E15" s="76" t="s">
        <v>209</v>
      </c>
      <c r="F15" s="571"/>
      <c r="G15" s="634"/>
      <c r="H15" s="635"/>
      <c r="I15" s="573"/>
      <c r="J15" s="571"/>
      <c r="K15" s="634"/>
      <c r="L15" s="635"/>
      <c r="M15" s="573"/>
      <c r="N15" s="571">
        <v>2349.9</v>
      </c>
      <c r="O15" s="572"/>
      <c r="P15" s="572"/>
      <c r="Q15" s="573"/>
      <c r="R15" s="639" t="s">
        <v>220</v>
      </c>
      <c r="S15" s="640"/>
      <c r="T15" s="640"/>
      <c r="U15" s="640"/>
      <c r="V15" s="641"/>
    </row>
    <row r="16" spans="1:24" ht="18" customHeight="1" x14ac:dyDescent="0.2">
      <c r="A16" s="340"/>
      <c r="B16" s="341"/>
      <c r="C16" s="341"/>
      <c r="D16" s="524"/>
      <c r="E16" s="76" t="s">
        <v>209</v>
      </c>
      <c r="F16" s="571"/>
      <c r="G16" s="634"/>
      <c r="H16" s="635"/>
      <c r="I16" s="573"/>
      <c r="J16" s="571"/>
      <c r="K16" s="634"/>
      <c r="L16" s="635"/>
      <c r="M16" s="573"/>
      <c r="N16" s="635"/>
      <c r="O16" s="573"/>
      <c r="P16" s="627"/>
      <c r="Q16" s="633"/>
      <c r="R16" s="626"/>
      <c r="S16" s="627"/>
      <c r="T16" s="627"/>
      <c r="U16" s="627"/>
      <c r="V16" s="628"/>
    </row>
    <row r="17" spans="1:22" ht="18" customHeight="1" x14ac:dyDescent="0.2">
      <c r="A17" s="340"/>
      <c r="B17" s="341"/>
      <c r="C17" s="341"/>
      <c r="D17" s="524"/>
      <c r="E17" s="76" t="s">
        <v>209</v>
      </c>
      <c r="F17" s="571"/>
      <c r="G17" s="634"/>
      <c r="H17" s="635"/>
      <c r="I17" s="573"/>
      <c r="J17" s="571"/>
      <c r="K17" s="634"/>
      <c r="L17" s="635"/>
      <c r="M17" s="573"/>
      <c r="N17" s="635"/>
      <c r="O17" s="573"/>
      <c r="P17" s="627"/>
      <c r="Q17" s="633"/>
      <c r="R17" s="626"/>
      <c r="S17" s="627"/>
      <c r="T17" s="627"/>
      <c r="U17" s="627"/>
      <c r="V17" s="628"/>
    </row>
    <row r="18" spans="1:22" ht="18" customHeight="1" x14ac:dyDescent="0.2">
      <c r="A18" s="603"/>
      <c r="B18" s="295"/>
      <c r="C18" s="295"/>
      <c r="D18" s="604"/>
      <c r="E18" s="201" t="s">
        <v>209</v>
      </c>
      <c r="F18" s="557"/>
      <c r="G18" s="629"/>
      <c r="H18" s="630"/>
      <c r="I18" s="559"/>
      <c r="J18" s="557"/>
      <c r="K18" s="629"/>
      <c r="L18" s="630"/>
      <c r="M18" s="559"/>
      <c r="N18" s="631"/>
      <c r="O18" s="617"/>
      <c r="P18" s="617"/>
      <c r="Q18" s="632"/>
      <c r="R18" s="631"/>
      <c r="S18" s="617"/>
      <c r="T18" s="617"/>
      <c r="U18" s="617"/>
      <c r="V18" s="618"/>
    </row>
    <row r="19" spans="1:22" ht="18" customHeight="1" x14ac:dyDescent="0.2">
      <c r="A19" s="528" t="s">
        <v>221</v>
      </c>
      <c r="B19" s="449"/>
      <c r="C19" s="449"/>
      <c r="D19" s="450"/>
      <c r="E19" s="202" t="s">
        <v>222</v>
      </c>
      <c r="F19" s="203" t="s">
        <v>55</v>
      </c>
      <c r="G19" s="619">
        <v>0.9</v>
      </c>
      <c r="H19" s="619"/>
      <c r="I19" s="620"/>
      <c r="J19" s="170" t="s">
        <v>61</v>
      </c>
      <c r="K19" s="619">
        <v>8</v>
      </c>
      <c r="L19" s="619"/>
      <c r="M19" s="621"/>
      <c r="N19" s="204" t="s">
        <v>55</v>
      </c>
      <c r="O19" s="622">
        <v>0.9</v>
      </c>
      <c r="P19" s="622"/>
      <c r="Q19" s="623"/>
      <c r="R19" s="205" t="s">
        <v>61</v>
      </c>
      <c r="S19" s="624">
        <v>2</v>
      </c>
      <c r="T19" s="619"/>
      <c r="U19" s="619"/>
      <c r="V19" s="625"/>
    </row>
    <row r="20" spans="1:22" ht="18" customHeight="1" x14ac:dyDescent="0.2">
      <c r="A20" s="603" t="s">
        <v>223</v>
      </c>
      <c r="B20" s="295"/>
      <c r="C20" s="295"/>
      <c r="D20" s="604"/>
      <c r="E20" s="202" t="s">
        <v>13</v>
      </c>
      <c r="F20" s="206" t="s">
        <v>55</v>
      </c>
      <c r="G20" s="605">
        <v>0</v>
      </c>
      <c r="H20" s="605"/>
      <c r="I20" s="606"/>
      <c r="J20" s="207" t="s">
        <v>61</v>
      </c>
      <c r="K20" s="605">
        <v>150</v>
      </c>
      <c r="L20" s="605"/>
      <c r="M20" s="607"/>
      <c r="N20" s="208" t="s">
        <v>55</v>
      </c>
      <c r="O20" s="608">
        <v>0</v>
      </c>
      <c r="P20" s="608"/>
      <c r="Q20" s="609"/>
      <c r="R20" s="209" t="s">
        <v>61</v>
      </c>
      <c r="S20" s="608">
        <v>120</v>
      </c>
      <c r="T20" s="608"/>
      <c r="U20" s="608"/>
      <c r="V20" s="610"/>
    </row>
    <row r="21" spans="1:22" s="177" customFormat="1" ht="18" customHeight="1" x14ac:dyDescent="0.2">
      <c r="A21" s="430" t="s">
        <v>211</v>
      </c>
      <c r="B21" s="431"/>
      <c r="C21" s="431"/>
      <c r="D21" s="431"/>
      <c r="E21" s="210"/>
      <c r="F21" s="611"/>
      <c r="G21" s="612"/>
      <c r="H21" s="612"/>
      <c r="I21" s="612"/>
      <c r="J21" s="612"/>
      <c r="K21" s="612"/>
      <c r="L21" s="612"/>
      <c r="M21" s="613"/>
      <c r="N21" s="614"/>
      <c r="O21" s="615"/>
      <c r="P21" s="615"/>
      <c r="Q21" s="615"/>
      <c r="R21" s="615"/>
      <c r="S21" s="615"/>
      <c r="T21" s="615"/>
      <c r="U21" s="615"/>
      <c r="V21" s="616"/>
    </row>
    <row r="22" spans="1:22" ht="18" customHeight="1" x14ac:dyDescent="0.2">
      <c r="A22" s="61" t="s">
        <v>224</v>
      </c>
      <c r="B22" s="62"/>
      <c r="C22" s="59"/>
      <c r="D22" s="62"/>
      <c r="E22" s="202" t="s">
        <v>13</v>
      </c>
      <c r="F22" s="600">
        <v>26</v>
      </c>
      <c r="G22" s="601"/>
      <c r="H22" s="601"/>
      <c r="I22" s="601"/>
      <c r="J22" s="601"/>
      <c r="K22" s="601"/>
      <c r="L22" s="601"/>
      <c r="M22" s="602"/>
      <c r="N22" s="588">
        <v>87.93</v>
      </c>
      <c r="O22" s="589"/>
      <c r="P22" s="589"/>
      <c r="Q22" s="589"/>
      <c r="R22" s="589"/>
      <c r="S22" s="589"/>
      <c r="T22" s="589"/>
      <c r="U22" s="589"/>
      <c r="V22" s="590"/>
    </row>
    <row r="23" spans="1:22" ht="18" customHeight="1" x14ac:dyDescent="0.2">
      <c r="A23" s="61" t="s">
        <v>225</v>
      </c>
      <c r="B23" s="62"/>
      <c r="C23" s="59"/>
      <c r="D23" s="62"/>
      <c r="E23" s="202" t="s">
        <v>222</v>
      </c>
      <c r="F23" s="568">
        <v>4</v>
      </c>
      <c r="G23" s="569"/>
      <c r="H23" s="569"/>
      <c r="I23" s="569"/>
      <c r="J23" s="569"/>
      <c r="K23" s="569"/>
      <c r="L23" s="569"/>
      <c r="M23" s="526"/>
      <c r="N23" s="568">
        <v>1</v>
      </c>
      <c r="O23" s="569"/>
      <c r="P23" s="569"/>
      <c r="Q23" s="569"/>
      <c r="R23" s="569"/>
      <c r="S23" s="569"/>
      <c r="T23" s="569"/>
      <c r="U23" s="569"/>
      <c r="V23" s="570"/>
    </row>
    <row r="24" spans="1:22" ht="18" customHeight="1" x14ac:dyDescent="0.2">
      <c r="A24" s="61" t="s">
        <v>226</v>
      </c>
      <c r="B24" s="62"/>
      <c r="C24" s="62"/>
      <c r="D24" s="134"/>
      <c r="E24" s="76"/>
      <c r="F24" s="438" t="s">
        <v>227</v>
      </c>
      <c r="G24" s="311"/>
      <c r="H24" s="311"/>
      <c r="I24" s="311"/>
      <c r="J24" s="311"/>
      <c r="K24" s="311"/>
      <c r="L24" s="311"/>
      <c r="M24" s="312"/>
      <c r="N24" s="438" t="s">
        <v>228</v>
      </c>
      <c r="O24" s="311"/>
      <c r="P24" s="311"/>
      <c r="Q24" s="311"/>
      <c r="R24" s="311"/>
      <c r="S24" s="311"/>
      <c r="T24" s="311"/>
      <c r="U24" s="311"/>
      <c r="V24" s="434"/>
    </row>
    <row r="25" spans="1:22" ht="18" customHeight="1" x14ac:dyDescent="0.2">
      <c r="A25" s="61" t="s">
        <v>229</v>
      </c>
      <c r="B25" s="62"/>
      <c r="C25" s="59"/>
      <c r="D25" s="62"/>
      <c r="E25" s="202" t="s">
        <v>230</v>
      </c>
      <c r="F25" s="568">
        <v>997.42</v>
      </c>
      <c r="G25" s="569"/>
      <c r="H25" s="569"/>
      <c r="I25" s="569"/>
      <c r="J25" s="569"/>
      <c r="K25" s="569"/>
      <c r="L25" s="569"/>
      <c r="M25" s="526"/>
      <c r="N25" s="597" t="s">
        <v>231</v>
      </c>
      <c r="O25" s="598"/>
      <c r="P25" s="598"/>
      <c r="Q25" s="598"/>
      <c r="R25" s="598"/>
      <c r="S25" s="598"/>
      <c r="T25" s="598"/>
      <c r="U25" s="598"/>
      <c r="V25" s="599"/>
    </row>
    <row r="26" spans="1:22" ht="18" customHeight="1" x14ac:dyDescent="0.2">
      <c r="A26" s="61" t="s">
        <v>232</v>
      </c>
      <c r="B26" s="62"/>
      <c r="C26" s="59"/>
      <c r="D26" s="62"/>
      <c r="E26" s="202" t="s">
        <v>233</v>
      </c>
      <c r="F26" s="565">
        <v>0.98699999999999999</v>
      </c>
      <c r="G26" s="566"/>
      <c r="H26" s="566"/>
      <c r="I26" s="566"/>
      <c r="J26" s="566"/>
      <c r="K26" s="566"/>
      <c r="L26" s="566"/>
      <c r="M26" s="567"/>
      <c r="N26" s="565" t="s">
        <v>234</v>
      </c>
      <c r="O26" s="566"/>
      <c r="P26" s="566"/>
      <c r="Q26" s="566"/>
      <c r="R26" s="566"/>
      <c r="S26" s="566"/>
      <c r="T26" s="566"/>
      <c r="U26" s="566"/>
      <c r="V26" s="584"/>
    </row>
    <row r="27" spans="1:22" ht="18" customHeight="1" x14ac:dyDescent="0.2">
      <c r="A27" s="61" t="s">
        <v>235</v>
      </c>
      <c r="B27" s="62"/>
      <c r="C27" s="59"/>
      <c r="D27" s="62"/>
      <c r="E27" s="202" t="s">
        <v>236</v>
      </c>
      <c r="F27" s="565">
        <v>0.999</v>
      </c>
      <c r="G27" s="566"/>
      <c r="H27" s="566"/>
      <c r="I27" s="566"/>
      <c r="J27" s="566"/>
      <c r="K27" s="566"/>
      <c r="L27" s="566"/>
      <c r="M27" s="567"/>
      <c r="N27" s="565" t="s">
        <v>237</v>
      </c>
      <c r="O27" s="566"/>
      <c r="P27" s="566"/>
      <c r="Q27" s="566"/>
      <c r="R27" s="566"/>
      <c r="S27" s="566"/>
      <c r="T27" s="566"/>
      <c r="U27" s="566"/>
      <c r="V27" s="584"/>
    </row>
    <row r="28" spans="1:22" ht="18" customHeight="1" x14ac:dyDescent="0.2">
      <c r="A28" s="61" t="s">
        <v>238</v>
      </c>
      <c r="B28" s="62"/>
      <c r="C28" s="59"/>
      <c r="D28" s="62"/>
      <c r="E28" s="202" t="s">
        <v>239</v>
      </c>
      <c r="F28" s="565">
        <v>0.51600000000000001</v>
      </c>
      <c r="G28" s="566"/>
      <c r="H28" s="566"/>
      <c r="I28" s="566"/>
      <c r="J28" s="566"/>
      <c r="K28" s="566"/>
      <c r="L28" s="566"/>
      <c r="M28" s="567"/>
      <c r="N28" s="565" t="s">
        <v>240</v>
      </c>
      <c r="O28" s="566"/>
      <c r="P28" s="566"/>
      <c r="Q28" s="566"/>
      <c r="R28" s="566"/>
      <c r="S28" s="566"/>
      <c r="T28" s="566"/>
      <c r="U28" s="566"/>
      <c r="V28" s="584"/>
    </row>
    <row r="29" spans="1:22" ht="18" customHeight="1" x14ac:dyDescent="0.2">
      <c r="A29" s="61" t="s">
        <v>241</v>
      </c>
      <c r="B29" s="189"/>
      <c r="C29" s="92"/>
      <c r="D29" s="189"/>
      <c r="E29" s="197" t="s">
        <v>242</v>
      </c>
      <c r="F29" s="585" t="s">
        <v>190</v>
      </c>
      <c r="G29" s="586"/>
      <c r="H29" s="586"/>
      <c r="I29" s="586"/>
      <c r="J29" s="586"/>
      <c r="K29" s="586"/>
      <c r="L29" s="586"/>
      <c r="M29" s="587"/>
      <c r="N29" s="588">
        <v>2287.9</v>
      </c>
      <c r="O29" s="589"/>
      <c r="P29" s="589"/>
      <c r="Q29" s="589"/>
      <c r="R29" s="589"/>
      <c r="S29" s="589"/>
      <c r="T29" s="589"/>
      <c r="U29" s="589"/>
      <c r="V29" s="590"/>
    </row>
    <row r="30" spans="1:22" ht="18" customHeight="1" x14ac:dyDescent="0.2">
      <c r="A30" s="196" t="s">
        <v>243</v>
      </c>
      <c r="B30" s="173"/>
      <c r="C30" s="187"/>
      <c r="D30" s="173"/>
      <c r="E30" s="201" t="s">
        <v>244</v>
      </c>
      <c r="F30" s="591"/>
      <c r="G30" s="592"/>
      <c r="H30" s="592"/>
      <c r="I30" s="592"/>
      <c r="J30" s="592"/>
      <c r="K30" s="592"/>
      <c r="L30" s="592"/>
      <c r="M30" s="593"/>
      <c r="N30" s="594"/>
      <c r="O30" s="595"/>
      <c r="P30" s="595"/>
      <c r="Q30" s="595"/>
      <c r="R30" s="595"/>
      <c r="S30" s="595"/>
      <c r="T30" s="595"/>
      <c r="U30" s="595"/>
      <c r="V30" s="596"/>
    </row>
    <row r="31" spans="1:22" s="177" customFormat="1" ht="18" customHeight="1" x14ac:dyDescent="0.2">
      <c r="A31" s="430" t="s">
        <v>212</v>
      </c>
      <c r="B31" s="431"/>
      <c r="C31" s="431"/>
      <c r="D31" s="431"/>
      <c r="E31" s="195"/>
      <c r="F31" s="577"/>
      <c r="G31" s="305"/>
      <c r="H31" s="305"/>
      <c r="I31" s="305"/>
      <c r="J31" s="305"/>
      <c r="K31" s="305"/>
      <c r="L31" s="305"/>
      <c r="M31" s="306"/>
      <c r="N31" s="578"/>
      <c r="O31" s="530"/>
      <c r="P31" s="530"/>
      <c r="Q31" s="530"/>
      <c r="R31" s="530"/>
      <c r="S31" s="530"/>
      <c r="T31" s="530"/>
      <c r="U31" s="530"/>
      <c r="V31" s="579"/>
    </row>
    <row r="32" spans="1:22" ht="18" customHeight="1" x14ac:dyDescent="0.2">
      <c r="A32" s="61" t="s">
        <v>245</v>
      </c>
      <c r="B32" s="62"/>
      <c r="C32" s="59"/>
      <c r="D32" s="62"/>
      <c r="E32" s="202" t="s">
        <v>13</v>
      </c>
      <c r="F32" s="580">
        <v>46.2</v>
      </c>
      <c r="G32" s="581"/>
      <c r="H32" s="581"/>
      <c r="I32" s="581"/>
      <c r="J32" s="581"/>
      <c r="K32" s="581"/>
      <c r="L32" s="581"/>
      <c r="M32" s="582"/>
      <c r="N32" s="580">
        <v>74.02</v>
      </c>
      <c r="O32" s="581"/>
      <c r="P32" s="581"/>
      <c r="Q32" s="581"/>
      <c r="R32" s="581"/>
      <c r="S32" s="581"/>
      <c r="T32" s="581"/>
      <c r="U32" s="581"/>
      <c r="V32" s="583"/>
    </row>
    <row r="33" spans="1:22" ht="18" customHeight="1" x14ac:dyDescent="0.2">
      <c r="A33" s="61" t="s">
        <v>225</v>
      </c>
      <c r="B33" s="62"/>
      <c r="C33" s="59"/>
      <c r="D33" s="62"/>
      <c r="E33" s="202" t="s">
        <v>222</v>
      </c>
      <c r="F33" s="568">
        <f>3.75</f>
        <v>3.75</v>
      </c>
      <c r="G33" s="569"/>
      <c r="H33" s="569"/>
      <c r="I33" s="569"/>
      <c r="J33" s="569"/>
      <c r="K33" s="569"/>
      <c r="L33" s="569"/>
      <c r="M33" s="526"/>
      <c r="N33" s="568">
        <v>1</v>
      </c>
      <c r="O33" s="569"/>
      <c r="P33" s="569"/>
      <c r="Q33" s="569"/>
      <c r="R33" s="569"/>
      <c r="S33" s="569"/>
      <c r="T33" s="569"/>
      <c r="U33" s="569"/>
      <c r="V33" s="570"/>
    </row>
    <row r="34" spans="1:22" ht="18" customHeight="1" x14ac:dyDescent="0.2">
      <c r="A34" s="61" t="s">
        <v>246</v>
      </c>
      <c r="B34" s="62"/>
      <c r="C34" s="62"/>
      <c r="D34" s="62"/>
      <c r="E34" s="202"/>
      <c r="F34" s="438" t="s">
        <v>227</v>
      </c>
      <c r="G34" s="311"/>
      <c r="H34" s="311"/>
      <c r="I34" s="311"/>
      <c r="J34" s="311"/>
      <c r="K34" s="311"/>
      <c r="L34" s="311"/>
      <c r="M34" s="312"/>
      <c r="N34" s="438" t="s">
        <v>247</v>
      </c>
      <c r="O34" s="311"/>
      <c r="P34" s="311"/>
      <c r="Q34" s="311"/>
      <c r="R34" s="311"/>
      <c r="S34" s="311"/>
      <c r="T34" s="311"/>
      <c r="U34" s="311"/>
      <c r="V34" s="434"/>
    </row>
    <row r="35" spans="1:22" ht="18" customHeight="1" x14ac:dyDescent="0.2">
      <c r="A35" s="61" t="s">
        <v>248</v>
      </c>
      <c r="B35" s="62"/>
      <c r="C35" s="59"/>
      <c r="D35" s="62"/>
      <c r="E35" s="202" t="s">
        <v>230</v>
      </c>
      <c r="F35" s="568">
        <v>990.75</v>
      </c>
      <c r="G35" s="569"/>
      <c r="H35" s="569"/>
      <c r="I35" s="569"/>
      <c r="J35" s="569"/>
      <c r="K35" s="569"/>
      <c r="L35" s="569"/>
      <c r="M35" s="526"/>
      <c r="N35" s="568" t="s">
        <v>249</v>
      </c>
      <c r="O35" s="569"/>
      <c r="P35" s="569"/>
      <c r="Q35" s="569"/>
      <c r="R35" s="569"/>
      <c r="S35" s="569"/>
      <c r="T35" s="569"/>
      <c r="U35" s="569"/>
      <c r="V35" s="570"/>
    </row>
    <row r="36" spans="1:22" ht="18" customHeight="1" x14ac:dyDescent="0.2">
      <c r="A36" s="61" t="s">
        <v>250</v>
      </c>
      <c r="B36" s="62"/>
      <c r="C36" s="59"/>
      <c r="D36" s="62"/>
      <c r="E36" s="202" t="s">
        <v>233</v>
      </c>
      <c r="F36" s="565">
        <v>0.63970000000000005</v>
      </c>
      <c r="G36" s="566"/>
      <c r="H36" s="566"/>
      <c r="I36" s="566"/>
      <c r="J36" s="566"/>
      <c r="K36" s="566"/>
      <c r="L36" s="566"/>
      <c r="M36" s="567"/>
      <c r="N36" s="568" t="s">
        <v>251</v>
      </c>
      <c r="O36" s="569"/>
      <c r="P36" s="569"/>
      <c r="Q36" s="569"/>
      <c r="R36" s="569"/>
      <c r="S36" s="569"/>
      <c r="T36" s="569"/>
      <c r="U36" s="569"/>
      <c r="V36" s="570"/>
    </row>
    <row r="37" spans="1:22" ht="18" customHeight="1" x14ac:dyDescent="0.2">
      <c r="A37" s="61" t="s">
        <v>235</v>
      </c>
      <c r="B37" s="62"/>
      <c r="C37" s="59"/>
      <c r="D37" s="62"/>
      <c r="E37" s="202" t="s">
        <v>236</v>
      </c>
      <c r="F37" s="565">
        <v>0.999</v>
      </c>
      <c r="G37" s="566"/>
      <c r="H37" s="566"/>
      <c r="I37" s="566"/>
      <c r="J37" s="566"/>
      <c r="K37" s="566"/>
      <c r="L37" s="566"/>
      <c r="M37" s="567"/>
      <c r="N37" s="568" t="s">
        <v>252</v>
      </c>
      <c r="O37" s="569"/>
      <c r="P37" s="569"/>
      <c r="Q37" s="569"/>
      <c r="R37" s="569"/>
      <c r="S37" s="569"/>
      <c r="T37" s="569"/>
      <c r="U37" s="569"/>
      <c r="V37" s="570"/>
    </row>
    <row r="38" spans="1:22" ht="18" customHeight="1" x14ac:dyDescent="0.2">
      <c r="A38" s="61" t="s">
        <v>238</v>
      </c>
      <c r="B38" s="62"/>
      <c r="C38" s="59"/>
      <c r="D38" s="62"/>
      <c r="E38" s="202" t="s">
        <v>239</v>
      </c>
      <c r="F38" s="565">
        <v>0.54200000000000004</v>
      </c>
      <c r="G38" s="566"/>
      <c r="H38" s="566"/>
      <c r="I38" s="566"/>
      <c r="J38" s="566"/>
      <c r="K38" s="566"/>
      <c r="L38" s="566"/>
      <c r="M38" s="567"/>
      <c r="N38" s="568" t="s">
        <v>253</v>
      </c>
      <c r="O38" s="569"/>
      <c r="P38" s="569"/>
      <c r="Q38" s="569"/>
      <c r="R38" s="569"/>
      <c r="S38" s="569"/>
      <c r="T38" s="569"/>
      <c r="U38" s="569"/>
      <c r="V38" s="570"/>
    </row>
    <row r="39" spans="1:22" ht="18" customHeight="1" x14ac:dyDescent="0.2">
      <c r="A39" s="61" t="s">
        <v>241</v>
      </c>
      <c r="B39" s="189"/>
      <c r="C39" s="92"/>
      <c r="D39" s="189"/>
      <c r="E39" s="197" t="s">
        <v>242</v>
      </c>
      <c r="F39" s="571" t="s">
        <v>190</v>
      </c>
      <c r="G39" s="572"/>
      <c r="H39" s="572"/>
      <c r="I39" s="572"/>
      <c r="J39" s="572"/>
      <c r="K39" s="572"/>
      <c r="L39" s="572"/>
      <c r="M39" s="573"/>
      <c r="N39" s="574">
        <v>2304.6999999999998</v>
      </c>
      <c r="O39" s="575"/>
      <c r="P39" s="575"/>
      <c r="Q39" s="575"/>
      <c r="R39" s="575"/>
      <c r="S39" s="575"/>
      <c r="T39" s="575"/>
      <c r="U39" s="575"/>
      <c r="V39" s="576"/>
    </row>
    <row r="40" spans="1:22" ht="18" customHeight="1" x14ac:dyDescent="0.2">
      <c r="A40" s="196" t="s">
        <v>243</v>
      </c>
      <c r="B40" s="173"/>
      <c r="C40" s="187"/>
      <c r="D40" s="173"/>
      <c r="E40" s="201" t="s">
        <v>244</v>
      </c>
      <c r="F40" s="557"/>
      <c r="G40" s="558"/>
      <c r="H40" s="558"/>
      <c r="I40" s="558"/>
      <c r="J40" s="558"/>
      <c r="K40" s="558"/>
      <c r="L40" s="558"/>
      <c r="M40" s="559"/>
      <c r="N40" s="560"/>
      <c r="O40" s="561"/>
      <c r="P40" s="561"/>
      <c r="Q40" s="561"/>
      <c r="R40" s="561"/>
      <c r="S40" s="561"/>
      <c r="T40" s="561"/>
      <c r="U40" s="561"/>
      <c r="V40" s="562"/>
    </row>
    <row r="41" spans="1:22" s="177" customFormat="1" ht="18" customHeight="1" x14ac:dyDescent="0.2">
      <c r="A41" s="211" t="s">
        <v>254</v>
      </c>
      <c r="B41" s="212"/>
      <c r="C41" s="212"/>
      <c r="D41" s="212"/>
      <c r="E41" s="212"/>
      <c r="F41" s="563"/>
      <c r="G41" s="563"/>
      <c r="H41" s="563"/>
      <c r="I41" s="563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4"/>
    </row>
    <row r="42" spans="1:22" ht="18" customHeight="1" x14ac:dyDescent="0.2">
      <c r="A42" s="61" t="s">
        <v>255</v>
      </c>
      <c r="B42" s="62"/>
      <c r="C42" s="62"/>
      <c r="D42" s="62"/>
      <c r="E42" s="136" t="s">
        <v>256</v>
      </c>
      <c r="F42" s="533" t="s">
        <v>257</v>
      </c>
      <c r="G42" s="534"/>
      <c r="H42" s="534"/>
      <c r="I42" s="534"/>
      <c r="J42" s="534"/>
      <c r="K42" s="550"/>
      <c r="L42" s="537" t="s">
        <v>258</v>
      </c>
      <c r="M42" s="538"/>
      <c r="N42" s="538"/>
      <c r="O42" s="538"/>
      <c r="P42" s="539"/>
      <c r="Q42" s="213" t="s">
        <v>259</v>
      </c>
      <c r="R42" s="551">
        <v>2.0000000000000001E-4</v>
      </c>
      <c r="S42" s="552"/>
      <c r="T42" s="552"/>
      <c r="U42" s="552"/>
      <c r="V42" s="553"/>
    </row>
    <row r="43" spans="1:22" ht="18" customHeight="1" x14ac:dyDescent="0.2">
      <c r="A43" s="61" t="s">
        <v>260</v>
      </c>
      <c r="B43" s="62"/>
      <c r="D43" s="62"/>
      <c r="E43" s="136" t="s">
        <v>261</v>
      </c>
      <c r="F43" s="533" t="s">
        <v>262</v>
      </c>
      <c r="G43" s="534"/>
      <c r="H43" s="534"/>
      <c r="I43" s="534"/>
      <c r="J43" s="534"/>
      <c r="K43" s="550"/>
      <c r="L43" s="537" t="s">
        <v>263</v>
      </c>
      <c r="M43" s="538"/>
      <c r="N43" s="538"/>
      <c r="O43" s="538"/>
      <c r="P43" s="539"/>
      <c r="Q43" s="213" t="s">
        <v>259</v>
      </c>
      <c r="R43" s="551">
        <v>2.0000000000000001E-4</v>
      </c>
      <c r="S43" s="552"/>
      <c r="T43" s="552"/>
      <c r="U43" s="552"/>
      <c r="V43" s="553"/>
    </row>
    <row r="44" spans="1:22" ht="18" customHeight="1" x14ac:dyDescent="0.2">
      <c r="A44" s="61" t="s">
        <v>264</v>
      </c>
      <c r="B44" s="62"/>
      <c r="C44" s="62"/>
      <c r="D44" s="62"/>
      <c r="E44" s="136" t="s">
        <v>265</v>
      </c>
      <c r="F44" s="533">
        <v>36.799999999999997</v>
      </c>
      <c r="G44" s="534"/>
      <c r="H44" s="534"/>
      <c r="I44" s="534"/>
      <c r="J44" s="534"/>
      <c r="K44" s="550"/>
      <c r="L44" s="537" t="s">
        <v>266</v>
      </c>
      <c r="M44" s="538"/>
      <c r="N44" s="538"/>
      <c r="O44" s="538"/>
      <c r="P44" s="539"/>
      <c r="Q44" s="214" t="s">
        <v>124</v>
      </c>
      <c r="R44" s="554"/>
      <c r="S44" s="555"/>
      <c r="T44" s="555"/>
      <c r="U44" s="555"/>
      <c r="V44" s="556"/>
    </row>
    <row r="45" spans="1:22" ht="18" customHeight="1" x14ac:dyDescent="0.2">
      <c r="A45" s="61" t="s">
        <v>267</v>
      </c>
      <c r="B45" s="62"/>
      <c r="C45" s="62"/>
      <c r="D45" s="62"/>
      <c r="E45" s="136" t="s">
        <v>268</v>
      </c>
      <c r="F45" s="533"/>
      <c r="G45" s="534"/>
      <c r="H45" s="534"/>
      <c r="I45" s="215" t="s">
        <v>269</v>
      </c>
      <c r="J45" s="535">
        <v>1.2575000000000001</v>
      </c>
      <c r="K45" s="536"/>
      <c r="L45" s="537" t="s">
        <v>270</v>
      </c>
      <c r="M45" s="538"/>
      <c r="N45" s="538"/>
      <c r="O45" s="538"/>
      <c r="P45" s="539"/>
      <c r="Q45" s="214" t="s">
        <v>58</v>
      </c>
      <c r="R45" s="540">
        <v>0.34</v>
      </c>
      <c r="S45" s="541"/>
      <c r="T45" s="541"/>
      <c r="U45" s="541"/>
      <c r="V45" s="542"/>
    </row>
    <row r="46" spans="1:22" ht="18" customHeight="1" x14ac:dyDescent="0.2">
      <c r="A46" s="543"/>
      <c r="B46" s="299"/>
      <c r="C46" s="299"/>
      <c r="D46" s="299"/>
      <c r="E46" s="216"/>
      <c r="F46" s="217"/>
      <c r="G46" s="217"/>
      <c r="H46" s="217"/>
      <c r="I46" s="217"/>
      <c r="J46" s="217"/>
      <c r="K46" s="217"/>
      <c r="L46" s="544" t="s">
        <v>271</v>
      </c>
      <c r="M46" s="545"/>
      <c r="N46" s="545"/>
      <c r="O46" s="545"/>
      <c r="P46" s="546"/>
      <c r="Q46" s="218" t="s">
        <v>58</v>
      </c>
      <c r="R46" s="547">
        <v>3.5500000000000002E-3</v>
      </c>
      <c r="S46" s="548"/>
      <c r="T46" s="548"/>
      <c r="U46" s="548"/>
      <c r="V46" s="549"/>
    </row>
    <row r="47" spans="1:22" s="177" customFormat="1" ht="18" customHeight="1" x14ac:dyDescent="0.2">
      <c r="A47" s="54" t="s">
        <v>272</v>
      </c>
      <c r="B47" s="55"/>
      <c r="C47" s="55"/>
      <c r="D47" s="55"/>
      <c r="E47" s="55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4"/>
      <c r="V47" s="509"/>
    </row>
    <row r="48" spans="1:22" ht="21" customHeight="1" x14ac:dyDescent="0.2">
      <c r="A48" s="528" t="s">
        <v>273</v>
      </c>
      <c r="B48" s="449"/>
      <c r="C48" s="449"/>
      <c r="D48" s="450"/>
      <c r="E48" s="529" t="s">
        <v>274</v>
      </c>
      <c r="F48" s="530"/>
      <c r="G48" s="531"/>
      <c r="H48" s="199" t="s">
        <v>275</v>
      </c>
      <c r="J48" s="199"/>
      <c r="K48" s="219"/>
      <c r="L48" s="529" t="s">
        <v>276</v>
      </c>
      <c r="M48" s="531"/>
      <c r="N48" s="152" t="s">
        <v>277</v>
      </c>
      <c r="P48" s="451"/>
      <c r="Q48" s="451"/>
      <c r="R48" s="451"/>
      <c r="S48" s="451"/>
      <c r="T48" s="451"/>
      <c r="U48" s="451"/>
      <c r="V48" s="476"/>
    </row>
    <row r="49" spans="1:22" ht="21" customHeight="1" x14ac:dyDescent="0.2">
      <c r="A49" s="61" t="s">
        <v>278</v>
      </c>
      <c r="B49" s="62"/>
      <c r="C49" s="62"/>
      <c r="D49" s="62"/>
      <c r="E49" s="319" t="s">
        <v>279</v>
      </c>
      <c r="F49" s="311"/>
      <c r="G49" s="312"/>
      <c r="H49" s="62" t="s">
        <v>280</v>
      </c>
      <c r="I49" s="62"/>
      <c r="J49" s="62"/>
      <c r="K49" s="220" t="s">
        <v>13</v>
      </c>
      <c r="L49" s="532" t="s">
        <v>116</v>
      </c>
      <c r="M49" s="459"/>
      <c r="N49" s="221" t="s">
        <v>119</v>
      </c>
      <c r="O49" s="72" t="s">
        <v>281</v>
      </c>
      <c r="Q49" s="127" t="s">
        <v>119</v>
      </c>
      <c r="R49" s="72" t="s">
        <v>282</v>
      </c>
      <c r="T49" s="127" t="s">
        <v>80</v>
      </c>
      <c r="U49" s="72" t="s">
        <v>283</v>
      </c>
      <c r="V49" s="222"/>
    </row>
    <row r="50" spans="1:22" ht="21" customHeight="1" x14ac:dyDescent="0.2">
      <c r="A50" s="340" t="s">
        <v>284</v>
      </c>
      <c r="B50" s="341"/>
      <c r="C50" s="341"/>
      <c r="D50" s="524"/>
      <c r="E50" s="136" t="s">
        <v>160</v>
      </c>
      <c r="F50" s="525" t="s">
        <v>116</v>
      </c>
      <c r="G50" s="526"/>
      <c r="H50" s="74" t="s">
        <v>285</v>
      </c>
      <c r="J50" s="199"/>
      <c r="K50" s="220"/>
      <c r="L50" s="319" t="s">
        <v>116</v>
      </c>
      <c r="M50" s="312"/>
      <c r="N50" s="223" t="s">
        <v>286</v>
      </c>
      <c r="O50" s="224" t="s">
        <v>119</v>
      </c>
      <c r="P50" s="74" t="s">
        <v>198</v>
      </c>
      <c r="Q50" s="527" t="s">
        <v>287</v>
      </c>
      <c r="R50" s="527"/>
      <c r="S50" s="199" t="s">
        <v>288</v>
      </c>
      <c r="T50" s="74"/>
      <c r="U50" s="74" t="s">
        <v>141</v>
      </c>
      <c r="V50" s="225" t="s">
        <v>136</v>
      </c>
    </row>
    <row r="51" spans="1:22" ht="21" customHeight="1" x14ac:dyDescent="0.2">
      <c r="A51" s="340" t="s">
        <v>289</v>
      </c>
      <c r="B51" s="341"/>
      <c r="C51" s="341"/>
      <c r="D51" s="524"/>
      <c r="E51" s="226" t="s">
        <v>160</v>
      </c>
      <c r="F51" s="525" t="s">
        <v>116</v>
      </c>
      <c r="G51" s="526"/>
      <c r="H51" s="142" t="s">
        <v>290</v>
      </c>
      <c r="I51" s="62"/>
      <c r="J51" s="62"/>
      <c r="K51" s="220" t="s">
        <v>291</v>
      </c>
      <c r="L51" s="319" t="s">
        <v>116</v>
      </c>
      <c r="M51" s="312"/>
      <c r="N51" s="133" t="s">
        <v>292</v>
      </c>
      <c r="O51" s="341" t="s">
        <v>293</v>
      </c>
      <c r="P51" s="341"/>
      <c r="Q51" s="341"/>
      <c r="R51" s="341"/>
      <c r="S51" s="341"/>
      <c r="T51" s="341"/>
      <c r="U51" s="341"/>
      <c r="V51" s="342"/>
    </row>
    <row r="52" spans="1:22" ht="21" customHeight="1" x14ac:dyDescent="0.2">
      <c r="A52" s="522" t="s">
        <v>294</v>
      </c>
      <c r="B52" s="523"/>
      <c r="C52" s="523"/>
      <c r="D52" s="228" t="s">
        <v>119</v>
      </c>
      <c r="E52" s="187" t="s">
        <v>130</v>
      </c>
      <c r="F52" s="228" t="s">
        <v>80</v>
      </c>
      <c r="G52" s="229" t="s">
        <v>129</v>
      </c>
      <c r="H52" s="103"/>
      <c r="I52" s="92"/>
      <c r="J52" s="92"/>
      <c r="K52" s="92"/>
      <c r="L52" s="92"/>
      <c r="M52" s="229"/>
      <c r="N52" s="186" t="s">
        <v>295</v>
      </c>
      <c r="O52" s="295" t="s">
        <v>296</v>
      </c>
      <c r="P52" s="295"/>
      <c r="Q52" s="295"/>
      <c r="R52" s="295"/>
      <c r="S52" s="295"/>
      <c r="T52" s="295"/>
      <c r="U52" s="295"/>
      <c r="V52" s="456"/>
    </row>
    <row r="53" spans="1:22" ht="21" customHeight="1" x14ac:dyDescent="0.2">
      <c r="A53" s="371" t="s">
        <v>297</v>
      </c>
      <c r="B53" s="352"/>
      <c r="C53" s="352"/>
      <c r="D53" s="452"/>
      <c r="E53" s="135" t="s">
        <v>298</v>
      </c>
      <c r="F53" s="453">
        <v>12</v>
      </c>
      <c r="G53" s="351"/>
      <c r="H53" s="182" t="s">
        <v>93</v>
      </c>
      <c r="I53" s="182"/>
      <c r="J53" s="182"/>
      <c r="K53" s="182"/>
      <c r="L53" s="230" t="s">
        <v>299</v>
      </c>
      <c r="M53" s="231"/>
      <c r="N53" s="375" t="s">
        <v>300</v>
      </c>
      <c r="O53" s="352"/>
      <c r="P53" s="452"/>
      <c r="Q53" s="232">
        <v>14</v>
      </c>
      <c r="R53" s="405"/>
      <c r="S53" s="333"/>
      <c r="T53" s="333"/>
      <c r="U53" s="333"/>
      <c r="V53" s="334"/>
    </row>
    <row r="54" spans="1:22" s="177" customFormat="1" ht="18" customHeight="1" x14ac:dyDescent="0.2">
      <c r="A54" s="124" t="s">
        <v>169</v>
      </c>
      <c r="B54" s="55"/>
      <c r="C54" s="233"/>
      <c r="D54" s="55"/>
      <c r="E54" s="55"/>
      <c r="F54" s="444"/>
      <c r="G54" s="444"/>
      <c r="H54" s="444"/>
      <c r="I54" s="444"/>
      <c r="J54" s="444"/>
      <c r="K54" s="444"/>
      <c r="L54" s="444"/>
      <c r="M54" s="444"/>
      <c r="N54" s="444"/>
      <c r="O54" s="444"/>
      <c r="P54" s="444"/>
      <c r="Q54" s="444"/>
      <c r="R54" s="444"/>
      <c r="S54" s="444"/>
      <c r="T54" s="444"/>
      <c r="U54" s="444"/>
      <c r="V54" s="509"/>
    </row>
    <row r="55" spans="1:22" ht="18" customHeight="1" x14ac:dyDescent="0.2">
      <c r="A55" s="510"/>
      <c r="B55" s="511"/>
      <c r="C55" s="511"/>
      <c r="D55" s="511"/>
      <c r="E55" s="511"/>
      <c r="F55" s="511"/>
      <c r="G55" s="511"/>
      <c r="H55" s="511"/>
      <c r="I55" s="511"/>
      <c r="J55" s="511"/>
      <c r="K55" s="511"/>
      <c r="L55" s="511"/>
      <c r="M55" s="511"/>
      <c r="N55" s="511"/>
      <c r="O55" s="511"/>
      <c r="P55" s="511"/>
      <c r="Q55" s="511"/>
      <c r="R55" s="511"/>
      <c r="S55" s="511"/>
      <c r="T55" s="511"/>
      <c r="U55" s="511"/>
      <c r="V55" s="512"/>
    </row>
    <row r="56" spans="1:22" s="177" customFormat="1" ht="18" customHeight="1" x14ac:dyDescent="0.2">
      <c r="A56" s="430" t="s">
        <v>171</v>
      </c>
      <c r="B56" s="431"/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1"/>
      <c r="Q56" s="431"/>
      <c r="R56" s="431"/>
      <c r="S56" s="431"/>
      <c r="T56" s="431"/>
      <c r="U56" s="431"/>
      <c r="V56" s="432"/>
    </row>
    <row r="57" spans="1:22" ht="18" customHeight="1" x14ac:dyDescent="0.2">
      <c r="A57" s="513" t="s">
        <v>301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4"/>
      <c r="L57" s="514"/>
      <c r="M57" s="514"/>
      <c r="N57" s="514"/>
      <c r="O57" s="514"/>
      <c r="P57" s="514"/>
      <c r="Q57" s="514"/>
      <c r="R57" s="514"/>
      <c r="S57" s="514"/>
      <c r="T57" s="514"/>
      <c r="U57" s="514"/>
      <c r="V57" s="515"/>
    </row>
    <row r="58" spans="1:22" ht="18" customHeight="1" x14ac:dyDescent="0.2">
      <c r="A58" s="516" t="s">
        <v>302</v>
      </c>
      <c r="B58" s="517"/>
      <c r="C58" s="517"/>
      <c r="D58" s="517"/>
      <c r="E58" s="517"/>
      <c r="F58" s="517"/>
      <c r="G58" s="517"/>
      <c r="H58" s="517"/>
      <c r="I58" s="517"/>
      <c r="J58" s="517"/>
      <c r="K58" s="517"/>
      <c r="L58" s="517"/>
      <c r="M58" s="517"/>
      <c r="N58" s="517"/>
      <c r="O58" s="517"/>
      <c r="P58" s="517"/>
      <c r="Q58" s="517"/>
      <c r="R58" s="517"/>
      <c r="S58" s="517"/>
      <c r="T58" s="517"/>
      <c r="U58" s="517"/>
      <c r="V58" s="518"/>
    </row>
    <row r="59" spans="1:22" ht="18" customHeight="1" thickBot="1" x14ac:dyDescent="0.25">
      <c r="A59" s="519"/>
      <c r="B59" s="520"/>
      <c r="C59" s="520"/>
      <c r="D59" s="520"/>
      <c r="E59" s="520"/>
      <c r="F59" s="520"/>
      <c r="G59" s="520"/>
      <c r="H59" s="520"/>
      <c r="I59" s="520"/>
      <c r="J59" s="520"/>
      <c r="K59" s="520"/>
      <c r="L59" s="520"/>
      <c r="M59" s="520"/>
      <c r="N59" s="520"/>
      <c r="O59" s="520"/>
      <c r="P59" s="520"/>
      <c r="Q59" s="520"/>
      <c r="R59" s="520"/>
      <c r="S59" s="520"/>
      <c r="T59" s="520"/>
      <c r="U59" s="520"/>
      <c r="V59" s="521"/>
    </row>
    <row r="60" spans="1:22" ht="18" customHeight="1" x14ac:dyDescent="0.2">
      <c r="A60" s="506"/>
      <c r="B60" s="507"/>
      <c r="C60" s="501"/>
      <c r="D60" s="501"/>
      <c r="E60" s="501"/>
      <c r="F60" s="501"/>
      <c r="G60" s="508"/>
      <c r="H60" s="508"/>
      <c r="I60" s="502"/>
      <c r="J60" s="501"/>
      <c r="K60" s="501"/>
      <c r="L60" s="501"/>
      <c r="M60" s="502"/>
      <c r="N60" s="501"/>
      <c r="O60" s="501"/>
      <c r="P60" s="501"/>
      <c r="Q60" s="502"/>
      <c r="R60" s="501"/>
      <c r="S60" s="503"/>
      <c r="T60" s="504"/>
      <c r="U60" s="503"/>
      <c r="V60" s="505"/>
    </row>
    <row r="61" spans="1:22" ht="18" customHeight="1" x14ac:dyDescent="0.2">
      <c r="A61" s="417">
        <v>2</v>
      </c>
      <c r="B61" s="378"/>
      <c r="C61" s="418" t="s">
        <v>303</v>
      </c>
      <c r="D61" s="297"/>
      <c r="E61" s="297"/>
      <c r="F61" s="316"/>
      <c r="G61" s="401" t="s">
        <v>304</v>
      </c>
      <c r="H61" s="402"/>
      <c r="I61" s="403">
        <v>45435</v>
      </c>
      <c r="J61" s="404"/>
      <c r="K61" s="418" t="s">
        <v>305</v>
      </c>
      <c r="L61" s="316"/>
      <c r="M61" s="403">
        <v>45435</v>
      </c>
      <c r="N61" s="404"/>
      <c r="O61" s="401" t="s">
        <v>306</v>
      </c>
      <c r="P61" s="402"/>
      <c r="Q61" s="403">
        <v>45435</v>
      </c>
      <c r="R61" s="404"/>
      <c r="S61" s="405"/>
      <c r="T61" s="351"/>
      <c r="U61" s="405"/>
      <c r="V61" s="334"/>
    </row>
    <row r="62" spans="1:22" ht="18" customHeight="1" thickBot="1" x14ac:dyDescent="0.25">
      <c r="A62" s="408" t="s">
        <v>179</v>
      </c>
      <c r="B62" s="409"/>
      <c r="C62" s="388" t="s">
        <v>180</v>
      </c>
      <c r="D62" s="410"/>
      <c r="E62" s="410"/>
      <c r="F62" s="389"/>
      <c r="G62" s="388" t="s">
        <v>304</v>
      </c>
      <c r="H62" s="389"/>
      <c r="I62" s="390">
        <v>45349</v>
      </c>
      <c r="J62" s="391"/>
      <c r="K62" s="383" t="s">
        <v>305</v>
      </c>
      <c r="L62" s="387"/>
      <c r="M62" s="390">
        <f>I62</f>
        <v>45349</v>
      </c>
      <c r="N62" s="391"/>
      <c r="O62" s="388" t="s">
        <v>306</v>
      </c>
      <c r="P62" s="389"/>
      <c r="Q62" s="390">
        <f>M62</f>
        <v>45349</v>
      </c>
      <c r="R62" s="391"/>
      <c r="S62" s="388"/>
      <c r="T62" s="389"/>
      <c r="U62" s="383"/>
      <c r="V62" s="384"/>
    </row>
    <row r="63" spans="1:22" ht="17.25" customHeight="1" x14ac:dyDescent="0.2">
      <c r="A63" s="494" t="s">
        <v>182</v>
      </c>
      <c r="B63" s="495"/>
      <c r="C63" s="287" t="s">
        <v>183</v>
      </c>
      <c r="D63" s="287"/>
      <c r="E63" s="287"/>
      <c r="F63" s="287"/>
      <c r="G63" s="498" t="s">
        <v>184</v>
      </c>
      <c r="H63" s="498"/>
      <c r="I63" s="499" t="s">
        <v>185</v>
      </c>
      <c r="J63" s="499"/>
      <c r="K63" s="501" t="s">
        <v>186</v>
      </c>
      <c r="L63" s="501"/>
      <c r="M63" s="287" t="s">
        <v>185</v>
      </c>
      <c r="N63" s="287"/>
      <c r="O63" s="501" t="s">
        <v>187</v>
      </c>
      <c r="P63" s="501"/>
      <c r="Q63" s="287" t="s">
        <v>185</v>
      </c>
      <c r="R63" s="287"/>
      <c r="S63" s="501" t="s">
        <v>187</v>
      </c>
      <c r="T63" s="501"/>
      <c r="U63" s="287" t="s">
        <v>185</v>
      </c>
      <c r="V63" s="288"/>
    </row>
    <row r="64" spans="1:22" ht="13.5" thickBot="1" x14ac:dyDescent="0.25">
      <c r="A64" s="496"/>
      <c r="B64" s="497"/>
      <c r="C64" s="490"/>
      <c r="D64" s="490"/>
      <c r="E64" s="490"/>
      <c r="F64" s="490"/>
      <c r="G64" s="492" t="s">
        <v>188</v>
      </c>
      <c r="H64" s="492"/>
      <c r="I64" s="500"/>
      <c r="J64" s="500"/>
      <c r="K64" s="493" t="s">
        <v>188</v>
      </c>
      <c r="L64" s="493"/>
      <c r="M64" s="490"/>
      <c r="N64" s="490"/>
      <c r="O64" s="493" t="s">
        <v>188</v>
      </c>
      <c r="P64" s="493"/>
      <c r="Q64" s="490"/>
      <c r="R64" s="490"/>
      <c r="S64" s="493"/>
      <c r="T64" s="493"/>
      <c r="U64" s="490"/>
      <c r="V64" s="491"/>
    </row>
    <row r="65" spans="1:22" s="190" customFormat="1" ht="61.35" customHeight="1" x14ac:dyDescent="0.2">
      <c r="A65" s="480"/>
      <c r="B65" s="481"/>
      <c r="C65" s="481"/>
      <c r="D65" s="481"/>
      <c r="E65" s="481"/>
      <c r="F65" s="482"/>
      <c r="G65" s="483" t="s">
        <v>307</v>
      </c>
      <c r="H65" s="484"/>
      <c r="I65" s="484"/>
      <c r="J65" s="484"/>
      <c r="K65" s="484"/>
      <c r="L65" s="484"/>
      <c r="M65" s="484"/>
      <c r="N65" s="484"/>
      <c r="O65" s="484"/>
      <c r="P65" s="485"/>
      <c r="Q65" s="368" t="str">
        <f>Q1</f>
        <v>Kemira Chemicals (UK), Ltd.</v>
      </c>
      <c r="R65" s="486"/>
      <c r="S65" s="486"/>
      <c r="T65" s="486"/>
      <c r="U65" s="486"/>
      <c r="V65" s="487"/>
    </row>
    <row r="66" spans="1:22" ht="20.100000000000001" customHeight="1" x14ac:dyDescent="0.2">
      <c r="A66" s="371" t="s">
        <v>27</v>
      </c>
      <c r="B66" s="352"/>
      <c r="C66" s="333" t="str">
        <f>C2</f>
        <v>Goole expansion project II - KEM-IB27</v>
      </c>
      <c r="D66" s="333"/>
      <c r="E66" s="333"/>
      <c r="F66" s="351"/>
      <c r="G66" s="375" t="s">
        <v>29</v>
      </c>
      <c r="H66" s="352"/>
      <c r="I66" s="352" t="str">
        <f>I2</f>
        <v>Goole (United Kingdom)</v>
      </c>
      <c r="J66" s="352"/>
      <c r="K66" s="352"/>
      <c r="L66" s="352"/>
      <c r="M66" s="376"/>
      <c r="N66" s="44" t="s">
        <v>31</v>
      </c>
      <c r="O66" s="377" t="str">
        <f>O2</f>
        <v>02</v>
      </c>
      <c r="P66" s="488"/>
      <c r="Q66" s="44" t="s">
        <v>33</v>
      </c>
      <c r="R66" s="489">
        <f>R2</f>
        <v>45435</v>
      </c>
      <c r="S66" s="489"/>
      <c r="T66" s="489"/>
      <c r="U66" s="489"/>
      <c r="V66" s="407"/>
    </row>
    <row r="67" spans="1:22" ht="20.100000000000001" customHeight="1" thickBot="1" x14ac:dyDescent="0.25">
      <c r="A67" s="354" t="s">
        <v>34</v>
      </c>
      <c r="B67" s="355"/>
      <c r="C67" s="477" t="str">
        <f>C3</f>
        <v>KEM-IB27_1-PS-PID-032</v>
      </c>
      <c r="D67" s="477"/>
      <c r="E67" s="477"/>
      <c r="F67" s="478"/>
      <c r="G67" s="358" t="s">
        <v>36</v>
      </c>
      <c r="H67" s="355"/>
      <c r="I67" s="355"/>
      <c r="J67" s="355"/>
      <c r="K67" s="355"/>
      <c r="L67" s="355"/>
      <c r="M67" s="359"/>
      <c r="N67" s="46" t="s">
        <v>37</v>
      </c>
      <c r="O67" s="355"/>
      <c r="P67" s="359"/>
      <c r="Q67" s="388" t="str">
        <f>Q3</f>
        <v>KEM-IB27_1-PS-EQS-004_Condenser for dissolving tank_E004</v>
      </c>
      <c r="R67" s="410"/>
      <c r="S67" s="410"/>
      <c r="T67" s="410"/>
      <c r="U67" s="410"/>
      <c r="V67" s="479"/>
    </row>
    <row r="68" spans="1:22" ht="26.45" customHeight="1" x14ac:dyDescent="0.2">
      <c r="A68" s="470" t="s">
        <v>39</v>
      </c>
      <c r="B68" s="471"/>
      <c r="C68" s="471"/>
      <c r="D68" s="471" t="str">
        <f>D4</f>
        <v>E-004</v>
      </c>
      <c r="E68" s="471"/>
      <c r="F68" s="472"/>
      <c r="G68" s="191" t="s">
        <v>41</v>
      </c>
      <c r="H68" s="191"/>
      <c r="I68" s="191"/>
      <c r="J68" s="471" t="str">
        <f>J4</f>
        <v>Condensers for Dissolving Tanks</v>
      </c>
      <c r="K68" s="471"/>
      <c r="L68" s="471"/>
      <c r="M68" s="471"/>
      <c r="N68" s="471"/>
      <c r="O68" s="471"/>
      <c r="P68" s="471"/>
      <c r="Q68" s="471"/>
      <c r="R68" s="471"/>
      <c r="S68" s="471"/>
      <c r="T68" s="471"/>
      <c r="U68" s="471"/>
      <c r="V68" s="473"/>
    </row>
    <row r="69" spans="1:22" ht="18" customHeight="1" x14ac:dyDescent="0.2">
      <c r="A69" s="332" t="s">
        <v>308</v>
      </c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4"/>
    </row>
    <row r="70" spans="1:22" ht="18" customHeight="1" x14ac:dyDescent="0.2">
      <c r="A70" s="183"/>
      <c r="B70" s="180" t="s">
        <v>309</v>
      </c>
      <c r="C70" s="474" t="s">
        <v>183</v>
      </c>
      <c r="D70" s="451"/>
      <c r="E70" s="475"/>
      <c r="F70" s="474" t="s">
        <v>135</v>
      </c>
      <c r="G70" s="475"/>
      <c r="H70" s="474" t="s">
        <v>137</v>
      </c>
      <c r="I70" s="475"/>
      <c r="J70" s="474" t="s">
        <v>310</v>
      </c>
      <c r="K70" s="475"/>
      <c r="L70" s="474" t="s">
        <v>93</v>
      </c>
      <c r="M70" s="451"/>
      <c r="N70" s="475"/>
      <c r="O70" s="474" t="s">
        <v>311</v>
      </c>
      <c r="P70" s="451"/>
      <c r="Q70" s="451"/>
      <c r="R70" s="451"/>
      <c r="S70" s="451"/>
      <c r="T70" s="451"/>
      <c r="U70" s="451"/>
      <c r="V70" s="476"/>
    </row>
    <row r="71" spans="1:22" ht="18" customHeight="1" x14ac:dyDescent="0.2">
      <c r="A71" s="185"/>
      <c r="B71" s="234"/>
      <c r="C71" s="468"/>
      <c r="D71" s="328"/>
      <c r="E71" s="329"/>
      <c r="F71" s="468" t="s">
        <v>136</v>
      </c>
      <c r="G71" s="329"/>
      <c r="H71" s="468"/>
      <c r="I71" s="329"/>
      <c r="J71" s="468" t="s">
        <v>136</v>
      </c>
      <c r="K71" s="329"/>
      <c r="L71" s="468"/>
      <c r="M71" s="328"/>
      <c r="N71" s="329"/>
      <c r="O71" s="468"/>
      <c r="P71" s="328"/>
      <c r="Q71" s="328"/>
      <c r="R71" s="328"/>
      <c r="S71" s="328"/>
      <c r="T71" s="328"/>
      <c r="U71" s="328"/>
      <c r="V71" s="469"/>
    </row>
    <row r="72" spans="1:22" ht="18" customHeight="1" x14ac:dyDescent="0.2">
      <c r="A72" s="184"/>
      <c r="B72" s="235" t="s">
        <v>312</v>
      </c>
      <c r="C72" s="461" t="s">
        <v>313</v>
      </c>
      <c r="D72" s="449"/>
      <c r="E72" s="462"/>
      <c r="F72" s="441" t="s">
        <v>314</v>
      </c>
      <c r="G72" s="463"/>
      <c r="H72" s="441" t="s">
        <v>116</v>
      </c>
      <c r="I72" s="463"/>
      <c r="J72" s="441" t="s">
        <v>116</v>
      </c>
      <c r="K72" s="463"/>
      <c r="L72" s="464" t="s">
        <v>315</v>
      </c>
      <c r="M72" s="465"/>
      <c r="N72" s="466"/>
      <c r="O72" s="461"/>
      <c r="P72" s="449"/>
      <c r="Q72" s="449"/>
      <c r="R72" s="449"/>
      <c r="S72" s="449"/>
      <c r="T72" s="449"/>
      <c r="U72" s="449"/>
      <c r="V72" s="467"/>
    </row>
    <row r="73" spans="1:22" ht="18" customHeight="1" x14ac:dyDescent="0.2">
      <c r="A73" s="188"/>
      <c r="B73" s="236" t="s">
        <v>316</v>
      </c>
      <c r="C73" s="454" t="s">
        <v>317</v>
      </c>
      <c r="D73" s="341"/>
      <c r="E73" s="460"/>
      <c r="F73" s="438" t="s">
        <v>318</v>
      </c>
      <c r="G73" s="312"/>
      <c r="H73" s="438" t="s">
        <v>116</v>
      </c>
      <c r="I73" s="312"/>
      <c r="J73" s="438" t="s">
        <v>116</v>
      </c>
      <c r="K73" s="312"/>
      <c r="L73" s="457" t="s">
        <v>315</v>
      </c>
      <c r="M73" s="458"/>
      <c r="N73" s="459"/>
      <c r="O73" s="454"/>
      <c r="P73" s="341"/>
      <c r="Q73" s="341"/>
      <c r="R73" s="341"/>
      <c r="S73" s="341"/>
      <c r="T73" s="341"/>
      <c r="U73" s="341"/>
      <c r="V73" s="342"/>
    </row>
    <row r="74" spans="1:22" ht="18" customHeight="1" x14ac:dyDescent="0.2">
      <c r="A74" s="188"/>
      <c r="B74" s="236" t="s">
        <v>319</v>
      </c>
      <c r="C74" s="454" t="s">
        <v>320</v>
      </c>
      <c r="D74" s="341"/>
      <c r="E74" s="460"/>
      <c r="F74" s="438" t="s">
        <v>321</v>
      </c>
      <c r="G74" s="312"/>
      <c r="H74" s="438" t="s">
        <v>116</v>
      </c>
      <c r="I74" s="312"/>
      <c r="J74" s="438" t="s">
        <v>116</v>
      </c>
      <c r="K74" s="312"/>
      <c r="L74" s="457" t="s">
        <v>315</v>
      </c>
      <c r="M74" s="458"/>
      <c r="N74" s="459"/>
      <c r="O74" s="454"/>
      <c r="P74" s="341"/>
      <c r="Q74" s="341"/>
      <c r="R74" s="341"/>
      <c r="S74" s="341"/>
      <c r="T74" s="341"/>
      <c r="U74" s="341"/>
      <c r="V74" s="342"/>
    </row>
    <row r="75" spans="1:22" ht="18" customHeight="1" x14ac:dyDescent="0.2">
      <c r="A75" s="188"/>
      <c r="B75" s="236" t="s">
        <v>322</v>
      </c>
      <c r="C75" s="454" t="s">
        <v>323</v>
      </c>
      <c r="D75" s="341"/>
      <c r="E75" s="460"/>
      <c r="F75" s="438" t="s">
        <v>324</v>
      </c>
      <c r="G75" s="312"/>
      <c r="H75" s="438" t="s">
        <v>116</v>
      </c>
      <c r="I75" s="312"/>
      <c r="J75" s="438" t="s">
        <v>116</v>
      </c>
      <c r="K75" s="312"/>
      <c r="L75" s="457" t="s">
        <v>315</v>
      </c>
      <c r="M75" s="458"/>
      <c r="N75" s="459"/>
      <c r="O75" s="454"/>
      <c r="P75" s="341"/>
      <c r="Q75" s="341"/>
      <c r="R75" s="341"/>
      <c r="S75" s="341"/>
      <c r="T75" s="341"/>
      <c r="U75" s="341"/>
      <c r="V75" s="342"/>
    </row>
    <row r="76" spans="1:22" ht="18" customHeight="1" x14ac:dyDescent="0.2">
      <c r="A76" s="188"/>
      <c r="B76" s="236" t="s">
        <v>325</v>
      </c>
      <c r="C76" s="133" t="s">
        <v>326</v>
      </c>
      <c r="D76" s="62"/>
      <c r="E76" s="151"/>
      <c r="F76" s="438" t="s">
        <v>324</v>
      </c>
      <c r="G76" s="312"/>
      <c r="H76" s="438" t="s">
        <v>116</v>
      </c>
      <c r="I76" s="312"/>
      <c r="J76" s="438" t="s">
        <v>116</v>
      </c>
      <c r="K76" s="312"/>
      <c r="L76" s="457" t="s">
        <v>315</v>
      </c>
      <c r="M76" s="458"/>
      <c r="N76" s="459"/>
      <c r="O76" s="454"/>
      <c r="P76" s="341"/>
      <c r="Q76" s="341"/>
      <c r="R76" s="341"/>
      <c r="S76" s="341"/>
      <c r="T76" s="341"/>
      <c r="U76" s="341"/>
      <c r="V76" s="342"/>
    </row>
    <row r="77" spans="1:22" ht="18" customHeight="1" x14ac:dyDescent="0.2">
      <c r="A77" s="188"/>
      <c r="B77" s="237"/>
      <c r="C77" s="454"/>
      <c r="D77" s="341"/>
      <c r="E77" s="460"/>
      <c r="F77" s="438"/>
      <c r="G77" s="312"/>
      <c r="H77" s="438"/>
      <c r="I77" s="312"/>
      <c r="J77" s="438"/>
      <c r="K77" s="312"/>
      <c r="L77" s="438"/>
      <c r="M77" s="311"/>
      <c r="N77" s="312"/>
      <c r="O77" s="454"/>
      <c r="P77" s="341"/>
      <c r="Q77" s="341"/>
      <c r="R77" s="341"/>
      <c r="S77" s="341"/>
      <c r="T77" s="341"/>
      <c r="U77" s="341"/>
      <c r="V77" s="342"/>
    </row>
    <row r="78" spans="1:22" ht="18" customHeight="1" x14ac:dyDescent="0.2">
      <c r="A78" s="227"/>
      <c r="B78" s="238"/>
      <c r="C78" s="455"/>
      <c r="D78" s="295"/>
      <c r="E78" s="296"/>
      <c r="F78" s="428"/>
      <c r="G78" s="300"/>
      <c r="H78" s="428"/>
      <c r="I78" s="300"/>
      <c r="J78" s="428"/>
      <c r="K78" s="300"/>
      <c r="L78" s="428"/>
      <c r="M78" s="299"/>
      <c r="N78" s="300"/>
      <c r="O78" s="455"/>
      <c r="P78" s="295"/>
      <c r="Q78" s="295"/>
      <c r="R78" s="295"/>
      <c r="S78" s="295"/>
      <c r="T78" s="295"/>
      <c r="U78" s="295"/>
      <c r="V78" s="456"/>
    </row>
    <row r="79" spans="1:22" ht="18" customHeight="1" x14ac:dyDescent="0.2">
      <c r="A79" s="124" t="s">
        <v>327</v>
      </c>
      <c r="B79" s="233"/>
      <c r="C79" s="233"/>
      <c r="D79" s="443"/>
      <c r="E79" s="444"/>
      <c r="F79" s="444"/>
      <c r="G79" s="444"/>
      <c r="H79" s="444"/>
      <c r="I79" s="444"/>
      <c r="J79" s="444"/>
      <c r="K79" s="444"/>
      <c r="L79" s="444"/>
      <c r="M79" s="444"/>
      <c r="N79" s="445"/>
      <c r="O79" s="405"/>
      <c r="P79" s="333"/>
      <c r="Q79" s="333"/>
      <c r="R79" s="333"/>
      <c r="S79" s="333"/>
      <c r="T79" s="333"/>
      <c r="U79" s="333"/>
      <c r="V79" s="334"/>
    </row>
    <row r="80" spans="1:22" ht="18" customHeight="1" x14ac:dyDescent="0.2">
      <c r="A80" s="184" t="s">
        <v>328</v>
      </c>
      <c r="B80" s="74"/>
      <c r="C80" s="74"/>
      <c r="D80" s="74"/>
      <c r="E80" s="226" t="s">
        <v>146</v>
      </c>
      <c r="F80" s="446">
        <v>31.7</v>
      </c>
      <c r="G80" s="447"/>
      <c r="H80" s="448" t="s">
        <v>329</v>
      </c>
      <c r="I80" s="449"/>
      <c r="J80" s="449"/>
      <c r="K80" s="450"/>
      <c r="L80" s="451" t="s">
        <v>330</v>
      </c>
      <c r="M80" s="451"/>
      <c r="N80" s="451"/>
      <c r="O80" s="375" t="s">
        <v>331</v>
      </c>
      <c r="P80" s="352"/>
      <c r="Q80" s="452"/>
      <c r="R80" s="239" t="s">
        <v>146</v>
      </c>
      <c r="S80" s="453">
        <v>39.625</v>
      </c>
      <c r="T80" s="333"/>
      <c r="U80" s="333"/>
      <c r="V80" s="334"/>
    </row>
    <row r="81" spans="1:22" ht="18" customHeight="1" x14ac:dyDescent="0.2">
      <c r="A81" s="188" t="s">
        <v>332</v>
      </c>
      <c r="B81" s="59"/>
      <c r="C81" s="59"/>
      <c r="D81" s="59"/>
      <c r="E81" s="136" t="s">
        <v>146</v>
      </c>
      <c r="F81" s="319">
        <v>1.65</v>
      </c>
      <c r="G81" s="435"/>
      <c r="H81" s="240" t="s">
        <v>333</v>
      </c>
      <c r="I81" s="241"/>
      <c r="J81" s="241"/>
      <c r="K81" s="242"/>
      <c r="L81" s="436" t="s">
        <v>334</v>
      </c>
      <c r="M81" s="437"/>
      <c r="N81" s="437"/>
      <c r="O81" s="438"/>
      <c r="P81" s="311"/>
      <c r="Q81" s="311"/>
      <c r="R81" s="311"/>
      <c r="S81" s="439"/>
      <c r="T81" s="439"/>
      <c r="U81" s="439"/>
      <c r="V81" s="440"/>
    </row>
    <row r="82" spans="1:22" ht="18" customHeight="1" x14ac:dyDescent="0.2">
      <c r="A82" s="188" t="s">
        <v>335</v>
      </c>
      <c r="B82" s="59"/>
      <c r="C82" s="59"/>
      <c r="D82" s="59"/>
      <c r="E82" s="136" t="s">
        <v>146</v>
      </c>
      <c r="F82" s="319">
        <v>1750</v>
      </c>
      <c r="G82" s="435"/>
      <c r="H82" s="72" t="s">
        <v>336</v>
      </c>
      <c r="K82" s="226" t="s">
        <v>146</v>
      </c>
      <c r="L82" s="319">
        <v>680</v>
      </c>
      <c r="M82" s="311"/>
      <c r="N82" s="312"/>
      <c r="O82" s="441"/>
      <c r="P82" s="442"/>
      <c r="Q82" s="442"/>
      <c r="R82" s="442"/>
      <c r="S82" s="442"/>
      <c r="T82" s="442"/>
      <c r="U82" s="442"/>
      <c r="V82" s="442"/>
    </row>
    <row r="83" spans="1:22" ht="18" customHeight="1" x14ac:dyDescent="0.2">
      <c r="A83" s="227" t="s">
        <v>337</v>
      </c>
      <c r="B83" s="187"/>
      <c r="C83" s="187"/>
      <c r="D83" s="187"/>
      <c r="E83" s="243"/>
      <c r="F83" s="426">
        <v>223</v>
      </c>
      <c r="G83" s="427"/>
      <c r="H83" s="245" t="s">
        <v>338</v>
      </c>
      <c r="I83" s="187"/>
      <c r="J83" s="187"/>
      <c r="K83" s="244"/>
      <c r="L83" s="426">
        <v>12</v>
      </c>
      <c r="M83" s="299"/>
      <c r="N83" s="300"/>
      <c r="O83" s="428"/>
      <c r="P83" s="299"/>
      <c r="Q83" s="299"/>
      <c r="R83" s="299"/>
      <c r="S83" s="299"/>
      <c r="T83" s="299"/>
      <c r="U83" s="299"/>
      <c r="V83" s="429"/>
    </row>
    <row r="84" spans="1:22" ht="18" customHeight="1" x14ac:dyDescent="0.2">
      <c r="A84" s="160"/>
      <c r="V84" s="222"/>
    </row>
    <row r="85" spans="1:22" ht="18" customHeight="1" x14ac:dyDescent="0.2">
      <c r="A85" s="160"/>
      <c r="V85" s="222"/>
    </row>
    <row r="86" spans="1:22" ht="18" customHeight="1" x14ac:dyDescent="0.2">
      <c r="A86" s="160"/>
      <c r="V86" s="222"/>
    </row>
    <row r="87" spans="1:22" ht="18" customHeight="1" x14ac:dyDescent="0.2">
      <c r="A87" s="160"/>
      <c r="V87" s="222"/>
    </row>
    <row r="88" spans="1:22" ht="18" customHeight="1" x14ac:dyDescent="0.2">
      <c r="A88" s="160"/>
      <c r="V88" s="222"/>
    </row>
    <row r="89" spans="1:22" ht="18" customHeight="1" x14ac:dyDescent="0.2">
      <c r="A89" s="160"/>
      <c r="V89" s="222"/>
    </row>
    <row r="90" spans="1:22" ht="18" customHeight="1" x14ac:dyDescent="0.2">
      <c r="A90" s="160"/>
      <c r="V90" s="222"/>
    </row>
    <row r="91" spans="1:22" ht="18" customHeight="1" x14ac:dyDescent="0.2">
      <c r="A91" s="160"/>
      <c r="V91" s="222"/>
    </row>
    <row r="92" spans="1:22" ht="18" customHeight="1" x14ac:dyDescent="0.2">
      <c r="A92" s="160"/>
      <c r="V92" s="222"/>
    </row>
    <row r="93" spans="1:22" ht="18" customHeight="1" x14ac:dyDescent="0.2">
      <c r="A93" s="160"/>
      <c r="V93" s="222"/>
    </row>
    <row r="94" spans="1:22" ht="18" customHeight="1" x14ac:dyDescent="0.2">
      <c r="A94" s="160"/>
      <c r="V94" s="222"/>
    </row>
    <row r="95" spans="1:22" ht="18" customHeight="1" x14ac:dyDescent="0.2">
      <c r="A95" s="160"/>
      <c r="V95" s="222"/>
    </row>
    <row r="96" spans="1:22" ht="18" customHeight="1" x14ac:dyDescent="0.2">
      <c r="A96" s="160"/>
      <c r="V96" s="222"/>
    </row>
    <row r="97" spans="1:22" ht="18" customHeight="1" x14ac:dyDescent="0.2">
      <c r="A97" s="160"/>
      <c r="V97" s="222"/>
    </row>
    <row r="98" spans="1:22" ht="18" customHeight="1" x14ac:dyDescent="0.2">
      <c r="A98" s="160"/>
      <c r="V98" s="222"/>
    </row>
    <row r="99" spans="1:22" ht="18" customHeight="1" x14ac:dyDescent="0.2">
      <c r="A99" s="160"/>
      <c r="V99" s="222"/>
    </row>
    <row r="100" spans="1:22" ht="18" customHeight="1" x14ac:dyDescent="0.2">
      <c r="A100" s="160"/>
      <c r="V100" s="222"/>
    </row>
    <row r="101" spans="1:22" ht="18" customHeight="1" x14ac:dyDescent="0.2">
      <c r="A101" s="160"/>
      <c r="V101" s="222"/>
    </row>
    <row r="102" spans="1:22" ht="18" customHeight="1" x14ac:dyDescent="0.2">
      <c r="A102" s="160"/>
      <c r="V102" s="222"/>
    </row>
    <row r="103" spans="1:22" ht="18" customHeight="1" x14ac:dyDescent="0.2">
      <c r="A103" s="160"/>
      <c r="V103" s="222"/>
    </row>
    <row r="104" spans="1:22" ht="18" customHeight="1" x14ac:dyDescent="0.2">
      <c r="A104" s="160"/>
      <c r="V104" s="222"/>
    </row>
    <row r="105" spans="1:22" ht="18" customHeight="1" x14ac:dyDescent="0.2">
      <c r="A105" s="160"/>
      <c r="V105" s="222"/>
    </row>
    <row r="106" spans="1:22" ht="18" customHeight="1" x14ac:dyDescent="0.2">
      <c r="A106" s="160"/>
      <c r="V106" s="222"/>
    </row>
    <row r="107" spans="1:22" ht="18" customHeight="1" x14ac:dyDescent="0.2">
      <c r="A107" s="160"/>
      <c r="V107" s="222"/>
    </row>
    <row r="108" spans="1:22" ht="18" customHeight="1" x14ac:dyDescent="0.2">
      <c r="A108" s="160"/>
      <c r="V108" s="222"/>
    </row>
    <row r="109" spans="1:22" ht="18" customHeight="1" x14ac:dyDescent="0.2">
      <c r="A109" s="160"/>
      <c r="V109" s="222"/>
    </row>
    <row r="110" spans="1:22" ht="18" customHeight="1" x14ac:dyDescent="0.2">
      <c r="A110" s="160"/>
      <c r="V110" s="222"/>
    </row>
    <row r="111" spans="1:22" ht="18" customHeight="1" x14ac:dyDescent="0.2">
      <c r="A111" s="160"/>
      <c r="V111" s="222"/>
    </row>
    <row r="112" spans="1:22" ht="18" customHeight="1" x14ac:dyDescent="0.2">
      <c r="A112" s="160"/>
      <c r="V112" s="222"/>
    </row>
    <row r="113" spans="1:22" ht="18" customHeight="1" x14ac:dyDescent="0.2">
      <c r="A113" s="160"/>
      <c r="V113" s="222"/>
    </row>
    <row r="114" spans="1:22" ht="18" customHeight="1" x14ac:dyDescent="0.2">
      <c r="A114" s="160"/>
      <c r="V114" s="222"/>
    </row>
    <row r="115" spans="1:22" ht="18" customHeight="1" x14ac:dyDescent="0.2">
      <c r="A115" s="160"/>
      <c r="V115" s="222"/>
    </row>
    <row r="116" spans="1:22" ht="18" customHeight="1" x14ac:dyDescent="0.2">
      <c r="A116" s="185"/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246"/>
    </row>
    <row r="117" spans="1:22" ht="18" customHeight="1" x14ac:dyDescent="0.2">
      <c r="A117" s="430" t="s">
        <v>171</v>
      </c>
      <c r="B117" s="431"/>
      <c r="C117" s="431"/>
      <c r="D117" s="431"/>
      <c r="E117" s="431"/>
      <c r="F117" s="431"/>
      <c r="G117" s="431"/>
      <c r="H117" s="431"/>
      <c r="I117" s="431"/>
      <c r="J117" s="431"/>
      <c r="K117" s="431"/>
      <c r="L117" s="431"/>
      <c r="M117" s="431"/>
      <c r="N117" s="431"/>
      <c r="O117" s="431"/>
      <c r="P117" s="431"/>
      <c r="Q117" s="431"/>
      <c r="R117" s="431"/>
      <c r="S117" s="431"/>
      <c r="T117" s="431"/>
      <c r="U117" s="431"/>
      <c r="V117" s="432"/>
    </row>
    <row r="118" spans="1:22" ht="18" customHeight="1" x14ac:dyDescent="0.2">
      <c r="A118" s="340" t="s">
        <v>339</v>
      </c>
      <c r="B118" s="341"/>
      <c r="C118" s="341"/>
      <c r="D118" s="341"/>
      <c r="E118" s="341"/>
      <c r="F118" s="341"/>
      <c r="G118" s="341"/>
      <c r="H118" s="341"/>
      <c r="I118" s="341"/>
      <c r="J118" s="341"/>
      <c r="K118" s="341"/>
      <c r="L118" s="341"/>
      <c r="M118" s="341"/>
      <c r="N118" s="341"/>
      <c r="O118" s="341"/>
      <c r="P118" s="341"/>
      <c r="Q118" s="341"/>
      <c r="R118" s="341"/>
      <c r="S118" s="341"/>
      <c r="T118" s="341"/>
      <c r="U118" s="341"/>
      <c r="V118" s="342"/>
    </row>
    <row r="119" spans="1:22" ht="18" customHeight="1" x14ac:dyDescent="0.2">
      <c r="A119" s="433"/>
      <c r="B119" s="311"/>
      <c r="C119" s="311"/>
      <c r="D119" s="311"/>
      <c r="E119" s="311"/>
      <c r="F119" s="311"/>
      <c r="G119" s="311"/>
      <c r="H119" s="311"/>
      <c r="I119" s="311"/>
      <c r="J119" s="311"/>
      <c r="K119" s="311"/>
      <c r="L119" s="311"/>
      <c r="M119" s="311"/>
      <c r="N119" s="311"/>
      <c r="O119" s="311"/>
      <c r="P119" s="311"/>
      <c r="Q119" s="311"/>
      <c r="R119" s="311"/>
      <c r="S119" s="311"/>
      <c r="T119" s="311"/>
      <c r="U119" s="311"/>
      <c r="V119" s="434"/>
    </row>
    <row r="120" spans="1:22" ht="18" customHeight="1" x14ac:dyDescent="0.2">
      <c r="A120" s="340"/>
      <c r="B120" s="341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  <c r="S120" s="341"/>
      <c r="T120" s="341"/>
      <c r="U120" s="341"/>
      <c r="V120" s="342"/>
    </row>
    <row r="121" spans="1:22" ht="18" customHeight="1" x14ac:dyDescent="0.2">
      <c r="A121" s="421" t="s">
        <v>340</v>
      </c>
      <c r="B121" s="422"/>
      <c r="C121" s="422"/>
      <c r="D121" s="422"/>
      <c r="E121" s="422"/>
      <c r="F121" s="422"/>
      <c r="G121" s="422"/>
      <c r="H121" s="422"/>
      <c r="I121" s="422"/>
      <c r="J121" s="422"/>
      <c r="K121" s="422"/>
      <c r="L121" s="422"/>
      <c r="M121" s="422"/>
      <c r="N121" s="422"/>
      <c r="O121" s="422"/>
      <c r="P121" s="422"/>
      <c r="Q121" s="422"/>
      <c r="R121" s="422"/>
      <c r="S121" s="422"/>
      <c r="T121" s="422"/>
      <c r="U121" s="422"/>
      <c r="V121" s="423"/>
    </row>
    <row r="122" spans="1:22" ht="18" customHeight="1" x14ac:dyDescent="0.2">
      <c r="A122" s="247" t="s">
        <v>341</v>
      </c>
      <c r="B122" s="424" t="s">
        <v>302</v>
      </c>
      <c r="C122" s="424"/>
      <c r="D122" s="424"/>
      <c r="E122" s="424"/>
      <c r="F122" s="424"/>
      <c r="G122" s="424"/>
      <c r="H122" s="424"/>
      <c r="I122" s="424"/>
      <c r="J122" s="424"/>
      <c r="K122" s="424"/>
      <c r="L122" s="424"/>
      <c r="M122" s="424"/>
      <c r="N122" s="424"/>
      <c r="O122" s="424"/>
      <c r="P122" s="424"/>
      <c r="Q122" s="424"/>
      <c r="R122" s="424"/>
      <c r="S122" s="424"/>
      <c r="T122" s="424"/>
      <c r="U122" s="424"/>
      <c r="V122" s="425"/>
    </row>
    <row r="123" spans="1:22" ht="18" customHeight="1" x14ac:dyDescent="0.2">
      <c r="A123" s="247"/>
      <c r="B123" s="424"/>
      <c r="C123" s="424"/>
      <c r="D123" s="424"/>
      <c r="E123" s="424"/>
      <c r="F123" s="424"/>
      <c r="G123" s="424"/>
      <c r="H123" s="424"/>
      <c r="I123" s="424"/>
      <c r="J123" s="424"/>
      <c r="K123" s="424"/>
      <c r="L123" s="424"/>
      <c r="M123" s="424"/>
      <c r="N123" s="424"/>
      <c r="O123" s="424"/>
      <c r="P123" s="424"/>
      <c r="Q123" s="424"/>
      <c r="R123" s="424"/>
      <c r="S123" s="424"/>
      <c r="T123" s="424"/>
      <c r="U123" s="424"/>
      <c r="V123" s="425"/>
    </row>
    <row r="124" spans="1:22" ht="18" customHeight="1" x14ac:dyDescent="0.2">
      <c r="A124" s="340"/>
      <c r="B124" s="341"/>
      <c r="C124" s="341"/>
      <c r="D124" s="341"/>
      <c r="E124" s="341"/>
      <c r="F124" s="341"/>
      <c r="G124" s="341"/>
      <c r="H124" s="341"/>
      <c r="I124" s="341"/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  <c r="T124" s="341"/>
      <c r="U124" s="341"/>
      <c r="V124" s="342"/>
    </row>
    <row r="125" spans="1:22" ht="18" customHeight="1" x14ac:dyDescent="0.2">
      <c r="A125" s="340"/>
      <c r="B125" s="341"/>
      <c r="C125" s="341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2"/>
    </row>
    <row r="126" spans="1:22" s="177" customFormat="1" ht="14.25" x14ac:dyDescent="0.2">
      <c r="A126" s="340"/>
      <c r="B126" s="341"/>
      <c r="C126" s="341"/>
      <c r="D126" s="341"/>
      <c r="E126" s="341"/>
      <c r="F126" s="341"/>
      <c r="G126" s="341"/>
      <c r="H126" s="341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2"/>
    </row>
    <row r="127" spans="1:22" ht="18" customHeight="1" x14ac:dyDescent="0.2">
      <c r="A127" s="340"/>
      <c r="B127" s="341"/>
      <c r="C127" s="341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  <c r="O127" s="341"/>
      <c r="P127" s="341"/>
      <c r="Q127" s="341"/>
      <c r="R127" s="341"/>
      <c r="S127" s="341"/>
      <c r="T127" s="341"/>
      <c r="U127" s="341"/>
      <c r="V127" s="342"/>
    </row>
    <row r="128" spans="1:22" ht="18" customHeight="1" x14ac:dyDescent="0.2">
      <c r="A128" s="340"/>
      <c r="B128" s="341"/>
      <c r="C128" s="341"/>
      <c r="D128" s="341"/>
      <c r="E128" s="341"/>
      <c r="F128" s="341"/>
      <c r="G128" s="341"/>
      <c r="H128" s="341"/>
      <c r="I128" s="341"/>
      <c r="J128" s="341"/>
      <c r="K128" s="341"/>
      <c r="L128" s="341"/>
      <c r="M128" s="341"/>
      <c r="N128" s="341"/>
      <c r="O128" s="341"/>
      <c r="P128" s="341"/>
      <c r="Q128" s="341"/>
      <c r="R128" s="341"/>
      <c r="S128" s="341"/>
      <c r="T128" s="341"/>
      <c r="U128" s="341"/>
      <c r="V128" s="342"/>
    </row>
    <row r="129" spans="1:22" ht="18" customHeight="1" thickBot="1" x14ac:dyDescent="0.25">
      <c r="A129" s="340"/>
      <c r="B129" s="341"/>
      <c r="C129" s="341"/>
      <c r="D129" s="341"/>
      <c r="E129" s="341"/>
      <c r="F129" s="341"/>
      <c r="G129" s="341"/>
      <c r="H129" s="341"/>
      <c r="I129" s="341"/>
      <c r="J129" s="341"/>
      <c r="K129" s="341"/>
      <c r="L129" s="341"/>
      <c r="M129" s="341"/>
      <c r="N129" s="341"/>
      <c r="O129" s="341"/>
      <c r="P129" s="341"/>
      <c r="Q129" s="341"/>
      <c r="R129" s="341"/>
      <c r="S129" s="341"/>
      <c r="T129" s="341"/>
      <c r="U129" s="341"/>
      <c r="V129" s="342"/>
    </row>
    <row r="130" spans="1:22" ht="16.350000000000001" customHeight="1" x14ac:dyDescent="0.2">
      <c r="A130" s="419"/>
      <c r="B130" s="420"/>
      <c r="C130" s="411"/>
      <c r="D130" s="411"/>
      <c r="E130" s="411"/>
      <c r="F130" s="411"/>
      <c r="G130" s="411"/>
      <c r="H130" s="411"/>
      <c r="I130" s="412"/>
      <c r="J130" s="411"/>
      <c r="K130" s="411"/>
      <c r="L130" s="411"/>
      <c r="M130" s="412"/>
      <c r="N130" s="411"/>
      <c r="O130" s="411"/>
      <c r="P130" s="411"/>
      <c r="Q130" s="412"/>
      <c r="R130" s="411"/>
      <c r="S130" s="413"/>
      <c r="T130" s="414"/>
      <c r="U130" s="415"/>
      <c r="V130" s="416"/>
    </row>
    <row r="131" spans="1:22" ht="16.350000000000001" customHeight="1" x14ac:dyDescent="0.2">
      <c r="A131" s="417">
        <v>2</v>
      </c>
      <c r="B131" s="378"/>
      <c r="C131" s="418" t="s">
        <v>303</v>
      </c>
      <c r="D131" s="297"/>
      <c r="E131" s="297"/>
      <c r="F131" s="316"/>
      <c r="G131" s="401" t="s">
        <v>304</v>
      </c>
      <c r="H131" s="402"/>
      <c r="I131" s="403">
        <v>45435</v>
      </c>
      <c r="J131" s="404"/>
      <c r="K131" s="418" t="s">
        <v>305</v>
      </c>
      <c r="L131" s="316"/>
      <c r="M131" s="403">
        <v>45435</v>
      </c>
      <c r="N131" s="404"/>
      <c r="O131" s="401" t="s">
        <v>306</v>
      </c>
      <c r="P131" s="402"/>
      <c r="Q131" s="403">
        <v>45435</v>
      </c>
      <c r="R131" s="404"/>
      <c r="S131" s="405"/>
      <c r="T131" s="351"/>
      <c r="U131" s="406"/>
      <c r="V131" s="407"/>
    </row>
    <row r="132" spans="1:22" ht="16.350000000000001" customHeight="1" thickBot="1" x14ac:dyDescent="0.25">
      <c r="A132" s="408" t="s">
        <v>179</v>
      </c>
      <c r="B132" s="409"/>
      <c r="C132" s="388" t="s">
        <v>180</v>
      </c>
      <c r="D132" s="410"/>
      <c r="E132" s="410"/>
      <c r="F132" s="389"/>
      <c r="G132" s="388" t="s">
        <v>304</v>
      </c>
      <c r="H132" s="389"/>
      <c r="I132" s="390">
        <v>45349</v>
      </c>
      <c r="J132" s="391"/>
      <c r="K132" s="388" t="s">
        <v>305</v>
      </c>
      <c r="L132" s="389"/>
      <c r="M132" s="390">
        <f>I132</f>
        <v>45349</v>
      </c>
      <c r="N132" s="391"/>
      <c r="O132" s="388" t="s">
        <v>306</v>
      </c>
      <c r="P132" s="389"/>
      <c r="Q132" s="390">
        <f>M132</f>
        <v>45349</v>
      </c>
      <c r="R132" s="391"/>
      <c r="S132" s="388"/>
      <c r="T132" s="389"/>
      <c r="U132" s="383"/>
      <c r="V132" s="384"/>
    </row>
    <row r="133" spans="1:22" ht="16.350000000000001" customHeight="1" x14ac:dyDescent="0.2">
      <c r="A133" s="392" t="s">
        <v>182</v>
      </c>
      <c r="B133" s="393"/>
      <c r="C133" s="381" t="s">
        <v>183</v>
      </c>
      <c r="D133" s="396"/>
      <c r="E133" s="396"/>
      <c r="F133" s="397"/>
      <c r="G133" s="399" t="s">
        <v>184</v>
      </c>
      <c r="H133" s="400"/>
      <c r="I133" s="399" t="s">
        <v>185</v>
      </c>
      <c r="J133" s="400"/>
      <c r="K133" s="381" t="s">
        <v>186</v>
      </c>
      <c r="L133" s="397"/>
      <c r="M133" s="381" t="s">
        <v>185</v>
      </c>
      <c r="N133" s="397"/>
      <c r="O133" s="381" t="s">
        <v>187</v>
      </c>
      <c r="P133" s="397"/>
      <c r="Q133" s="381" t="s">
        <v>185</v>
      </c>
      <c r="R133" s="397"/>
      <c r="S133" s="381" t="s">
        <v>187</v>
      </c>
      <c r="T133" s="397"/>
      <c r="U133" s="381" t="s">
        <v>185</v>
      </c>
      <c r="V133" s="382"/>
    </row>
    <row r="134" spans="1:22" ht="16.350000000000001" customHeight="1" thickBot="1" x14ac:dyDescent="0.25">
      <c r="A134" s="394"/>
      <c r="B134" s="395"/>
      <c r="C134" s="383"/>
      <c r="D134" s="398"/>
      <c r="E134" s="398"/>
      <c r="F134" s="387"/>
      <c r="G134" s="385" t="s">
        <v>188</v>
      </c>
      <c r="H134" s="386"/>
      <c r="I134" s="385"/>
      <c r="J134" s="386"/>
      <c r="K134" s="383" t="s">
        <v>188</v>
      </c>
      <c r="L134" s="387"/>
      <c r="M134" s="383"/>
      <c r="N134" s="387"/>
      <c r="O134" s="383" t="s">
        <v>188</v>
      </c>
      <c r="P134" s="387"/>
      <c r="Q134" s="383"/>
      <c r="R134" s="387"/>
      <c r="S134" s="383"/>
      <c r="T134" s="387"/>
      <c r="U134" s="383"/>
      <c r="V134" s="384"/>
    </row>
    <row r="150" spans="1:22" x14ac:dyDescent="0.2">
      <c r="A150" s="248"/>
      <c r="V150" s="249"/>
    </row>
  </sheetData>
  <mergeCells count="389">
    <mergeCell ref="A1:F1"/>
    <mergeCell ref="G1:P1"/>
    <mergeCell ref="Q1:V1"/>
    <mergeCell ref="A2:B2"/>
    <mergeCell ref="C2:F2"/>
    <mergeCell ref="G2:H2"/>
    <mergeCell ref="I2:M2"/>
    <mergeCell ref="O2:P2"/>
    <mergeCell ref="R2:V2"/>
    <mergeCell ref="A4:C4"/>
    <mergeCell ref="D4:F4"/>
    <mergeCell ref="J4:V4"/>
    <mergeCell ref="A5:C5"/>
    <mergeCell ref="D5:F5"/>
    <mergeCell ref="G5:I5"/>
    <mergeCell ref="J5:V5"/>
    <mergeCell ref="A3:B3"/>
    <mergeCell ref="C3:F3"/>
    <mergeCell ref="G3:H3"/>
    <mergeCell ref="I3:M3"/>
    <mergeCell ref="O3:P3"/>
    <mergeCell ref="Q3:V3"/>
    <mergeCell ref="A8:E8"/>
    <mergeCell ref="F8:M8"/>
    <mergeCell ref="N8:V8"/>
    <mergeCell ref="A9:D9"/>
    <mergeCell ref="F9:M9"/>
    <mergeCell ref="N9:V9"/>
    <mergeCell ref="D6:E6"/>
    <mergeCell ref="J6:L6"/>
    <mergeCell ref="N6:P6"/>
    <mergeCell ref="Q6:V6"/>
    <mergeCell ref="A7:E7"/>
    <mergeCell ref="F7:M7"/>
    <mergeCell ref="N7:V7"/>
    <mergeCell ref="A10:D10"/>
    <mergeCell ref="F10:M10"/>
    <mergeCell ref="N10:V10"/>
    <mergeCell ref="A11:D12"/>
    <mergeCell ref="E11:E12"/>
    <mergeCell ref="F11:I11"/>
    <mergeCell ref="J11:M11"/>
    <mergeCell ref="N11:Q11"/>
    <mergeCell ref="R11:V11"/>
    <mergeCell ref="F12:G12"/>
    <mergeCell ref="U12:V12"/>
    <mergeCell ref="H12:I12"/>
    <mergeCell ref="J12:K12"/>
    <mergeCell ref="L12:M12"/>
    <mergeCell ref="N12:O12"/>
    <mergeCell ref="P12:Q12"/>
    <mergeCell ref="R12:T12"/>
    <mergeCell ref="A13:D13"/>
    <mergeCell ref="F13:G13"/>
    <mergeCell ref="H13:I13"/>
    <mergeCell ref="J13:K13"/>
    <mergeCell ref="L13:M13"/>
    <mergeCell ref="N13:O13"/>
    <mergeCell ref="P13:Q13"/>
    <mergeCell ref="R13:T13"/>
    <mergeCell ref="U13:V13"/>
    <mergeCell ref="P14:Q14"/>
    <mergeCell ref="R14:T14"/>
    <mergeCell ref="U14:V14"/>
    <mergeCell ref="A15:D15"/>
    <mergeCell ref="F15:G15"/>
    <mergeCell ref="H15:I15"/>
    <mergeCell ref="J15:K15"/>
    <mergeCell ref="L15:M15"/>
    <mergeCell ref="N15:Q15"/>
    <mergeCell ref="R15:V15"/>
    <mergeCell ref="A14:D14"/>
    <mergeCell ref="F14:G14"/>
    <mergeCell ref="H14:I14"/>
    <mergeCell ref="J14:K14"/>
    <mergeCell ref="L14:M14"/>
    <mergeCell ref="N14:O14"/>
    <mergeCell ref="P16:Q16"/>
    <mergeCell ref="R16:T16"/>
    <mergeCell ref="U16:V16"/>
    <mergeCell ref="A17:D17"/>
    <mergeCell ref="F17:G17"/>
    <mergeCell ref="H17:I17"/>
    <mergeCell ref="J17:K17"/>
    <mergeCell ref="L17:M17"/>
    <mergeCell ref="N17:O17"/>
    <mergeCell ref="P17:Q17"/>
    <mergeCell ref="A16:D16"/>
    <mergeCell ref="F16:G16"/>
    <mergeCell ref="H16:I16"/>
    <mergeCell ref="J16:K16"/>
    <mergeCell ref="L16:M16"/>
    <mergeCell ref="N16:O16"/>
    <mergeCell ref="U18:V18"/>
    <mergeCell ref="A19:D19"/>
    <mergeCell ref="G19:I19"/>
    <mergeCell ref="K19:M19"/>
    <mergeCell ref="O19:Q19"/>
    <mergeCell ref="S19:V19"/>
    <mergeCell ref="R17:T17"/>
    <mergeCell ref="U17:V17"/>
    <mergeCell ref="A18:D18"/>
    <mergeCell ref="F18:G18"/>
    <mergeCell ref="H18:I18"/>
    <mergeCell ref="J18:K18"/>
    <mergeCell ref="L18:M18"/>
    <mergeCell ref="N18:O18"/>
    <mergeCell ref="P18:Q18"/>
    <mergeCell ref="R18:T18"/>
    <mergeCell ref="F22:M22"/>
    <mergeCell ref="N22:V22"/>
    <mergeCell ref="F23:M23"/>
    <mergeCell ref="N23:V23"/>
    <mergeCell ref="F24:M24"/>
    <mergeCell ref="N24:V24"/>
    <mergeCell ref="A20:D20"/>
    <mergeCell ref="G20:I20"/>
    <mergeCell ref="K20:M20"/>
    <mergeCell ref="O20:Q20"/>
    <mergeCell ref="S20:V20"/>
    <mergeCell ref="A21:D21"/>
    <mergeCell ref="F21:M21"/>
    <mergeCell ref="N21:V21"/>
    <mergeCell ref="F28:M28"/>
    <mergeCell ref="N28:V28"/>
    <mergeCell ref="F29:M29"/>
    <mergeCell ref="N29:V29"/>
    <mergeCell ref="F30:M30"/>
    <mergeCell ref="N30:V30"/>
    <mergeCell ref="F25:M25"/>
    <mergeCell ref="N25:V25"/>
    <mergeCell ref="F26:M26"/>
    <mergeCell ref="N26:V26"/>
    <mergeCell ref="F27:M27"/>
    <mergeCell ref="N27:V27"/>
    <mergeCell ref="F34:M34"/>
    <mergeCell ref="N34:V34"/>
    <mergeCell ref="F35:M35"/>
    <mergeCell ref="N35:V35"/>
    <mergeCell ref="F36:M36"/>
    <mergeCell ref="N36:V36"/>
    <mergeCell ref="A31:D31"/>
    <mergeCell ref="F31:M31"/>
    <mergeCell ref="N31:V31"/>
    <mergeCell ref="F32:M32"/>
    <mergeCell ref="N32:V32"/>
    <mergeCell ref="F33:M33"/>
    <mergeCell ref="N33:V33"/>
    <mergeCell ref="F40:M40"/>
    <mergeCell ref="N40:V40"/>
    <mergeCell ref="F41:V41"/>
    <mergeCell ref="F42:K42"/>
    <mergeCell ref="L42:P42"/>
    <mergeCell ref="R42:V42"/>
    <mergeCell ref="F37:M37"/>
    <mergeCell ref="N37:V37"/>
    <mergeCell ref="F38:M38"/>
    <mergeCell ref="N38:V38"/>
    <mergeCell ref="F39:M39"/>
    <mergeCell ref="N39:V39"/>
    <mergeCell ref="F45:H45"/>
    <mergeCell ref="J45:K45"/>
    <mergeCell ref="L45:P45"/>
    <mergeCell ref="R45:V45"/>
    <mergeCell ref="A46:D46"/>
    <mergeCell ref="L46:P46"/>
    <mergeCell ref="R46:V46"/>
    <mergeCell ref="F43:K43"/>
    <mergeCell ref="L43:P43"/>
    <mergeCell ref="R43:V43"/>
    <mergeCell ref="F44:K44"/>
    <mergeCell ref="L44:P44"/>
    <mergeCell ref="R44:V44"/>
    <mergeCell ref="A50:D50"/>
    <mergeCell ref="F50:G50"/>
    <mergeCell ref="L50:M50"/>
    <mergeCell ref="Q50:R50"/>
    <mergeCell ref="A51:D51"/>
    <mergeCell ref="F51:G51"/>
    <mergeCell ref="L51:M51"/>
    <mergeCell ref="O51:V51"/>
    <mergeCell ref="F47:V47"/>
    <mergeCell ref="A48:D48"/>
    <mergeCell ref="E48:G48"/>
    <mergeCell ref="L48:M48"/>
    <mergeCell ref="P48:V48"/>
    <mergeCell ref="E49:G49"/>
    <mergeCell ref="L49:M49"/>
    <mergeCell ref="F54:V54"/>
    <mergeCell ref="A55:V55"/>
    <mergeCell ref="A56:V56"/>
    <mergeCell ref="A57:V57"/>
    <mergeCell ref="A58:V58"/>
    <mergeCell ref="A59:V59"/>
    <mergeCell ref="A52:C52"/>
    <mergeCell ref="O52:V52"/>
    <mergeCell ref="A53:D53"/>
    <mergeCell ref="F53:G53"/>
    <mergeCell ref="N53:P53"/>
    <mergeCell ref="R53:V53"/>
    <mergeCell ref="U61:V61"/>
    <mergeCell ref="A62:B62"/>
    <mergeCell ref="C62:F62"/>
    <mergeCell ref="G62:H62"/>
    <mergeCell ref="I62:J62"/>
    <mergeCell ref="K62:L62"/>
    <mergeCell ref="M62:N62"/>
    <mergeCell ref="O60:P60"/>
    <mergeCell ref="Q60:R60"/>
    <mergeCell ref="S60:T60"/>
    <mergeCell ref="U60:V60"/>
    <mergeCell ref="A61:B61"/>
    <mergeCell ref="C61:F61"/>
    <mergeCell ref="G61:H61"/>
    <mergeCell ref="I61:J61"/>
    <mergeCell ref="K61:L61"/>
    <mergeCell ref="M61:N61"/>
    <mergeCell ref="A60:B60"/>
    <mergeCell ref="C60:F60"/>
    <mergeCell ref="G60:H60"/>
    <mergeCell ref="I60:J60"/>
    <mergeCell ref="K60:L60"/>
    <mergeCell ref="M60:N60"/>
    <mergeCell ref="A63:B64"/>
    <mergeCell ref="C63:F64"/>
    <mergeCell ref="G63:H63"/>
    <mergeCell ref="I63:J64"/>
    <mergeCell ref="K63:L63"/>
    <mergeCell ref="M63:N64"/>
    <mergeCell ref="O61:P61"/>
    <mergeCell ref="Q61:R61"/>
    <mergeCell ref="S61:T61"/>
    <mergeCell ref="O63:P63"/>
    <mergeCell ref="Q63:R64"/>
    <mergeCell ref="S63:T63"/>
    <mergeCell ref="U63:V64"/>
    <mergeCell ref="G64:H64"/>
    <mergeCell ref="K64:L64"/>
    <mergeCell ref="O64:P64"/>
    <mergeCell ref="S64:T64"/>
    <mergeCell ref="O62:P62"/>
    <mergeCell ref="Q62:R62"/>
    <mergeCell ref="S62:T62"/>
    <mergeCell ref="U62:V62"/>
    <mergeCell ref="A67:B67"/>
    <mergeCell ref="C67:F67"/>
    <mergeCell ref="G67:H67"/>
    <mergeCell ref="I67:M67"/>
    <mergeCell ref="O67:P67"/>
    <mergeCell ref="Q67:V67"/>
    <mergeCell ref="A65:F65"/>
    <mergeCell ref="G65:P65"/>
    <mergeCell ref="Q65:V65"/>
    <mergeCell ref="A66:B66"/>
    <mergeCell ref="C66:F66"/>
    <mergeCell ref="G66:H66"/>
    <mergeCell ref="I66:M66"/>
    <mergeCell ref="O66:P66"/>
    <mergeCell ref="R66:V66"/>
    <mergeCell ref="C71:E71"/>
    <mergeCell ref="F71:G71"/>
    <mergeCell ref="H71:I71"/>
    <mergeCell ref="J71:K71"/>
    <mergeCell ref="L71:N71"/>
    <mergeCell ref="O71:V71"/>
    <mergeCell ref="A68:C68"/>
    <mergeCell ref="D68:F68"/>
    <mergeCell ref="J68:V68"/>
    <mergeCell ref="A69:V69"/>
    <mergeCell ref="C70:E70"/>
    <mergeCell ref="F70:G70"/>
    <mergeCell ref="H70:I70"/>
    <mergeCell ref="J70:K70"/>
    <mergeCell ref="L70:N70"/>
    <mergeCell ref="O70:V70"/>
    <mergeCell ref="C73:E73"/>
    <mergeCell ref="F73:G73"/>
    <mergeCell ref="H73:I73"/>
    <mergeCell ref="J73:K73"/>
    <mergeCell ref="L73:N73"/>
    <mergeCell ref="O73:V73"/>
    <mergeCell ref="C72:E72"/>
    <mergeCell ref="F72:G72"/>
    <mergeCell ref="H72:I72"/>
    <mergeCell ref="J72:K72"/>
    <mergeCell ref="L72:N72"/>
    <mergeCell ref="O72:V72"/>
    <mergeCell ref="C75:E75"/>
    <mergeCell ref="F75:G75"/>
    <mergeCell ref="H75:I75"/>
    <mergeCell ref="J75:K75"/>
    <mergeCell ref="L75:N75"/>
    <mergeCell ref="O75:V75"/>
    <mergeCell ref="C74:E74"/>
    <mergeCell ref="F74:G74"/>
    <mergeCell ref="H74:I74"/>
    <mergeCell ref="J74:K74"/>
    <mergeCell ref="L74:N74"/>
    <mergeCell ref="O74:V74"/>
    <mergeCell ref="O77:V77"/>
    <mergeCell ref="C78:E78"/>
    <mergeCell ref="F78:G78"/>
    <mergeCell ref="H78:I78"/>
    <mergeCell ref="J78:K78"/>
    <mergeCell ref="L78:N78"/>
    <mergeCell ref="O78:V78"/>
    <mergeCell ref="F76:G76"/>
    <mergeCell ref="H76:I76"/>
    <mergeCell ref="J76:K76"/>
    <mergeCell ref="L76:N76"/>
    <mergeCell ref="O76:V76"/>
    <mergeCell ref="C77:E77"/>
    <mergeCell ref="F77:G77"/>
    <mergeCell ref="H77:I77"/>
    <mergeCell ref="J77:K77"/>
    <mergeCell ref="L77:N77"/>
    <mergeCell ref="F81:G81"/>
    <mergeCell ref="L81:N81"/>
    <mergeCell ref="O81:V81"/>
    <mergeCell ref="F82:G82"/>
    <mergeCell ref="L82:N82"/>
    <mergeCell ref="O82:V82"/>
    <mergeCell ref="D79:N79"/>
    <mergeCell ref="O79:V79"/>
    <mergeCell ref="F80:G80"/>
    <mergeCell ref="H80:K80"/>
    <mergeCell ref="L80:N80"/>
    <mergeCell ref="O80:Q80"/>
    <mergeCell ref="S80:V80"/>
    <mergeCell ref="A120:V120"/>
    <mergeCell ref="A121:V121"/>
    <mergeCell ref="B122:V122"/>
    <mergeCell ref="B123:V123"/>
    <mergeCell ref="A124:V124"/>
    <mergeCell ref="A125:V125"/>
    <mergeCell ref="F83:G83"/>
    <mergeCell ref="L83:N83"/>
    <mergeCell ref="O83:V83"/>
    <mergeCell ref="A117:V117"/>
    <mergeCell ref="A118:V118"/>
    <mergeCell ref="A119:V119"/>
    <mergeCell ref="A126:V126"/>
    <mergeCell ref="A127:V127"/>
    <mergeCell ref="A128:V128"/>
    <mergeCell ref="A129:V129"/>
    <mergeCell ref="A130:B130"/>
    <mergeCell ref="C130:F130"/>
    <mergeCell ref="G130:H130"/>
    <mergeCell ref="I130:J130"/>
    <mergeCell ref="K130:L130"/>
    <mergeCell ref="M130:N130"/>
    <mergeCell ref="U131:V131"/>
    <mergeCell ref="A132:B132"/>
    <mergeCell ref="C132:F132"/>
    <mergeCell ref="G132:H132"/>
    <mergeCell ref="I132:J132"/>
    <mergeCell ref="K132:L132"/>
    <mergeCell ref="M132:N132"/>
    <mergeCell ref="O130:P130"/>
    <mergeCell ref="Q130:R130"/>
    <mergeCell ref="S130:T130"/>
    <mergeCell ref="U130:V130"/>
    <mergeCell ref="A131:B131"/>
    <mergeCell ref="C131:F131"/>
    <mergeCell ref="G131:H131"/>
    <mergeCell ref="I131:J131"/>
    <mergeCell ref="K131:L131"/>
    <mergeCell ref="M131:N131"/>
    <mergeCell ref="A133:B134"/>
    <mergeCell ref="C133:F134"/>
    <mergeCell ref="G133:H133"/>
    <mergeCell ref="I133:J134"/>
    <mergeCell ref="K133:L133"/>
    <mergeCell ref="M133:N134"/>
    <mergeCell ref="O131:P131"/>
    <mergeCell ref="Q131:R131"/>
    <mergeCell ref="S131:T131"/>
    <mergeCell ref="O133:P133"/>
    <mergeCell ref="Q133:R134"/>
    <mergeCell ref="S133:T133"/>
    <mergeCell ref="U133:V134"/>
    <mergeCell ref="G134:H134"/>
    <mergeCell ref="K134:L134"/>
    <mergeCell ref="O134:P134"/>
    <mergeCell ref="S134:T134"/>
    <mergeCell ref="O132:P132"/>
    <mergeCell ref="Q132:R132"/>
    <mergeCell ref="S132:T132"/>
    <mergeCell ref="U132:V132"/>
  </mergeCells>
  <printOptions horizontalCentered="1"/>
  <pageMargins left="0.59055118110236227" right="0" top="0.51181102362204722" bottom="0.43307086614173229" header="0" footer="0"/>
  <pageSetup paperSize="9" scale="57" fitToHeight="3" orientation="portrait" verticalDpi="300" r:id="rId1"/>
  <headerFooter alignWithMargins="0">
    <oddFooter xml:space="preserve">&amp;L&amp;F&amp;RPage &amp;P of &amp;N </oddFooter>
  </headerFooter>
  <rowBreaks count="1" manualBreakCount="1">
    <brk id="64" max="2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6D4D92D51675A442A00CEFF055B17D24" ma:contentTypeVersion="47" ma:contentTypeDescription="Create a new document." ma:contentTypeScope="" ma:versionID="dc3ce40adacdf0044089225d2b2c285d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f2b7f3ca-46f3-45f8-8338-025c3a7cf089" targetNamespace="http://schemas.microsoft.com/office/2006/metadata/properties" ma:root="true" ma:fieldsID="74b6edde1d085b8728225b389b3f93c9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f2b7f3ca-46f3-45f8-8338-025c3a7cf089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KeyPoints" minOccurs="0"/>
                <xsd:element ref="ns6:MediaServiceKeyPoints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6:lcf76f155ced4ddcb4097134ff3c332f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9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6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7f3ca-46f3-45f8-8338-025c3a7cf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52" nillable="true" ma:displayName="Tags" ma:internalName="MediaServiceAutoTags" ma:readOnly="true">
      <xsd:simpleType>
        <xsd:restriction base="dms:Text"/>
      </xsd:simple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>
      <Value>181</Value>
      <Value>12</Value>
      <Value>10</Value>
      <Value>9</Value>
      <Value>38</Value>
    </TaxCatchAll>
    <lcf76f155ced4ddcb4097134ff3c332f xmlns="f2b7f3ca-46f3-45f8-8338-025c3a7cf089">
      <Terms xmlns="http://schemas.microsoft.com/office/infopath/2007/PartnerControls"/>
    </lcf76f155ced4ddcb4097134ff3c332f>
    <EAReceivedDate xmlns="eebef177-55b5-4448-a5fb-28ea454417ee">2025-02-19T00:00:00+00:00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epr-tp3135px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 - Do not select for New Permits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>-</OtherReference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Kemira Chemicals (UK) Limited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2025-02-19T00:00:00+00:00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EPRNumber xmlns="eebef177-55b5-4448-a5fb-28ea454417ee">EPR/TP3135PX/T001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DN14 6BZ</FacilityAddressPostcode>
    <ExternalAuthor xmlns="eebef177-55b5-4448-a5fb-28ea454417ee">Operator</ExternalAuthor>
    <SiteName xmlns="eebef177-55b5-4448-a5fb-28ea454417ee">Kemira Chemicals UK Ltd (Kemwater)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Property_Land at New Potter Grange Road M62 Trading Estate East Yorkshire DN14 6BZ</FacilityAddress>
  </documentManagement>
</p:properties>
</file>

<file path=customXml/itemProps1.xml><?xml version="1.0" encoding="utf-8"?>
<ds:datastoreItem xmlns:ds="http://schemas.openxmlformats.org/officeDocument/2006/customXml" ds:itemID="{FE5CD250-2DDD-4818-B8F7-8FADFAE19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5a0ec-c146-4eeb-925a-270f4bc4be63"/>
    <ds:schemaRef ds:uri="662745e8-e224-48e8-a2e3-254862b8c2f5"/>
    <ds:schemaRef ds:uri="eebef177-55b5-4448-a5fb-28ea454417ee"/>
    <ds:schemaRef ds:uri="5ffd8e36-f429-4edc-ab50-c5be84842779"/>
    <ds:schemaRef ds:uri="f2b7f3ca-46f3-45f8-8338-025c3a7cf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B6DDC6-6B62-46F4-881A-53BD119316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093D60-8AF2-4B9D-A403-83AF62D0B8FE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eebef177-55b5-4448-a5fb-28ea454417ee"/>
    <ds:schemaRef ds:uri="http://purl.org/dc/terms/"/>
    <ds:schemaRef ds:uri="http://schemas.microsoft.com/office/2006/documentManagement/types"/>
    <ds:schemaRef ds:uri="662745e8-e224-48e8-a2e3-254862b8c2f5"/>
    <ds:schemaRef ds:uri="http://schemas.microsoft.com/office/infopath/2007/PartnerControls"/>
    <ds:schemaRef ds:uri="f2b7f3ca-46f3-45f8-8338-025c3a7cf089"/>
    <ds:schemaRef ds:uri="5ffd8e36-f429-4edc-ab50-c5be84842779"/>
    <ds:schemaRef ds:uri="8595a0ec-c146-4eeb-925a-270f4bc4be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Calculations</vt:lpstr>
      <vt:lpstr>K-003 &amp; K-004 datasheet</vt:lpstr>
      <vt:lpstr>K-001 &amp; K-002 curve</vt:lpstr>
      <vt:lpstr>K-005 curve</vt:lpstr>
      <vt:lpstr>E-004 datasheet</vt:lpstr>
      <vt:lpstr>'E-004 datasheet'!Print_Area</vt:lpstr>
      <vt:lpstr>'K-003 &amp; K-004 datasheet'!Print_Area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Benuzzi</dc:creator>
  <cp:lastModifiedBy>Waller, Nicola</cp:lastModifiedBy>
  <dcterms:created xsi:type="dcterms:W3CDTF">2024-02-26T08:49:41Z</dcterms:created>
  <dcterms:modified xsi:type="dcterms:W3CDTF">2025-03-05T11:15:38Z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0x0101000E9AD557692E154F9D2697C8C6432F76006D4D92D51675A442A00CEFF055B17D24</vt:lpwstr>
  </property>
  <property fmtid="{D5CDD505-2E9C-101B-9397-08002B2CF9AE}" pid="3" name="MediaServiceImageTags">
    <vt:lpwstr/>
  </property>
  <property fmtid="{D5CDD505-2E9C-101B-9397-08002B2CF9AE}" pid="4" name="PermitDocumentType">
    <vt:lpwstr/>
  </property>
  <property fmtid="{D5CDD505-2E9C-101B-9397-08002B2CF9AE}" pid="5" name="TypeofPermit">
    <vt:lpwstr>9;#N/A - Do not select for New Permits|0430e4c2-ee0a-4b2d-9af6-df735aafbcb2</vt:lpwstr>
  </property>
  <property fmtid="{D5CDD505-2E9C-101B-9397-08002B2CF9AE}" pid="6" name="DisclosureStatus">
    <vt:lpwstr>181;#Public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12;#Application ＆ Associated Docs|5eadfd3c-6deb-44e1-b7e1-16accd427bec</vt:lpwstr>
  </property>
  <property fmtid="{D5CDD505-2E9C-101B-9397-08002B2CF9AE}" pid="9" name="RegulatedActivityClass">
    <vt:lpwstr>38;#Installations|645f1c9c-65df-490a-9ce3-4a2aa7c5ff7f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10;#EPR|0e5af97d-1a8c-4d8f-a20b-528a11cab1f6</vt:lpwstr>
  </property>
  <property fmtid="{D5CDD505-2E9C-101B-9397-08002B2CF9AE}" pid="15" name="RegulatedActivitySub_x002d_Class">
    <vt:lpwstr/>
  </property>
  <property fmtid="{D5CDD505-2E9C-101B-9397-08002B2CF9AE}" pid="16" name="RegulatedActivitySub-Class">
    <vt:lpwstr/>
  </property>
</Properties>
</file>