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3176"/>
  </bookViews>
  <sheets>
    <sheet name="Martells Summary" sheetId="4" r:id="rId1"/>
  </sheets>
  <definedNames>
    <definedName name="_xlnm.Print_Area" localSheetId="0">'Martells Summary'!$A$1:$G$103</definedName>
  </definedNames>
  <calcPr calcId="145621"/>
</workbook>
</file>

<file path=xl/calcChain.xml><?xml version="1.0" encoding="utf-8"?>
<calcChain xmlns="http://schemas.openxmlformats.org/spreadsheetml/2006/main">
  <c r="G13" i="4" l="1"/>
  <c r="F100" i="4"/>
  <c r="F89" i="4"/>
  <c r="F78" i="4"/>
  <c r="F60" i="4"/>
  <c r="F42" i="4"/>
  <c r="F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28" i="4" l="1"/>
  <c r="C28" i="4" s="1"/>
  <c r="G99" i="4"/>
  <c r="G98" i="4"/>
  <c r="G97" i="4"/>
  <c r="G96" i="4"/>
  <c r="G95" i="4"/>
  <c r="G94" i="4"/>
  <c r="G93" i="4"/>
  <c r="G92" i="4"/>
  <c r="G88" i="4"/>
  <c r="G87" i="4"/>
  <c r="G86" i="4"/>
  <c r="G85" i="4"/>
  <c r="G84" i="4"/>
  <c r="G83" i="4"/>
  <c r="G82" i="4"/>
  <c r="G81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31" i="4"/>
  <c r="G41" i="4"/>
  <c r="G40" i="4"/>
  <c r="G39" i="4"/>
  <c r="G38" i="4"/>
  <c r="G37" i="4"/>
  <c r="G36" i="4"/>
  <c r="G35" i="4"/>
  <c r="G34" i="4"/>
  <c r="G33" i="4"/>
  <c r="G32" i="4"/>
  <c r="G78" i="4" l="1"/>
  <c r="C78" i="4" s="1"/>
  <c r="G89" i="4"/>
  <c r="C89" i="4" s="1"/>
  <c r="G42" i="4"/>
  <c r="C42" i="4" s="1"/>
  <c r="G60" i="4"/>
  <c r="C60" i="4" s="1"/>
  <c r="G100" i="4"/>
  <c r="C100" i="4" s="1"/>
  <c r="F1" i="4"/>
</calcChain>
</file>

<file path=xl/sharedStrings.xml><?xml version="1.0" encoding="utf-8"?>
<sst xmlns="http://schemas.openxmlformats.org/spreadsheetml/2006/main" count="195" uniqueCount="78">
  <si>
    <t>Date</t>
  </si>
  <si>
    <t>Position - Coronation Cottages</t>
  </si>
  <si>
    <t>Position - Slough Farm</t>
  </si>
  <si>
    <t>Position - Rumage House</t>
  </si>
  <si>
    <t xml:space="preserve">Position - George Hall </t>
  </si>
  <si>
    <t>Hull Farm</t>
  </si>
  <si>
    <t>Start Time (hh:mm)</t>
  </si>
  <si>
    <t>NOISE MONITORING SURVEY TUESDAY 09 OCTOBER 2018</t>
  </si>
  <si>
    <t>NOISE MONITORING SURVEY WEDNESDAY 10 OCTOBER 2018</t>
  </si>
  <si>
    <t>NOISE MONITORING SURVEY TUESDAY 30 APRIL 2019</t>
  </si>
  <si>
    <t>(4813)</t>
  </si>
  <si>
    <t>12:51</t>
  </si>
  <si>
    <t>14:43</t>
  </si>
  <si>
    <t>11:10</t>
  </si>
  <si>
    <t>13:12</t>
  </si>
  <si>
    <t>11:42</t>
  </si>
  <si>
    <t>13:17</t>
  </si>
  <si>
    <t>15:45</t>
  </si>
  <si>
    <t>14:13</t>
  </si>
  <si>
    <t>16:24</t>
  </si>
  <si>
    <t>10:33</t>
  </si>
  <si>
    <t>13:49</t>
  </si>
  <si>
    <t>12:01</t>
  </si>
  <si>
    <t>12:58</t>
  </si>
  <si>
    <t>15:24</t>
  </si>
  <si>
    <t>13:32</t>
  </si>
  <si>
    <t>15:46</t>
  </si>
  <si>
    <t>10:52</t>
  </si>
  <si>
    <t>12:20</t>
  </si>
  <si>
    <t>13:35</t>
  </si>
  <si>
    <t>15:05</t>
  </si>
  <si>
    <t>12:15</t>
  </si>
  <si>
    <t>15:04</t>
  </si>
  <si>
    <t>14:07</t>
  </si>
  <si>
    <t>12:40</t>
  </si>
  <si>
    <t>13:53</t>
  </si>
  <si>
    <t>14:46</t>
  </si>
  <si>
    <t>11:53</t>
  </si>
  <si>
    <t>12:32</t>
  </si>
  <si>
    <t>14:24</t>
  </si>
  <si>
    <t>PWC</t>
  </si>
  <si>
    <t>09 October 2018</t>
  </si>
  <si>
    <t>10 October 2018</t>
  </si>
  <si>
    <t>22 May 2018</t>
  </si>
  <si>
    <t>08 May 2018</t>
  </si>
  <si>
    <t>01 May 2018</t>
  </si>
  <si>
    <t>30 April 2019</t>
  </si>
  <si>
    <t>Ardleigh Park</t>
  </si>
  <si>
    <t>16:15</t>
  </si>
  <si>
    <t>Carringtons</t>
  </si>
  <si>
    <t>12 July 2019</t>
  </si>
  <si>
    <t>08:50</t>
  </si>
  <si>
    <t>10:00</t>
  </si>
  <si>
    <t>09:10</t>
  </si>
  <si>
    <t>10:20</t>
  </si>
  <si>
    <t>NOISE MONITORING SURVEY FRIDAY 12 JULY 2019</t>
  </si>
  <si>
    <t>NOISE MONITORING SURVEY TUESDAY 15 OCTOBER 2019</t>
  </si>
  <si>
    <t>09:30</t>
  </si>
  <si>
    <t>10:40</t>
  </si>
  <si>
    <t>WBM</t>
  </si>
  <si>
    <t>LFA</t>
  </si>
  <si>
    <t>(4849)</t>
  </si>
  <si>
    <t>15 October 2019</t>
  </si>
  <si>
    <t>11:33</t>
  </si>
  <si>
    <t>11:51</t>
  </si>
  <si>
    <t>12:09</t>
  </si>
  <si>
    <t>12:29</t>
  </si>
  <si>
    <t>12:46</t>
  </si>
  <si>
    <t>SRC MARTELLS QUARRY EXTENSION OFF-SITE NOISE LEVEL SUMMARY</t>
  </si>
  <si>
    <t>NOISE SURVEYS TUESDAY 01 MAY, TUESDAY 08 MAY &amp; TUESDAY 22 MAY 2018</t>
  </si>
  <si>
    <t>NOISE MONITORING SURVEY TUESDAY 03 DECEMBER 2019</t>
  </si>
  <si>
    <t>03 December 2019</t>
  </si>
  <si>
    <r>
      <t>dB L</t>
    </r>
    <r>
      <rPr>
        <vertAlign val="subscript"/>
        <sz val="12"/>
        <color theme="1"/>
        <rFont val="Arial"/>
        <family val="2"/>
      </rPr>
      <t>Aeq</t>
    </r>
  </si>
  <si>
    <r>
      <t>dB L</t>
    </r>
    <r>
      <rPr>
        <vertAlign val="subscript"/>
        <sz val="12"/>
        <color theme="1"/>
        <rFont val="Arial"/>
        <family val="2"/>
      </rPr>
      <t>Amax, f</t>
    </r>
  </si>
  <si>
    <r>
      <t>dB L</t>
    </r>
    <r>
      <rPr>
        <vertAlign val="subscript"/>
        <sz val="12"/>
        <color theme="1"/>
        <rFont val="Arial"/>
        <family val="2"/>
      </rPr>
      <t>A10</t>
    </r>
  </si>
  <si>
    <r>
      <t>dB L</t>
    </r>
    <r>
      <rPr>
        <vertAlign val="subscript"/>
        <sz val="12"/>
        <color theme="1"/>
        <rFont val="Arial"/>
        <family val="2"/>
      </rPr>
      <t>A90</t>
    </r>
  </si>
  <si>
    <t>Antilog</t>
  </si>
  <si>
    <t>5078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</si>
</sst>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5" fontId="2" fillId="0" borderId="0" xfId="0" quotePrefix="1" applyNumberFormat="1" applyFont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20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20" fontId="2" fillId="0" borderId="0" xfId="0" quotePrefix="1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20" fontId="2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0" fontId="2" fillId="0" borderId="0" xfId="0" applyNumberFormat="1" applyFont="1" applyFill="1" applyAlignment="1">
      <alignment horizontal="left" vertical="center"/>
    </xf>
    <xf numFmtId="0" fontId="1" fillId="0" borderId="0" xfId="0" quotePrefix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zoomScale="75" zoomScaleNormal="75" workbookViewId="0"/>
  </sheetViews>
  <sheetFormatPr defaultRowHeight="15" x14ac:dyDescent="0.3"/>
  <cols>
    <col min="1" max="1" width="50.6640625" style="2" customWidth="1"/>
    <col min="2" max="6" width="18.6640625" style="2" customWidth="1"/>
    <col min="7" max="7" width="9.5546875" style="2" bestFit="1" customWidth="1"/>
    <col min="8" max="16384" width="8.88671875" style="2"/>
  </cols>
  <sheetData>
    <row r="1" spans="1:7" ht="25.05" customHeight="1" x14ac:dyDescent="0.3">
      <c r="A1" s="1" t="s">
        <v>68</v>
      </c>
      <c r="B1" s="1"/>
      <c r="D1" s="20" t="s">
        <v>77</v>
      </c>
      <c r="E1" s="1" t="s">
        <v>40</v>
      </c>
      <c r="F1" s="3">
        <f ca="1">NOW()</f>
        <v>44068.658768055553</v>
      </c>
    </row>
    <row r="2" spans="1:7" ht="25.05" customHeight="1" x14ac:dyDescent="0.3">
      <c r="A2" s="1"/>
      <c r="B2" s="1"/>
      <c r="C2" s="1"/>
      <c r="D2" s="1"/>
      <c r="E2" s="1"/>
    </row>
    <row r="3" spans="1:7" ht="25.05" customHeight="1" x14ac:dyDescent="0.3">
      <c r="A3" s="4" t="s">
        <v>69</v>
      </c>
      <c r="B3" s="4"/>
      <c r="C3" s="4"/>
      <c r="D3" s="4"/>
      <c r="E3" s="4" t="s">
        <v>59</v>
      </c>
      <c r="F3" s="5" t="s">
        <v>10</v>
      </c>
    </row>
    <row r="4" spans="1:7" ht="25.05" customHeight="1" x14ac:dyDescent="0.3">
      <c r="A4" s="4" t="s">
        <v>7</v>
      </c>
      <c r="B4" s="4"/>
      <c r="C4" s="4"/>
      <c r="D4" s="4"/>
      <c r="E4" s="4" t="s">
        <v>59</v>
      </c>
      <c r="F4" s="5" t="s">
        <v>10</v>
      </c>
    </row>
    <row r="5" spans="1:7" ht="25.05" customHeight="1" x14ac:dyDescent="0.3">
      <c r="A5" s="4" t="s">
        <v>8</v>
      </c>
      <c r="B5" s="4"/>
      <c r="C5" s="4"/>
      <c r="D5" s="4"/>
      <c r="E5" s="4" t="s">
        <v>59</v>
      </c>
      <c r="F5" s="5" t="s">
        <v>10</v>
      </c>
    </row>
    <row r="6" spans="1:7" ht="25.05" customHeight="1" x14ac:dyDescent="0.3">
      <c r="A6" s="4" t="s">
        <v>9</v>
      </c>
      <c r="B6" s="4"/>
      <c r="C6" s="4"/>
      <c r="D6" s="4"/>
      <c r="E6" s="4" t="s">
        <v>59</v>
      </c>
      <c r="F6" s="5" t="s">
        <v>10</v>
      </c>
    </row>
    <row r="7" spans="1:7" ht="25.05" customHeight="1" x14ac:dyDescent="0.3">
      <c r="A7" s="4" t="s">
        <v>55</v>
      </c>
      <c r="B7" s="4"/>
      <c r="C7" s="4"/>
      <c r="D7" s="4"/>
      <c r="E7" s="4" t="s">
        <v>60</v>
      </c>
    </row>
    <row r="8" spans="1:7" ht="25.05" customHeight="1" x14ac:dyDescent="0.3">
      <c r="A8" s="4" t="s">
        <v>56</v>
      </c>
      <c r="B8" s="4"/>
      <c r="C8" s="4"/>
      <c r="D8" s="4"/>
      <c r="E8" s="4" t="s">
        <v>59</v>
      </c>
      <c r="F8" s="5" t="s">
        <v>61</v>
      </c>
    </row>
    <row r="9" spans="1:7" ht="25.05" customHeight="1" x14ac:dyDescent="0.3">
      <c r="A9" s="4" t="s">
        <v>70</v>
      </c>
      <c r="B9" s="4"/>
      <c r="C9" s="4"/>
      <c r="D9" s="4"/>
      <c r="E9" s="4" t="s">
        <v>59</v>
      </c>
      <c r="F9" s="5">
        <v>-4813</v>
      </c>
    </row>
    <row r="10" spans="1:7" ht="25.05" customHeight="1" x14ac:dyDescent="0.3"/>
    <row r="11" spans="1:7" ht="25.05" customHeight="1" x14ac:dyDescent="0.3">
      <c r="A11" s="6" t="s">
        <v>1</v>
      </c>
    </row>
    <row r="12" spans="1:7" ht="25.05" customHeight="1" x14ac:dyDescent="0.3">
      <c r="A12" s="2" t="s">
        <v>0</v>
      </c>
      <c r="B12" s="7" t="s">
        <v>6</v>
      </c>
      <c r="C12" s="13" t="s">
        <v>72</v>
      </c>
      <c r="D12" s="13" t="s">
        <v>73</v>
      </c>
      <c r="E12" s="13" t="s">
        <v>74</v>
      </c>
      <c r="F12" s="14" t="s">
        <v>75</v>
      </c>
      <c r="G12" s="2" t="s">
        <v>76</v>
      </c>
    </row>
    <row r="13" spans="1:7" ht="25.05" customHeight="1" x14ac:dyDescent="0.3">
      <c r="A13" s="8" t="s">
        <v>45</v>
      </c>
      <c r="B13" s="8" t="s">
        <v>18</v>
      </c>
      <c r="C13" s="9">
        <v>52.1</v>
      </c>
      <c r="D13" s="9">
        <v>68.099999999999994</v>
      </c>
      <c r="E13" s="9">
        <v>54.1</v>
      </c>
      <c r="F13" s="9">
        <v>49</v>
      </c>
      <c r="G13" s="2">
        <f>10^(C13/10)</f>
        <v>162181.00973589328</v>
      </c>
    </row>
    <row r="14" spans="1:7" ht="25.05" customHeight="1" x14ac:dyDescent="0.3">
      <c r="A14" s="8" t="s">
        <v>45</v>
      </c>
      <c r="B14" s="8" t="s">
        <v>19</v>
      </c>
      <c r="C14" s="9">
        <v>51.3</v>
      </c>
      <c r="D14" s="9">
        <v>72.900000000000006</v>
      </c>
      <c r="E14" s="9">
        <v>52.5</v>
      </c>
      <c r="F14" s="9">
        <v>48.6</v>
      </c>
      <c r="G14" s="2">
        <f>10^(C14/10)</f>
        <v>134896.28825916545</v>
      </c>
    </row>
    <row r="15" spans="1:7" ht="25.05" customHeight="1" x14ac:dyDescent="0.3">
      <c r="A15" s="8" t="s">
        <v>44</v>
      </c>
      <c r="B15" s="8" t="s">
        <v>17</v>
      </c>
      <c r="C15" s="9">
        <v>48</v>
      </c>
      <c r="D15" s="9">
        <v>65.5</v>
      </c>
      <c r="E15" s="9">
        <v>49.3</v>
      </c>
      <c r="F15" s="9">
        <v>44</v>
      </c>
      <c r="G15" s="2">
        <f>10^(C15/10)</f>
        <v>63095.734448019342</v>
      </c>
    </row>
    <row r="16" spans="1:7" ht="25.05" customHeight="1" x14ac:dyDescent="0.3">
      <c r="A16" s="10" t="s">
        <v>43</v>
      </c>
      <c r="B16" s="8" t="s">
        <v>15</v>
      </c>
      <c r="C16" s="9">
        <v>57</v>
      </c>
      <c r="D16" s="9">
        <v>73.7</v>
      </c>
      <c r="E16" s="9">
        <v>58.1</v>
      </c>
      <c r="F16" s="9">
        <v>53.2</v>
      </c>
      <c r="G16" s="2">
        <f>10^(C16/10)</f>
        <v>501187.23362727347</v>
      </c>
    </row>
    <row r="17" spans="1:7" ht="25.05" customHeight="1" x14ac:dyDescent="0.3">
      <c r="A17" s="10" t="s">
        <v>43</v>
      </c>
      <c r="B17" s="8" t="s">
        <v>16</v>
      </c>
      <c r="C17" s="9">
        <v>54.7</v>
      </c>
      <c r="D17" s="9">
        <v>74.099999999999994</v>
      </c>
      <c r="E17" s="9">
        <v>57.5</v>
      </c>
      <c r="F17" s="9">
        <v>46.6</v>
      </c>
      <c r="G17" s="2">
        <f>10^(C17/10)</f>
        <v>295120.92266663938</v>
      </c>
    </row>
    <row r="18" spans="1:7" ht="25.05" customHeight="1" x14ac:dyDescent="0.3">
      <c r="A18" s="11" t="s">
        <v>41</v>
      </c>
      <c r="B18" s="12">
        <v>43382.572939814818</v>
      </c>
      <c r="C18" s="13">
        <v>54.1</v>
      </c>
      <c r="D18" s="13">
        <v>75.400000000000006</v>
      </c>
      <c r="E18" s="13">
        <v>55.1</v>
      </c>
      <c r="F18" s="14">
        <v>49.3</v>
      </c>
      <c r="G18" s="2">
        <f>10^(C18/10)</f>
        <v>257039.57827688678</v>
      </c>
    </row>
    <row r="19" spans="1:7" ht="25.05" customHeight="1" x14ac:dyDescent="0.3">
      <c r="A19" s="11" t="s">
        <v>42</v>
      </c>
      <c r="B19" s="12">
        <v>43383.523055555554</v>
      </c>
      <c r="C19" s="13">
        <v>49.3</v>
      </c>
      <c r="D19" s="13">
        <v>70.599999999999994</v>
      </c>
      <c r="E19" s="13">
        <v>51.7</v>
      </c>
      <c r="F19" s="14">
        <v>43.8</v>
      </c>
      <c r="G19" s="2">
        <f>10^(C19/10)</f>
        <v>85113.803820237721</v>
      </c>
    </row>
    <row r="20" spans="1:7" ht="25.05" customHeight="1" x14ac:dyDescent="0.3">
      <c r="A20" s="11" t="s">
        <v>46</v>
      </c>
      <c r="B20" s="11" t="s">
        <v>20</v>
      </c>
      <c r="C20" s="13">
        <v>58.7</v>
      </c>
      <c r="D20" s="13">
        <v>73</v>
      </c>
      <c r="E20" s="13">
        <v>60.9</v>
      </c>
      <c r="F20" s="13">
        <v>54.6</v>
      </c>
      <c r="G20" s="2">
        <f>10^(C20/10)</f>
        <v>741310.24130091805</v>
      </c>
    </row>
    <row r="21" spans="1:7" ht="25.05" customHeight="1" x14ac:dyDescent="0.3">
      <c r="A21" s="11" t="s">
        <v>46</v>
      </c>
      <c r="B21" s="11" t="s">
        <v>21</v>
      </c>
      <c r="C21" s="13">
        <v>53.7</v>
      </c>
      <c r="D21" s="13">
        <v>71.3</v>
      </c>
      <c r="E21" s="13">
        <v>57.5</v>
      </c>
      <c r="F21" s="13">
        <v>46.1</v>
      </c>
      <c r="G21" s="2">
        <f>10^(C21/10)</f>
        <v>234422.88153199267</v>
      </c>
    </row>
    <row r="22" spans="1:7" ht="25.05" customHeight="1" x14ac:dyDescent="0.3">
      <c r="A22" s="11" t="s">
        <v>50</v>
      </c>
      <c r="B22" s="11" t="s">
        <v>57</v>
      </c>
      <c r="C22" s="13">
        <v>56.3</v>
      </c>
      <c r="D22" s="13">
        <v>68.8</v>
      </c>
      <c r="E22" s="13"/>
      <c r="F22" s="13">
        <v>53.6</v>
      </c>
      <c r="G22" s="2">
        <f>10^(C22/10)</f>
        <v>426579.51880159322</v>
      </c>
    </row>
    <row r="23" spans="1:7" ht="25.05" customHeight="1" x14ac:dyDescent="0.3">
      <c r="A23" s="11" t="s">
        <v>50</v>
      </c>
      <c r="B23" s="11" t="s">
        <v>58</v>
      </c>
      <c r="C23" s="13">
        <v>56.3</v>
      </c>
      <c r="D23" s="13">
        <v>58</v>
      </c>
      <c r="E23" s="13"/>
      <c r="F23" s="13">
        <v>53.4</v>
      </c>
      <c r="G23" s="2">
        <f>10^(C23/10)</f>
        <v>426579.51880159322</v>
      </c>
    </row>
    <row r="24" spans="1:7" ht="25.05" customHeight="1" x14ac:dyDescent="0.3">
      <c r="A24" s="11" t="s">
        <v>62</v>
      </c>
      <c r="B24" s="11" t="s">
        <v>64</v>
      </c>
      <c r="C24" s="13">
        <v>56.1</v>
      </c>
      <c r="D24" s="13">
        <v>68.599999999999994</v>
      </c>
      <c r="E24" s="13">
        <v>58.6</v>
      </c>
      <c r="F24" s="13">
        <v>49.8</v>
      </c>
      <c r="G24" s="2">
        <f>10^(C24/10)</f>
        <v>407380.27780411334</v>
      </c>
    </row>
    <row r="25" spans="1:7" ht="25.05" customHeight="1" x14ac:dyDescent="0.3">
      <c r="A25" s="11" t="s">
        <v>62</v>
      </c>
      <c r="B25" s="11" t="s">
        <v>67</v>
      </c>
      <c r="C25" s="13">
        <v>53.5</v>
      </c>
      <c r="D25" s="13">
        <v>67.099999999999994</v>
      </c>
      <c r="E25" s="13">
        <v>56.2</v>
      </c>
      <c r="F25" s="13">
        <v>48.9</v>
      </c>
      <c r="G25" s="2">
        <f>10^(C25/10)</f>
        <v>223872.11385683404</v>
      </c>
    </row>
    <row r="26" spans="1:7" ht="25.05" customHeight="1" x14ac:dyDescent="0.3">
      <c r="A26" s="11" t="s">
        <v>71</v>
      </c>
      <c r="B26" s="15">
        <v>0.52500000000000002</v>
      </c>
      <c r="C26" s="13">
        <v>57.9</v>
      </c>
      <c r="D26" s="13">
        <v>70.8</v>
      </c>
      <c r="E26" s="13">
        <v>60</v>
      </c>
      <c r="F26" s="13">
        <v>53.6</v>
      </c>
      <c r="G26" s="2">
        <f>10^(C26/10)</f>
        <v>616595.00186148309</v>
      </c>
    </row>
    <row r="27" spans="1:7" ht="25.05" customHeight="1" x14ac:dyDescent="0.3">
      <c r="A27" s="11" t="s">
        <v>71</v>
      </c>
      <c r="B27" s="15">
        <v>0.6020833333333333</v>
      </c>
      <c r="C27" s="13">
        <v>57.3</v>
      </c>
      <c r="D27" s="13">
        <v>69.400000000000006</v>
      </c>
      <c r="E27" s="13">
        <v>59</v>
      </c>
      <c r="F27" s="13">
        <v>53.5</v>
      </c>
      <c r="G27" s="2">
        <f>10^(C27/10)</f>
        <v>537031.79637025285</v>
      </c>
    </row>
    <row r="28" spans="1:7" ht="25.05" customHeight="1" x14ac:dyDescent="0.3">
      <c r="C28" s="16">
        <f>10*LOG(G28)</f>
        <v>55.325340701170269</v>
      </c>
      <c r="F28" s="16">
        <f>AVERAGE(F13:F27)</f>
        <v>49.866666666666667</v>
      </c>
      <c r="G28" s="2">
        <f>AVERAGE(G13:G27)</f>
        <v>340827.06141085975</v>
      </c>
    </row>
    <row r="29" spans="1:7" ht="25.05" customHeight="1" x14ac:dyDescent="0.3">
      <c r="A29" s="6" t="s">
        <v>2</v>
      </c>
      <c r="C29" s="9"/>
      <c r="D29" s="9"/>
      <c r="E29" s="9"/>
      <c r="F29" s="9"/>
    </row>
    <row r="30" spans="1:7" ht="25.05" customHeight="1" x14ac:dyDescent="0.3">
      <c r="A30" s="2" t="s">
        <v>0</v>
      </c>
      <c r="B30" s="7" t="s">
        <v>6</v>
      </c>
      <c r="C30" s="13" t="s">
        <v>72</v>
      </c>
      <c r="D30" s="13" t="s">
        <v>73</v>
      </c>
      <c r="E30" s="13" t="s">
        <v>74</v>
      </c>
      <c r="F30" s="14" t="s">
        <v>75</v>
      </c>
      <c r="G30" s="2" t="s">
        <v>76</v>
      </c>
    </row>
    <row r="31" spans="1:7" ht="25.05" customHeight="1" x14ac:dyDescent="0.3">
      <c r="A31" s="8" t="s">
        <v>45</v>
      </c>
      <c r="B31" s="8" t="s">
        <v>25</v>
      </c>
      <c r="C31" s="9">
        <v>51.8</v>
      </c>
      <c r="D31" s="9">
        <v>71.099999999999994</v>
      </c>
      <c r="E31" s="9">
        <v>53.2</v>
      </c>
      <c r="F31" s="9">
        <v>44.9</v>
      </c>
      <c r="G31" s="2">
        <f>10^(C31/10)</f>
        <v>151356.12484362084</v>
      </c>
    </row>
    <row r="32" spans="1:7" ht="25.05" customHeight="1" x14ac:dyDescent="0.3">
      <c r="A32" s="8" t="s">
        <v>45</v>
      </c>
      <c r="B32" s="8" t="s">
        <v>26</v>
      </c>
      <c r="C32" s="9">
        <v>51.3</v>
      </c>
      <c r="D32" s="9">
        <v>73.400000000000006</v>
      </c>
      <c r="E32" s="9">
        <v>52.5</v>
      </c>
      <c r="F32" s="9">
        <v>45.2</v>
      </c>
      <c r="G32" s="2">
        <f t="shared" ref="G32:G41" si="0">10^(C32/10)</f>
        <v>134896.28825916545</v>
      </c>
    </row>
    <row r="33" spans="1:7" ht="25.05" customHeight="1" x14ac:dyDescent="0.3">
      <c r="A33" s="8" t="s">
        <v>44</v>
      </c>
      <c r="B33" s="8" t="s">
        <v>24</v>
      </c>
      <c r="C33" s="9">
        <v>51.5</v>
      </c>
      <c r="D33" s="9">
        <v>76.2</v>
      </c>
      <c r="E33" s="9">
        <v>52.8</v>
      </c>
      <c r="F33" s="9">
        <v>41.7</v>
      </c>
      <c r="G33" s="2">
        <f t="shared" si="0"/>
        <v>141253.75446227577</v>
      </c>
    </row>
    <row r="34" spans="1:7" ht="25.05" customHeight="1" x14ac:dyDescent="0.3">
      <c r="A34" s="10" t="s">
        <v>43</v>
      </c>
      <c r="B34" s="8" t="s">
        <v>22</v>
      </c>
      <c r="C34" s="9">
        <v>59.8</v>
      </c>
      <c r="D34" s="9">
        <v>80.3</v>
      </c>
      <c r="E34" s="9">
        <v>59.2</v>
      </c>
      <c r="F34" s="9">
        <v>45.1</v>
      </c>
      <c r="G34" s="2">
        <f t="shared" si="0"/>
        <v>954992.58602143568</v>
      </c>
    </row>
    <row r="35" spans="1:7" ht="25.05" customHeight="1" x14ac:dyDescent="0.3">
      <c r="A35" s="10" t="s">
        <v>43</v>
      </c>
      <c r="B35" s="8" t="s">
        <v>23</v>
      </c>
      <c r="C35" s="9">
        <v>61</v>
      </c>
      <c r="D35" s="9">
        <v>82.4</v>
      </c>
      <c r="E35" s="9">
        <v>58.5</v>
      </c>
      <c r="F35" s="9">
        <v>45.9</v>
      </c>
      <c r="G35" s="2">
        <f t="shared" si="0"/>
        <v>1258925.4117941677</v>
      </c>
    </row>
    <row r="36" spans="1:7" ht="25.05" customHeight="1" x14ac:dyDescent="0.3">
      <c r="A36" s="11" t="s">
        <v>41</v>
      </c>
      <c r="B36" s="12">
        <v>43382.586782407408</v>
      </c>
      <c r="C36" s="13">
        <v>51.9</v>
      </c>
      <c r="D36" s="13">
        <v>70</v>
      </c>
      <c r="E36" s="13">
        <v>52.3</v>
      </c>
      <c r="F36" s="14">
        <v>45.2</v>
      </c>
      <c r="G36" s="2">
        <f t="shared" si="0"/>
        <v>154881.66189124816</v>
      </c>
    </row>
    <row r="37" spans="1:7" ht="25.05" customHeight="1" x14ac:dyDescent="0.3">
      <c r="A37" s="11" t="s">
        <v>42</v>
      </c>
      <c r="B37" s="12">
        <v>43383.44940972222</v>
      </c>
      <c r="C37" s="13">
        <v>47.7</v>
      </c>
      <c r="D37" s="13">
        <v>67.3</v>
      </c>
      <c r="E37" s="13">
        <v>49.2</v>
      </c>
      <c r="F37" s="14">
        <v>38.5</v>
      </c>
      <c r="G37" s="2">
        <f t="shared" si="0"/>
        <v>58884.365535559038</v>
      </c>
    </row>
    <row r="38" spans="1:7" ht="25.05" customHeight="1" x14ac:dyDescent="0.3">
      <c r="A38" s="11" t="s">
        <v>46</v>
      </c>
      <c r="B38" s="11" t="s">
        <v>27</v>
      </c>
      <c r="C38" s="13">
        <v>48.8</v>
      </c>
      <c r="D38" s="13">
        <v>65.8</v>
      </c>
      <c r="E38" s="13">
        <v>50.5</v>
      </c>
      <c r="F38" s="13">
        <v>43.3</v>
      </c>
      <c r="G38" s="2">
        <f t="shared" si="0"/>
        <v>75857.757502918481</v>
      </c>
    </row>
    <row r="39" spans="1:7" ht="25.05" customHeight="1" x14ac:dyDescent="0.3">
      <c r="A39" s="11" t="s">
        <v>46</v>
      </c>
      <c r="B39" s="11" t="s">
        <v>25</v>
      </c>
      <c r="C39" s="13">
        <v>47.9</v>
      </c>
      <c r="D39" s="13">
        <v>70.2</v>
      </c>
      <c r="E39" s="13">
        <v>49.2</v>
      </c>
      <c r="F39" s="13">
        <v>40.6</v>
      </c>
      <c r="G39" s="2">
        <f t="shared" si="0"/>
        <v>61659.500186148245</v>
      </c>
    </row>
    <row r="40" spans="1:7" ht="25.05" customHeight="1" x14ac:dyDescent="0.3">
      <c r="A40" s="11" t="s">
        <v>71</v>
      </c>
      <c r="B40" s="15">
        <v>0.5</v>
      </c>
      <c r="C40" s="13">
        <v>51.1</v>
      </c>
      <c r="D40" s="13">
        <v>67.7</v>
      </c>
      <c r="E40" s="13">
        <v>51.5</v>
      </c>
      <c r="F40" s="13">
        <v>48.3</v>
      </c>
      <c r="G40" s="2">
        <f t="shared" si="0"/>
        <v>128824.95516931375</v>
      </c>
    </row>
    <row r="41" spans="1:7" ht="25.05" customHeight="1" x14ac:dyDescent="0.3">
      <c r="A41" s="11" t="s">
        <v>71</v>
      </c>
      <c r="B41" s="15">
        <v>0.58958333333333335</v>
      </c>
      <c r="C41" s="13">
        <v>48.4</v>
      </c>
      <c r="D41" s="13">
        <v>55.5</v>
      </c>
      <c r="E41" s="13">
        <v>50</v>
      </c>
      <c r="F41" s="13">
        <v>46.3</v>
      </c>
      <c r="G41" s="2">
        <f t="shared" si="0"/>
        <v>69183.097091893651</v>
      </c>
    </row>
    <row r="42" spans="1:7" ht="25.05" customHeight="1" x14ac:dyDescent="0.3">
      <c r="C42" s="16">
        <f>10*LOG(G42)</f>
        <v>54.624953972895554</v>
      </c>
      <c r="F42" s="16">
        <f>AVERAGE(F31:F41)</f>
        <v>44.090909090909093</v>
      </c>
      <c r="G42" s="2">
        <f>AVERAGE(G31:G41)</f>
        <v>290065.04570524965</v>
      </c>
    </row>
    <row r="43" spans="1:7" ht="25.05" customHeight="1" x14ac:dyDescent="0.3">
      <c r="A43" s="6" t="s">
        <v>3</v>
      </c>
      <c r="C43" s="9"/>
      <c r="D43" s="9"/>
      <c r="E43" s="9"/>
      <c r="F43" s="9"/>
    </row>
    <row r="44" spans="1:7" ht="25.05" customHeight="1" x14ac:dyDescent="0.3">
      <c r="A44" s="2" t="s">
        <v>0</v>
      </c>
      <c r="B44" s="7" t="s">
        <v>6</v>
      </c>
      <c r="C44" s="13" t="s">
        <v>72</v>
      </c>
      <c r="D44" s="13" t="s">
        <v>73</v>
      </c>
      <c r="E44" s="13" t="s">
        <v>74</v>
      </c>
      <c r="F44" s="14" t="s">
        <v>75</v>
      </c>
      <c r="G44" s="2" t="s">
        <v>76</v>
      </c>
    </row>
    <row r="45" spans="1:7" ht="25.05" customHeight="1" x14ac:dyDescent="0.3">
      <c r="A45" s="8" t="s">
        <v>45</v>
      </c>
      <c r="B45" s="8" t="s">
        <v>31</v>
      </c>
      <c r="C45" s="9">
        <v>53</v>
      </c>
      <c r="D45" s="9">
        <v>74.7</v>
      </c>
      <c r="E45" s="9">
        <v>53.9</v>
      </c>
      <c r="F45" s="9">
        <v>45.8</v>
      </c>
      <c r="G45" s="2">
        <f t="shared" ref="G45:G59" si="1">10^(C45/10)</f>
        <v>199526.23149688813</v>
      </c>
    </row>
    <row r="46" spans="1:7" ht="25.05" customHeight="1" x14ac:dyDescent="0.3">
      <c r="A46" s="8" t="s">
        <v>45</v>
      </c>
      <c r="B46" s="8" t="s">
        <v>32</v>
      </c>
      <c r="C46" s="9">
        <v>53.8</v>
      </c>
      <c r="D46" s="9">
        <v>71.5</v>
      </c>
      <c r="E46" s="9">
        <v>57</v>
      </c>
      <c r="F46" s="9">
        <v>46.3</v>
      </c>
      <c r="G46" s="2">
        <f t="shared" si="1"/>
        <v>239883.29190194907</v>
      </c>
    </row>
    <row r="47" spans="1:7" ht="25.05" customHeight="1" x14ac:dyDescent="0.3">
      <c r="A47" s="8" t="s">
        <v>44</v>
      </c>
      <c r="B47" s="8" t="s">
        <v>30</v>
      </c>
      <c r="C47" s="9">
        <v>45.9</v>
      </c>
      <c r="D47" s="9">
        <v>62.9</v>
      </c>
      <c r="E47" s="9">
        <v>47.9</v>
      </c>
      <c r="F47" s="9">
        <v>41</v>
      </c>
      <c r="G47" s="2">
        <f t="shared" si="1"/>
        <v>38904.514499428085</v>
      </c>
    </row>
    <row r="48" spans="1:7" ht="25.05" customHeight="1" x14ac:dyDescent="0.3">
      <c r="A48" s="10" t="s">
        <v>43</v>
      </c>
      <c r="B48" s="8" t="s">
        <v>28</v>
      </c>
      <c r="C48" s="9">
        <v>52</v>
      </c>
      <c r="D48" s="9">
        <v>70.400000000000006</v>
      </c>
      <c r="E48" s="9">
        <v>54</v>
      </c>
      <c r="F48" s="9">
        <v>40.9</v>
      </c>
      <c r="G48" s="2">
        <f t="shared" si="1"/>
        <v>158489.31924611164</v>
      </c>
    </row>
    <row r="49" spans="1:7" ht="25.05" customHeight="1" x14ac:dyDescent="0.3">
      <c r="A49" s="10" t="s">
        <v>43</v>
      </c>
      <c r="B49" s="8" t="s">
        <v>29</v>
      </c>
      <c r="C49" s="9">
        <v>48.8</v>
      </c>
      <c r="D49" s="9">
        <v>69</v>
      </c>
      <c r="E49" s="9">
        <v>49.9</v>
      </c>
      <c r="F49" s="9">
        <v>38.4</v>
      </c>
      <c r="G49" s="2">
        <f t="shared" si="1"/>
        <v>75857.757502918481</v>
      </c>
    </row>
    <row r="50" spans="1:7" ht="25.05" customHeight="1" x14ac:dyDescent="0.3">
      <c r="A50" s="11" t="s">
        <v>41</v>
      </c>
      <c r="B50" s="12">
        <v>43382.510474537034</v>
      </c>
      <c r="C50" s="13">
        <v>57.7</v>
      </c>
      <c r="D50" s="13">
        <v>70.400000000000006</v>
      </c>
      <c r="E50" s="13">
        <v>61.5</v>
      </c>
      <c r="F50" s="14">
        <v>49.7</v>
      </c>
      <c r="G50" s="2">
        <f t="shared" si="1"/>
        <v>588843.65535558993</v>
      </c>
    </row>
    <row r="51" spans="1:7" ht="25.05" customHeight="1" x14ac:dyDescent="0.3">
      <c r="A51" s="11" t="s">
        <v>41</v>
      </c>
      <c r="B51" s="12">
        <v>43382.628738425927</v>
      </c>
      <c r="C51" s="13">
        <v>58.2</v>
      </c>
      <c r="D51" s="13">
        <v>71.3</v>
      </c>
      <c r="E51" s="13">
        <v>61.3</v>
      </c>
      <c r="F51" s="14">
        <v>51.4</v>
      </c>
      <c r="G51" s="2">
        <f t="shared" si="1"/>
        <v>660693.44800759677</v>
      </c>
    </row>
    <row r="52" spans="1:7" ht="25.05" customHeight="1" x14ac:dyDescent="0.3">
      <c r="A52" s="11" t="s">
        <v>46</v>
      </c>
      <c r="B52" s="11" t="s">
        <v>31</v>
      </c>
      <c r="C52" s="13">
        <v>48.2</v>
      </c>
      <c r="D52" s="13">
        <v>72.900000000000006</v>
      </c>
      <c r="E52" s="13">
        <v>52</v>
      </c>
      <c r="F52" s="13">
        <v>38.700000000000003</v>
      </c>
      <c r="G52" s="2">
        <f t="shared" si="1"/>
        <v>66069.344800759733</v>
      </c>
    </row>
    <row r="53" spans="1:7" ht="25.05" customHeight="1" x14ac:dyDescent="0.3">
      <c r="A53" s="11" t="s">
        <v>46</v>
      </c>
      <c r="B53" s="11" t="s">
        <v>33</v>
      </c>
      <c r="C53" s="13">
        <v>47.3</v>
      </c>
      <c r="D53" s="13">
        <v>73.2</v>
      </c>
      <c r="E53" s="13">
        <v>50.1</v>
      </c>
      <c r="F53" s="13">
        <v>38.5</v>
      </c>
      <c r="G53" s="2">
        <f t="shared" si="1"/>
        <v>53703.179637025234</v>
      </c>
    </row>
    <row r="54" spans="1:7" ht="25.05" customHeight="1" x14ac:dyDescent="0.3">
      <c r="A54" s="11" t="s">
        <v>50</v>
      </c>
      <c r="B54" s="11" t="s">
        <v>53</v>
      </c>
      <c r="C54" s="13">
        <v>48.4</v>
      </c>
      <c r="D54" s="13">
        <v>61.7</v>
      </c>
      <c r="E54" s="13"/>
      <c r="F54" s="13">
        <v>45.7</v>
      </c>
      <c r="G54" s="2">
        <f t="shared" si="1"/>
        <v>69183.097091893651</v>
      </c>
    </row>
    <row r="55" spans="1:7" ht="25.05" customHeight="1" x14ac:dyDescent="0.3">
      <c r="A55" s="11" t="s">
        <v>50</v>
      </c>
      <c r="B55" s="11" t="s">
        <v>54</v>
      </c>
      <c r="C55" s="13">
        <v>46.7</v>
      </c>
      <c r="D55" s="13">
        <v>56.1</v>
      </c>
      <c r="E55" s="13"/>
      <c r="F55" s="13">
        <v>43.5</v>
      </c>
      <c r="G55" s="2">
        <f t="shared" si="1"/>
        <v>46773.514128719893</v>
      </c>
    </row>
    <row r="56" spans="1:7" ht="25.05" customHeight="1" x14ac:dyDescent="0.3">
      <c r="A56" s="11" t="s">
        <v>62</v>
      </c>
      <c r="B56" s="11" t="s">
        <v>13</v>
      </c>
      <c r="C56" s="13">
        <v>48.2</v>
      </c>
      <c r="D56" s="13">
        <v>80.599999999999994</v>
      </c>
      <c r="E56" s="13">
        <v>49.3</v>
      </c>
      <c r="F56" s="13">
        <v>44.9</v>
      </c>
      <c r="G56" s="2">
        <f t="shared" si="1"/>
        <v>66069.344800759733</v>
      </c>
    </row>
    <row r="57" spans="1:7" ht="25.05" customHeight="1" x14ac:dyDescent="0.3">
      <c r="A57" s="11" t="s">
        <v>62</v>
      </c>
      <c r="B57" s="11" t="s">
        <v>65</v>
      </c>
      <c r="C57" s="13">
        <v>49.1</v>
      </c>
      <c r="D57" s="13">
        <v>65.5</v>
      </c>
      <c r="E57" s="13">
        <v>50.7</v>
      </c>
      <c r="F57" s="13">
        <v>45.5</v>
      </c>
      <c r="G57" s="2">
        <f t="shared" si="1"/>
        <v>81283.051616410012</v>
      </c>
    </row>
    <row r="58" spans="1:7" ht="25.05" customHeight="1" x14ac:dyDescent="0.3">
      <c r="A58" s="11" t="s">
        <v>71</v>
      </c>
      <c r="B58" s="15">
        <v>0.47222222222222227</v>
      </c>
      <c r="C58" s="13">
        <v>50.9</v>
      </c>
      <c r="D58" s="13">
        <v>61.4</v>
      </c>
      <c r="E58" s="13">
        <v>52.5</v>
      </c>
      <c r="F58" s="13">
        <v>48.9</v>
      </c>
      <c r="G58" s="2">
        <f t="shared" si="1"/>
        <v>123026.87708123829</v>
      </c>
    </row>
    <row r="59" spans="1:7" ht="25.05" customHeight="1" x14ac:dyDescent="0.3">
      <c r="A59" s="11" t="s">
        <v>71</v>
      </c>
      <c r="B59" s="15">
        <v>0.53749999999999998</v>
      </c>
      <c r="C59" s="13">
        <v>48.4</v>
      </c>
      <c r="D59" s="13">
        <v>58.8</v>
      </c>
      <c r="E59" s="13">
        <v>49.8</v>
      </c>
      <c r="F59" s="13">
        <v>46.9</v>
      </c>
      <c r="G59" s="2">
        <f t="shared" si="1"/>
        <v>69183.097091893651</v>
      </c>
    </row>
    <row r="60" spans="1:7" ht="25.05" customHeight="1" x14ac:dyDescent="0.3">
      <c r="C60" s="16">
        <f>10*LOG(G60)</f>
        <v>52.283130331634915</v>
      </c>
      <c r="F60" s="16">
        <f>AVERAGE(F45:F59)</f>
        <v>44.406666666666659</v>
      </c>
      <c r="G60" s="2">
        <f>AVERAGE(G45:G59)</f>
        <v>169165.9816172788</v>
      </c>
    </row>
    <row r="61" spans="1:7" ht="25.05" customHeight="1" x14ac:dyDescent="0.3">
      <c r="A61" s="6" t="s">
        <v>4</v>
      </c>
      <c r="C61" s="9"/>
      <c r="D61" s="9"/>
      <c r="E61" s="9"/>
      <c r="F61" s="9"/>
    </row>
    <row r="62" spans="1:7" ht="25.05" customHeight="1" x14ac:dyDescent="0.3">
      <c r="A62" s="2" t="s">
        <v>0</v>
      </c>
      <c r="B62" s="7" t="s">
        <v>6</v>
      </c>
      <c r="C62" s="13" t="s">
        <v>72</v>
      </c>
      <c r="D62" s="13" t="s">
        <v>73</v>
      </c>
      <c r="E62" s="13" t="s">
        <v>74</v>
      </c>
      <c r="F62" s="14" t="s">
        <v>75</v>
      </c>
      <c r="G62" s="2" t="s">
        <v>76</v>
      </c>
    </row>
    <row r="63" spans="1:7" ht="25.05" customHeight="1" x14ac:dyDescent="0.3">
      <c r="A63" s="8" t="s">
        <v>45</v>
      </c>
      <c r="B63" s="8" t="s">
        <v>37</v>
      </c>
      <c r="C63" s="9">
        <v>46.9</v>
      </c>
      <c r="D63" s="9">
        <v>64.099999999999994</v>
      </c>
      <c r="E63" s="9">
        <v>49.4</v>
      </c>
      <c r="F63" s="9">
        <v>43</v>
      </c>
      <c r="G63" s="2">
        <f t="shared" ref="G63:G77" si="2">10^(C63/10)</f>
        <v>48977.881936844598</v>
      </c>
    </row>
    <row r="64" spans="1:7" ht="25.05" customHeight="1" x14ac:dyDescent="0.3">
      <c r="A64" s="8" t="s">
        <v>45</v>
      </c>
      <c r="B64" s="8" t="s">
        <v>36</v>
      </c>
      <c r="C64" s="9">
        <v>48</v>
      </c>
      <c r="D64" s="9">
        <v>61</v>
      </c>
      <c r="E64" s="9">
        <v>50.4</v>
      </c>
      <c r="F64" s="9">
        <v>44.7</v>
      </c>
      <c r="G64" s="2">
        <f t="shared" si="2"/>
        <v>63095.734448019342</v>
      </c>
    </row>
    <row r="65" spans="1:7" ht="25.05" customHeight="1" x14ac:dyDescent="0.3">
      <c r="A65" s="8" t="s">
        <v>44</v>
      </c>
      <c r="B65" s="8" t="s">
        <v>36</v>
      </c>
      <c r="C65" s="9">
        <v>46.5</v>
      </c>
      <c r="D65" s="9">
        <v>60.9</v>
      </c>
      <c r="E65" s="9">
        <v>48</v>
      </c>
      <c r="F65" s="9">
        <v>43.4</v>
      </c>
      <c r="G65" s="2">
        <f t="shared" si="2"/>
        <v>44668.359215096389</v>
      </c>
    </row>
    <row r="66" spans="1:7" ht="25.05" customHeight="1" x14ac:dyDescent="0.3">
      <c r="A66" s="10" t="s">
        <v>43</v>
      </c>
      <c r="B66" s="8" t="s">
        <v>34</v>
      </c>
      <c r="C66" s="9">
        <v>48</v>
      </c>
      <c r="D66" s="9">
        <v>69.900000000000006</v>
      </c>
      <c r="E66" s="9">
        <v>46.8</v>
      </c>
      <c r="F66" s="9">
        <v>38</v>
      </c>
      <c r="G66" s="2">
        <f t="shared" si="2"/>
        <v>63095.734448019342</v>
      </c>
    </row>
    <row r="67" spans="1:7" ht="25.05" customHeight="1" x14ac:dyDescent="0.3">
      <c r="A67" s="10" t="s">
        <v>43</v>
      </c>
      <c r="B67" s="8" t="s">
        <v>35</v>
      </c>
      <c r="C67" s="9">
        <v>47.2</v>
      </c>
      <c r="D67" s="9">
        <v>68.599999999999994</v>
      </c>
      <c r="E67" s="9">
        <v>48.1</v>
      </c>
      <c r="F67" s="9">
        <v>39.4</v>
      </c>
      <c r="G67" s="2">
        <f t="shared" si="2"/>
        <v>52480.746024977409</v>
      </c>
    </row>
    <row r="68" spans="1:7" ht="25.05" customHeight="1" x14ac:dyDescent="0.3">
      <c r="A68" s="11" t="s">
        <v>41</v>
      </c>
      <c r="B68" s="12">
        <v>43382.523819444446</v>
      </c>
      <c r="C68" s="13">
        <v>56.5</v>
      </c>
      <c r="D68" s="13">
        <v>74.7</v>
      </c>
      <c r="E68" s="13">
        <v>55.7</v>
      </c>
      <c r="F68" s="14">
        <v>45.7</v>
      </c>
      <c r="G68" s="2">
        <f t="shared" si="2"/>
        <v>446683.59215096442</v>
      </c>
    </row>
    <row r="69" spans="1:7" ht="25.05" customHeight="1" x14ac:dyDescent="0.3">
      <c r="A69" s="11" t="s">
        <v>41</v>
      </c>
      <c r="B69" s="12">
        <v>43382.642858796295</v>
      </c>
      <c r="C69" s="13">
        <v>49.5</v>
      </c>
      <c r="D69" s="13">
        <v>63.3</v>
      </c>
      <c r="E69" s="13">
        <v>51.6</v>
      </c>
      <c r="F69" s="14">
        <v>45.1</v>
      </c>
      <c r="G69" s="2">
        <f t="shared" si="2"/>
        <v>89125.093813374609</v>
      </c>
    </row>
    <row r="70" spans="1:7" ht="25.05" customHeight="1" x14ac:dyDescent="0.3">
      <c r="A70" s="11" t="s">
        <v>46</v>
      </c>
      <c r="B70" s="11" t="s">
        <v>38</v>
      </c>
      <c r="C70" s="13">
        <v>40.700000000000003</v>
      </c>
      <c r="D70" s="13">
        <v>55.7</v>
      </c>
      <c r="E70" s="13">
        <v>43.4</v>
      </c>
      <c r="F70" s="13">
        <v>36.299999999999997</v>
      </c>
      <c r="G70" s="2">
        <f t="shared" si="2"/>
        <v>11748.975549395318</v>
      </c>
    </row>
    <row r="71" spans="1:7" ht="25.05" customHeight="1" x14ac:dyDescent="0.3">
      <c r="A71" s="11" t="s">
        <v>46</v>
      </c>
      <c r="B71" s="8" t="s">
        <v>39</v>
      </c>
      <c r="C71" s="9">
        <v>42.8</v>
      </c>
      <c r="D71" s="9">
        <v>72</v>
      </c>
      <c r="E71" s="9">
        <v>44</v>
      </c>
      <c r="F71" s="9">
        <v>36.9</v>
      </c>
      <c r="G71" s="2">
        <f t="shared" si="2"/>
        <v>19054.607179632472</v>
      </c>
    </row>
    <row r="72" spans="1:7" ht="25.05" customHeight="1" x14ac:dyDescent="0.3">
      <c r="A72" s="11" t="s">
        <v>50</v>
      </c>
      <c r="B72" s="8" t="s">
        <v>51</v>
      </c>
      <c r="C72" s="9">
        <v>43.2</v>
      </c>
      <c r="D72" s="9">
        <v>58.5</v>
      </c>
      <c r="E72" s="9"/>
      <c r="F72" s="9">
        <v>38.4</v>
      </c>
      <c r="G72" s="2">
        <f t="shared" si="2"/>
        <v>20892.961308540423</v>
      </c>
    </row>
    <row r="73" spans="1:7" ht="25.05" customHeight="1" x14ac:dyDescent="0.3">
      <c r="A73" s="11" t="s">
        <v>50</v>
      </c>
      <c r="B73" s="8" t="s">
        <v>52</v>
      </c>
      <c r="C73" s="9">
        <v>44</v>
      </c>
      <c r="D73" s="9">
        <v>60.3</v>
      </c>
      <c r="E73" s="9"/>
      <c r="F73" s="9">
        <v>40.6</v>
      </c>
      <c r="G73" s="2">
        <f t="shared" si="2"/>
        <v>25118.86431509586</v>
      </c>
    </row>
    <row r="74" spans="1:7" ht="25.05" customHeight="1" x14ac:dyDescent="0.3">
      <c r="A74" s="11" t="s">
        <v>62</v>
      </c>
      <c r="B74" s="8" t="s">
        <v>63</v>
      </c>
      <c r="C74" s="9">
        <v>48.2</v>
      </c>
      <c r="D74" s="9">
        <v>64.099999999999994</v>
      </c>
      <c r="E74" s="9">
        <v>50.3</v>
      </c>
      <c r="F74" s="9">
        <v>44.6</v>
      </c>
      <c r="G74" s="2">
        <f t="shared" si="2"/>
        <v>66069.344800759733</v>
      </c>
    </row>
    <row r="75" spans="1:7" ht="25.05" customHeight="1" x14ac:dyDescent="0.3">
      <c r="A75" s="11" t="s">
        <v>62</v>
      </c>
      <c r="B75" s="8" t="s">
        <v>66</v>
      </c>
      <c r="C75" s="9">
        <v>45.6</v>
      </c>
      <c r="D75" s="9">
        <v>63.2</v>
      </c>
      <c r="E75" s="9">
        <v>47.6</v>
      </c>
      <c r="F75" s="9">
        <v>42</v>
      </c>
      <c r="G75" s="2">
        <f t="shared" si="2"/>
        <v>36307.805477010232</v>
      </c>
    </row>
    <row r="76" spans="1:7" ht="25.05" customHeight="1" x14ac:dyDescent="0.3">
      <c r="A76" s="11" t="s">
        <v>71</v>
      </c>
      <c r="B76" s="17">
        <v>0.4604166666666667</v>
      </c>
      <c r="C76" s="9">
        <v>49.1</v>
      </c>
      <c r="D76" s="9">
        <v>60.5</v>
      </c>
      <c r="E76" s="9">
        <v>50.6</v>
      </c>
      <c r="F76" s="9">
        <v>47.5</v>
      </c>
      <c r="G76" s="2">
        <f t="shared" si="2"/>
        <v>81283.051616410012</v>
      </c>
    </row>
    <row r="77" spans="1:7" ht="25.05" customHeight="1" x14ac:dyDescent="0.3">
      <c r="A77" s="11" t="s">
        <v>71</v>
      </c>
      <c r="B77" s="17">
        <v>0.5493055555555556</v>
      </c>
      <c r="C77" s="9">
        <v>47.3</v>
      </c>
      <c r="D77" s="9">
        <v>59</v>
      </c>
      <c r="E77" s="9">
        <v>48.9</v>
      </c>
      <c r="F77" s="9">
        <v>44.9</v>
      </c>
      <c r="G77" s="2">
        <f t="shared" si="2"/>
        <v>53703.179637025234</v>
      </c>
    </row>
    <row r="78" spans="1:7" ht="25.05" customHeight="1" x14ac:dyDescent="0.3">
      <c r="C78" s="16">
        <f>10*LOG(G78)</f>
        <v>48.740199993213515</v>
      </c>
      <c r="F78" s="16">
        <f>AVERAGE(F63:F77)</f>
        <v>42.033333333333331</v>
      </c>
      <c r="G78" s="2">
        <f>AVERAGE(G63:G77)</f>
        <v>74820.395461411026</v>
      </c>
    </row>
    <row r="79" spans="1:7" ht="25.05" customHeight="1" x14ac:dyDescent="0.3">
      <c r="A79" s="18" t="s">
        <v>47</v>
      </c>
    </row>
    <row r="80" spans="1:7" ht="25.05" customHeight="1" x14ac:dyDescent="0.3">
      <c r="A80" s="2" t="s">
        <v>0</v>
      </c>
      <c r="B80" s="7" t="s">
        <v>6</v>
      </c>
      <c r="C80" s="13" t="s">
        <v>72</v>
      </c>
      <c r="D80" s="13" t="s">
        <v>73</v>
      </c>
      <c r="E80" s="13" t="s">
        <v>74</v>
      </c>
      <c r="F80" s="14" t="s">
        <v>75</v>
      </c>
      <c r="G80" s="2" t="s">
        <v>76</v>
      </c>
    </row>
    <row r="81" spans="1:7" ht="25.05" customHeight="1" x14ac:dyDescent="0.3">
      <c r="A81" s="8" t="s">
        <v>45</v>
      </c>
      <c r="B81" s="19">
        <v>43221.548541666663</v>
      </c>
      <c r="C81" s="9">
        <v>53.1</v>
      </c>
      <c r="D81" s="9">
        <v>65</v>
      </c>
      <c r="E81" s="9">
        <v>55</v>
      </c>
      <c r="F81" s="9">
        <v>50.5</v>
      </c>
      <c r="G81" s="2">
        <f t="shared" ref="G81:G88" si="3">10^(C81/10)</f>
        <v>204173.79446695346</v>
      </c>
    </row>
    <row r="82" spans="1:7" ht="25.05" customHeight="1" x14ac:dyDescent="0.3">
      <c r="A82" s="8" t="s">
        <v>45</v>
      </c>
      <c r="B82" s="19">
        <v>43221.643645833334</v>
      </c>
      <c r="C82" s="9">
        <v>53.6</v>
      </c>
      <c r="D82" s="9">
        <v>62.6</v>
      </c>
      <c r="E82" s="9">
        <v>55.4</v>
      </c>
      <c r="F82" s="9">
        <v>51.3</v>
      </c>
      <c r="G82" s="2">
        <f t="shared" si="3"/>
        <v>229086.76527677779</v>
      </c>
    </row>
    <row r="83" spans="1:7" ht="25.05" customHeight="1" x14ac:dyDescent="0.3">
      <c r="A83" s="11" t="s">
        <v>41</v>
      </c>
      <c r="B83" s="12">
        <v>43382.600891203707</v>
      </c>
      <c r="C83" s="13">
        <v>52.9</v>
      </c>
      <c r="D83" s="13">
        <v>63</v>
      </c>
      <c r="E83" s="13">
        <v>54.4</v>
      </c>
      <c r="F83" s="14">
        <v>51</v>
      </c>
      <c r="G83" s="2">
        <f t="shared" si="3"/>
        <v>194984.45997580473</v>
      </c>
    </row>
    <row r="84" spans="1:7" ht="25.05" customHeight="1" x14ac:dyDescent="0.3">
      <c r="A84" s="11" t="s">
        <v>42</v>
      </c>
      <c r="B84" s="12">
        <v>43383.465312499997</v>
      </c>
      <c r="C84" s="13">
        <v>50.2</v>
      </c>
      <c r="D84" s="13">
        <v>64.5</v>
      </c>
      <c r="E84" s="13">
        <v>51.8</v>
      </c>
      <c r="F84" s="14">
        <v>47.9</v>
      </c>
      <c r="G84" s="2">
        <f t="shared" si="3"/>
        <v>104712.85480509014</v>
      </c>
    </row>
    <row r="85" spans="1:7" ht="25.05" customHeight="1" x14ac:dyDescent="0.3">
      <c r="A85" s="11" t="s">
        <v>46</v>
      </c>
      <c r="B85" s="11" t="s">
        <v>13</v>
      </c>
      <c r="C85" s="13">
        <v>49.5</v>
      </c>
      <c r="D85" s="13">
        <v>71.3</v>
      </c>
      <c r="E85" s="13">
        <v>52.1</v>
      </c>
      <c r="F85" s="13">
        <v>42.9</v>
      </c>
      <c r="G85" s="2">
        <f t="shared" si="3"/>
        <v>89125.093813374609</v>
      </c>
    </row>
    <row r="86" spans="1:7" ht="25.05" customHeight="1" x14ac:dyDescent="0.3">
      <c r="A86" s="11" t="s">
        <v>46</v>
      </c>
      <c r="B86" s="11" t="s">
        <v>14</v>
      </c>
      <c r="C86" s="13">
        <v>44</v>
      </c>
      <c r="D86" s="13">
        <v>63.4</v>
      </c>
      <c r="E86" s="13">
        <v>46.1</v>
      </c>
      <c r="F86" s="13">
        <v>39.1</v>
      </c>
      <c r="G86" s="2">
        <f t="shared" si="3"/>
        <v>25118.86431509586</v>
      </c>
    </row>
    <row r="87" spans="1:7" ht="25.05" customHeight="1" x14ac:dyDescent="0.3">
      <c r="A87" s="11" t="s">
        <v>71</v>
      </c>
      <c r="B87" s="15">
        <v>0.48749999999999999</v>
      </c>
      <c r="C87" s="13">
        <v>51</v>
      </c>
      <c r="D87" s="13">
        <v>61</v>
      </c>
      <c r="E87" s="13">
        <v>52.5</v>
      </c>
      <c r="F87" s="13">
        <v>49</v>
      </c>
      <c r="G87" s="2">
        <f t="shared" si="3"/>
        <v>125892.54117941685</v>
      </c>
    </row>
    <row r="88" spans="1:7" ht="25.05" customHeight="1" x14ac:dyDescent="0.3">
      <c r="A88" s="11" t="s">
        <v>71</v>
      </c>
      <c r="B88" s="15">
        <v>0.57638888888888895</v>
      </c>
      <c r="C88" s="13">
        <v>52.7</v>
      </c>
      <c r="D88" s="13">
        <v>63.7</v>
      </c>
      <c r="E88" s="13">
        <v>54.3</v>
      </c>
      <c r="F88" s="13">
        <v>50.1</v>
      </c>
      <c r="G88" s="2">
        <f t="shared" si="3"/>
        <v>186208.71366628728</v>
      </c>
    </row>
    <row r="89" spans="1:7" ht="25.05" customHeight="1" x14ac:dyDescent="0.3">
      <c r="C89" s="16">
        <f>10*LOG(G89)</f>
        <v>51.611070055033437</v>
      </c>
      <c r="F89" s="16">
        <f>AVERAGE(F81:F88)</f>
        <v>47.725000000000009</v>
      </c>
      <c r="G89" s="2">
        <f>AVERAGE(G81:G88)</f>
        <v>144912.88593735007</v>
      </c>
    </row>
    <row r="90" spans="1:7" ht="25.05" customHeight="1" x14ac:dyDescent="0.3">
      <c r="A90" s="18" t="s">
        <v>49</v>
      </c>
    </row>
    <row r="91" spans="1:7" ht="25.05" customHeight="1" x14ac:dyDescent="0.3">
      <c r="A91" s="2" t="s">
        <v>0</v>
      </c>
      <c r="B91" s="7" t="s">
        <v>6</v>
      </c>
      <c r="C91" s="13" t="s">
        <v>72</v>
      </c>
      <c r="D91" s="13" t="s">
        <v>73</v>
      </c>
      <c r="E91" s="13" t="s">
        <v>74</v>
      </c>
      <c r="F91" s="14" t="s">
        <v>75</v>
      </c>
      <c r="G91" s="2" t="s">
        <v>76</v>
      </c>
    </row>
    <row r="92" spans="1:7" ht="25.05" customHeight="1" x14ac:dyDescent="0.3">
      <c r="A92" s="8" t="s">
        <v>45</v>
      </c>
      <c r="B92" s="19">
        <v>43221.577604166669</v>
      </c>
      <c r="C92" s="9">
        <v>61</v>
      </c>
      <c r="D92" s="9">
        <v>71.7</v>
      </c>
      <c r="E92" s="9">
        <v>62.9</v>
      </c>
      <c r="F92" s="9">
        <v>57.4</v>
      </c>
      <c r="G92" s="2">
        <f t="shared" ref="G92:G99" si="4">10^(C92/10)</f>
        <v>1258925.4117941677</v>
      </c>
    </row>
    <row r="93" spans="1:7" ht="25.05" customHeight="1" x14ac:dyDescent="0.3">
      <c r="A93" s="8" t="s">
        <v>45</v>
      </c>
      <c r="B93" s="19">
        <v>43221.670960648145</v>
      </c>
      <c r="C93" s="9">
        <v>62.3</v>
      </c>
      <c r="D93" s="9">
        <v>75.2</v>
      </c>
      <c r="E93" s="9">
        <v>63.8</v>
      </c>
      <c r="F93" s="9">
        <v>59.8</v>
      </c>
      <c r="G93" s="2">
        <f t="shared" si="4"/>
        <v>1698243.6524617458</v>
      </c>
    </row>
    <row r="94" spans="1:7" ht="25.05" customHeight="1" x14ac:dyDescent="0.3">
      <c r="A94" s="11" t="s">
        <v>41</v>
      </c>
      <c r="B94" s="12">
        <v>43382.615381944444</v>
      </c>
      <c r="C94" s="13">
        <v>62.1</v>
      </c>
      <c r="D94" s="13">
        <v>77.599999999999994</v>
      </c>
      <c r="E94" s="13">
        <v>63.5</v>
      </c>
      <c r="F94" s="14">
        <v>57.8</v>
      </c>
      <c r="G94" s="2">
        <f t="shared" si="4"/>
        <v>1621810.0973589318</v>
      </c>
    </row>
    <row r="95" spans="1:7" ht="25.05" customHeight="1" x14ac:dyDescent="0.3">
      <c r="A95" s="11" t="s">
        <v>42</v>
      </c>
      <c r="B95" s="12">
        <v>43383.510462962964</v>
      </c>
      <c r="C95" s="13">
        <v>59.1</v>
      </c>
      <c r="D95" s="13">
        <v>79.099999999999994</v>
      </c>
      <c r="E95" s="13">
        <v>59.8</v>
      </c>
      <c r="F95" s="14">
        <v>53.6</v>
      </c>
      <c r="G95" s="2">
        <f t="shared" si="4"/>
        <v>812830.51616410096</v>
      </c>
    </row>
    <row r="96" spans="1:7" ht="25.05" customHeight="1" x14ac:dyDescent="0.3">
      <c r="A96" s="11" t="s">
        <v>46</v>
      </c>
      <c r="B96" s="11" t="s">
        <v>11</v>
      </c>
      <c r="C96" s="13">
        <v>54.5</v>
      </c>
      <c r="D96" s="13">
        <v>73</v>
      </c>
      <c r="E96" s="13">
        <v>55</v>
      </c>
      <c r="F96" s="13">
        <v>42.7</v>
      </c>
      <c r="G96" s="2">
        <f t="shared" si="4"/>
        <v>281838.29312644573</v>
      </c>
    </row>
    <row r="97" spans="1:7" ht="25.05" customHeight="1" x14ac:dyDescent="0.3">
      <c r="A97" s="11" t="s">
        <v>46</v>
      </c>
      <c r="B97" s="8" t="s">
        <v>12</v>
      </c>
      <c r="C97" s="9">
        <v>55.4</v>
      </c>
      <c r="D97" s="9">
        <v>77.099999999999994</v>
      </c>
      <c r="E97" s="9">
        <v>55.2</v>
      </c>
      <c r="F97" s="9">
        <v>45</v>
      </c>
      <c r="G97" s="2">
        <f t="shared" si="4"/>
        <v>346736.85045253241</v>
      </c>
    </row>
    <row r="98" spans="1:7" ht="25.05" customHeight="1" x14ac:dyDescent="0.3">
      <c r="A98" s="11" t="s">
        <v>71</v>
      </c>
      <c r="B98" s="17">
        <v>0.51250000000000007</v>
      </c>
      <c r="C98" s="9">
        <v>60.9</v>
      </c>
      <c r="D98" s="9">
        <v>75.5</v>
      </c>
      <c r="E98" s="9">
        <v>62.5</v>
      </c>
      <c r="F98" s="9">
        <v>56.2</v>
      </c>
      <c r="G98" s="2">
        <f t="shared" si="4"/>
        <v>1230268.770812382</v>
      </c>
    </row>
    <row r="99" spans="1:7" ht="25.05" customHeight="1" x14ac:dyDescent="0.3">
      <c r="A99" s="11" t="s">
        <v>71</v>
      </c>
      <c r="B99" s="17">
        <v>0.5625</v>
      </c>
      <c r="C99" s="9">
        <v>58.9</v>
      </c>
      <c r="D99" s="9">
        <v>75.2</v>
      </c>
      <c r="E99" s="9">
        <v>59.9</v>
      </c>
      <c r="F99" s="9">
        <v>53.9</v>
      </c>
      <c r="G99" s="2">
        <f t="shared" si="4"/>
        <v>776247.11662869214</v>
      </c>
    </row>
    <row r="100" spans="1:7" ht="25.05" customHeight="1" x14ac:dyDescent="0.3">
      <c r="C100" s="16">
        <f>10*LOG(G100)</f>
        <v>60.014579038797592</v>
      </c>
      <c r="D100" s="9"/>
      <c r="E100" s="9"/>
      <c r="F100" s="16">
        <f>AVERAGE(F92:F99)</f>
        <v>53.3</v>
      </c>
      <c r="G100" s="2">
        <f>AVERAGE(G92:G99)</f>
        <v>1003362.5885998748</v>
      </c>
    </row>
    <row r="101" spans="1:7" ht="25.05" customHeight="1" x14ac:dyDescent="0.3">
      <c r="A101" s="18" t="s">
        <v>5</v>
      </c>
      <c r="C101" s="16"/>
      <c r="D101" s="9"/>
      <c r="E101" s="9"/>
      <c r="F101" s="9"/>
    </row>
    <row r="102" spans="1:7" ht="25.05" customHeight="1" x14ac:dyDescent="0.3">
      <c r="A102" s="2" t="s">
        <v>0</v>
      </c>
      <c r="B102" s="7" t="s">
        <v>6</v>
      </c>
      <c r="C102" s="13" t="s">
        <v>72</v>
      </c>
      <c r="D102" s="13" t="s">
        <v>73</v>
      </c>
      <c r="E102" s="13" t="s">
        <v>74</v>
      </c>
      <c r="F102" s="14" t="s">
        <v>75</v>
      </c>
    </row>
    <row r="103" spans="1:7" ht="25.05" customHeight="1" x14ac:dyDescent="0.3">
      <c r="A103" s="8" t="s">
        <v>44</v>
      </c>
      <c r="B103" s="8" t="s">
        <v>48</v>
      </c>
      <c r="C103" s="9">
        <v>53.2</v>
      </c>
      <c r="D103" s="9">
        <v>58.7</v>
      </c>
      <c r="E103" s="9">
        <v>54.7</v>
      </c>
      <c r="F103" s="9">
        <v>51.2</v>
      </c>
    </row>
  </sheetData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Martells Summary</vt:lpstr>
      <vt:lpstr>'Martells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WBM-6</dc:creator>
  <cp:lastModifiedBy>WBM5</cp:lastModifiedBy>
  <cp:lastPrinted>2020-08-25T14:48:59Z</cp:lastPrinted>
  <dcterms:created xsi:type="dcterms:W3CDTF">2018-05-23T08:28:56Z</dcterms:created>
  <dcterms:modified xsi:type="dcterms:W3CDTF">2020-08-25T14:49:00Z</dcterms:modified>
</cp:coreProperties>
</file>