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C:\Users\Louise.Burns\Downloads\Ellesmere Port - Sub Variation\"/>
    </mc:Choice>
  </mc:AlternateContent>
  <xr:revisionPtr revIDLastSave="0" documentId="13_ncr:1_{89B8E01C-E3C1-4A2F-A5B4-C25DA9449DEB}" xr6:coauthVersionLast="47" xr6:coauthVersionMax="47" xr10:uidLastSave="{00000000-0000-0000-0000-000000000000}"/>
  <bookViews>
    <workbookView xWindow="-108" yWindow="-108" windowWidth="23256" windowHeight="12456" firstSheet="1" activeTab="1" xr2:uid="{00000000-000D-0000-FFFF-FFFF00000000}"/>
  </bookViews>
  <sheets>
    <sheet name="Document Details" sheetId="2" r:id="rId1"/>
    <sheet name="Risk Assessment" sheetId="1" r:id="rId2"/>
  </sheets>
  <definedNames>
    <definedName name="_xlnm.Print_Area" localSheetId="0">'Document Details'!$A$1:$I$45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0" i="1" l="1"/>
  <c r="H89" i="1"/>
  <c r="H88" i="1"/>
  <c r="H87" i="1"/>
  <c r="H86" i="1"/>
  <c r="H85" i="1"/>
  <c r="H84" i="1"/>
  <c r="H83" i="1"/>
  <c r="H82" i="1"/>
  <c r="H81" i="1"/>
  <c r="H80" i="1"/>
  <c r="H79" i="1"/>
  <c r="H78" i="1"/>
  <c r="H77" i="1"/>
  <c r="H76" i="1"/>
  <c r="H75" i="1"/>
  <c r="H74" i="1"/>
  <c r="H73" i="1"/>
  <c r="H72" i="1"/>
  <c r="H71" i="1"/>
  <c r="I77" i="1" l="1"/>
  <c r="J77" i="1" s="1"/>
  <c r="I79" i="1"/>
  <c r="J79" i="1" s="1"/>
  <c r="I83" i="1"/>
  <c r="J83" i="1" s="1"/>
  <c r="I85" i="1"/>
  <c r="J85" i="1" s="1"/>
  <c r="I75" i="1"/>
  <c r="J75" i="1" s="1"/>
  <c r="I78" i="1"/>
  <c r="J78" i="1" s="1"/>
  <c r="I86" i="1"/>
  <c r="J86" i="1" s="1"/>
  <c r="I90" i="1"/>
  <c r="J90" i="1" s="1"/>
  <c r="I80" i="1"/>
  <c r="J80" i="1" s="1"/>
  <c r="I87" i="1"/>
  <c r="J87" i="1" s="1"/>
  <c r="I72" i="1"/>
  <c r="J72" i="1" s="1"/>
  <c r="I74" i="1"/>
  <c r="J74" i="1" s="1"/>
  <c r="I88" i="1"/>
  <c r="J88" i="1" s="1"/>
  <c r="I71" i="1"/>
  <c r="J71" i="1" s="1"/>
  <c r="I73" i="1"/>
  <c r="J73" i="1" s="1"/>
  <c r="I82" i="1"/>
  <c r="J82" i="1" s="1"/>
  <c r="I84" i="1"/>
  <c r="J84" i="1" s="1"/>
  <c r="I89" i="1"/>
  <c r="J89" i="1" s="1"/>
  <c r="I76" i="1"/>
  <c r="J76" i="1" s="1"/>
  <c r="I81" i="1"/>
  <c r="J81" i="1" s="1"/>
</calcChain>
</file>

<file path=xl/sharedStrings.xml><?xml version="1.0" encoding="utf-8"?>
<sst xmlns="http://schemas.openxmlformats.org/spreadsheetml/2006/main" count="407" uniqueCount="133">
  <si>
    <t>Environmental Risk Assessment</t>
  </si>
  <si>
    <t>CW Recycling, Substantial Variation</t>
  </si>
  <si>
    <t>Date:</t>
  </si>
  <si>
    <t>25th March 2026</t>
  </si>
  <si>
    <t>Prepared by:</t>
  </si>
  <si>
    <t>Maria Priestley</t>
  </si>
  <si>
    <t>Ref:</t>
  </si>
  <si>
    <t>201-S-ORD-0000116 - EPR/JB3005CJ</t>
  </si>
  <si>
    <t>Facility Name:</t>
  </si>
  <si>
    <t>Cheshire West Recycling Limited</t>
  </si>
  <si>
    <t>Location:</t>
  </si>
  <si>
    <t>Dockyard Road, Ellesmere Port, Cheshire, CH65 4EF</t>
  </si>
  <si>
    <t>Location of environmentally sensitive sites (km / m):</t>
  </si>
  <si>
    <t>Mersey Estuary Ramsar, SSSI Mersey Estuary, SPA Mersey 147m north of the site boundary, 
1.6km LNR Whitby Park south west of the site boundary
2.45km LNR Rivacre Valley west of the site boundary</t>
  </si>
  <si>
    <t>Risk assessment carried out by:</t>
  </si>
  <si>
    <t>Data and information</t>
  </si>
  <si>
    <t>Judgement</t>
  </si>
  <si>
    <t>Receptor</t>
  </si>
  <si>
    <t>Source</t>
  </si>
  <si>
    <t>Harm</t>
  </si>
  <si>
    <t>Pathway</t>
  </si>
  <si>
    <t>Probability of exposure</t>
  </si>
  <si>
    <t>Consequence</t>
  </si>
  <si>
    <t>Magnitude of risk</t>
  </si>
  <si>
    <r>
      <t xml:space="preserve">Risk management (control measures)
</t>
    </r>
    <r>
      <rPr>
        <b/>
        <i/>
        <sz val="10"/>
        <rFont val="Calibri"/>
        <family val="2"/>
        <scheme val="minor"/>
      </rPr>
      <t>(Include cross reference of relevant documents)</t>
    </r>
  </si>
  <si>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</si>
  <si>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</si>
  <si>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</si>
  <si>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</si>
  <si>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</si>
  <si>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</si>
  <si>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 be if this occurs?</t>
  </si>
  <si>
    <t>What is the overall magnitude of the risk?</t>
  </si>
  <si>
    <t>How can I best manage the risk to reduce the magnitude?</t>
  </si>
  <si>
    <t>What is the magnitude of the risk after management? (This residual risk will be controlled by Compliance Assessment).</t>
  </si>
  <si>
    <t>Local population</t>
  </si>
  <si>
    <t>Statutory nuisance (noise)</t>
  </si>
  <si>
    <t>Impact on local population property - nuisance, loss of amenity, loss of sleep</t>
  </si>
  <si>
    <t>Noise travel through the air</t>
  </si>
  <si>
    <t>Low</t>
  </si>
  <si>
    <t xml:space="preserve">• The site is located within a mainly industrial and commercial area with limited residential receptors, the nearest residential property is located 384m south of the site boundary at Shephard Close.
• Plant and equipment on site will be regularly maintained and serviced by external competent experts when required.
• Planned Preventative Maintenance (PPM) schedule will be in place and managed by the site manager.
• The site will be operated to minimise noise emissions from the site.  
• Speed limit for vehicles delivering waste to the site. 
• Vehicles will be switched off when practical. 
• Regular maintenance of site surfaces to prevent the development of potholes and damages surfaces, this will reduce noise generated by vehicles, particularly empty vehicles exiting the site.
• The Environment Management System (EMS) will include regular noise monitoring of the site and the management and recording of noise complaints. 
• Contractor activities will be managed through the daytime hours with only emergency situations involving contractors occurring through the night. This includes, but not limited to – building works, roadworks, and heavy engineering maintenance.
</t>
  </si>
  <si>
    <t>Local businesses</t>
  </si>
  <si>
    <t>Impact on local businesses</t>
  </si>
  <si>
    <t>• The site is located within a mainly industrial and commercial area , the nearest business is located around the site boundary, ESL Fuels Limited to the north, Big Atom Limited to the west, Tradebe North West Limited to the east and EcoNation to the south.
• Plant and equipment on site will be regularly maintained and serviced by external competent experts when required.
• PPM schedule will be in place and managed by the site manager.
• The site will be operated to minimise noise emissions from the site.  
• Speed limit for vehicles delivering waste to the site. 
• Vehicles will be switched off when practical. 
• Regular maintenance of site surfaces to prevent the development of potholes and damages surfaces, this will reduce noise generated by vehicles, particularly empty vehicles exiting the site.
• The EMS will include regular noise monitoring of the site and the management and recording of noise complaints. 
• Contractor activities will be managed through the daytime hours with only emergency situations involving contractors occurring through the night. This includes, but not limited to – building works, roadworks, and heavy engineering maintenance.</t>
  </si>
  <si>
    <t>Local fauna and flora</t>
  </si>
  <si>
    <t>Impact on local wildlife</t>
  </si>
  <si>
    <t xml:space="preserve">• The site is located within a mainly industrial and commercial area with limited residential receptors.
• Plant and equipment on site will be regularly maintained and serviced by the external competent experts when required.
• PPM schedule will be in place and managed by the site manager.
• The site will be operated to minimise noise emissions from the site.  
• Speed limit for vehicles delivering waste to the site. 
• Vehicles will be switched off when practical. 
• Regular maintenance of site surfaces to prevent the development of potholes and damages surfaces, this will reduce noise generated by vehicles, particularly empty vehicles exiting the site.
• The EMS will include regular noise monitoring of the site and the management and recording of noise complaints. 
• Contractor activities will be managed through the daytime hours with only emergency situations involving contractors occurring through the night. This includes, but not limited to – building works, roadworks, and heavy engineering maintenance.
</t>
  </si>
  <si>
    <t>SSSI, Ramsar, SPA Mersey Estuary</t>
  </si>
  <si>
    <t>Impact on statutory site of special scientific interest, loss of amenity and harm to wildlife health</t>
  </si>
  <si>
    <t xml:space="preserve">• The Mersey Estuary SSSI, Ramsar and SPA is located 148m north of the site boundary.
• Plant and equipment on site will be regularly maintained and serviced by external competent experts when required.
• PPM schedule will be in place and managed by the site manager.
• The site will be operated to minimise noise emissions from the site.  
• Speed limit for vehicles delivering waste to the site. 
• Vehicles will be switched off when practical. 
• Regular maintenance of site surfaces to prevent the development of potholes and damages surfaces, this will reduce noise generated by vehicles, particularly empty vehicles exiting the site.
• The EMS will include regular noise monitoring of the site and the management and recording of noise complaints. 
• Contractor activities will be managed through the daytime hours with only emergency situations involving contractors occurring through the night. This includes, but not limited to – building works, roadworks, heavy engineering maintenance.
</t>
  </si>
  <si>
    <t>LNR Whitby</t>
  </si>
  <si>
    <t xml:space="preserve">• LNR Whitby is located 1.65km to the south west of the site boundary.
• Plant and equipment on site will be regularly maintained and serviced by external competent experts when required.
• PPM schedule will be in place and managed by the site manager.
• The site will be operated to minimise noise emissions from the site.  
• Speed limit for vehicles delivering waste to the site. 
• Vehicles will be switched off when practical. 
• Regular maintenance of site surfaces to prevent the development of potholes and damages surfaces, this will reduce noise generated by vehicles, particularly empty vehicles exiting the site.
• The EMS will include regular noise monitoring of the site and the management and recording of noise complaints. 
• Contractor activities will be managed through the daytime hours with only emergency situations involving contractors occurring through the night. This includes, but not limited to – building works, roadworks, and heavy engineering maintenance.
</t>
  </si>
  <si>
    <t>LNR Rivacre Valley</t>
  </si>
  <si>
    <t xml:space="preserve">• LNR Whitby is located 1.65km to the south west of the site boundary.
• The site is located within a mainly industrial and commercial area with limited residential receptors.
• Plant and equipment on site will be regularly maintained and serviced by external competent experts when required.
• PPM schedule will be in place and managed by the site manager.
• The site will be operated to minimise noise emissions from the site.  
• Speed limit for vehicles delivering waste to the site. 
• Vehicles will be switched off when practical. 
• Regular maintenance of site surfaces to prevent the development of potholes and damages surfaces, this will reduce noise generated by vehicles, particularly empty vehicles exiting the site.
• The EMS will include regular noise monitoring of the site and the management and recording of noise complaints. 
• Contractor activities will be managed through the daytime hours with only emergency situations involving contractors occurring through the night. This includes, but not limited to – building works, roadworks, and heavy engineering maintenance.
</t>
  </si>
  <si>
    <t>Statutory nuisance (vibration)</t>
  </si>
  <si>
    <t>Vibration through the ground</t>
  </si>
  <si>
    <t>• The site is located within a mainly industrial and commercial area with limited residential receptors, the nearest residential property is located 384m south at Shephard Close. 
• Plant and equipment will be regularly maintained and serviced by external competent experts when required.
• PPM schedule will be in place and managed by the site manager.
• Vehicles will be switched off when practical.
• The EMS will include vibration monitoring of the site.
• Contractor activities will be managed through the daytime hours with only emergency situations involving contractors occurring through the night. This includes, but not limited to – building works, roadworks, and heavy engineering maintenance.</t>
  </si>
  <si>
    <t>Local business</t>
  </si>
  <si>
    <t>• The site is located within a mainly industrial and commercial area with limited residential receptors, the nearest business is located around the site boundary, ESL Fuels Limited to the north, Big Atom Limited to the west, Tradebe North West Limited to the east and EcoNation to the south..
• Plant and equipment will be regularly maintained and serviced by external competent experts when required.
• PPM schedule will be in place and managed by the site manager.
• Vehicles will be switched off when practical.
• The EMS will include vibration monitoring of the site.
• Contractor activities will be managed through the daytime hours with only emergency situations involving contractors occurring through the night. This includes, but not limited to – building works, roadworks, and heavy engineering maintenance.</t>
  </si>
  <si>
    <t>• The site is located within a mainly industrial and commercial area with limited residential receptors.
• Plant and equipment will be regularly maintained and serviced by external competent experts when required.
• PPM schedule will be in place and managed by the site manager.
• Vehicles will be switched off when practical.
• The EMS will include vibration monitoring of the site.
• Contractor activities will be managed through the daytime hours with only emergency situations involving contractors occurring through the night. This includes, but not limited to – building works, roadworks, and heavy engineering maintenance.</t>
  </si>
  <si>
    <t>• The Mersey Estuary SSSI, Ramsar and SPA is located 148m north of the site boundary.
• The site is located within a mainly industrial and commercial area with limited residential receptors.
• Plant and equipment will be regularly maintained and serviced by external competent experts when required.
• PPM schedule will be in place and managed by the site manager.
• Vehicles will be switched off when practical.
• The EMS will include vibration monitoring of the site.
• Contractor activities will be managed through the daytime hours with only emergency situations involving contractors occurring through the night. This includes, but not limited to – building works, roadworks, and heavy engineering maintenance.</t>
  </si>
  <si>
    <t>• LNR Rivacre Valley is located 2.45km to the north, north west of the site boundary.
• The site is located within a mainly industrial and commercial area with limited residential receptors.
• Plant and equipment will be regularly maintained and serviced by external competent experts when required.
• PPM schedule will be in place and managed by the site manager.
• Vehicles will be switched off when practical.
• The EMS will include vibration monitoring of the site.
• Contractor activities will be managed through the daytime hours with only emergency situations involving contractors occurring through the night. This includes, but not limited to – building works, roadworks, and heavy engineering maintenance.</t>
  </si>
  <si>
    <t>Statutory nuisance (odour)</t>
  </si>
  <si>
    <t>Impact on local population</t>
  </si>
  <si>
    <t>Air transport then inhalation</t>
  </si>
  <si>
    <t>• The nearest residential property is located 384m south at Shephard Close. 
• Plant and equipment will be regularly maintained and serviced by external competent experts when required.
• PPM schedule will be in place and managed by the site manager.
• Odourous waste will only be stored in the zap shelter and kept on site for a maximum of a 72 hours (cover weekend and Bank Holiday timeframes). 
• Specific controls for odorous waste such as booking in and immediately covering such loads will be in place.
• Waste acceptance procedures will be adhered to, to ensure only permitted wastes are accepted on site. 
• The site manager will be responsible for implementing risk management measures.
• Waste to be stored for a limited periods.
• The EMS includes odour investigation in the event of an incident and recording and outcomes of findings refer to Odour Management Plan (OMP).</t>
  </si>
  <si>
    <t>• The nearest business is located around the site boundary, ESL Fuels Limited to the north, Big Atom Limited to the west, Tradebe North West Limited to the east and EcoNation to the south.
• Plant and equipment will be regularly maintained and serviced by external competent experts when required.
• PPM schedule will be in place and managed by the site manager.
• Odourous waste will only be stored in the zap shelter and kept on site for a maximum of a 72 hours (cover weekend and Bank Holiday timeframes). 
• Specific controls for odorous waste such as booking in and immediately covering such loads will be in place.
• Waste acceptance procedures will be adhered to, to ensure only permitted wastes are accepted on site. 
• The site manager will be responsible for implementing risk management measures.
• Waste to be stored for a limited periods.
• The EMS include odour investigation in the event of an incident and recording and outcomes of findings refer to OMP.</t>
  </si>
  <si>
    <t>• Plant and equipment will be regularly maintained and serviced by external competent experts when required.
• PPM schedule will be in place and managed by the site manager.
• Odourous waste will only be stored in the zap shelter and kept on site for a maximum of a 72 hours (cover weekend and Bank Holiday timeframes). 
• Specific controls for odorous waste such as booking in and immediately covering such loads will be in place.
• Waste acceptance procedures will be adhered to, to ensure only permitted wastes are accepted on site. 
• The site manager will be responsible for implementing risk management measures.
• Waste to be stored for a limited periods.
• The EMS include odour investigation in the event of an incident and recording and outcomes of findings refer to OMP.</t>
  </si>
  <si>
    <t>The Mersey Estuary SSSI, Ramsar and SPA is located 148m north of the site boundary.
• Plant and equipment will be regularly maintained and serviced by external competent experts when required.
• PPM schedule will be in place and managed by the site manager.
• Odourous waste will only be stored in the zap shelter and kept on site for a maximum of a 72 hours (cover weekend and Bank Holiday timeframes). 
• Specific controls for odorous waste such as booking in and immediately covering such loads will be in place.
• Waste acceptance procedures will be adhered to, to ensure only permitted wastes are accepted on site. 
• The site manager will be responsible for implementing risk management measures.
• Waste to be stored for a limited periods.
• The EMS include odour investigation in the event of an incident and recording and outcomes of findings refer to OMP.</t>
  </si>
  <si>
    <t>• LNR Rivacre Valley is located 2.45km to the north, north west of the site boundary.
• Plant and equipment will be regularly maintained and serviced by external competent experts when required.
• PPM schedule will be in place and managed by the site manager.
• Odourous waste will only be stored in the zap shelter and kept on site for a maximum of a 72 hours (cover weekend and Bank Holiday timeframes). 
• Specific controls for odorous waste such as booking in and immediately covering such loads will be in place.
• Waste acceptance procedures will be adhered to, to ensure only permitted wastes are accepted on site. 
• The site manager will be responsible for implementing risk management measures.
• Waste to be stored for a limited periods.
• The EMS include odour investigation in the event of an incident and recording and outcomes of findings refer to OMP.</t>
  </si>
  <si>
    <t>Statutory nuisance (pests)
Key risk types are rats (rodents), birds (gulls/corvids) and flies.</t>
  </si>
  <si>
    <t>Airborne and land</t>
  </si>
  <si>
    <t>Medium</t>
  </si>
  <si>
    <t>• The nearest residential property is located 384m south of the site at Shephard Close.
• The site will carry out daily, weekly and monthly site inspections for pests. 
• The site has an active pest control contractor which includes weekly inspections, bait station maintenance and reactive treatment. 
• Staff report sightings immediately to the MRF supervisor, this is recorded.
• All waste is tipped, processed/bulked within the designated operational areas. 
• Food waste and green waste is tipped in to the zap shelter and the curtain/door is closed to reduce the risk of pests entering the shelter, the waste is removed from site daily or within 72 hours to a permitted facility for recovery.
• Good housekeeping is conducted  to clear waste to prevent attracting pests.</t>
  </si>
  <si>
    <t>• The nearest business is located around the site boundary, ESL Fuels Limited to the north, Big Atom Limited to the west, Tradebe North West Limited to the east and EcoNation to the south.
• The site will carry out daily, weekly and monthly site inspections for pests. 
• The site has an active pest control contractor which includes weekly inspections, bait station maintenance and reactive treatment. 
• Staff report sightings immediately to the MRF supervisor and record.
• All waste is tipped, processed/bulked within the designated operational areas. 
• Food waste and green waste is tipped in to the zap shelter and the curtain/door is closed to reduce the risk of pests entering the shelter, the waste is removed from site daily or within 72 hours to a permitted facility for recovery.
• Good housekeeping is conducted  to clear waste to prevent attracting pests.</t>
  </si>
  <si>
    <t>Statutory nuisance (pests) 
Key risk types are rats (rodents), birds (gulls/corvids) and flies.</t>
  </si>
  <si>
    <t>• The site will carry out daily, weekly and monthly site inspections for pests. 
• The site has an active pest control contractor which includes weekly inspections, bait station maintenance and reactive treatment. 
• Staff report sightings immediately to the MRF supervisor and recorded.
• All waste is tipped, processed/bulked within the designated operational areas. 
• Food waste and green waste is tipped in to the zap shelter and the curtain/door is closed to reduce the risk of pests entering the shelter, the waste is removed from site daily or within 72 hours to a permitted facility for recovery.
• Good housekeeping is conducted  to clear waste to prevent attracting pests.</t>
  </si>
  <si>
    <t>• The Mersey Estuary SSSI, Ramsar and SPA is located 148m north of the site boundary.
• The site will carry out daily, weekly and monthly site inspections for pests. 
• The site has an active pest control contractor which includes weekly inspections, bait station maintenance and reactive treatment. 
• Staff report sightings immediately to the MRF supervisor and recorded.
• All waste is tipped, processed/bulked within the designated operational areas. 
• Food waste and green waste is tipped in to the zap shelter and the curtain/door is closed to reduce the risk of pests entering the shelter, the waste is removed from site daily or within 72 hours to a permitted facility for recovery.
• Good housekeeping is conducted  to clear waste to prevent attracting pests.</t>
  </si>
  <si>
    <t>• LNR Whitby is located 1.65km to the south west of the site boundary.
• The site will carry out daily, weekly and monthly site inspections for pests. 
• The site has an active pest control contractor which includes weekly inspections, bait station maintenance and reactive treatment. 
• Staff report sightings immediately to the MRF supervisor and recorded.
• All waste is tipped, processed/bulked within the designated operational areas. 
• Food waste and green waste is tipped in to the zap shelter and the curtain/door is closed to reduce the risk of pests entering the shelter, the waste is removed from site daily or within 72 hours to a permitted facility for recovery.
• Good housekeeping is conducted  to clear waste to prevent attracting pests.</t>
  </si>
  <si>
    <t>• LNR Rivacre Valley is located 2.45km to the north, north west of the site boundary.
• The site will carry out daily, weekly and monthly site inspections for pests. 
• The site has an active pest control contractor which includes weekly inspections, bait station maintenance and reactive treatment. 
• Staff report sightings immediately to the MRF supervisor and recorded.
• All waste is tipped, processed/bulked within the designated operational areas. 
• Food waste and green waste is tipped in to the zap shelter and the curtain/door is closed to reduce the risk of pests entering the shelter, the waste is removed from site daily or within 72 hours to a permitted facility for recovery.
• Good housekeeping is conducted  to clear waste to prevent attracting pests.</t>
  </si>
  <si>
    <t>Leachate</t>
  </si>
  <si>
    <t>Poor housekeeping
Staff negligence leading to acceptance of unauthorised waste giving rise to leachate</t>
  </si>
  <si>
    <t>Chronic effects: deterioration of water quality</t>
  </si>
  <si>
    <t>Direct run-off from site across ground surface, via surface water drains, ditches, etc.</t>
  </si>
  <si>
    <t>• All maintenance / housekeeping will be listed in the site diary. The site diary will be completed by the Technical Competent Manager (TCM) or a staff member who has been trained and is competent with the EMS for the site. 
• All details of the defects, problems and repairs carried out will be recorded in the site diary on the day of each event occurring. Detailed comment will be recorded in the site diary.  
• PPM schedule will be in place and managed by the site manager.
• Plant and equipment on site will be regularly maintained and serviced by external competent experts when required.
• All site staff will be given induction training and subsequent regular training to identify those waste types which are permitted for acceptance at the site under the site's Environmental Permit and those wastes which are not.
• Training will include specific training to identify those common waste which may be found following deposit and are not permitted at the site and will also include obscure wastes and how to handle these waste safely.
• All staff are advised that they should refer any unrecognisable or unknown wastes to site managers/TCM, who should in turn, follow procedures outlined in the EMS and/or contact the EA to agree a suitable method for removal.
• Regular daily checks of the site surface infrastructure in accordance with CIRIA C736.
• Fuel and liquid storage on site will be stored with 110% containment (steel bunded diesel tank) in accordance with BS799 and BS5410, however, any spillages identified will be dealt with in accordance with the spillage procedures.
• Any wastes which are liable to give rise to contamination will be removed from site under a waste carriers licence to a suitable permitted facility for recovery / disposal.</t>
  </si>
  <si>
    <t>Local human population and local environment</t>
  </si>
  <si>
    <t>Flooding of site</t>
  </si>
  <si>
    <t>If waste is washed off site it may contaminate buildings / gardens/ natural habitats downstream</t>
  </si>
  <si>
    <t>Flood water</t>
  </si>
  <si>
    <t xml:space="preserve">• The site is located in a flood zone 1. However, with climate change the Gov.uk website identifies that by 2070 to 2125 the site would be considered as flood risk zone, refer to 'Appendix 4c - Flood Risk Map'.  
</t>
  </si>
  <si>
    <t>Arson and / or vandalism causing the release of polluting materials to air (smoke or fumes), water or land</t>
  </si>
  <si>
    <t>Respiratory irritation, illness and nuisance to local population. 
Injury to staff, firefighters or arsonists / vandals.
Pollution of water or land.</t>
  </si>
  <si>
    <t>Air transport of smoke. Spillages and contaminated firewater by direct run-off from site and via surface water drains and ditches.</t>
  </si>
  <si>
    <t>• The site has two meters high palisade security fencing around the whole perimeter of the site with double metal security gates at the entrance/exit to the site, these are locked out of hours with a Kasp padlock.
• The security barrier are accessed by a fob.
• The site has floodlights and are linked to a timers/sensor control. 
• The site has intruder alarms and 24 hour Close Circuit Television (CCTV) cameras that record for a rolling 30 day period to prevent arson and vandalism
• The permitted waste types will not include sludges or liquids and are non-hazardous so a low magnitude risk is estimated.
• The EMS will include fire and spillage and the site Fire Prevention Plan (FPP).
• The site will have spill kit(s) at high risk locations.
• The site will have fire extinguishers on plant equipment and when required when hot works are carried out on site.
• The site will carry out checks of the spill kits and replenish in the event of a incident.
• The fire extinguishers will be maintained in accordance with manufacturers guidance and Fire and Rescue Service (FRS).
• The site is on an impermeable surface with a sealed drainage system.</t>
  </si>
  <si>
    <t>Accidental fire causing the release of polluting materials to air (smoke or fumes), water or land</t>
  </si>
  <si>
    <t>• The EMS include fire and spillage and the site FPP.
• The site have spill kit(s) at high risk locations.
• The site have fire extinguishers on plant equipment and when required when hot works are carried out on site.
• The site carry out checks of the spill kits and replenish in the event of a incident.
• The fire extinguishers will be maintained in accordance with manufacturers guidance and FRS.
• The site will be on an impermeable surface with a sealed drainage system.</t>
  </si>
  <si>
    <t>All surface waters close to and downstream of site.</t>
  </si>
  <si>
    <t>Spillage of liquids, leachate from waste, contaminated rainwater run-off from waste e.g. containing suspended solids.</t>
  </si>
  <si>
    <t>Acute effects: oxygen depletion, fish kill and algal blooms</t>
  </si>
  <si>
    <t>• The EMS (including spillage).
• Staff trained how to use spill kits and reporting procedures.
• Waste wash water tank has a containment held within a metal bund.
• The site have spill kit(s) at high risk locations.
• The site have fire extinguishers on plant equipment and as and when required when hot works are carried out on site.
• The site is on an impermeable surface with a sealed drainage system.</t>
  </si>
  <si>
    <t>As above. Indirect run-off via the soil layer</t>
  </si>
  <si>
    <r>
      <t xml:space="preserve">• The site is on an impermeable surface with a sealed drainage system.
• The site conducts regular checks on the drainage interceptor. 
</t>
    </r>
    <r>
      <rPr>
        <sz val="10"/>
        <color theme="1"/>
        <rFont val="Calibri"/>
        <scheme val="minor"/>
      </rPr>
      <t xml:space="preserve">• The drainage interceptor is emptied every six months by a competent person.
</t>
    </r>
    <r>
      <rPr>
        <sz val="10"/>
        <rFont val="Calibri"/>
        <scheme val="minor"/>
      </rPr>
      <t>• EMS details drainage emergency contacts in the event of an interceptor failure, refer to Appendix 9 - CS-EMS-v5-2025.
• The EMS (including dealing with spillage).</t>
    </r>
  </si>
  <si>
    <t>Abstraction from watercourse downstream of facility (for agricultural or potable use)
Nearest boreholes from the site boundary are: 284m east of the site boundary.</t>
  </si>
  <si>
    <t>Chronic effects: contamination of groundwater, requiring treatment of water or closure of borehole</t>
  </si>
  <si>
    <t>Transport through soil/groundwater then extraction at borehole</t>
  </si>
  <si>
    <t>• The site does not abstract from any watercourse.
• The nearest borehole to the site is located 284m east of the site boundary, refer to 'Appendix 4d - Boreholes and NVZ'.
• Foul water from utilities on site discharged to the sewer under a Trade Effluent Discharge (TED) consent with United Utilities reference NT5518003000601, refer to 'Appendix  9 - E10-CS-UU Discharge consent' for the full consent document.
• Checks on spills kits on site are correct and stocked.
• All spills are to be cleaned up immediately and recorded, used spill kits to be replaced once used . 
• The EMS (including dealing with spillage).</t>
  </si>
  <si>
    <t>Local human population</t>
  </si>
  <si>
    <t>Release of particulate matter (dusts)</t>
  </si>
  <si>
    <t>Harm to human health - respiratory irritation and illness.</t>
  </si>
  <si>
    <t xml:space="preserve">• The site is not located in an Air Quality Management Area (AQMA).
• The equipment used on site are to Euro 5/6.
</t>
  </si>
  <si>
    <t>Nuisance - dust on cars, clothing etc.</t>
  </si>
  <si>
    <t>Air transport then deposition</t>
  </si>
  <si>
    <t>• Local residents and businesses often sensitive to litter. 
• Daily checks carried out around the site to ensure no litter being generated off site, wind-blown litter cleared by the end of the working day.
• Waste stored in appropriate containers and sheeting.
• Perimeter fencing to prevent litter escaping onto adjacent areas to the site.</t>
  </si>
  <si>
    <t>Local human population, livestock, wildlife</t>
  </si>
  <si>
    <t>Nuisance, loss of amenity and harm to animal health</t>
  </si>
  <si>
    <t>Waste, litter and mud on local roads</t>
  </si>
  <si>
    <t>Nuisance, loss of amenity, road traffic accidents.</t>
  </si>
  <si>
    <t>Vehicles entering and leaving site</t>
  </si>
  <si>
    <t>• Site access roads and operational areas will be maintained and repaired to minimise emissions of dust due to uneven and poor surfacing. Daily checks for damage with any remedial actions logged and recorded.
•  Any temporary repairs are made good within 24 hours and arrangements are made to have permanent repairs, if required will be completed within one week. (Any substantial repair timescales may exceed this timescale dependent on weather conditions and work required), this would be tracked and recorded in the site diary until completed.
• Records of all repairs made are recorded in the site diary. 
• The site is on an impermeable surface with sealed drainage.
• Delivery vehicles will access the site via a one way system, the site entrance and exit routes will be swept using a sweeper hired in if necessary. 
• External road are checked daily and cleaned if required. 
• Speed limits will be implemented for vehicles using the site.
•  Road safety, local residents often sensitive to mud on roads. 
• EMS will include management for clearing waste, litter and mud arising from the activities from the affected areas outside the site.</t>
  </si>
  <si>
    <t xml:space="preserve">Collection of waste - Food waste and green waste
</t>
  </si>
  <si>
    <t xml:space="preserve">• Food and green waste stored on an impermeable surface with a sealed drainage system.
• Food and green waste is clearly identified and segregated from other waste in a dedicated area.
• Food and green waste to be removed from site daily, or within 72 hours maximum.
• Food and green waste is stored in a zap shelter and curtain/door kept closed.
• Food and green waste area is cleaned and disinfected daily.
• Food waste and green waste spills to be cleared up immediately and recorded.
</t>
  </si>
  <si>
    <t xml:space="preserve">Collection of waste - Street sweepings
</t>
  </si>
  <si>
    <t>• Street sweepings stored on an impermeable surface with a sealed drainage system
• Street sweepings clearly identified and segregated from other waste in a dedicated and secure area.
• Regular inspection of site drainage interceptor and recorded.
• Removal of waste water in the interceptor as and when required and records kept.</t>
  </si>
  <si>
    <t>Collection of waste - Baled waste</t>
  </si>
  <si>
    <t>• Baled waste stored in the designated areas on site in an enclosed building. 
• Post separated waste is baled and stored on an impermeable surface with sealed drainage.
• Bulk waste vehicles leaving the site are sheeted or contained.
• Bulk waste vehicles weight not to gross their maximum gross vehicle weight.</t>
  </si>
  <si>
    <t>Very low</t>
  </si>
  <si>
    <t>High</t>
  </si>
  <si>
    <t>Louise Burns (TechMCIWM</t>
  </si>
  <si>
    <t>Mersey Estuary Special Protection Area (SPA), Ramsar Site and Site of Special Scientific Interest (SSSI)</t>
  </si>
  <si>
    <t>potential fugitive dust from - Unloading of loose fiber, unloading and storage of wood and road sweepings, vehicle movements and tempory stoarge of waste materials</t>
  </si>
  <si>
    <t>Deposition of dust on designated habitats and vegetation, resulting in deterioration of habitat quality or adverse effects on qualifying species and ecological features</t>
  </si>
  <si>
    <t>Windborne transport of airborne dust beyond the site boundary with subsequent deposition onto designated habitats.</t>
  </si>
  <si>
    <t>25th March 2026/ Amended 06th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</si>
</sst>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11"/>
      <color theme="1"/>
      <name val="Calibri"/>
      <family val="2"/>
      <scheme val="minor"/>
    </font>
    <font>
      <sz val="12"/>
      <color theme="1"/>
      <name val="Arial"/>
      <family val="2"/>
    </font>
    <font>
      <b/>
      <sz val="12"/>
      <name val="Arial"/>
      <family val="2"/>
    </font>
    <font>
      <b/>
      <sz val="10"/>
      <name val="Arial"/>
      <family val="2"/>
    </font>
    <font>
      <sz val="10"/>
      <name val="Arial"/>
      <family val="2"/>
    </font>
    <font>
      <sz val="9"/>
      <name val="Arial"/>
      <family val="2"/>
    </font>
    <font>
      <b/>
      <sz val="11"/>
      <name val="Arial"/>
      <family val="2"/>
    </font>
    <font>
      <sz val="11"/>
      <name val="Arial"/>
      <family val="2"/>
    </font>
    <font>
      <b/>
      <sz val="20"/>
      <color theme="0"/>
      <name val="Calibri"/>
      <family val="2"/>
      <scheme val="minor"/>
    </font>
    <font>
      <sz val="20"/>
      <color theme="1"/>
      <name val="Aptos"/>
      <family val="2"/>
    </font>
    <font>
      <sz val="11"/>
      <color theme="1"/>
      <name val="Aptos"/>
      <family val="2"/>
    </font>
    <font>
      <sz val="16"/>
      <color theme="1"/>
      <name val="Aptos"/>
      <family val="2"/>
    </font>
    <font>
      <b/>
      <sz val="12"/>
      <name val="Calibri"/>
      <family val="2"/>
      <scheme val="minor"/>
    </font>
    <font>
      <b/>
      <sz val="10"/>
      <name val="Calibri"/>
      <family val="2"/>
      <scheme val="minor"/>
    </font>
    <font>
      <b/>
      <i/>
      <sz val="10"/>
      <name val="Calibri"/>
      <family val="2"/>
      <scheme val="minor"/>
    </font>
    <font>
      <sz val="10"/>
      <name val="Calibri"/>
      <family val="2"/>
      <scheme val="minor"/>
    </font>
    <font>
      <sz val="10"/>
      <color theme="1"/>
      <name val="Calibri"/>
      <family val="2"/>
      <scheme val="minor"/>
    </font>
    <font>
      <sz val="10"/>
      <name val="Calibri"/>
      <scheme val="minor"/>
    </font>
    <font>
      <sz val="10"/>
      <color theme="1"/>
      <name val="Calibri"/>
      <scheme val="minor"/>
    </font>
  </fonts>
  <fills count="16">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
      <patternFill patternType="solid">
        <fgColor rgb="FFFFFF00"/>
        <bgColor indexed="64"/>
      </patternFill>
    </fill>
    <fill>
      <patternFill patternType="solid">
        <fgColor rgb="FF00FF00"/>
        <bgColor indexed="64"/>
      </patternFill>
    </fill>
    <fill>
      <patternFill patternType="solid">
        <fgColor theme="0"/>
        <bgColor indexed="64"/>
      </patternFill>
    </fill>
    <fill>
      <patternFill patternType="solid">
        <fgColor rgb="FF273447"/>
        <bgColor indexed="64"/>
      </patternFill>
    </fill>
    <fill>
      <patternFill patternType="solid">
        <fgColor rgb="FF92D050"/>
        <bgColor indexed="64"/>
      </patternFill>
    </fill>
    <fill>
      <patternFill patternType="solid">
        <fgColor rgb="FFFFC000"/>
        <bgColor indexed="64"/>
      </patternFill>
    </fill>
  </fills>
  <borders count="35">
    <border>
      <left/>
      <right/>
      <top/>
      <bottom/>
      <diagonal/>
    </border>
    <border>
      <left style="double">
        <color indexed="64"/>
      </left>
      <right style="thin">
        <color indexed="64"/>
      </right>
      <top style="thin">
        <color indexed="64"/>
      </top>
      <bottom style="thin">
        <color indexed="64"/>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top/>
      <bottom style="dashed">
        <color indexed="64"/>
      </bottom>
      <diagonal/>
    </border>
    <border>
      <left/>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double">
        <color indexed="64"/>
      </left>
      <right style="double">
        <color indexed="64"/>
      </right>
      <top/>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right style="double">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theme="0" tint="-0.499984740745262"/>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bottom/>
      <diagonal/>
    </border>
    <border>
      <left style="thin">
        <color indexed="64"/>
      </left>
      <right/>
      <top/>
      <bottom style="thin">
        <color indexed="64"/>
      </bottom>
      <diagonal/>
    </border>
  </borders>
  <cellStyleXfs count="4">
    <xf numFmtId="0" fontId="0" fillId="0" borderId="0"/>
    <xf numFmtId="0" fontId="5" fillId="0" borderId="0"/>
    <xf numFmtId="0" fontId="2" fillId="0" borderId="0"/>
    <xf numFmtId="0" fontId="1" fillId="0" borderId="0"/>
  </cellStyleXfs>
  <cellXfs count="124">
    <xf numFmtId="0" fontId="0" fillId="0" borderId="0" xfId="0"/>
    <xf numFmtId="0" fontId="0" fillId="0" borderId="0" xfId="0" applyAlignment="1">
      <alignment horizontal="center"/>
    </xf>
    <xf numFmtId="0" fontId="0" fillId="3" borderId="0" xfId="0" applyFill="1"/>
    <xf numFmtId="0" fontId="0" fillId="4" borderId="0" xfId="0" applyFill="1"/>
    <xf numFmtId="0" fontId="0" fillId="5" borderId="0" xfId="0" applyFill="1"/>
    <xf numFmtId="0" fontId="0" fillId="6" borderId="0" xfId="0" applyFill="1"/>
    <xf numFmtId="2" fontId="0" fillId="0" borderId="0" xfId="0" applyNumberFormat="1"/>
    <xf numFmtId="0" fontId="0" fillId="0" borderId="0" xfId="0" applyAlignment="1">
      <alignment horizontal="center" vertical="top"/>
    </xf>
    <xf numFmtId="0" fontId="0" fillId="7" borderId="0" xfId="0" applyFill="1"/>
    <xf numFmtId="0" fontId="0" fillId="7" borderId="5" xfId="0" applyFill="1" applyBorder="1"/>
    <xf numFmtId="0" fontId="0" fillId="7" borderId="6" xfId="0" applyFill="1" applyBorder="1"/>
    <xf numFmtId="0" fontId="3" fillId="7" borderId="0" xfId="0" applyFont="1" applyFill="1"/>
    <xf numFmtId="0" fontId="4" fillId="0" borderId="0" xfId="0" applyFont="1"/>
    <xf numFmtId="0" fontId="4" fillId="0" borderId="0" xfId="0" applyFont="1" applyAlignment="1">
      <alignment horizontal="left"/>
    </xf>
    <xf numFmtId="0" fontId="3" fillId="0" borderId="0" xfId="0" applyFont="1"/>
    <xf numFmtId="0" fontId="4" fillId="0" borderId="0" xfId="0" applyFont="1" applyAlignment="1">
      <alignment horizontal="right"/>
    </xf>
    <xf numFmtId="0" fontId="5" fillId="0" borderId="0" xfId="0" applyFont="1"/>
    <xf numFmtId="0" fontId="5" fillId="0" borderId="0" xfId="0" applyFont="1" applyAlignment="1" applyProtection="1">
      <alignment vertical="top" wrapText="1"/>
      <protection locked="0"/>
    </xf>
    <xf numFmtId="0" fontId="0" fillId="0" borderId="16" xfId="0" applyBorder="1" applyAlignment="1">
      <alignment horizontal="center" vertical="top"/>
    </xf>
    <xf numFmtId="0" fontId="7" fillId="7" borderId="0" xfId="0" applyFont="1" applyFill="1"/>
    <xf numFmtId="0" fontId="8" fillId="7" borderId="0" xfId="0" applyFont="1" applyFill="1"/>
    <xf numFmtId="0" fontId="1" fillId="0" borderId="0" xfId="3"/>
    <xf numFmtId="0" fontId="1" fillId="12" borderId="0" xfId="3" applyFill="1"/>
    <xf numFmtId="0" fontId="1" fillId="13" borderId="26" xfId="3" applyFill="1" applyBorder="1"/>
    <xf numFmtId="0" fontId="9" fillId="13" borderId="26" xfId="3" applyFont="1" applyFill="1" applyBorder="1" applyAlignment="1">
      <alignment vertical="center"/>
    </xf>
    <xf numFmtId="0" fontId="9" fillId="13" borderId="26" xfId="3" applyFont="1" applyFill="1" applyBorder="1" applyAlignment="1">
      <alignment vertical="top"/>
    </xf>
    <xf numFmtId="0" fontId="10" fillId="12" borderId="0" xfId="3" applyFont="1" applyFill="1"/>
    <xf numFmtId="0" fontId="11" fillId="12" borderId="0" xfId="3" applyFont="1" applyFill="1"/>
    <xf numFmtId="0" fontId="12" fillId="12" borderId="0" xfId="3" applyFont="1" applyFill="1"/>
    <xf numFmtId="0" fontId="14" fillId="2" borderId="1" xfId="0" applyFont="1" applyFill="1" applyBorder="1" applyAlignment="1">
      <alignment horizontal="center" vertical="top" wrapText="1"/>
    </xf>
    <xf numFmtId="0" fontId="14" fillId="2" borderId="7" xfId="0" applyFont="1" applyFill="1" applyBorder="1" applyAlignment="1">
      <alignment horizontal="center" vertical="top" wrapText="1"/>
    </xf>
    <xf numFmtId="0" fontId="14" fillId="2" borderId="8" xfId="0" applyFont="1" applyFill="1" applyBorder="1" applyAlignment="1">
      <alignment horizontal="center" vertical="top" wrapText="1"/>
    </xf>
    <xf numFmtId="0" fontId="14" fillId="3" borderId="1" xfId="0" applyFont="1" applyFill="1" applyBorder="1" applyAlignment="1">
      <alignment vertical="top" wrapText="1"/>
    </xf>
    <xf numFmtId="0" fontId="14" fillId="3" borderId="7" xfId="0" applyFont="1" applyFill="1" applyBorder="1" applyAlignment="1">
      <alignment vertical="top" wrapText="1"/>
    </xf>
    <xf numFmtId="0" fontId="14" fillId="3" borderId="8" xfId="0" applyFont="1" applyFill="1" applyBorder="1" applyAlignment="1">
      <alignment vertical="top" wrapText="1"/>
    </xf>
    <xf numFmtId="0" fontId="16" fillId="0" borderId="1" xfId="0" applyFont="1" applyBorder="1" applyAlignment="1" applyProtection="1">
      <alignment vertical="top" wrapText="1"/>
      <protection locked="0"/>
    </xf>
    <xf numFmtId="0" fontId="16" fillId="0" borderId="7" xfId="0" applyFont="1" applyBorder="1" applyAlignment="1" applyProtection="1">
      <alignment vertical="top" wrapText="1"/>
      <protection locked="0"/>
    </xf>
    <xf numFmtId="0" fontId="16" fillId="0" borderId="8" xfId="0" applyFont="1" applyBorder="1" applyAlignment="1" applyProtection="1">
      <alignment vertical="top" wrapText="1"/>
      <protection locked="0"/>
    </xf>
    <xf numFmtId="0" fontId="16" fillId="5" borderId="1" xfId="0" applyFont="1" applyFill="1" applyBorder="1" applyAlignment="1" applyProtection="1">
      <alignment vertical="top" wrapText="1"/>
      <protection locked="0"/>
    </xf>
    <xf numFmtId="0" fontId="16" fillId="5" borderId="7" xfId="0" applyFont="1" applyFill="1" applyBorder="1" applyAlignment="1" applyProtection="1">
      <alignment vertical="top" wrapText="1"/>
      <protection locked="0"/>
    </xf>
    <xf numFmtId="0" fontId="16" fillId="10" borderId="9" xfId="0" applyFont="1" applyFill="1" applyBorder="1" applyAlignment="1" applyProtection="1">
      <alignment vertical="top" wrapText="1"/>
      <protection locked="0"/>
    </xf>
    <xf numFmtId="0" fontId="16" fillId="10" borderId="7" xfId="0" applyFont="1" applyFill="1" applyBorder="1" applyAlignment="1" applyProtection="1">
      <alignment vertical="top" wrapText="1"/>
      <protection locked="0"/>
    </xf>
    <xf numFmtId="0" fontId="16" fillId="5" borderId="10" xfId="0" applyFont="1" applyFill="1" applyBorder="1" applyAlignment="1" applyProtection="1">
      <alignment vertical="top" wrapText="1"/>
      <protection locked="0"/>
    </xf>
    <xf numFmtId="0" fontId="17" fillId="5" borderId="1" xfId="0" applyFont="1" applyFill="1" applyBorder="1" applyAlignment="1" applyProtection="1">
      <alignment vertical="top" wrapText="1"/>
      <protection locked="0"/>
    </xf>
    <xf numFmtId="0" fontId="17" fillId="5" borderId="7" xfId="0" applyFont="1" applyFill="1" applyBorder="1" applyAlignment="1" applyProtection="1">
      <alignment vertical="top" wrapText="1"/>
      <protection locked="0"/>
    </xf>
    <xf numFmtId="0" fontId="16" fillId="0" borderId="18" xfId="0" applyFont="1" applyBorder="1" applyAlignment="1" applyProtection="1">
      <alignment vertical="top" wrapText="1"/>
      <protection locked="0"/>
    </xf>
    <xf numFmtId="0" fontId="16" fillId="10" borderId="1" xfId="0" applyFont="1" applyFill="1" applyBorder="1" applyAlignment="1" applyProtection="1">
      <alignment vertical="top" wrapText="1"/>
      <protection locked="0"/>
    </xf>
    <xf numFmtId="0" fontId="16" fillId="5" borderId="20" xfId="0" applyFont="1" applyFill="1" applyBorder="1" applyAlignment="1" applyProtection="1">
      <alignment vertical="top" wrapText="1"/>
      <protection locked="0"/>
    </xf>
    <xf numFmtId="0" fontId="16" fillId="5" borderId="21" xfId="0" applyFont="1" applyFill="1" applyBorder="1" applyAlignment="1" applyProtection="1">
      <alignment vertical="top" wrapText="1"/>
      <protection locked="0"/>
    </xf>
    <xf numFmtId="0" fontId="16" fillId="0" borderId="23" xfId="0" applyFont="1" applyBorder="1" applyAlignment="1" applyProtection="1">
      <alignment vertical="top" wrapText="1"/>
      <protection locked="0"/>
    </xf>
    <xf numFmtId="0" fontId="16" fillId="0" borderId="11" xfId="0" applyFont="1" applyBorder="1" applyAlignment="1" applyProtection="1">
      <alignment vertical="top" wrapText="1"/>
      <protection locked="0"/>
    </xf>
    <xf numFmtId="0" fontId="16" fillId="5" borderId="13" xfId="0" applyFont="1" applyFill="1" applyBorder="1" applyAlignment="1" applyProtection="1">
      <alignment vertical="top" wrapText="1"/>
      <protection locked="0"/>
    </xf>
    <xf numFmtId="0" fontId="16" fillId="5" borderId="14" xfId="0" applyFont="1" applyFill="1" applyBorder="1" applyAlignment="1" applyProtection="1">
      <alignment vertical="top" wrapText="1"/>
      <protection locked="0"/>
    </xf>
    <xf numFmtId="0" fontId="16" fillId="8" borderId="8" xfId="0" applyFont="1" applyFill="1" applyBorder="1" applyAlignment="1" applyProtection="1">
      <alignment vertical="top" wrapText="1"/>
      <protection locked="0"/>
    </xf>
    <xf numFmtId="0" fontId="16" fillId="11" borderId="15" xfId="0" applyFont="1" applyFill="1" applyBorder="1" applyAlignment="1" applyProtection="1">
      <alignment vertical="top" wrapText="1"/>
      <protection locked="0"/>
    </xf>
    <xf numFmtId="0" fontId="16" fillId="11" borderId="8" xfId="0" applyFont="1" applyFill="1" applyBorder="1" applyAlignment="1" applyProtection="1">
      <alignment vertical="top" wrapText="1"/>
      <protection locked="0"/>
    </xf>
    <xf numFmtId="0" fontId="16" fillId="8" borderId="22" xfId="0" applyFont="1" applyFill="1" applyBorder="1" applyAlignment="1" applyProtection="1">
      <alignment vertical="top" wrapText="1"/>
      <protection locked="0"/>
    </xf>
    <xf numFmtId="0" fontId="16" fillId="8" borderId="12" xfId="0" applyFont="1" applyFill="1" applyBorder="1" applyAlignment="1" applyProtection="1">
      <alignment vertical="top" wrapText="1"/>
      <protection locked="0"/>
    </xf>
    <xf numFmtId="0" fontId="16" fillId="0" borderId="7" xfId="0" applyFont="1" applyBorder="1" applyAlignment="1">
      <alignment vertical="top" wrapText="1"/>
    </xf>
    <xf numFmtId="0" fontId="16" fillId="0" borderId="8" xfId="0" applyFont="1" applyBorder="1" applyAlignment="1">
      <alignment vertical="top" wrapText="1"/>
    </xf>
    <xf numFmtId="0" fontId="16" fillId="0" borderId="29" xfId="0" applyFont="1" applyBorder="1" applyAlignment="1">
      <alignment vertical="top" wrapText="1"/>
    </xf>
    <xf numFmtId="0" fontId="5" fillId="0" borderId="7" xfId="1" applyBorder="1" applyAlignment="1" applyProtection="1">
      <alignment vertical="top" wrapText="1"/>
      <protection locked="0"/>
    </xf>
    <xf numFmtId="0" fontId="5" fillId="0" borderId="1" xfId="1" applyBorder="1" applyAlignment="1" applyProtection="1">
      <alignment vertical="top" wrapText="1"/>
      <protection locked="0"/>
    </xf>
    <xf numFmtId="0" fontId="16" fillId="0" borderId="7" xfId="1" applyFont="1" applyBorder="1" applyAlignment="1">
      <alignment vertical="top" wrapText="1"/>
    </xf>
    <xf numFmtId="0" fontId="17" fillId="0" borderId="7" xfId="0" applyFont="1" applyBorder="1" applyAlignment="1" applyProtection="1">
      <alignment vertical="top" wrapText="1"/>
      <protection locked="0"/>
    </xf>
    <xf numFmtId="0" fontId="16" fillId="0" borderId="13" xfId="0" applyFont="1" applyBorder="1" applyAlignment="1" applyProtection="1">
      <alignment vertical="top" wrapText="1"/>
      <protection locked="0"/>
    </xf>
    <xf numFmtId="0" fontId="16" fillId="0" borderId="14" xfId="0" applyFont="1" applyBorder="1" applyAlignment="1" applyProtection="1">
      <alignment vertical="top" wrapText="1"/>
      <protection locked="0"/>
    </xf>
    <xf numFmtId="0" fontId="18" fillId="0" borderId="1" xfId="1" applyFont="1" applyBorder="1" applyAlignment="1" applyProtection="1">
      <alignment vertical="top" wrapText="1"/>
      <protection locked="0"/>
    </xf>
    <xf numFmtId="0" fontId="18" fillId="0" borderId="7" xfId="1" applyFont="1" applyBorder="1" applyAlignment="1" applyProtection="1">
      <alignment vertical="top" wrapText="1"/>
      <protection locked="0"/>
    </xf>
    <xf numFmtId="0" fontId="18" fillId="5" borderId="1" xfId="0" applyFont="1" applyFill="1" applyBorder="1" applyAlignment="1" applyProtection="1">
      <alignment vertical="top" wrapText="1"/>
      <protection locked="0"/>
    </xf>
    <xf numFmtId="0" fontId="18" fillId="5" borderId="7" xfId="0" applyFont="1" applyFill="1" applyBorder="1" applyAlignment="1" applyProtection="1">
      <alignment vertical="top" wrapText="1"/>
      <protection locked="0"/>
    </xf>
    <xf numFmtId="0" fontId="18" fillId="8" borderId="8" xfId="0" applyFont="1" applyFill="1" applyBorder="1" applyAlignment="1" applyProtection="1">
      <alignment vertical="top" wrapText="1"/>
      <protection locked="0"/>
    </xf>
    <xf numFmtId="0" fontId="18" fillId="0" borderId="7" xfId="1" applyFont="1" applyBorder="1" applyAlignment="1">
      <alignment vertical="top" wrapText="1"/>
    </xf>
    <xf numFmtId="0" fontId="18" fillId="0" borderId="1" xfId="0" applyFont="1" applyBorder="1" applyAlignment="1" applyProtection="1">
      <alignment vertical="top" wrapText="1"/>
      <protection locked="0"/>
    </xf>
    <xf numFmtId="0" fontId="18" fillId="0" borderId="7" xfId="0" applyFont="1" applyBorder="1" applyAlignment="1" applyProtection="1">
      <alignment vertical="top" wrapText="1"/>
      <protection locked="0"/>
    </xf>
    <xf numFmtId="0" fontId="18" fillId="0" borderId="27" xfId="0" applyFont="1" applyBorder="1" applyAlignment="1">
      <alignment horizontal="left" vertical="top" wrapText="1"/>
    </xf>
    <xf numFmtId="0" fontId="18" fillId="0" borderId="21" xfId="0" applyFont="1" applyBorder="1" applyAlignment="1">
      <alignment horizontal="left" vertical="top" wrapText="1"/>
    </xf>
    <xf numFmtId="0" fontId="11" fillId="12" borderId="0" xfId="3" applyFont="1" applyFill="1" applyAlignment="1">
      <alignment horizontal="left"/>
    </xf>
    <xf numFmtId="0" fontId="11" fillId="12" borderId="25" xfId="3" applyFont="1" applyFill="1" applyBorder="1" applyAlignment="1">
      <alignment horizontal="center"/>
    </xf>
    <xf numFmtId="0" fontId="11" fillId="12" borderId="24" xfId="3" applyFont="1" applyFill="1" applyBorder="1" applyAlignment="1">
      <alignment horizontal="center"/>
    </xf>
    <xf numFmtId="0" fontId="11" fillId="12" borderId="24" xfId="3" applyFont="1" applyFill="1" applyBorder="1" applyAlignment="1">
      <alignment horizontal="center" wrapText="1"/>
    </xf>
    <xf numFmtId="0" fontId="18" fillId="0" borderId="17" xfId="0" applyFont="1" applyBorder="1" applyAlignment="1">
      <alignment horizontal="left" vertical="top" wrapText="1"/>
    </xf>
    <xf numFmtId="0" fontId="18" fillId="0" borderId="27" xfId="0" applyFont="1" applyBorder="1" applyAlignment="1">
      <alignment horizontal="left" vertical="top" wrapText="1"/>
    </xf>
    <xf numFmtId="0" fontId="18" fillId="0" borderId="18" xfId="0" applyFont="1" applyBorder="1" applyAlignment="1">
      <alignment horizontal="left" vertical="top" wrapText="1"/>
    </xf>
    <xf numFmtId="0" fontId="18" fillId="0" borderId="21" xfId="0" applyFont="1" applyBorder="1" applyAlignment="1">
      <alignment horizontal="left" vertical="top" wrapText="1"/>
    </xf>
    <xf numFmtId="0" fontId="18" fillId="0" borderId="19" xfId="0" applyFont="1" applyBorder="1" applyAlignment="1">
      <alignment horizontal="left" vertical="top" wrapText="1"/>
    </xf>
    <xf numFmtId="0" fontId="18" fillId="0" borderId="28" xfId="0" applyFont="1" applyBorder="1" applyAlignment="1">
      <alignment horizontal="left" vertical="top" wrapText="1"/>
    </xf>
    <xf numFmtId="0" fontId="13" fillId="2" borderId="2"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3" xfId="0" applyFont="1" applyFill="1" applyBorder="1" applyAlignment="1">
      <alignment horizontal="center" vertical="center"/>
    </xf>
    <xf numFmtId="15" fontId="5" fillId="9" borderId="5" xfId="0" applyNumberFormat="1" applyFont="1" applyFill="1"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5" fillId="9" borderId="5" xfId="0" applyFont="1" applyFill="1" applyBorder="1" applyAlignment="1" applyProtection="1">
      <alignment vertical="top" wrapText="1"/>
      <protection locked="0"/>
    </xf>
    <xf numFmtId="0" fontId="0" fillId="9" borderId="5" xfId="0" applyFill="1" applyBorder="1" applyAlignment="1" applyProtection="1">
      <alignment vertical="top" wrapText="1"/>
      <protection locked="0"/>
    </xf>
    <xf numFmtId="0" fontId="5" fillId="0" borderId="5" xfId="0" applyFont="1" applyBorder="1" applyAlignment="1" applyProtection="1">
      <alignment vertical="top" wrapText="1"/>
      <protection locked="0"/>
    </xf>
    <xf numFmtId="0" fontId="0" fillId="0" borderId="5" xfId="0" applyBorder="1" applyAlignment="1" applyProtection="1">
      <alignment vertical="top" wrapText="1"/>
      <protection locked="0"/>
    </xf>
    <xf numFmtId="0" fontId="0" fillId="9" borderId="6" xfId="0" applyFill="1" applyBorder="1" applyAlignment="1" applyProtection="1">
      <alignment vertical="top" wrapText="1"/>
      <protection locked="0"/>
    </xf>
    <xf numFmtId="0" fontId="6" fillId="0" borderId="0" xfId="0" applyFont="1" applyAlignment="1">
      <alignment horizontal="left" wrapText="1"/>
    </xf>
    <xf numFmtId="0" fontId="16" fillId="0" borderId="18" xfId="0" applyFont="1" applyBorder="1" applyAlignment="1">
      <alignment horizontal="left" vertical="top" wrapText="1"/>
    </xf>
    <xf numFmtId="0" fontId="16" fillId="0" borderId="21" xfId="0" applyFont="1" applyBorder="1" applyAlignment="1">
      <alignment horizontal="left" vertical="top" wrapText="1"/>
    </xf>
    <xf numFmtId="0" fontId="18" fillId="0" borderId="30" xfId="0" applyFont="1" applyBorder="1" applyAlignment="1" applyProtection="1">
      <alignment horizontal="left" vertical="top" wrapText="1"/>
      <protection locked="0"/>
    </xf>
    <xf numFmtId="0" fontId="18" fillId="0" borderId="31" xfId="0" applyFont="1" applyBorder="1" applyAlignment="1" applyProtection="1">
      <alignment horizontal="left" vertical="top" wrapText="1"/>
      <protection locked="0"/>
    </xf>
    <xf numFmtId="0" fontId="16" fillId="5" borderId="17" xfId="0" applyFont="1" applyFill="1" applyBorder="1" applyAlignment="1" applyProtection="1">
      <alignment horizontal="left" vertical="top" wrapText="1"/>
      <protection locked="0"/>
    </xf>
    <xf numFmtId="0" fontId="16" fillId="5" borderId="27" xfId="0" applyFont="1" applyFill="1" applyBorder="1" applyAlignment="1" applyProtection="1">
      <alignment horizontal="left" vertical="top" wrapText="1"/>
      <protection locked="0"/>
    </xf>
    <xf numFmtId="0" fontId="18" fillId="8" borderId="19" xfId="0" applyFont="1" applyFill="1" applyBorder="1" applyAlignment="1" applyProtection="1">
      <alignment horizontal="left" vertical="top" wrapText="1"/>
      <protection locked="0"/>
    </xf>
    <xf numFmtId="0" fontId="18" fillId="8" borderId="28" xfId="0" applyFont="1" applyFill="1" applyBorder="1" applyAlignment="1" applyProtection="1">
      <alignment horizontal="left" vertical="top" wrapText="1"/>
      <protection locked="0"/>
    </xf>
    <xf numFmtId="0" fontId="18" fillId="5" borderId="18" xfId="0" applyFont="1" applyFill="1" applyBorder="1" applyAlignment="1" applyProtection="1">
      <alignment horizontal="left" vertical="top" wrapText="1"/>
      <protection locked="0"/>
    </xf>
    <xf numFmtId="0" fontId="18" fillId="5" borderId="21" xfId="0" applyFont="1" applyFill="1" applyBorder="1" applyAlignment="1" applyProtection="1">
      <alignment horizontal="left" vertical="top" wrapText="1"/>
      <protection locked="0"/>
    </xf>
    <xf numFmtId="0" fontId="18" fillId="5" borderId="17" xfId="0" applyFont="1" applyFill="1" applyBorder="1" applyAlignment="1" applyProtection="1">
      <alignment horizontal="left" vertical="top" wrapText="1"/>
      <protection locked="0"/>
    </xf>
    <xf numFmtId="0" fontId="18" fillId="5" borderId="27" xfId="0" applyFont="1" applyFill="1" applyBorder="1" applyAlignment="1" applyProtection="1">
      <alignment horizontal="left" vertical="top" wrapText="1"/>
      <protection locked="0"/>
    </xf>
    <xf numFmtId="0" fontId="18" fillId="0" borderId="32" xfId="0" applyFont="1" applyBorder="1" applyAlignment="1">
      <alignment horizontal="left" vertical="top" wrapText="1"/>
    </xf>
    <xf numFmtId="0" fontId="18" fillId="0" borderId="23" xfId="0" applyFont="1" applyBorder="1" applyAlignment="1">
      <alignment horizontal="left" vertical="top" wrapText="1"/>
    </xf>
    <xf numFmtId="0" fontId="18" fillId="0" borderId="33" xfId="0" applyFont="1" applyBorder="1" applyAlignment="1">
      <alignment horizontal="left" vertical="top" wrapText="1"/>
    </xf>
    <xf numFmtId="0" fontId="18" fillId="5" borderId="32" xfId="0" applyFont="1" applyFill="1" applyBorder="1" applyAlignment="1" applyProtection="1">
      <alignment horizontal="left" vertical="top" wrapText="1"/>
      <protection locked="0"/>
    </xf>
    <xf numFmtId="0" fontId="18" fillId="5" borderId="23" xfId="0" applyFont="1" applyFill="1" applyBorder="1" applyAlignment="1" applyProtection="1">
      <alignment horizontal="left" vertical="top" wrapText="1"/>
      <protection locked="0"/>
    </xf>
    <xf numFmtId="0" fontId="18" fillId="8" borderId="33" xfId="0" applyFont="1" applyFill="1" applyBorder="1" applyAlignment="1" applyProtection="1">
      <alignment horizontal="left" vertical="top" wrapText="1"/>
      <protection locked="0"/>
    </xf>
    <xf numFmtId="0" fontId="18" fillId="0" borderId="16" xfId="0" applyFont="1" applyBorder="1" applyAlignment="1" applyProtection="1">
      <alignment horizontal="left" vertical="top" wrapText="1"/>
      <protection locked="0"/>
    </xf>
    <xf numFmtId="0" fontId="16" fillId="5" borderId="32" xfId="0" applyFont="1" applyFill="1" applyBorder="1" applyAlignment="1" applyProtection="1">
      <alignment horizontal="left" vertical="top" wrapText="1"/>
      <protection locked="0"/>
    </xf>
    <xf numFmtId="0" fontId="18" fillId="0" borderId="23" xfId="0" applyFont="1" applyBorder="1" applyAlignment="1">
      <alignment horizontal="left" vertical="top" wrapText="1"/>
    </xf>
    <xf numFmtId="0" fontId="18" fillId="0" borderId="34" xfId="0" applyFont="1" applyBorder="1" applyAlignment="1">
      <alignment horizontal="left" vertical="top" wrapText="1"/>
    </xf>
    <xf numFmtId="0" fontId="18" fillId="0" borderId="25" xfId="0" applyFont="1" applyBorder="1" applyAlignment="1" applyProtection="1">
      <alignment horizontal="left" vertical="top" wrapText="1"/>
      <protection locked="0"/>
    </xf>
    <xf numFmtId="0" fontId="16" fillId="14" borderId="27" xfId="0" applyFont="1" applyFill="1" applyBorder="1" applyAlignment="1" applyProtection="1">
      <alignment horizontal="left" vertical="top" wrapText="1"/>
      <protection locked="0"/>
    </xf>
    <xf numFmtId="0" fontId="16" fillId="15" borderId="21" xfId="0" applyFont="1" applyFill="1" applyBorder="1" applyAlignment="1" applyProtection="1">
      <alignment horizontal="left" vertical="top" wrapText="1"/>
      <protection locked="0"/>
    </xf>
    <xf numFmtId="0" fontId="16" fillId="15" borderId="28" xfId="0" applyFont="1" applyFill="1" applyBorder="1" applyAlignment="1" applyProtection="1">
      <alignment horizontal="left" vertical="top" wrapText="1"/>
      <protection locked="0"/>
    </xf>
  </cellXfs>
  <cellStyles count="4">
    <cellStyle name="Normal" xfId="0" builtinId="0"/>
    <cellStyle name="Normal 2" xfId="1" xr:uid="{00000000-0005-0000-0000-000001000000}"/>
    <cellStyle name="Normal 3" xfId="2" xr:uid="{00000000-0005-0000-0000-000002000000}"/>
    <cellStyle name="Normal 4" xfId="3" xr:uid="{6ED6D738-6B89-4804-A00E-380FA31403A4}"/>
  </cellStyles>
  <dxfs count="3">
    <dxf>
      <fill>
        <patternFill>
          <bgColor rgb="FFEE0000"/>
        </patternFill>
      </fill>
    </dxf>
    <dxf>
      <fill>
        <patternFill>
          <bgColor rgb="FFFFC000"/>
        </patternFill>
      </fill>
    </dxf>
    <dxf>
      <fill>
        <patternFill>
          <bgColor rgb="FF92D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39</xdr:row>
      <xdr:rowOff>158115</xdr:rowOff>
    </xdr:from>
    <xdr:ext cx="5646421" cy="744855"/>
    <xdr:pic>
      <xdr:nvPicPr>
        <xdr:cNvPr id="2" name="Picture 1">
          <a:extLst>
            <a:ext uri="{FF2B5EF4-FFF2-40B4-BE49-F238E27FC236}">
              <a16:creationId xmlns:a16="http://schemas.microsoft.com/office/drawing/2014/main" id="{A03084B7-63C0-49DE-9A2D-2A2D38AB4E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218045"/>
          <a:ext cx="5646421" cy="744855"/>
        </a:xfrm>
        <a:prstGeom prst="rect">
          <a:avLst/>
        </a:prstGeom>
      </xdr:spPr>
    </xdr:pic>
    <xdr:clientData/>
  </xdr:oneCellAnchor>
  <xdr:oneCellAnchor>
    <xdr:from>
      <xdr:col>0</xdr:col>
      <xdr:colOff>567690</xdr:colOff>
      <xdr:row>5</xdr:row>
      <xdr:rowOff>9525</xdr:rowOff>
    </xdr:from>
    <xdr:ext cx="4668520" cy="1571625"/>
    <xdr:pic>
      <xdr:nvPicPr>
        <xdr:cNvPr id="3" name="Picture 2" descr="A close-up of a logo&#10;&#10;AI-generated content may be incorrect.">
          <a:extLst>
            <a:ext uri="{FF2B5EF4-FFF2-40B4-BE49-F238E27FC236}">
              <a16:creationId xmlns:a16="http://schemas.microsoft.com/office/drawing/2014/main" id="{E9948CAB-04DF-47BA-9C70-8269C2B6C0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7690" y="916305"/>
          <a:ext cx="4668520" cy="15716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8</xdr:col>
      <xdr:colOff>67733</xdr:colOff>
      <xdr:row>50</xdr:row>
      <xdr:rowOff>25399</xdr:rowOff>
    </xdr:from>
    <xdr:to>
      <xdr:col>8</xdr:col>
      <xdr:colOff>6561667</xdr:colOff>
      <xdr:row>50</xdr:row>
      <xdr:rowOff>2607732</xdr:rowOff>
    </xdr:to>
    <xdr:sp macro="" textlink="">
      <xdr:nvSpPr>
        <xdr:cNvPr id="2" name="Rectangle 1">
          <a:extLst>
            <a:ext uri="{FF2B5EF4-FFF2-40B4-BE49-F238E27FC236}">
              <a16:creationId xmlns:a16="http://schemas.microsoft.com/office/drawing/2014/main" id="{E2CBFEF8-E288-0361-1E0A-C64681B55824}"/>
            </a:ext>
          </a:extLst>
        </xdr:cNvPr>
        <xdr:cNvSpPr/>
      </xdr:nvSpPr>
      <xdr:spPr>
        <a:xfrm>
          <a:off x="7306733" y="69316599"/>
          <a:ext cx="6493934" cy="2582333"/>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GB" sz="1100"/>
        </a:p>
      </xdr:txBody>
    </xdr:sp>
    <xdr:clientData/>
  </xdr:twoCellAnchor>
  <xdr:twoCellAnchor>
    <xdr:from>
      <xdr:col>8</xdr:col>
      <xdr:colOff>16933</xdr:colOff>
      <xdr:row>50</xdr:row>
      <xdr:rowOff>0</xdr:rowOff>
    </xdr:from>
    <xdr:to>
      <xdr:col>9</xdr:col>
      <xdr:colOff>0</xdr:colOff>
      <xdr:row>51</xdr:row>
      <xdr:rowOff>0</xdr:rowOff>
    </xdr:to>
    <xdr:sp macro="" textlink="">
      <xdr:nvSpPr>
        <xdr:cNvPr id="2049" name="Text Box 1">
          <a:extLst>
            <a:ext uri="{FF2B5EF4-FFF2-40B4-BE49-F238E27FC236}">
              <a16:creationId xmlns:a16="http://schemas.microsoft.com/office/drawing/2014/main" id="{F8E9E2AE-3703-8F8F-2240-4E36B592250F}"/>
            </a:ext>
          </a:extLst>
        </xdr:cNvPr>
        <xdr:cNvSpPr txBox="1">
          <a:spLocks noChangeArrowheads="1"/>
        </xdr:cNvSpPr>
      </xdr:nvSpPr>
      <xdr:spPr bwMode="auto">
        <a:xfrm>
          <a:off x="7255933" y="69291200"/>
          <a:ext cx="6612467" cy="2658533"/>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10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The Mersey Estuary SPA, Ramsar Site and SSSI are located approximately 147–148 metres north of the Site.</a:t>
          </a:r>
        </a:p>
        <a:p>
          <a:pPr algn="l" rtl="0">
            <a:defRPr sz="1000"/>
          </a:pPr>
          <a:r>
            <a:rPr lang="en-GB" sz="10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The Site is situated within an established industrial area separated from the designated habitats by existing industrial development and infrastructure.</a:t>
          </a:r>
        </a:p>
        <a:p>
          <a:pPr algn="l" rtl="0">
            <a:defRPr sz="1000"/>
          </a:pPr>
          <a:r>
            <a:rPr lang="en-GB" sz="10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Dust-generating waste streams are limited principally to loose fibre, wood waste and road sweepings.</a:t>
          </a:r>
        </a:p>
        <a:p>
          <a:pPr algn="l" rtl="0">
            <a:defRPr sz="1000"/>
          </a:pPr>
          <a:r>
            <a:rPr lang="en-GB" sz="10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Loose fibre is transferred directly to the MRF for baling, minimising handling.</a:t>
          </a:r>
        </a:p>
        <a:p>
          <a:pPr algn="l" rtl="0">
            <a:defRPr sz="1000"/>
          </a:pPr>
          <a:r>
            <a:rPr lang="en-GB" sz="10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Wood waste and road sweepings are stored within designated bays.</a:t>
          </a:r>
        </a:p>
        <a:p>
          <a:pPr algn="l" rtl="0">
            <a:defRPr sz="1000"/>
          </a:pPr>
          <a:r>
            <a:rPr lang="en-GB" sz="10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Stockpiles are maintained below the top of the bay walls, maintaining approximately 0.5 m freeboard.</a:t>
          </a:r>
        </a:p>
        <a:p>
          <a:pPr algn="l" rtl="0">
            <a:defRPr sz="1000"/>
          </a:pPr>
          <a:r>
            <a:rPr lang="en-GB" sz="10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Storage bays benefit from Zappshelter side and rear enclosure, reducing wind entrainment.</a:t>
          </a:r>
        </a:p>
        <a:p>
          <a:pPr algn="l" rtl="0">
            <a:defRPr sz="1000"/>
          </a:pPr>
          <a:r>
            <a:rPr lang="en-GB" sz="10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Vehicle speeds are restricted to 5 mph.</a:t>
          </a:r>
        </a:p>
        <a:p>
          <a:pPr algn="l" rtl="0">
            <a:defRPr sz="1000"/>
          </a:pPr>
          <a:r>
            <a:rPr lang="en-GB" sz="10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Daily housekeeping inspections are undertaken.</a:t>
          </a:r>
        </a:p>
        <a:p>
          <a:pPr algn="l" rtl="0">
            <a:defRPr sz="1000"/>
          </a:pPr>
          <a:r>
            <a:rPr lang="en-GB" sz="10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Daily visual dust inspections are undertaken.</a:t>
          </a:r>
        </a:p>
        <a:p>
          <a:pPr algn="l" rtl="0">
            <a:defRPr sz="1000"/>
          </a:pPr>
          <a:r>
            <a:rPr lang="en-GB" sz="10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Additional inspections are undertaken during adverse weather.</a:t>
          </a:r>
        </a:p>
        <a:p>
          <a:pPr algn="l" rtl="0">
            <a:defRPr sz="1000"/>
          </a:pPr>
          <a:r>
            <a:rPr lang="en-GB" sz="10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A dedicated 4,000-litre mobile water bowser is available.</a:t>
          </a:r>
        </a:p>
        <a:p>
          <a:pPr algn="l" rtl="0">
            <a:defRPr sz="1000"/>
          </a:pPr>
          <a:r>
            <a:rPr lang="en-GB" sz="10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Dust-generating activities are modified or suspended where effective dust control cannot be maintained.</a:t>
          </a:r>
        </a:p>
        <a:p>
          <a:pPr algn="l" rtl="0">
            <a:defRPr sz="1000"/>
          </a:pPr>
          <a:r>
            <a:rPr lang="en-GB" sz="10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Environmental complaints are investigated through the EMS and Evotix Assure.</a:t>
          </a:r>
        </a:p>
        <a:p>
          <a:pPr algn="l" rtl="0">
            <a:defRPr sz="1000"/>
          </a:pPr>
          <a:r>
            <a:rPr lang="en-GB" sz="10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Dust controls are implemented in accordance with the Dust and Emissions Management Plan.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F07DC-D518-43CE-A083-6472D2138644}">
  <dimension ref="A1:I44"/>
  <sheetViews>
    <sheetView showWhiteSpace="0" view="pageLayout" topLeftCell="A5" zoomScaleNormal="100" workbookViewId="0">
      <selection activeCell="D36" sqref="D36"/>
    </sheetView>
  </sheetViews>
  <sheetFormatPr defaultColWidth="8.88671875" defaultRowHeight="14.4" x14ac:dyDescent="0.3"/>
  <cols>
    <col min="1" max="5" width="8.88671875" style="21"/>
    <col min="6" max="6" width="14.33203125" style="21" customWidth="1"/>
    <col min="7" max="16384" width="8.88671875" style="21"/>
  </cols>
  <sheetData>
    <row r="1" spans="1:9" ht="25.8" x14ac:dyDescent="0.3">
      <c r="A1" s="25"/>
      <c r="B1" s="25"/>
      <c r="C1" s="25"/>
      <c r="D1" s="25"/>
      <c r="E1" s="25"/>
      <c r="F1" s="24"/>
      <c r="G1" s="24"/>
      <c r="H1" s="23"/>
      <c r="I1" s="23"/>
    </row>
    <row r="2" spans="1:9" x14ac:dyDescent="0.3">
      <c r="A2" s="22"/>
      <c r="B2" s="22"/>
      <c r="C2" s="22"/>
      <c r="D2" s="22"/>
      <c r="E2" s="22"/>
      <c r="F2" s="22"/>
      <c r="G2" s="22"/>
      <c r="H2" s="22"/>
      <c r="I2" s="22"/>
    </row>
    <row r="3" spans="1:9" x14ac:dyDescent="0.3">
      <c r="A3" s="22"/>
      <c r="B3" s="22"/>
      <c r="C3" s="22"/>
      <c r="D3" s="22"/>
      <c r="E3" s="22"/>
      <c r="F3" s="22"/>
      <c r="G3" s="22"/>
      <c r="H3" s="22"/>
      <c r="I3" s="22"/>
    </row>
    <row r="4" spans="1:9" x14ac:dyDescent="0.3">
      <c r="A4" s="22"/>
      <c r="B4" s="22"/>
      <c r="C4" s="22"/>
      <c r="D4" s="22"/>
      <c r="E4" s="22"/>
      <c r="F4" s="22"/>
      <c r="G4" s="22"/>
      <c r="H4" s="22"/>
      <c r="I4" s="22"/>
    </row>
    <row r="5" spans="1:9" x14ac:dyDescent="0.3">
      <c r="A5" s="22"/>
      <c r="B5" s="22"/>
      <c r="C5" s="22"/>
      <c r="D5" s="22"/>
      <c r="E5" s="22"/>
      <c r="F5" s="22"/>
      <c r="G5" s="22"/>
      <c r="H5" s="22"/>
      <c r="I5" s="22"/>
    </row>
    <row r="6" spans="1:9" x14ac:dyDescent="0.3">
      <c r="A6" s="22"/>
      <c r="B6" s="22"/>
      <c r="C6" s="22"/>
      <c r="D6" s="22"/>
      <c r="E6" s="22"/>
      <c r="F6" s="22"/>
      <c r="G6" s="22"/>
      <c r="H6" s="22"/>
      <c r="I6" s="22"/>
    </row>
    <row r="7" spans="1:9" x14ac:dyDescent="0.3">
      <c r="A7" s="22"/>
      <c r="B7" s="22"/>
      <c r="C7" s="22"/>
      <c r="D7" s="22"/>
      <c r="E7" s="22"/>
      <c r="F7" s="22"/>
      <c r="G7" s="22"/>
      <c r="H7" s="22"/>
      <c r="I7" s="22"/>
    </row>
    <row r="8" spans="1:9" x14ac:dyDescent="0.3">
      <c r="A8" s="22"/>
      <c r="B8" s="22"/>
      <c r="C8" s="22"/>
      <c r="D8" s="22"/>
      <c r="E8" s="22"/>
      <c r="F8" s="22"/>
      <c r="G8" s="22"/>
      <c r="H8" s="22"/>
      <c r="I8" s="22"/>
    </row>
    <row r="9" spans="1:9" x14ac:dyDescent="0.3">
      <c r="A9" s="22"/>
      <c r="B9" s="22"/>
      <c r="C9" s="22"/>
      <c r="D9" s="22"/>
      <c r="E9" s="22"/>
      <c r="F9" s="22"/>
      <c r="G9" s="22"/>
      <c r="H9" s="22"/>
      <c r="I9" s="22"/>
    </row>
    <row r="10" spans="1:9" x14ac:dyDescent="0.3">
      <c r="A10" s="22"/>
      <c r="B10" s="22"/>
      <c r="C10" s="22"/>
      <c r="D10" s="22"/>
      <c r="E10" s="22"/>
      <c r="F10" s="22"/>
      <c r="G10" s="22"/>
      <c r="H10" s="22"/>
      <c r="I10" s="22"/>
    </row>
    <row r="11" spans="1:9" x14ac:dyDescent="0.3">
      <c r="A11" s="22"/>
      <c r="B11" s="22"/>
      <c r="C11" s="22"/>
      <c r="D11" s="22"/>
      <c r="E11" s="22"/>
      <c r="F11" s="22"/>
      <c r="G11" s="22"/>
      <c r="H11" s="22"/>
      <c r="I11" s="22"/>
    </row>
    <row r="12" spans="1:9" x14ac:dyDescent="0.3">
      <c r="A12" s="22"/>
      <c r="B12" s="22"/>
      <c r="C12" s="22"/>
      <c r="D12" s="22"/>
      <c r="E12" s="22"/>
      <c r="F12" s="22"/>
      <c r="G12" s="22"/>
      <c r="H12" s="22"/>
      <c r="I12" s="22"/>
    </row>
    <row r="13" spans="1:9" x14ac:dyDescent="0.3">
      <c r="A13" s="22"/>
      <c r="B13" s="22"/>
      <c r="C13" s="22"/>
      <c r="D13" s="22"/>
      <c r="E13" s="22"/>
      <c r="F13" s="22"/>
      <c r="G13" s="22"/>
      <c r="H13" s="22"/>
      <c r="I13" s="22"/>
    </row>
    <row r="14" spans="1:9" x14ac:dyDescent="0.3">
      <c r="A14" s="22"/>
      <c r="B14" s="22"/>
      <c r="C14" s="22"/>
      <c r="D14" s="22"/>
      <c r="E14" s="22"/>
      <c r="F14" s="22"/>
      <c r="G14" s="22"/>
      <c r="H14" s="22"/>
      <c r="I14" s="22"/>
    </row>
    <row r="15" spans="1:9" ht="25.8" x14ac:dyDescent="0.5">
      <c r="A15" s="22"/>
      <c r="B15" s="22"/>
      <c r="C15" s="26" t="s">
        <v>0</v>
      </c>
      <c r="D15" s="27"/>
      <c r="E15" s="27"/>
      <c r="F15" s="27"/>
      <c r="G15" s="22"/>
      <c r="H15" s="22"/>
      <c r="I15" s="22"/>
    </row>
    <row r="16" spans="1:9" ht="21" x14ac:dyDescent="0.4">
      <c r="A16" s="22"/>
      <c r="B16" s="22"/>
      <c r="C16" s="28" t="s">
        <v>1</v>
      </c>
      <c r="D16" s="27"/>
      <c r="E16" s="27"/>
      <c r="F16" s="27"/>
      <c r="G16" s="22"/>
      <c r="H16" s="22"/>
      <c r="I16" s="22"/>
    </row>
    <row r="17" spans="1:9" x14ac:dyDescent="0.3">
      <c r="A17" s="22"/>
      <c r="B17" s="22"/>
      <c r="C17" s="27"/>
      <c r="D17" s="27"/>
      <c r="E17" s="27"/>
      <c r="F17" s="27"/>
      <c r="G17" s="22"/>
      <c r="H17" s="22"/>
      <c r="I17" s="22"/>
    </row>
    <row r="18" spans="1:9" x14ac:dyDescent="0.3">
      <c r="A18" s="22"/>
      <c r="B18" s="22"/>
      <c r="C18" s="27"/>
      <c r="D18" s="27"/>
      <c r="E18" s="27"/>
      <c r="F18" s="27"/>
      <c r="G18" s="22"/>
      <c r="H18" s="22"/>
      <c r="I18" s="22"/>
    </row>
    <row r="19" spans="1:9" x14ac:dyDescent="0.3">
      <c r="A19" s="22"/>
      <c r="B19" s="22"/>
      <c r="C19" s="77" t="s">
        <v>2</v>
      </c>
      <c r="D19" s="77"/>
      <c r="E19" s="78" t="s">
        <v>3</v>
      </c>
      <c r="F19" s="78"/>
      <c r="G19" s="22"/>
      <c r="H19" s="22"/>
      <c r="I19" s="22"/>
    </row>
    <row r="20" spans="1:9" x14ac:dyDescent="0.3">
      <c r="A20" s="22"/>
      <c r="B20" s="22"/>
      <c r="C20" s="77" t="s">
        <v>4</v>
      </c>
      <c r="D20" s="77"/>
      <c r="E20" s="79" t="s">
        <v>5</v>
      </c>
      <c r="F20" s="79"/>
      <c r="G20" s="22"/>
      <c r="H20" s="22"/>
      <c r="I20" s="22"/>
    </row>
    <row r="21" spans="1:9" ht="47.4" customHeight="1" x14ac:dyDescent="0.3">
      <c r="A21" s="22"/>
      <c r="B21" s="22"/>
      <c r="C21" s="77" t="s">
        <v>6</v>
      </c>
      <c r="D21" s="77"/>
      <c r="E21" s="80" t="s">
        <v>7</v>
      </c>
      <c r="F21" s="80"/>
      <c r="G21" s="22"/>
      <c r="H21" s="22"/>
      <c r="I21" s="22"/>
    </row>
    <row r="22" spans="1:9" x14ac:dyDescent="0.3">
      <c r="A22" s="22"/>
      <c r="B22" s="22"/>
      <c r="C22" s="22"/>
      <c r="D22" s="22"/>
      <c r="E22" s="22"/>
      <c r="F22" s="22"/>
      <c r="G22" s="22"/>
      <c r="H22" s="22"/>
      <c r="I22" s="22"/>
    </row>
    <row r="23" spans="1:9" x14ac:dyDescent="0.3">
      <c r="A23" s="22"/>
      <c r="B23" s="22"/>
      <c r="C23" s="22"/>
      <c r="D23" s="22"/>
      <c r="E23" s="22"/>
      <c r="F23" s="22"/>
      <c r="G23" s="22"/>
      <c r="H23" s="22"/>
      <c r="I23" s="22"/>
    </row>
    <row r="24" spans="1:9" x14ac:dyDescent="0.3">
      <c r="A24" s="22"/>
      <c r="B24" s="22"/>
      <c r="C24" s="22"/>
      <c r="D24" s="22"/>
      <c r="E24" s="22"/>
      <c r="F24" s="22"/>
      <c r="G24" s="22"/>
      <c r="H24" s="22"/>
      <c r="I24" s="22"/>
    </row>
    <row r="25" spans="1:9" x14ac:dyDescent="0.3">
      <c r="A25" s="22"/>
      <c r="B25" s="22"/>
      <c r="C25" s="22"/>
      <c r="D25" s="22"/>
      <c r="E25" s="22"/>
      <c r="F25" s="22"/>
      <c r="G25" s="22"/>
      <c r="H25" s="22"/>
      <c r="I25" s="22"/>
    </row>
    <row r="26" spans="1:9" x14ac:dyDescent="0.3">
      <c r="A26" s="22"/>
      <c r="B26" s="22"/>
      <c r="C26" s="22"/>
      <c r="D26" s="22"/>
      <c r="E26" s="22"/>
      <c r="F26" s="22"/>
      <c r="G26" s="22"/>
      <c r="H26" s="22"/>
      <c r="I26" s="22"/>
    </row>
    <row r="27" spans="1:9" x14ac:dyDescent="0.3">
      <c r="A27" s="22"/>
      <c r="B27" s="22"/>
      <c r="C27" s="22"/>
      <c r="D27" s="22"/>
      <c r="E27" s="22"/>
      <c r="F27" s="22"/>
      <c r="G27" s="22"/>
      <c r="H27" s="22"/>
      <c r="I27" s="22"/>
    </row>
    <row r="28" spans="1:9" x14ac:dyDescent="0.3">
      <c r="A28" s="22"/>
      <c r="B28" s="22"/>
      <c r="C28" s="22"/>
      <c r="D28" s="22"/>
      <c r="E28" s="22"/>
      <c r="F28" s="22"/>
      <c r="G28" s="22"/>
      <c r="H28" s="22"/>
      <c r="I28" s="22"/>
    </row>
    <row r="29" spans="1:9" x14ac:dyDescent="0.3">
      <c r="A29" s="22"/>
      <c r="B29" s="22"/>
      <c r="C29" s="22"/>
      <c r="D29" s="22"/>
      <c r="E29" s="22"/>
      <c r="F29" s="22"/>
      <c r="G29" s="22"/>
      <c r="H29" s="22"/>
      <c r="I29" s="22"/>
    </row>
    <row r="30" spans="1:9" x14ac:dyDescent="0.3">
      <c r="A30" s="22"/>
      <c r="B30" s="22"/>
      <c r="C30" s="22"/>
      <c r="D30" s="22"/>
      <c r="E30" s="22"/>
      <c r="F30" s="22"/>
      <c r="G30" s="22"/>
      <c r="H30" s="22"/>
      <c r="I30" s="22"/>
    </row>
    <row r="31" spans="1:9" x14ac:dyDescent="0.3">
      <c r="A31" s="22"/>
      <c r="B31" s="22"/>
      <c r="C31" s="22"/>
      <c r="D31" s="22"/>
      <c r="E31" s="22"/>
      <c r="F31" s="22"/>
      <c r="G31" s="22"/>
      <c r="H31" s="22"/>
      <c r="I31" s="22"/>
    </row>
    <row r="32" spans="1:9" x14ac:dyDescent="0.3">
      <c r="A32" s="22"/>
      <c r="B32" s="22"/>
      <c r="C32" s="22"/>
      <c r="D32" s="22"/>
      <c r="E32" s="22"/>
      <c r="F32" s="22"/>
      <c r="G32" s="22"/>
      <c r="H32" s="22"/>
      <c r="I32" s="22"/>
    </row>
    <row r="33" spans="1:9" x14ac:dyDescent="0.3">
      <c r="A33" s="22"/>
      <c r="B33" s="22"/>
      <c r="C33" s="22"/>
      <c r="D33" s="22"/>
      <c r="E33" s="22"/>
      <c r="F33" s="22"/>
      <c r="G33" s="22"/>
      <c r="H33" s="22"/>
      <c r="I33" s="22"/>
    </row>
    <row r="34" spans="1:9" x14ac:dyDescent="0.3">
      <c r="A34" s="22"/>
      <c r="B34" s="22"/>
      <c r="C34" s="22"/>
      <c r="D34" s="22"/>
      <c r="E34" s="22"/>
      <c r="F34" s="22"/>
      <c r="G34" s="22"/>
      <c r="H34" s="22"/>
      <c r="I34" s="22"/>
    </row>
    <row r="35" spans="1:9" x14ac:dyDescent="0.3">
      <c r="A35" s="22"/>
      <c r="B35" s="22"/>
      <c r="C35" s="22"/>
      <c r="D35" s="22"/>
      <c r="E35" s="22"/>
      <c r="F35" s="22"/>
      <c r="G35" s="22"/>
      <c r="H35" s="22"/>
      <c r="I35" s="22"/>
    </row>
    <row r="36" spans="1:9" x14ac:dyDescent="0.3">
      <c r="A36" s="22"/>
      <c r="B36" s="22"/>
      <c r="C36" s="22"/>
      <c r="D36" s="22"/>
      <c r="E36" s="22"/>
      <c r="F36" s="22"/>
      <c r="G36" s="22"/>
      <c r="H36" s="22"/>
      <c r="I36" s="22"/>
    </row>
    <row r="37" spans="1:9" x14ac:dyDescent="0.3">
      <c r="A37" s="22"/>
      <c r="B37" s="22"/>
      <c r="C37" s="22"/>
      <c r="D37" s="22"/>
      <c r="E37" s="22"/>
      <c r="F37" s="22"/>
      <c r="G37" s="22"/>
      <c r="H37" s="22"/>
      <c r="I37" s="22"/>
    </row>
    <row r="38" spans="1:9" x14ac:dyDescent="0.3">
      <c r="A38" s="22"/>
      <c r="B38" s="22"/>
      <c r="C38" s="22"/>
      <c r="D38" s="22"/>
      <c r="E38" s="22"/>
      <c r="F38" s="22"/>
      <c r="G38" s="22"/>
      <c r="H38" s="22"/>
      <c r="I38" s="22"/>
    </row>
    <row r="39" spans="1:9" x14ac:dyDescent="0.3">
      <c r="A39" s="22"/>
      <c r="B39" s="22"/>
      <c r="C39" s="22"/>
      <c r="D39" s="22"/>
      <c r="E39" s="22"/>
      <c r="F39" s="22"/>
      <c r="G39" s="22"/>
      <c r="H39" s="22"/>
      <c r="I39" s="22"/>
    </row>
    <row r="40" spans="1:9" x14ac:dyDescent="0.3">
      <c r="A40" s="22"/>
      <c r="B40" s="22"/>
      <c r="C40" s="22"/>
      <c r="D40" s="22"/>
      <c r="E40" s="22"/>
      <c r="F40" s="22"/>
      <c r="G40" s="22"/>
      <c r="H40" s="22"/>
      <c r="I40" s="22"/>
    </row>
    <row r="41" spans="1:9" x14ac:dyDescent="0.3">
      <c r="A41" s="22"/>
      <c r="B41" s="22"/>
      <c r="C41" s="22"/>
      <c r="D41" s="22"/>
      <c r="E41" s="22"/>
      <c r="F41" s="22"/>
      <c r="G41" s="22"/>
      <c r="H41" s="22"/>
      <c r="I41" s="22"/>
    </row>
    <row r="42" spans="1:9" x14ac:dyDescent="0.3">
      <c r="A42" s="22"/>
      <c r="B42" s="22"/>
      <c r="C42" s="22"/>
      <c r="D42" s="22"/>
      <c r="E42" s="22"/>
      <c r="F42" s="22"/>
      <c r="G42" s="22"/>
      <c r="H42" s="22"/>
      <c r="I42" s="22"/>
    </row>
    <row r="43" spans="1:9" x14ac:dyDescent="0.3">
      <c r="A43" s="22"/>
      <c r="B43" s="22"/>
      <c r="C43" s="22"/>
      <c r="D43" s="22"/>
      <c r="E43" s="22"/>
      <c r="F43" s="22"/>
      <c r="G43" s="22"/>
      <c r="H43" s="22"/>
      <c r="I43" s="22"/>
    </row>
    <row r="44" spans="1:9" x14ac:dyDescent="0.3">
      <c r="A44" s="22"/>
      <c r="B44" s="22"/>
      <c r="C44" s="22"/>
      <c r="D44" s="22"/>
      <c r="E44" s="22"/>
      <c r="F44" s="22"/>
      <c r="G44" s="22"/>
      <c r="H44" s="22"/>
      <c r="I44" s="22"/>
    </row>
  </sheetData>
  <mergeCells count="6">
    <mergeCell ref="C20:D20"/>
    <mergeCell ref="C21:D21"/>
    <mergeCell ref="E19:F19"/>
    <mergeCell ref="E20:F20"/>
    <mergeCell ref="E21:F21"/>
    <mergeCell ref="C19:D19"/>
  </mergeCells>
  <pageMargins left="0.7" right="0.7" top="0.75" bottom="0.75" header="0.3" footer="0.3"/>
  <pageSetup paperSize="9" orientation="portrait" verticalDpi="300"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28"/>
  <sheetViews>
    <sheetView tabSelected="1" showWhiteSpace="0" view="pageLayout" topLeftCell="B1" zoomScale="90" zoomScaleNormal="100" zoomScalePageLayoutView="90" workbookViewId="0">
      <selection activeCell="L12" sqref="L12"/>
    </sheetView>
  </sheetViews>
  <sheetFormatPr defaultRowHeight="13.2" x14ac:dyDescent="0.25"/>
  <cols>
    <col min="1" max="1" width="11.33203125" hidden="1" customWidth="1"/>
    <col min="2" max="2" width="20" customWidth="1"/>
    <col min="3" max="3" width="16.88671875" customWidth="1"/>
    <col min="4" max="5" width="16.6640625" customWidth="1"/>
    <col min="6" max="6" width="10.5546875" customWidth="1"/>
    <col min="7" max="7" width="13.33203125" customWidth="1"/>
    <col min="8" max="8" width="11.33203125" customWidth="1"/>
    <col min="9" max="9" width="96.6640625" customWidth="1"/>
    <col min="10" max="10" width="16.6640625" customWidth="1"/>
  </cols>
  <sheetData>
    <row r="1" spans="2:10" ht="13.5" customHeight="1" x14ac:dyDescent="0.25">
      <c r="B1" s="19"/>
      <c r="C1" s="19"/>
      <c r="D1" s="19"/>
      <c r="E1" s="20"/>
      <c r="F1" s="20"/>
      <c r="G1" s="20"/>
      <c r="H1" s="8"/>
      <c r="I1" s="8"/>
      <c r="J1" s="8"/>
    </row>
    <row r="2" spans="2:10" ht="15" customHeight="1" x14ac:dyDescent="0.25">
      <c r="B2" s="19" t="s">
        <v>8</v>
      </c>
      <c r="C2" s="19"/>
      <c r="D2" s="19"/>
      <c r="E2" s="20"/>
      <c r="F2" s="92" t="s">
        <v>9</v>
      </c>
      <c r="G2" s="92"/>
      <c r="H2" s="92"/>
      <c r="I2" s="92"/>
      <c r="J2" s="9"/>
    </row>
    <row r="3" spans="2:10" ht="12.75" customHeight="1" x14ac:dyDescent="0.25">
      <c r="B3" s="19"/>
      <c r="C3" s="19"/>
      <c r="D3" s="19"/>
      <c r="E3" s="20"/>
      <c r="F3" s="8"/>
      <c r="G3" s="8"/>
      <c r="H3" s="8"/>
      <c r="I3" s="8"/>
      <c r="J3" s="8"/>
    </row>
    <row r="4" spans="2:10" ht="13.8" x14ac:dyDescent="0.25">
      <c r="B4" s="19" t="s">
        <v>10</v>
      </c>
      <c r="C4" s="20"/>
      <c r="D4" s="20"/>
      <c r="E4" s="20"/>
      <c r="F4" s="92" t="s">
        <v>11</v>
      </c>
      <c r="G4" s="93"/>
      <c r="H4" s="93"/>
      <c r="I4" s="93"/>
      <c r="J4" s="9"/>
    </row>
    <row r="5" spans="2:10" ht="12.75" customHeight="1" x14ac:dyDescent="0.25">
      <c r="B5" s="19"/>
      <c r="C5" s="20"/>
      <c r="D5" s="20"/>
      <c r="E5" s="20"/>
      <c r="F5" s="8"/>
      <c r="G5" s="8"/>
      <c r="H5" s="8"/>
      <c r="I5" s="8"/>
      <c r="J5" s="8"/>
    </row>
    <row r="6" spans="2:10" ht="54" customHeight="1" x14ac:dyDescent="0.25">
      <c r="B6" s="19" t="s">
        <v>12</v>
      </c>
      <c r="C6" s="20"/>
      <c r="D6" s="20"/>
      <c r="E6" s="20"/>
      <c r="F6" s="94" t="s">
        <v>13</v>
      </c>
      <c r="G6" s="95"/>
      <c r="H6" s="95"/>
      <c r="I6" s="95"/>
      <c r="J6" s="9"/>
    </row>
    <row r="7" spans="2:10" ht="10.5" customHeight="1" x14ac:dyDescent="0.25">
      <c r="B7" s="20"/>
      <c r="C7" s="20"/>
      <c r="D7" s="20"/>
      <c r="E7" s="20"/>
      <c r="F7" s="8"/>
      <c r="G7" s="8"/>
      <c r="H7" s="8"/>
      <c r="I7" s="8"/>
      <c r="J7" s="8"/>
    </row>
    <row r="8" spans="2:10" ht="13.8" x14ac:dyDescent="0.25">
      <c r="B8" s="19" t="s">
        <v>14</v>
      </c>
      <c r="C8" s="20"/>
      <c r="D8" s="20"/>
      <c r="E8" s="20"/>
      <c r="F8" s="96" t="s">
        <v>127</v>
      </c>
      <c r="G8" s="96"/>
      <c r="H8" s="96"/>
      <c r="I8" s="96"/>
      <c r="J8" s="10"/>
    </row>
    <row r="9" spans="2:10" ht="11.25" customHeight="1" x14ac:dyDescent="0.3">
      <c r="B9" s="19"/>
      <c r="C9" s="20"/>
      <c r="D9" s="20"/>
      <c r="E9" s="20"/>
      <c r="F9" s="8"/>
      <c r="G9" s="8"/>
      <c r="H9" s="11"/>
      <c r="I9" s="8"/>
      <c r="J9" s="8"/>
    </row>
    <row r="10" spans="2:10" ht="13.8" x14ac:dyDescent="0.25">
      <c r="B10" s="19" t="s">
        <v>2</v>
      </c>
      <c r="C10" s="20"/>
      <c r="D10" s="20"/>
      <c r="E10" s="20"/>
      <c r="F10" s="90" t="s">
        <v>132</v>
      </c>
      <c r="G10" s="91"/>
      <c r="H10" s="91"/>
      <c r="I10" s="91"/>
      <c r="J10" s="9"/>
    </row>
    <row r="11" spans="2:10" ht="15.6" x14ac:dyDescent="0.3">
      <c r="B11" s="19"/>
      <c r="C11" s="20"/>
      <c r="D11" s="20"/>
      <c r="E11" s="20"/>
      <c r="F11" s="8"/>
      <c r="G11" s="8"/>
      <c r="H11" s="11"/>
      <c r="I11" s="8"/>
      <c r="J11" s="8"/>
    </row>
    <row r="12" spans="2:10" x14ac:dyDescent="0.25">
      <c r="C12" s="16"/>
      <c r="D12" s="97"/>
      <c r="E12" s="97"/>
      <c r="F12" s="97"/>
      <c r="G12" s="97"/>
      <c r="H12" s="97"/>
      <c r="I12" s="97"/>
    </row>
    <row r="13" spans="2:10" ht="13.8" thickBot="1" x14ac:dyDescent="0.3"/>
    <row r="14" spans="2:10" ht="16.2" thickTop="1" x14ac:dyDescent="0.25">
      <c r="B14" s="89" t="s">
        <v>15</v>
      </c>
      <c r="C14" s="87"/>
      <c r="D14" s="87"/>
      <c r="E14" s="88"/>
      <c r="F14" s="89" t="s">
        <v>16</v>
      </c>
      <c r="G14" s="87"/>
      <c r="H14" s="88"/>
      <c r="I14" s="87"/>
      <c r="J14" s="88"/>
    </row>
    <row r="15" spans="2:10" ht="27.6" x14ac:dyDescent="0.25">
      <c r="B15" s="29" t="s">
        <v>17</v>
      </c>
      <c r="C15" s="30" t="s">
        <v>18</v>
      </c>
      <c r="D15" s="30" t="s">
        <v>19</v>
      </c>
      <c r="E15" s="31" t="s">
        <v>20</v>
      </c>
      <c r="F15" s="29" t="s">
        <v>21</v>
      </c>
      <c r="G15" s="30" t="s">
        <v>22</v>
      </c>
      <c r="H15" s="31" t="s">
        <v>23</v>
      </c>
      <c r="I15" s="30" t="s">
        <v>24</v>
      </c>
      <c r="J15" s="31" t="s">
        <v>25</v>
      </c>
    </row>
    <row r="16" spans="2:10" ht="110.4" x14ac:dyDescent="0.25">
      <c r="B16" s="32" t="s">
        <v>26</v>
      </c>
      <c r="C16" s="33" t="s">
        <v>27</v>
      </c>
      <c r="D16" s="33" t="s">
        <v>28</v>
      </c>
      <c r="E16" s="34" t="s">
        <v>29</v>
      </c>
      <c r="F16" s="32" t="s">
        <v>30</v>
      </c>
      <c r="G16" s="33" t="s">
        <v>31</v>
      </c>
      <c r="H16" s="34" t="s">
        <v>32</v>
      </c>
      <c r="I16" s="33" t="s">
        <v>33</v>
      </c>
      <c r="J16" s="34" t="s">
        <v>34</v>
      </c>
    </row>
    <row r="17" spans="1:11" ht="207" x14ac:dyDescent="0.25">
      <c r="A17" s="7"/>
      <c r="B17" s="35" t="s">
        <v>35</v>
      </c>
      <c r="C17" s="36" t="s">
        <v>36</v>
      </c>
      <c r="D17" s="36" t="s">
        <v>37</v>
      </c>
      <c r="E17" s="37" t="s">
        <v>38</v>
      </c>
      <c r="F17" s="38" t="s">
        <v>39</v>
      </c>
      <c r="G17" s="39" t="s">
        <v>39</v>
      </c>
      <c r="H17" s="53" t="s">
        <v>39</v>
      </c>
      <c r="I17" s="36" t="s">
        <v>40</v>
      </c>
      <c r="J17" s="38" t="s">
        <v>39</v>
      </c>
    </row>
    <row r="18" spans="1:11" ht="204" customHeight="1" x14ac:dyDescent="0.25">
      <c r="A18" s="7"/>
      <c r="B18" s="35" t="s">
        <v>41</v>
      </c>
      <c r="C18" s="36" t="s">
        <v>36</v>
      </c>
      <c r="D18" s="36" t="s">
        <v>42</v>
      </c>
      <c r="E18" s="37" t="s">
        <v>38</v>
      </c>
      <c r="F18" s="38" t="s">
        <v>39</v>
      </c>
      <c r="G18" s="39" t="s">
        <v>39</v>
      </c>
      <c r="H18" s="53" t="s">
        <v>39</v>
      </c>
      <c r="I18" s="36" t="s">
        <v>43</v>
      </c>
      <c r="J18" s="38" t="s">
        <v>39</v>
      </c>
    </row>
    <row r="19" spans="1:11" ht="230.4" customHeight="1" x14ac:dyDescent="0.25">
      <c r="A19" s="18"/>
      <c r="B19" s="35" t="s">
        <v>44</v>
      </c>
      <c r="C19" s="36" t="s">
        <v>36</v>
      </c>
      <c r="D19" s="36" t="s">
        <v>45</v>
      </c>
      <c r="E19" s="37" t="s">
        <v>38</v>
      </c>
      <c r="F19" s="40" t="s">
        <v>39</v>
      </c>
      <c r="G19" s="41" t="s">
        <v>39</v>
      </c>
      <c r="H19" s="54" t="s">
        <v>39</v>
      </c>
      <c r="I19" s="36" t="s">
        <v>46</v>
      </c>
      <c r="J19" s="40" t="s">
        <v>39</v>
      </c>
    </row>
    <row r="20" spans="1:11" ht="236.4" customHeight="1" x14ac:dyDescent="0.25">
      <c r="A20" s="18"/>
      <c r="B20" s="35" t="s">
        <v>47</v>
      </c>
      <c r="C20" s="36" t="s">
        <v>36</v>
      </c>
      <c r="D20" s="36" t="s">
        <v>48</v>
      </c>
      <c r="E20" s="37" t="s">
        <v>38</v>
      </c>
      <c r="F20" s="42" t="s">
        <v>39</v>
      </c>
      <c r="G20" s="39" t="s">
        <v>39</v>
      </c>
      <c r="H20" s="53" t="s">
        <v>39</v>
      </c>
      <c r="I20" s="36" t="s">
        <v>49</v>
      </c>
      <c r="J20" s="42" t="s">
        <v>39</v>
      </c>
      <c r="K20" s="17"/>
    </row>
    <row r="21" spans="1:11" ht="241.2" customHeight="1" x14ac:dyDescent="0.25">
      <c r="A21" s="18"/>
      <c r="B21" s="35" t="s">
        <v>50</v>
      </c>
      <c r="C21" s="36" t="s">
        <v>36</v>
      </c>
      <c r="D21" s="36" t="s">
        <v>48</v>
      </c>
      <c r="E21" s="37" t="s">
        <v>38</v>
      </c>
      <c r="F21" s="42" t="s">
        <v>39</v>
      </c>
      <c r="G21" s="39" t="s">
        <v>39</v>
      </c>
      <c r="H21" s="53" t="s">
        <v>39</v>
      </c>
      <c r="I21" s="36" t="s">
        <v>51</v>
      </c>
      <c r="J21" s="42" t="s">
        <v>39</v>
      </c>
    </row>
    <row r="22" spans="1:11" ht="241.2" customHeight="1" x14ac:dyDescent="0.25">
      <c r="A22" s="7"/>
      <c r="B22" s="35" t="s">
        <v>52</v>
      </c>
      <c r="C22" s="36" t="s">
        <v>36</v>
      </c>
      <c r="D22" s="36" t="s">
        <v>48</v>
      </c>
      <c r="E22" s="37" t="s">
        <v>38</v>
      </c>
      <c r="F22" s="42" t="s">
        <v>39</v>
      </c>
      <c r="G22" s="39" t="s">
        <v>39</v>
      </c>
      <c r="H22" s="53" t="s">
        <v>39</v>
      </c>
      <c r="I22" s="36" t="s">
        <v>53</v>
      </c>
      <c r="J22" s="42" t="s">
        <v>39</v>
      </c>
    </row>
    <row r="23" spans="1:11" ht="143.4" customHeight="1" x14ac:dyDescent="0.25">
      <c r="A23" s="7"/>
      <c r="B23" s="35" t="s">
        <v>35</v>
      </c>
      <c r="C23" s="36" t="s">
        <v>54</v>
      </c>
      <c r="D23" s="36" t="s">
        <v>37</v>
      </c>
      <c r="E23" s="37" t="s">
        <v>55</v>
      </c>
      <c r="F23" s="43" t="s">
        <v>39</v>
      </c>
      <c r="G23" s="44" t="s">
        <v>39</v>
      </c>
      <c r="H23" s="53" t="s">
        <v>39</v>
      </c>
      <c r="I23" s="36" t="s">
        <v>56</v>
      </c>
      <c r="J23" s="43" t="s">
        <v>39</v>
      </c>
    </row>
    <row r="24" spans="1:11" ht="137.4" customHeight="1" x14ac:dyDescent="0.25">
      <c r="A24" s="7"/>
      <c r="B24" s="35" t="s">
        <v>57</v>
      </c>
      <c r="C24" s="36" t="s">
        <v>54</v>
      </c>
      <c r="D24" s="49" t="s">
        <v>42</v>
      </c>
      <c r="E24" s="37" t="s">
        <v>55</v>
      </c>
      <c r="F24" s="43" t="s">
        <v>39</v>
      </c>
      <c r="G24" s="44" t="s">
        <v>39</v>
      </c>
      <c r="H24" s="53" t="s">
        <v>39</v>
      </c>
      <c r="I24" s="36" t="s">
        <v>58</v>
      </c>
      <c r="J24" s="43" t="s">
        <v>39</v>
      </c>
    </row>
    <row r="25" spans="1:11" ht="138" customHeight="1" x14ac:dyDescent="0.25">
      <c r="A25" s="7"/>
      <c r="B25" s="35" t="s">
        <v>44</v>
      </c>
      <c r="C25" s="36" t="s">
        <v>54</v>
      </c>
      <c r="D25" s="36" t="s">
        <v>45</v>
      </c>
      <c r="E25" s="37" t="s">
        <v>55</v>
      </c>
      <c r="F25" s="43" t="s">
        <v>39</v>
      </c>
      <c r="G25" s="44" t="s">
        <v>39</v>
      </c>
      <c r="H25" s="53" t="s">
        <v>39</v>
      </c>
      <c r="I25" s="36" t="s">
        <v>59</v>
      </c>
      <c r="J25" s="43" t="s">
        <v>39</v>
      </c>
    </row>
    <row r="26" spans="1:11" ht="131.4" customHeight="1" x14ac:dyDescent="0.25">
      <c r="A26" s="7"/>
      <c r="B26" s="35" t="s">
        <v>47</v>
      </c>
      <c r="C26" s="36" t="s">
        <v>54</v>
      </c>
      <c r="D26" s="36" t="s">
        <v>48</v>
      </c>
      <c r="E26" s="37" t="s">
        <v>55</v>
      </c>
      <c r="F26" s="43" t="s">
        <v>39</v>
      </c>
      <c r="G26" s="44" t="s">
        <v>39</v>
      </c>
      <c r="H26" s="53" t="s">
        <v>39</v>
      </c>
      <c r="I26" s="36" t="s">
        <v>60</v>
      </c>
      <c r="J26" s="43" t="s">
        <v>39</v>
      </c>
    </row>
    <row r="27" spans="1:11" ht="133.19999999999999" customHeight="1" x14ac:dyDescent="0.25">
      <c r="A27" s="7"/>
      <c r="B27" s="35" t="s">
        <v>50</v>
      </c>
      <c r="C27" s="36" t="s">
        <v>54</v>
      </c>
      <c r="D27" s="36" t="s">
        <v>48</v>
      </c>
      <c r="E27" s="37" t="s">
        <v>55</v>
      </c>
      <c r="F27" s="43" t="s">
        <v>39</v>
      </c>
      <c r="G27" s="44" t="s">
        <v>39</v>
      </c>
      <c r="H27" s="53" t="s">
        <v>39</v>
      </c>
      <c r="I27" s="36" t="s">
        <v>59</v>
      </c>
      <c r="J27" s="43" t="s">
        <v>39</v>
      </c>
    </row>
    <row r="28" spans="1:11" ht="133.19999999999999" customHeight="1" x14ac:dyDescent="0.25">
      <c r="A28" s="7"/>
      <c r="B28" s="35" t="s">
        <v>52</v>
      </c>
      <c r="C28" s="36" t="s">
        <v>54</v>
      </c>
      <c r="D28" s="36" t="s">
        <v>48</v>
      </c>
      <c r="E28" s="37" t="s">
        <v>55</v>
      </c>
      <c r="F28" s="43" t="s">
        <v>39</v>
      </c>
      <c r="G28" s="44" t="s">
        <v>39</v>
      </c>
      <c r="H28" s="53" t="s">
        <v>39</v>
      </c>
      <c r="I28" s="36" t="s">
        <v>61</v>
      </c>
      <c r="J28" s="43" t="s">
        <v>39</v>
      </c>
    </row>
    <row r="29" spans="1:11" ht="164.4" customHeight="1" x14ac:dyDescent="0.25">
      <c r="A29" s="7"/>
      <c r="B29" s="35" t="s">
        <v>35</v>
      </c>
      <c r="C29" s="36" t="s">
        <v>62</v>
      </c>
      <c r="D29" s="36" t="s">
        <v>63</v>
      </c>
      <c r="E29" s="58" t="s">
        <v>64</v>
      </c>
      <c r="F29" s="43" t="s">
        <v>39</v>
      </c>
      <c r="G29" s="44" t="s">
        <v>39</v>
      </c>
      <c r="H29" s="53" t="s">
        <v>39</v>
      </c>
      <c r="I29" s="36" t="s">
        <v>65</v>
      </c>
      <c r="J29" s="43" t="s">
        <v>39</v>
      </c>
    </row>
    <row r="30" spans="1:11" ht="161.4" customHeight="1" x14ac:dyDescent="0.25">
      <c r="A30" s="7"/>
      <c r="B30" s="35" t="s">
        <v>57</v>
      </c>
      <c r="C30" s="36" t="s">
        <v>62</v>
      </c>
      <c r="D30" s="49" t="s">
        <v>42</v>
      </c>
      <c r="E30" s="58" t="s">
        <v>64</v>
      </c>
      <c r="F30" s="43" t="s">
        <v>39</v>
      </c>
      <c r="G30" s="44" t="s">
        <v>39</v>
      </c>
      <c r="H30" s="53" t="s">
        <v>39</v>
      </c>
      <c r="I30" s="36" t="s">
        <v>66</v>
      </c>
      <c r="J30" s="43" t="s">
        <v>39</v>
      </c>
    </row>
    <row r="31" spans="1:11" ht="151.19999999999999" customHeight="1" x14ac:dyDescent="0.25">
      <c r="A31" s="7"/>
      <c r="B31" s="35" t="s">
        <v>44</v>
      </c>
      <c r="C31" s="36" t="s">
        <v>62</v>
      </c>
      <c r="D31" s="36" t="s">
        <v>45</v>
      </c>
      <c r="E31" s="58" t="s">
        <v>64</v>
      </c>
      <c r="F31" s="43" t="s">
        <v>39</v>
      </c>
      <c r="G31" s="44" t="s">
        <v>39</v>
      </c>
      <c r="H31" s="53" t="s">
        <v>39</v>
      </c>
      <c r="I31" s="36" t="s">
        <v>67</v>
      </c>
      <c r="J31" s="43" t="s">
        <v>39</v>
      </c>
    </row>
    <row r="32" spans="1:11" ht="160.94999999999999" customHeight="1" x14ac:dyDescent="0.25">
      <c r="A32" s="7"/>
      <c r="B32" s="35" t="s">
        <v>47</v>
      </c>
      <c r="C32" s="36" t="s">
        <v>62</v>
      </c>
      <c r="D32" s="36" t="s">
        <v>48</v>
      </c>
      <c r="E32" s="58" t="s">
        <v>64</v>
      </c>
      <c r="F32" s="43" t="s">
        <v>39</v>
      </c>
      <c r="G32" s="44" t="s">
        <v>39</v>
      </c>
      <c r="H32" s="53" t="s">
        <v>39</v>
      </c>
      <c r="I32" s="36" t="s">
        <v>68</v>
      </c>
      <c r="J32" s="43" t="s">
        <v>39</v>
      </c>
    </row>
    <row r="33" spans="1:10" ht="156" customHeight="1" x14ac:dyDescent="0.25">
      <c r="A33" s="7"/>
      <c r="B33" s="35" t="s">
        <v>50</v>
      </c>
      <c r="C33" s="36" t="s">
        <v>62</v>
      </c>
      <c r="D33" s="36" t="s">
        <v>48</v>
      </c>
      <c r="E33" s="58" t="s">
        <v>64</v>
      </c>
      <c r="F33" s="43" t="s">
        <v>39</v>
      </c>
      <c r="G33" s="44" t="s">
        <v>39</v>
      </c>
      <c r="H33" s="53" t="s">
        <v>39</v>
      </c>
      <c r="I33" s="36" t="s">
        <v>67</v>
      </c>
      <c r="J33" s="43" t="s">
        <v>39</v>
      </c>
    </row>
    <row r="34" spans="1:10" ht="164.4" customHeight="1" x14ac:dyDescent="0.25">
      <c r="A34" s="7"/>
      <c r="B34" s="35" t="s">
        <v>52</v>
      </c>
      <c r="C34" s="36" t="s">
        <v>62</v>
      </c>
      <c r="D34" s="36" t="s">
        <v>48</v>
      </c>
      <c r="E34" s="58" t="s">
        <v>64</v>
      </c>
      <c r="F34" s="43" t="s">
        <v>39</v>
      </c>
      <c r="G34" s="44" t="s">
        <v>39</v>
      </c>
      <c r="H34" s="53" t="s">
        <v>39</v>
      </c>
      <c r="I34" s="36" t="s">
        <v>69</v>
      </c>
      <c r="J34" s="43" t="s">
        <v>39</v>
      </c>
    </row>
    <row r="35" spans="1:10" ht="148.19999999999999" customHeight="1" x14ac:dyDescent="0.25">
      <c r="A35" s="7"/>
      <c r="B35" s="35" t="s">
        <v>35</v>
      </c>
      <c r="C35" s="36" t="s">
        <v>70</v>
      </c>
      <c r="D35" s="36" t="s">
        <v>63</v>
      </c>
      <c r="E35" s="37" t="s">
        <v>71</v>
      </c>
      <c r="F35" s="43" t="s">
        <v>72</v>
      </c>
      <c r="G35" s="44" t="s">
        <v>72</v>
      </c>
      <c r="H35" s="53" t="s">
        <v>72</v>
      </c>
      <c r="I35" s="45" t="s">
        <v>73</v>
      </c>
      <c r="J35" s="43" t="s">
        <v>39</v>
      </c>
    </row>
    <row r="36" spans="1:10" ht="157.5" customHeight="1" x14ac:dyDescent="0.25">
      <c r="A36" s="7"/>
      <c r="B36" s="35" t="s">
        <v>57</v>
      </c>
      <c r="C36" s="36" t="s">
        <v>70</v>
      </c>
      <c r="D36" s="36" t="s">
        <v>63</v>
      </c>
      <c r="E36" s="37" t="s">
        <v>71</v>
      </c>
      <c r="F36" s="43" t="s">
        <v>72</v>
      </c>
      <c r="G36" s="44" t="s">
        <v>72</v>
      </c>
      <c r="H36" s="53" t="s">
        <v>72</v>
      </c>
      <c r="I36" s="45" t="s">
        <v>74</v>
      </c>
      <c r="J36" s="43" t="s">
        <v>39</v>
      </c>
    </row>
    <row r="37" spans="1:10" ht="123.75" customHeight="1" x14ac:dyDescent="0.25">
      <c r="A37" s="7"/>
      <c r="B37" s="35" t="s">
        <v>44</v>
      </c>
      <c r="C37" s="36" t="s">
        <v>75</v>
      </c>
      <c r="D37" s="36" t="s">
        <v>63</v>
      </c>
      <c r="E37" s="37" t="s">
        <v>71</v>
      </c>
      <c r="F37" s="43" t="s">
        <v>72</v>
      </c>
      <c r="G37" s="44" t="s">
        <v>72</v>
      </c>
      <c r="H37" s="53" t="s">
        <v>72</v>
      </c>
      <c r="I37" s="45" t="s">
        <v>76</v>
      </c>
      <c r="J37" s="43" t="s">
        <v>39</v>
      </c>
    </row>
    <row r="38" spans="1:10" ht="138.75" customHeight="1" x14ac:dyDescent="0.25">
      <c r="A38" s="7"/>
      <c r="B38" s="35" t="s">
        <v>47</v>
      </c>
      <c r="C38" s="36" t="s">
        <v>70</v>
      </c>
      <c r="D38" s="36" t="s">
        <v>63</v>
      </c>
      <c r="E38" s="37" t="s">
        <v>71</v>
      </c>
      <c r="F38" s="43" t="s">
        <v>72</v>
      </c>
      <c r="G38" s="44" t="s">
        <v>72</v>
      </c>
      <c r="H38" s="53" t="s">
        <v>72</v>
      </c>
      <c r="I38" s="45" t="s">
        <v>77</v>
      </c>
      <c r="J38" s="43" t="s">
        <v>39</v>
      </c>
    </row>
    <row r="39" spans="1:10" ht="137.25" customHeight="1" x14ac:dyDescent="0.25">
      <c r="A39" s="7"/>
      <c r="B39" s="35" t="s">
        <v>50</v>
      </c>
      <c r="C39" s="36" t="s">
        <v>70</v>
      </c>
      <c r="D39" s="36" t="s">
        <v>63</v>
      </c>
      <c r="E39" s="37" t="s">
        <v>71</v>
      </c>
      <c r="F39" s="43" t="s">
        <v>39</v>
      </c>
      <c r="G39" s="44" t="s">
        <v>39</v>
      </c>
      <c r="H39" s="53" t="s">
        <v>39</v>
      </c>
      <c r="I39" s="45" t="s">
        <v>78</v>
      </c>
      <c r="J39" s="43" t="s">
        <v>39</v>
      </c>
    </row>
    <row r="40" spans="1:10" ht="145.94999999999999" customHeight="1" x14ac:dyDescent="0.25">
      <c r="A40" s="7"/>
      <c r="B40" s="35" t="s">
        <v>52</v>
      </c>
      <c r="C40" s="36" t="s">
        <v>70</v>
      </c>
      <c r="D40" s="36" t="s">
        <v>63</v>
      </c>
      <c r="E40" s="37" t="s">
        <v>71</v>
      </c>
      <c r="F40" s="43" t="s">
        <v>39</v>
      </c>
      <c r="G40" s="44" t="s">
        <v>39</v>
      </c>
      <c r="H40" s="53" t="s">
        <v>39</v>
      </c>
      <c r="I40" s="45" t="s">
        <v>79</v>
      </c>
      <c r="J40" s="43" t="s">
        <v>39</v>
      </c>
    </row>
    <row r="41" spans="1:10" ht="263.25" customHeight="1" x14ac:dyDescent="0.25">
      <c r="A41" s="7"/>
      <c r="B41" s="62" t="s">
        <v>80</v>
      </c>
      <c r="C41" s="61" t="s">
        <v>81</v>
      </c>
      <c r="D41" s="61" t="s">
        <v>82</v>
      </c>
      <c r="E41" s="61" t="s">
        <v>83</v>
      </c>
      <c r="F41" s="43" t="s">
        <v>72</v>
      </c>
      <c r="G41" s="44" t="s">
        <v>72</v>
      </c>
      <c r="H41" s="53" t="s">
        <v>72</v>
      </c>
      <c r="I41" s="63" t="s">
        <v>84</v>
      </c>
      <c r="J41" s="43" t="s">
        <v>39</v>
      </c>
    </row>
    <row r="42" spans="1:10" ht="82.8" x14ac:dyDescent="0.25">
      <c r="A42" s="7"/>
      <c r="B42" s="35" t="s">
        <v>85</v>
      </c>
      <c r="C42" s="36" t="s">
        <v>86</v>
      </c>
      <c r="D42" s="36" t="s">
        <v>87</v>
      </c>
      <c r="E42" s="36" t="s">
        <v>88</v>
      </c>
      <c r="F42" s="43" t="s">
        <v>39</v>
      </c>
      <c r="G42" s="44" t="s">
        <v>39</v>
      </c>
      <c r="H42" s="53" t="s">
        <v>39</v>
      </c>
      <c r="I42" s="36" t="s">
        <v>89</v>
      </c>
      <c r="J42" s="43" t="s">
        <v>39</v>
      </c>
    </row>
    <row r="43" spans="1:10" ht="195" customHeight="1" x14ac:dyDescent="0.25">
      <c r="A43" s="7"/>
      <c r="B43" s="35" t="s">
        <v>85</v>
      </c>
      <c r="C43" s="36" t="s">
        <v>90</v>
      </c>
      <c r="D43" s="36" t="s">
        <v>91</v>
      </c>
      <c r="E43" s="36" t="s">
        <v>92</v>
      </c>
      <c r="F43" s="38" t="s">
        <v>72</v>
      </c>
      <c r="G43" s="39" t="s">
        <v>72</v>
      </c>
      <c r="H43" s="53" t="s">
        <v>72</v>
      </c>
      <c r="I43" s="59" t="s">
        <v>93</v>
      </c>
      <c r="J43" s="38" t="s">
        <v>39</v>
      </c>
    </row>
    <row r="44" spans="1:10" ht="134.25" customHeight="1" x14ac:dyDescent="0.25">
      <c r="A44" s="7"/>
      <c r="B44" s="35" t="s">
        <v>85</v>
      </c>
      <c r="C44" s="36" t="s">
        <v>94</v>
      </c>
      <c r="D44" s="36" t="s">
        <v>91</v>
      </c>
      <c r="E44" s="36" t="s">
        <v>92</v>
      </c>
      <c r="F44" s="38" t="s">
        <v>72</v>
      </c>
      <c r="G44" s="39" t="s">
        <v>72</v>
      </c>
      <c r="H44" s="53" t="s">
        <v>72</v>
      </c>
      <c r="I44" s="59" t="s">
        <v>95</v>
      </c>
      <c r="J44" s="38" t="s">
        <v>39</v>
      </c>
    </row>
    <row r="45" spans="1:10" ht="105.75" customHeight="1" x14ac:dyDescent="0.25">
      <c r="A45" s="7"/>
      <c r="B45" s="67" t="s">
        <v>96</v>
      </c>
      <c r="C45" s="68" t="s">
        <v>97</v>
      </c>
      <c r="D45" s="68" t="s">
        <v>98</v>
      </c>
      <c r="E45" s="68" t="s">
        <v>83</v>
      </c>
      <c r="F45" s="69" t="s">
        <v>72</v>
      </c>
      <c r="G45" s="70" t="s">
        <v>72</v>
      </c>
      <c r="H45" s="71" t="s">
        <v>72</v>
      </c>
      <c r="I45" s="72" t="s">
        <v>99</v>
      </c>
      <c r="J45" s="38" t="s">
        <v>39</v>
      </c>
    </row>
    <row r="46" spans="1:10" ht="109.5" customHeight="1" x14ac:dyDescent="0.25">
      <c r="A46" s="7"/>
      <c r="B46" s="73" t="s">
        <v>96</v>
      </c>
      <c r="C46" s="68" t="s">
        <v>97</v>
      </c>
      <c r="D46" s="74" t="s">
        <v>82</v>
      </c>
      <c r="E46" s="74" t="s">
        <v>100</v>
      </c>
      <c r="F46" s="69" t="s">
        <v>72</v>
      </c>
      <c r="G46" s="70" t="s">
        <v>72</v>
      </c>
      <c r="H46" s="71" t="s">
        <v>72</v>
      </c>
      <c r="I46" s="74" t="s">
        <v>101</v>
      </c>
      <c r="J46" s="38" t="s">
        <v>39</v>
      </c>
    </row>
    <row r="47" spans="1:10" ht="135" customHeight="1" x14ac:dyDescent="0.25">
      <c r="A47" s="7"/>
      <c r="B47" s="73" t="s">
        <v>102</v>
      </c>
      <c r="C47" s="68" t="s">
        <v>97</v>
      </c>
      <c r="D47" s="74" t="s">
        <v>103</v>
      </c>
      <c r="E47" s="74" t="s">
        <v>104</v>
      </c>
      <c r="F47" s="69" t="s">
        <v>39</v>
      </c>
      <c r="G47" s="70" t="s">
        <v>39</v>
      </c>
      <c r="H47" s="71" t="s">
        <v>39</v>
      </c>
      <c r="I47" s="74" t="s">
        <v>105</v>
      </c>
      <c r="J47" s="38" t="s">
        <v>39</v>
      </c>
    </row>
    <row r="48" spans="1:10" ht="27.6" customHeight="1" x14ac:dyDescent="0.25">
      <c r="A48" s="7"/>
      <c r="B48" s="81" t="s">
        <v>106</v>
      </c>
      <c r="C48" s="83" t="s">
        <v>107</v>
      </c>
      <c r="D48" s="83" t="s">
        <v>108</v>
      </c>
      <c r="E48" s="85" t="s">
        <v>64</v>
      </c>
      <c r="F48" s="108" t="s">
        <v>39</v>
      </c>
      <c r="G48" s="106" t="s">
        <v>39</v>
      </c>
      <c r="H48" s="104" t="s">
        <v>39</v>
      </c>
      <c r="I48" s="100" t="s">
        <v>109</v>
      </c>
      <c r="J48" s="102" t="s">
        <v>39</v>
      </c>
    </row>
    <row r="49" spans="1:10" ht="27.6" customHeight="1" x14ac:dyDescent="0.25">
      <c r="A49" s="7"/>
      <c r="B49" s="110"/>
      <c r="C49" s="111"/>
      <c r="D49" s="111"/>
      <c r="E49" s="112"/>
      <c r="F49" s="113"/>
      <c r="G49" s="114"/>
      <c r="H49" s="115"/>
      <c r="I49" s="116"/>
      <c r="J49" s="117"/>
    </row>
    <row r="50" spans="1:10" ht="23.25" customHeight="1" x14ac:dyDescent="0.25">
      <c r="A50" s="7"/>
      <c r="B50" s="82"/>
      <c r="C50" s="84"/>
      <c r="D50" s="84"/>
      <c r="E50" s="86"/>
      <c r="F50" s="109"/>
      <c r="G50" s="107"/>
      <c r="H50" s="105"/>
      <c r="I50" s="101"/>
      <c r="J50" s="103"/>
    </row>
    <row r="51" spans="1:10" ht="209.4" customHeight="1" x14ac:dyDescent="0.25">
      <c r="A51" s="7"/>
      <c r="B51" s="75" t="s">
        <v>128</v>
      </c>
      <c r="C51" s="118" t="s">
        <v>129</v>
      </c>
      <c r="D51" s="76" t="s">
        <v>130</v>
      </c>
      <c r="E51" s="119" t="s">
        <v>131</v>
      </c>
      <c r="F51" s="121" t="s">
        <v>39</v>
      </c>
      <c r="G51" s="122" t="s">
        <v>72</v>
      </c>
      <c r="H51" s="123" t="s">
        <v>72</v>
      </c>
      <c r="I51" s="120"/>
      <c r="J51" s="121" t="s">
        <v>39</v>
      </c>
    </row>
    <row r="52" spans="1:10" ht="78" customHeight="1" x14ac:dyDescent="0.25">
      <c r="A52" s="7"/>
      <c r="B52" s="35" t="s">
        <v>106</v>
      </c>
      <c r="C52" s="98" t="s">
        <v>107</v>
      </c>
      <c r="D52" s="36" t="s">
        <v>110</v>
      </c>
      <c r="E52" s="36" t="s">
        <v>111</v>
      </c>
      <c r="F52" s="46" t="s">
        <v>39</v>
      </c>
      <c r="G52" s="41" t="s">
        <v>39</v>
      </c>
      <c r="H52" s="55" t="s">
        <v>39</v>
      </c>
      <c r="I52" s="64" t="s">
        <v>112</v>
      </c>
      <c r="J52" s="46" t="s">
        <v>39</v>
      </c>
    </row>
    <row r="53" spans="1:10" ht="84.6" customHeight="1" x14ac:dyDescent="0.25">
      <c r="A53" s="7"/>
      <c r="B53" s="35" t="s">
        <v>113</v>
      </c>
      <c r="C53" s="99"/>
      <c r="D53" s="36" t="s">
        <v>114</v>
      </c>
      <c r="E53" s="36" t="s">
        <v>111</v>
      </c>
      <c r="F53" s="46" t="s">
        <v>39</v>
      </c>
      <c r="G53" s="41" t="s">
        <v>39</v>
      </c>
      <c r="H53" s="55" t="s">
        <v>39</v>
      </c>
      <c r="I53" s="64" t="s">
        <v>112</v>
      </c>
      <c r="J53" s="46" t="s">
        <v>39</v>
      </c>
    </row>
    <row r="54" spans="1:10" ht="202.95" customHeight="1" x14ac:dyDescent="0.25">
      <c r="A54" s="7"/>
      <c r="B54" s="35" t="s">
        <v>106</v>
      </c>
      <c r="C54" s="36" t="s">
        <v>115</v>
      </c>
      <c r="D54" s="36" t="s">
        <v>116</v>
      </c>
      <c r="E54" s="37" t="s">
        <v>117</v>
      </c>
      <c r="F54" s="43" t="s">
        <v>39</v>
      </c>
      <c r="G54" s="44" t="s">
        <v>39</v>
      </c>
      <c r="H54" s="53" t="s">
        <v>39</v>
      </c>
      <c r="I54" s="60" t="s">
        <v>118</v>
      </c>
      <c r="J54" s="43" t="s">
        <v>39</v>
      </c>
    </row>
    <row r="55" spans="1:10" ht="96.6" x14ac:dyDescent="0.25">
      <c r="A55" s="18"/>
      <c r="B55" s="35" t="s">
        <v>106</v>
      </c>
      <c r="C55" s="36" t="s">
        <v>119</v>
      </c>
      <c r="D55" s="36" t="s">
        <v>116</v>
      </c>
      <c r="E55" s="36" t="s">
        <v>117</v>
      </c>
      <c r="F55" s="47" t="s">
        <v>72</v>
      </c>
      <c r="G55" s="48" t="s">
        <v>72</v>
      </c>
      <c r="H55" s="56" t="s">
        <v>72</v>
      </c>
      <c r="I55" s="36" t="s">
        <v>120</v>
      </c>
      <c r="J55" s="38" t="s">
        <v>39</v>
      </c>
    </row>
    <row r="56" spans="1:10" ht="62.25" customHeight="1" x14ac:dyDescent="0.25">
      <c r="A56" s="18"/>
      <c r="B56" s="35" t="s">
        <v>106</v>
      </c>
      <c r="C56" s="36" t="s">
        <v>121</v>
      </c>
      <c r="D56" s="36" t="s">
        <v>116</v>
      </c>
      <c r="E56" s="36" t="s">
        <v>117</v>
      </c>
      <c r="F56" s="38" t="s">
        <v>39</v>
      </c>
      <c r="G56" s="39" t="s">
        <v>39</v>
      </c>
      <c r="H56" s="53" t="s">
        <v>39</v>
      </c>
      <c r="I56" s="36" t="s">
        <v>122</v>
      </c>
      <c r="J56" s="38" t="s">
        <v>39</v>
      </c>
    </row>
    <row r="57" spans="1:10" ht="126.6" customHeight="1" thickBot="1" x14ac:dyDescent="0.3">
      <c r="A57" s="18"/>
      <c r="B57" s="65" t="s">
        <v>106</v>
      </c>
      <c r="C57" s="66" t="s">
        <v>123</v>
      </c>
      <c r="D57" s="66" t="s">
        <v>116</v>
      </c>
      <c r="E57" s="66" t="s">
        <v>117</v>
      </c>
      <c r="F57" s="51" t="s">
        <v>39</v>
      </c>
      <c r="G57" s="52" t="s">
        <v>39</v>
      </c>
      <c r="H57" s="57" t="s">
        <v>39</v>
      </c>
      <c r="I57" s="50" t="s">
        <v>124</v>
      </c>
      <c r="J57" s="51" t="s">
        <v>39</v>
      </c>
    </row>
    <row r="58" spans="1:10" ht="16.2" thickTop="1" x14ac:dyDescent="0.3">
      <c r="A58" s="1"/>
      <c r="B58" s="15"/>
      <c r="H58" s="14"/>
    </row>
    <row r="59" spans="1:10" ht="15.6" x14ac:dyDescent="0.3">
      <c r="A59" s="1"/>
      <c r="B59" s="12"/>
      <c r="H59" s="14"/>
    </row>
    <row r="60" spans="1:10" ht="15.6" x14ac:dyDescent="0.3">
      <c r="A60" s="1"/>
      <c r="B60" s="12"/>
      <c r="H60" s="14"/>
    </row>
    <row r="61" spans="1:10" ht="15.6" x14ac:dyDescent="0.3">
      <c r="A61" s="1"/>
      <c r="B61" s="12"/>
      <c r="H61" s="14"/>
    </row>
    <row r="62" spans="1:10" ht="13.2" hidden="1" customHeight="1" x14ac:dyDescent="0.25">
      <c r="A62" s="1"/>
    </row>
    <row r="63" spans="1:10" ht="13.2" hidden="1" customHeight="1" x14ac:dyDescent="0.25">
      <c r="A63" s="1"/>
      <c r="C63" s="13" t="s">
        <v>125</v>
      </c>
      <c r="D63" s="13" t="s">
        <v>39</v>
      </c>
      <c r="E63" s="13" t="s">
        <v>72</v>
      </c>
      <c r="F63" s="13" t="s">
        <v>126</v>
      </c>
    </row>
    <row r="64" spans="1:10" ht="13.2" hidden="1" customHeight="1" x14ac:dyDescent="0.25">
      <c r="A64" s="1"/>
      <c r="B64" s="12" t="s">
        <v>126</v>
      </c>
      <c r="C64" s="5">
        <v>4</v>
      </c>
      <c r="D64" s="4">
        <v>8</v>
      </c>
      <c r="E64" s="3">
        <v>12</v>
      </c>
      <c r="F64" s="3">
        <v>16</v>
      </c>
    </row>
    <row r="65" spans="1:10" ht="13.2" hidden="1" customHeight="1" x14ac:dyDescent="0.25">
      <c r="A65" s="1"/>
      <c r="B65" s="12" t="s">
        <v>72</v>
      </c>
      <c r="C65" s="5">
        <v>3</v>
      </c>
      <c r="D65" s="4">
        <v>6</v>
      </c>
      <c r="E65" s="4">
        <v>9</v>
      </c>
      <c r="F65" s="3">
        <v>12</v>
      </c>
    </row>
    <row r="66" spans="1:10" hidden="1" x14ac:dyDescent="0.25">
      <c r="A66" s="1"/>
      <c r="B66" s="12" t="s">
        <v>39</v>
      </c>
      <c r="C66" s="5">
        <v>2</v>
      </c>
      <c r="D66" s="5">
        <v>4</v>
      </c>
      <c r="E66" s="4">
        <v>6</v>
      </c>
      <c r="F66" s="4">
        <v>8</v>
      </c>
    </row>
    <row r="67" spans="1:10" hidden="1" x14ac:dyDescent="0.25">
      <c r="A67" s="1"/>
      <c r="B67" s="12" t="s">
        <v>125</v>
      </c>
      <c r="C67" s="5">
        <v>1</v>
      </c>
      <c r="D67" s="5">
        <v>2</v>
      </c>
      <c r="E67" s="5">
        <v>3</v>
      </c>
      <c r="F67" s="5">
        <v>4</v>
      </c>
    </row>
    <row r="68" spans="1:10" hidden="1" x14ac:dyDescent="0.25">
      <c r="A68" s="1"/>
    </row>
    <row r="69" spans="1:10" hidden="1" x14ac:dyDescent="0.25">
      <c r="A69" s="1"/>
    </row>
    <row r="70" spans="1:10" hidden="1" x14ac:dyDescent="0.25">
      <c r="A70" s="1"/>
    </row>
    <row r="71" spans="1:10" hidden="1" x14ac:dyDescent="0.25">
      <c r="A71" s="1"/>
      <c r="F71" t="s">
        <v>125</v>
      </c>
      <c r="H71" s="2" t="e">
        <f>IF(#REF!="",0,IF(#REF!="Very low",1,IF(#REF!="Low",2,IF(#REF!="Medium",3,IF(#REF!="High",4,#REF!)))))</f>
        <v>#REF!</v>
      </c>
      <c r="I71" s="6" t="e">
        <f>IF(H71*#REF!=0,"",IF(H71*#REF!&gt;0.5,H71*#REF!))</f>
        <v>#REF!</v>
      </c>
      <c r="J71" t="e">
        <f>IF(I71="","",IF(I71&lt;5, "Low",IF(I71&lt;11,"Medium",IF(I71&gt;11,"High"))))</f>
        <v>#REF!</v>
      </c>
    </row>
    <row r="72" spans="1:10" hidden="1" x14ac:dyDescent="0.25">
      <c r="A72" s="1"/>
      <c r="F72" t="s">
        <v>39</v>
      </c>
      <c r="H72" s="2" t="e">
        <f>IF(#REF!="",0,IF(#REF!="Very low",1,IF(#REF!="Low",2,IF(#REF!="Medium",3,IF(#REF!="High",4,#REF!)))))</f>
        <v>#REF!</v>
      </c>
      <c r="I72" s="6" t="e">
        <f>IF(H72*#REF!=0,"",IF(H72*#REF!&gt;0.5,H72*#REF!))</f>
        <v>#REF!</v>
      </c>
      <c r="J72" t="e">
        <f t="shared" ref="J72:J90" si="0">IF(I72="","",IF(I72&lt;5, "Low",IF(I72&lt;11,"Medium",IF(I72&gt;11,"High"))))</f>
        <v>#REF!</v>
      </c>
    </row>
    <row r="73" spans="1:10" hidden="1" x14ac:dyDescent="0.25">
      <c r="A73" s="1"/>
      <c r="F73" t="s">
        <v>72</v>
      </c>
      <c r="H73" s="2" t="e">
        <f>IF(#REF!="",0,IF(#REF!="Very low",1,IF(#REF!="Low",2,IF(#REF!="Medium",3,IF(#REF!="High",4,#REF!)))))</f>
        <v>#REF!</v>
      </c>
      <c r="I73" s="6" t="e">
        <f>IF(H73*#REF!=0,"",IF(H73*#REF!&gt;0.5,H73*#REF!))</f>
        <v>#REF!</v>
      </c>
      <c r="J73" t="e">
        <f t="shared" si="0"/>
        <v>#REF!</v>
      </c>
    </row>
    <row r="74" spans="1:10" hidden="1" x14ac:dyDescent="0.25">
      <c r="A74" s="1"/>
      <c r="F74" t="s">
        <v>126</v>
      </c>
      <c r="H74" s="2" t="e">
        <f>IF(#REF!="",0,IF(#REF!="Very low",1,IF(#REF!="Low",2,IF(#REF!="Medium",3,IF(#REF!="High",4,F43)))))</f>
        <v>#REF!</v>
      </c>
      <c r="I74" s="6" t="e">
        <f>IF(H74*#REF!=0,"",IF(H74*#REF!&gt;0.5,H74*#REF!))</f>
        <v>#REF!</v>
      </c>
      <c r="J74" t="e">
        <f t="shared" si="0"/>
        <v>#REF!</v>
      </c>
    </row>
    <row r="75" spans="1:10" hidden="1" x14ac:dyDescent="0.25">
      <c r="A75" s="1"/>
      <c r="H75" s="2">
        <f>IF(F43="",0,IF(F43="Very low",1,IF(F43="Low",2,IF(F43="Medium",3,IF(F43="High",4,F18)))))</f>
        <v>3</v>
      </c>
      <c r="I75" s="6" t="e">
        <f>IF(H75*#REF!=0,"",IF(H75*#REF!&gt;0.5,H75*#REF!))</f>
        <v>#REF!</v>
      </c>
      <c r="J75" t="e">
        <f t="shared" si="0"/>
        <v>#REF!</v>
      </c>
    </row>
    <row r="76" spans="1:10" hidden="1" x14ac:dyDescent="0.25">
      <c r="A76" s="1"/>
      <c r="H76" s="2">
        <f>IF(F18="",0,IF(F18="Very low",1,IF(F18="Low",2,IF(F18="Medium",3,IF(F18="High",4,F52)))))</f>
        <v>2</v>
      </c>
      <c r="I76" s="6" t="e">
        <f>IF(H76*#REF!=0,"",IF(H76*#REF!&gt;0.5,H76*#REF!))</f>
        <v>#REF!</v>
      </c>
      <c r="J76" t="e">
        <f t="shared" si="0"/>
        <v>#REF!</v>
      </c>
    </row>
    <row r="77" spans="1:10" hidden="1" x14ac:dyDescent="0.25">
      <c r="A77" s="1"/>
      <c r="H77" s="2">
        <f>IF(F52="",0,IF(F52="Very low",1,IF(F52="Low",2,IF(F52="Medium",3,IF(F52="High",4,#REF!)))))</f>
        <v>2</v>
      </c>
      <c r="I77" s="6" t="e">
        <f>IF(H77*#REF!=0,"",IF(H77*#REF!&gt;0.5,H77*#REF!))</f>
        <v>#REF!</v>
      </c>
      <c r="J77" t="e">
        <f t="shared" si="0"/>
        <v>#REF!</v>
      </c>
    </row>
    <row r="78" spans="1:10" hidden="1" x14ac:dyDescent="0.25">
      <c r="A78" s="1"/>
      <c r="H78" s="2" t="e">
        <f>IF(#REF!="",0,IF(#REF!="Very low",1,IF(#REF!="Low",2,IF(#REF!="Medium",3,IF(#REF!="High",4,#REF!)))))</f>
        <v>#REF!</v>
      </c>
      <c r="I78" s="6" t="e">
        <f>IF(H78*#REF!=0,"",IF(H78*#REF!&gt;0.5,H78*#REF!))</f>
        <v>#REF!</v>
      </c>
      <c r="J78" t="e">
        <f t="shared" si="0"/>
        <v>#REF!</v>
      </c>
    </row>
    <row r="79" spans="1:10" hidden="1" x14ac:dyDescent="0.25">
      <c r="A79" s="1"/>
      <c r="C79" t="s">
        <v>125</v>
      </c>
      <c r="D79" t="s">
        <v>39</v>
      </c>
      <c r="E79" t="s">
        <v>72</v>
      </c>
      <c r="F79" t="s">
        <v>126</v>
      </c>
      <c r="H79" s="2" t="e">
        <f>IF(#REF!="",0,IF(#REF!="Very low",1,IF(#REF!="Low",2,IF(#REF!="Medium",3,IF(#REF!="High",4,#REF!)))))</f>
        <v>#REF!</v>
      </c>
      <c r="I79" s="6" t="e">
        <f>IF(H79*#REF!=0,"",IF(H79*#REF!&gt;0.5,H79*#REF!))</f>
        <v>#REF!</v>
      </c>
      <c r="J79" t="e">
        <f t="shared" si="0"/>
        <v>#REF!</v>
      </c>
    </row>
    <row r="80" spans="1:10" hidden="1" x14ac:dyDescent="0.25">
      <c r="A80" s="1"/>
      <c r="B80" t="s">
        <v>125</v>
      </c>
      <c r="C80" s="5">
        <v>1</v>
      </c>
      <c r="D80" s="5">
        <v>2</v>
      </c>
      <c r="E80" s="5">
        <v>3</v>
      </c>
      <c r="F80" s="5">
        <v>4</v>
      </c>
      <c r="H80" s="2" t="e">
        <f>IF(#REF!="",0,IF(#REF!="Very low",1,IF(#REF!="Low",2,IF(#REF!="Medium",3,IF(#REF!="High",4,F44)))))</f>
        <v>#REF!</v>
      </c>
      <c r="I80" s="6" t="e">
        <f>IF(H80*#REF!=0,"",IF(H80*#REF!&gt;0.5,H80*#REF!))</f>
        <v>#REF!</v>
      </c>
      <c r="J80" t="e">
        <f t="shared" si="0"/>
        <v>#REF!</v>
      </c>
    </row>
    <row r="81" spans="1:10" hidden="1" x14ac:dyDescent="0.25">
      <c r="A81" s="1"/>
      <c r="B81" t="s">
        <v>39</v>
      </c>
      <c r="C81" s="5">
        <v>2</v>
      </c>
      <c r="D81" s="5">
        <v>4</v>
      </c>
      <c r="E81" s="4">
        <v>6</v>
      </c>
      <c r="F81" s="4">
        <v>8</v>
      </c>
      <c r="H81" s="2">
        <f>IF(F44="",0,IF(F44="Very low",1,IF(F44="Low",2,IF(F44="Medium",3,IF(F44="High",4,#REF!)))))</f>
        <v>3</v>
      </c>
      <c r="I81" s="6" t="e">
        <f>IF(H81*#REF!=0,"",IF(H81*#REF!&gt;0.5,H81*#REF!))</f>
        <v>#REF!</v>
      </c>
      <c r="J81" t="e">
        <f t="shared" si="0"/>
        <v>#REF!</v>
      </c>
    </row>
    <row r="82" spans="1:10" hidden="1" x14ac:dyDescent="0.25">
      <c r="A82" s="1"/>
      <c r="B82" t="s">
        <v>72</v>
      </c>
      <c r="C82" s="5">
        <v>3</v>
      </c>
      <c r="D82" s="4">
        <v>6</v>
      </c>
      <c r="E82" s="4">
        <v>9</v>
      </c>
      <c r="F82" s="3">
        <v>12</v>
      </c>
      <c r="H82" s="2" t="e">
        <f>IF(#REF!="",0,IF(#REF!="Very low",1,IF(#REF!="Low",2,IF(#REF!="Medium",3,IF(#REF!="High",4,#REF!)))))</f>
        <v>#REF!</v>
      </c>
      <c r="I82" s="6" t="e">
        <f>IF(H82*#REF!=0,"",IF(H82*#REF!&gt;0.5,H82*#REF!))</f>
        <v>#REF!</v>
      </c>
      <c r="J82" t="e">
        <f t="shared" si="0"/>
        <v>#REF!</v>
      </c>
    </row>
    <row r="83" spans="1:10" hidden="1" x14ac:dyDescent="0.25">
      <c r="A83" s="1"/>
      <c r="B83" t="s">
        <v>126</v>
      </c>
      <c r="C83" s="5">
        <v>4</v>
      </c>
      <c r="D83" s="4">
        <v>8</v>
      </c>
      <c r="E83" s="3">
        <v>12</v>
      </c>
      <c r="F83" s="3">
        <v>16</v>
      </c>
      <c r="H83" s="2" t="e">
        <f>IF(#REF!="",0,IF(#REF!="Very low",1,IF(#REF!="Low",2,IF(#REF!="Medium",3,IF(#REF!="High",4,#REF!)))))</f>
        <v>#REF!</v>
      </c>
      <c r="I83" s="6" t="e">
        <f>IF(H83*#REF!=0,"",IF(H83*#REF!&gt;0.5,H83*#REF!))</f>
        <v>#REF!</v>
      </c>
      <c r="J83" t="e">
        <f t="shared" si="0"/>
        <v>#REF!</v>
      </c>
    </row>
    <row r="84" spans="1:10" hidden="1" x14ac:dyDescent="0.25">
      <c r="A84" s="1"/>
      <c r="H84" s="2" t="e">
        <f>IF(#REF!="",0,IF(#REF!="Very low",1,IF(#REF!="Low",2,IF(#REF!="Medium",3,IF(#REF!="High",4,#REF!)))))</f>
        <v>#REF!</v>
      </c>
      <c r="I84" s="6" t="e">
        <f>IF(H84*#REF!=0,"",IF(H84*#REF!&gt;0.5,H84*#REF!))</f>
        <v>#REF!</v>
      </c>
      <c r="J84" t="e">
        <f t="shared" si="0"/>
        <v>#REF!</v>
      </c>
    </row>
    <row r="85" spans="1:10" hidden="1" x14ac:dyDescent="0.25">
      <c r="A85" s="1"/>
      <c r="H85" s="2" t="e">
        <f>IF(#REF!="",0,IF(#REF!="Very low",1,IF(#REF!="Low",2,IF(#REF!="Medium",3,IF(#REF!="High",4,#REF!)))))</f>
        <v>#REF!</v>
      </c>
      <c r="I85" s="6" t="e">
        <f>IF(H85*#REF!=0,"",IF(H85*#REF!&gt;0.5,H85*#REF!))</f>
        <v>#REF!</v>
      </c>
      <c r="J85" t="e">
        <f t="shared" si="0"/>
        <v>#REF!</v>
      </c>
    </row>
    <row r="86" spans="1:10" hidden="1" x14ac:dyDescent="0.25">
      <c r="A86" s="1"/>
      <c r="H86" s="2" t="e">
        <f>IF(#REF!="",0,IF(#REF!="Very low",1,IF(#REF!="Low",2,IF(#REF!="Medium",3,IF(#REF!="High",4,#REF!)))))</f>
        <v>#REF!</v>
      </c>
      <c r="I86" s="6" t="e">
        <f>IF(H86*#REF!=0,"",IF(H86*#REF!&gt;0.5,H86*#REF!))</f>
        <v>#REF!</v>
      </c>
      <c r="J86" t="e">
        <f t="shared" si="0"/>
        <v>#REF!</v>
      </c>
    </row>
    <row r="87" spans="1:10" hidden="1" x14ac:dyDescent="0.25">
      <c r="A87" s="1"/>
      <c r="H87" s="2" t="e">
        <f>IF(#REF!="",0,IF(#REF!="Very low",1,IF(#REF!="Low",2,IF(#REF!="Medium",3,IF(#REF!="High",4,#REF!)))))</f>
        <v>#REF!</v>
      </c>
      <c r="I87" s="6" t="e">
        <f>IF(H87*#REF!=0,"",IF(H87*#REF!&gt;0.5,H87*#REF!))</f>
        <v>#REF!</v>
      </c>
      <c r="J87" t="e">
        <f t="shared" si="0"/>
        <v>#REF!</v>
      </c>
    </row>
    <row r="88" spans="1:10" hidden="1" x14ac:dyDescent="0.25">
      <c r="A88" s="1"/>
      <c r="H88" s="2" t="e">
        <f>IF(#REF!="",0,IF(#REF!="Very low",1,IF(#REF!="Low",2,IF(#REF!="Medium",3,IF(#REF!="High",4,#REF!)))))</f>
        <v>#REF!</v>
      </c>
      <c r="I88" s="6" t="e">
        <f>IF(H88*#REF!=0,"",IF(H88*#REF!&gt;0.5,H88*#REF!))</f>
        <v>#REF!</v>
      </c>
      <c r="J88" t="e">
        <f t="shared" si="0"/>
        <v>#REF!</v>
      </c>
    </row>
    <row r="89" spans="1:10" hidden="1" x14ac:dyDescent="0.25">
      <c r="A89" s="1"/>
      <c r="H89" s="2" t="e">
        <f>IF(#REF!="",0,IF(#REF!="Very low",1,IF(#REF!="Low",2,IF(#REF!="Medium",3,IF(#REF!="High",4,#REF!)))))</f>
        <v>#REF!</v>
      </c>
      <c r="I89" s="6" t="e">
        <f>IF(H89*#REF!=0,"",IF(H89*#REF!&gt;0.5,H89*#REF!))</f>
        <v>#REF!</v>
      </c>
      <c r="J89" t="e">
        <f t="shared" si="0"/>
        <v>#REF!</v>
      </c>
    </row>
    <row r="90" spans="1:10" hidden="1" x14ac:dyDescent="0.25">
      <c r="A90" s="1"/>
      <c r="H90" s="2" t="e">
        <f>IF(#REF!="",0,IF(#REF!="Very low",1,IF(#REF!="Low",2,IF(#REF!="Medium",3,IF(#REF!="High",4,#REF!)))))</f>
        <v>#REF!</v>
      </c>
      <c r="I90" s="6" t="e">
        <f>IF(H90*#REF!=0,"",IF(H90*#REF!&gt;0.5,H90*#REF!))</f>
        <v>#REF!</v>
      </c>
      <c r="J90" t="e">
        <f t="shared" si="0"/>
        <v>#REF!</v>
      </c>
    </row>
    <row r="91" spans="1:10" hidden="1" x14ac:dyDescent="0.25">
      <c r="A91" s="1"/>
    </row>
    <row r="92" spans="1:10" hidden="1" x14ac:dyDescent="0.25"/>
    <row r="93" spans="1:10" hidden="1" x14ac:dyDescent="0.25"/>
    <row r="128" ht="13.5" customHeight="1" x14ac:dyDescent="0.25"/>
  </sheetData>
  <sheetProtection selectLockedCells="1"/>
  <sortState xmlns:xlrd2="http://schemas.microsoft.com/office/spreadsheetml/2017/richdata2" ref="B14:J56">
    <sortCondition ref="B14:B56"/>
  </sortState>
  <mergeCells count="19">
    <mergeCell ref="D12:I12"/>
    <mergeCell ref="C52:C53"/>
    <mergeCell ref="I48:I50"/>
    <mergeCell ref="J48:J50"/>
    <mergeCell ref="H48:H50"/>
    <mergeCell ref="G48:G50"/>
    <mergeCell ref="F48:F50"/>
    <mergeCell ref="F10:I10"/>
    <mergeCell ref="F2:I2"/>
    <mergeCell ref="F4:I4"/>
    <mergeCell ref="F6:I6"/>
    <mergeCell ref="F8:I8"/>
    <mergeCell ref="B48:B50"/>
    <mergeCell ref="C48:C50"/>
    <mergeCell ref="D48:D50"/>
    <mergeCell ref="E48:E50"/>
    <mergeCell ref="I14:J14"/>
    <mergeCell ref="F14:H14"/>
    <mergeCell ref="B14:E14"/>
  </mergeCells>
  <phoneticPr fontId="0" type="noConversion"/>
  <conditionalFormatting sqref="F17:H49 J17:J49 F52:H57 J52:J57">
    <cfRule type="containsText" dxfId="2" priority="4" stopIfTrue="1" operator="containsText" text="Low">
      <formula>NOT(ISERROR(SEARCH("Low",F17)))</formula>
    </cfRule>
    <cfRule type="containsText" dxfId="1" priority="5" stopIfTrue="1" operator="containsText" text="Medium">
      <formula>NOT(ISERROR(SEARCH("Medium",F17)))</formula>
    </cfRule>
    <cfRule type="containsText" dxfId="0" priority="6" operator="containsText" text="High">
      <formula>NOT(ISERROR(SEARCH("High",F17)))</formula>
    </cfRule>
  </conditionalFormatting>
  <dataValidations count="1">
    <dataValidation type="list" allowBlank="1" showInputMessage="1" showErrorMessage="1" sqref="J17:J49 J52:J57 F52:H57 F17:H49" xr:uid="{DF0EDB1F-F59D-49D1-B118-A9DE4FEA97C9}">
      <formula1>$B$64:$B$66</formula1>
    </dataValidation>
  </dataValidations>
  <pageMargins left="0.74803149606299213" right="0.74803149606299213" top="0.98425196850393704" bottom="0.98425196850393704" header="0.51181102362204722" footer="0.51181102362204722"/>
  <pageSetup paperSize="8" scale="18" orientation="portrait" r:id="rId1"/>
  <headerFooter alignWithMargins="0">
    <oddHeader>&amp;L&amp;G&amp;C&amp;F
&amp;A</oddHeader>
    <oddFooter>Page &amp;P</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76234b8-23c4-459b-a65e-aa0ef282d40e">
      <Terms xmlns="http://schemas.microsoft.com/office/infopath/2007/PartnerControls"/>
    </lcf76f155ced4ddcb4097134ff3c332f>
    <TaxCatchAll xmlns="662745e8-e224-48e8-a2e3-254862b8c2f5">
      <Value>181</Value>
      <Value>12</Value>
      <Value>186</Value>
      <Value>10</Value>
      <Value>41</Value>
    </TaxCatchAll>
    <EAReceivedDate xmlns="eebef177-55b5-4448-a5fb-28ea454417ee">2026-07-12T23:00:00+00:00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eawml 402072</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CessationDate xmlns="eebef177-55b5-4448-a5fb-28ea454417ee" xsi:nil="true"/>
    <NationalSecurity xmlns="eebef177-55b5-4448-a5fb-28ea454417ee">No</NationalSecurity>
    <OtherReference xmlns="eebef177-55b5-4448-a5fb-28ea454417ee">EPR-JB3005CJ</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Kier Integrated Services Limited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2026-07-12T23:00:00+00:00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EPR/JB3005CJ</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CH65 4EF</FacilityAddressPostcode>
    <ExternalAuthor xmlns="eebef177-55b5-4448-a5fb-28ea454417ee">lburns</ExternalAuthor>
    <SiteName xmlns="eebef177-55b5-4448-a5fb-28ea454417ee">C W and C Canalside Operations Hub</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C W and C Canalside Operations Hub Dockyard Road Ellesmere Port Cheshire CH65 4EF</FacilityAddress>
  </documentManagement>
</p:properti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826B6DFD776BA14EB3BBFEDDC7860913" ma:contentTypeVersion="47" ma:contentTypeDescription="Create a new document." ma:contentTypeScope="" ma:versionID="712fe3faffb3348bd7d87d9c321462b5">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176234b8-23c4-459b-a65e-aa0ef282d40e" targetNamespace="http://schemas.microsoft.com/office/2006/metadata/properties" ma:root="true" ma:fieldsID="e8b92ea2ba7de6bc5036a366ac71c9e8" ns2:_="" ns3:_="" ns4:_="" ns5:_="" ns6:_="">
    <xsd:import namespace="8595a0ec-c146-4eeb-925a-270f4bc4be63"/>
    <xsd:import namespace="662745e8-e224-48e8-a2e3-254862b8c2f5"/>
    <xsd:import namespace="eebef177-55b5-4448-a5fb-28ea454417ee"/>
    <xsd:import namespace="5ffd8e36-f429-4edc-ab50-c5be84842779"/>
    <xsd:import namespace="176234b8-23c4-459b-a65e-aa0ef282d40e"/>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ServiceAutoKeyPoints" minOccurs="0"/>
                <xsd:element ref="ns6:MediaServiceKeyPoints" minOccurs="0"/>
                <xsd:element ref="ns6:lcf76f155ced4ddcb4097134ff3c332f" minOccurs="0"/>
                <xsd:element ref="ns2:SharedWithUsers" minOccurs="0"/>
                <xsd:element ref="ns2:SharedWithDetails" minOccurs="0"/>
                <xsd:element ref="ns6:MediaLengthInSecond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6234b8-23c4-459b-a65e-aa0ef282d40e"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GenerationTime" ma:index="51" nillable="true" ma:displayName="MediaServiceGenerationTime" ma:hidden="true" ma:internalName="MediaServiceGenerationTime" ma:readOnly="true">
      <xsd:simpleType>
        <xsd:restriction base="dms:Text"/>
      </xsd:simpleType>
    </xsd:element>
    <xsd:element name="MediaServiceEventHashCode" ma:index="52" nillable="true" ma:displayName="MediaServiceEventHashCode" ma:hidden="true" ma:internalName="MediaServiceEventHashCode" ma:readOnly="true">
      <xsd:simpleType>
        <xsd:restriction base="dms:Text"/>
      </xsd:simpleType>
    </xsd:element>
    <xsd:element name="MediaServiceOCR" ma:index="53" nillable="true" ma:displayName="Extracted Text" ma:internalName="MediaServiceOCR" ma:readOnly="true">
      <xsd:simpleType>
        <xsd:restriction base="dms:Note">
          <xsd:maxLength value="255"/>
        </xsd:restriction>
      </xsd:simpleType>
    </xsd:element>
    <xsd:element name="MediaServiceDateTaken" ma:index="54" nillable="true" ma:displayName="MediaServiceDateTaken" ma:hidden="true" ma:internalName="MediaServiceDateTaken" ma:readOnly="true">
      <xsd:simpleType>
        <xsd:restriction base="dms:Text"/>
      </xsd:simpleType>
    </xsd:element>
    <xsd:element name="MediaServiceLocation" ma:index="55" nillable="true" ma:displayName="Location" ma:internalName="MediaServiceLocation" ma:readOnly="true">
      <xsd:simpleType>
        <xsd:restriction base="dms:Text"/>
      </xsd:simpleType>
    </xsd:element>
    <xsd:element name="MediaServiceAutoKeyPoints" ma:index="56" nillable="true" ma:displayName="MediaServiceAutoKeyPoints" ma:hidden="true" ma:internalName="MediaServiceAutoKeyPoints" ma:readOnly="true">
      <xsd:simpleType>
        <xsd:restriction base="dms:Note"/>
      </xsd:simpleType>
    </xsd:element>
    <xsd:element name="MediaServiceKeyPoints" ma:index="57" nillable="true" ma:displayName="KeyPoints" ma:internalName="MediaServiceKeyPoints" ma:readOnly="true">
      <xsd:simpleType>
        <xsd:restriction base="dms:Note">
          <xsd:maxLength value="255"/>
        </xsd:restriction>
      </xsd:simpleType>
    </xsd:element>
    <xsd:element name="lcf76f155ced4ddcb4097134ff3c332f" ma:index="59"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LengthInSeconds" ma:index="62" nillable="true" ma:displayName="MediaLengthInSeconds" ma:hidden="true" ma:internalName="MediaLengthInSeconds" ma:readOnly="true">
      <xsd:simpleType>
        <xsd:restriction base="dms:Unknown"/>
      </xsd:simple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AE0C3F-A507-4130-8293-6D138EA4E107}">
  <ds:schemaRefs>
    <ds:schemaRef ds:uri="http://schemas.microsoft.com/sharepoint/v3/contenttype/forms"/>
  </ds:schemaRefs>
</ds:datastoreItem>
</file>

<file path=customXml/itemProps2.xml><?xml version="1.0" encoding="utf-8"?>
<ds:datastoreItem xmlns:ds="http://schemas.openxmlformats.org/officeDocument/2006/customXml" ds:itemID="{703562C8-0355-4F84-8757-3543A2A028F7}">
  <ds:schemaRefs>
    <ds:schemaRef ds:uri="http://schemas.microsoft.com/office/2006/metadata/properties"/>
    <ds:schemaRef ds:uri="http://schemas.microsoft.com/office/infopath/2007/PartnerControls"/>
    <ds:schemaRef ds:uri="172abaac-c461-4b1f-bd23-683236d00e47"/>
    <ds:schemaRef ds:uri="537806cc-4837-439d-81f0-3f1549ffbbb7"/>
  </ds:schemaRefs>
</ds:datastoreItem>
</file>

<file path=customXml/itemProps3.xml><?xml version="1.0" encoding="utf-8"?>
<ds:datastoreItem xmlns:ds="http://schemas.openxmlformats.org/officeDocument/2006/customXml" ds:itemID="{7C559CE3-CED7-4598-9746-D851930282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Document Details</vt:lpstr>
      <vt:lpstr>Risk Assessment</vt:lpstr>
      <vt:lpstr>'Document Details'!Print_Area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Generic Risk Assessment for SR2015 No.26: Temporary dewatering affecting up to 20 metres of a main river</dc:title>
  <dc:subject/>
  <dc:creator>Environment Agency</dc:creator>
  <cp:keywords>Generic Risk Assessment for SR2015 No.26: Temporary dewatering affecting up to 20 metres of a main river</cp:keywords>
  <dc:description>Version 2
Issued: 31/07/2019</dc:description>
  <cp:lastModifiedBy>Louise Burns</cp:lastModifiedBy>
  <cp:revision/>
  <dcterms:created xsi:type="dcterms:W3CDTF">2005-05-04T08:30:35Z</dcterms:created>
  <dcterms:modified xsi:type="dcterms:W3CDTF">2026-07-06T18:41:53Z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0x0101000E9AD557692E154F9D2697C8C6432F7600826B6DFD776BA14EB3BBFEDDC7860913</vt:lpwstr>
  </property>
  <property fmtid="{D5CDD505-2E9C-101B-9397-08002B2CF9AE}" pid="4" name="MediaServiceImageTags">
    <vt:lpwstr/>
  </property>
  <property fmtid="{D5CDD505-2E9C-101B-9397-08002B2CF9AE}" pid="5" name="Department">
    <vt:lpwstr/>
  </property>
  <property fmtid="{D5CDD505-2E9C-101B-9397-08002B2CF9AE}" pid="6" name="PermitDocumentType">
    <vt:lpwstr/>
  </property>
  <property fmtid="{D5CDD505-2E9C-101B-9397-08002B2CF9AE}" pid="7" name="TypeofPermit">
    <vt:lpwstr>186;#Bespoke|743fbb82-64b4-442a-8bac-afa632175399</vt:lpwstr>
  </property>
  <property fmtid="{D5CDD505-2E9C-101B-9397-08002B2CF9AE}" pid="8" name="DisclosureStatus">
    <vt:lpwstr>181;#Public Register|f1fcf6a6-5d97-4f1d-964e-a2f916eb1f18</vt:lpwstr>
  </property>
  <property fmtid="{D5CDD505-2E9C-101B-9397-08002B2CF9AE}" pid="9" name="ActivityGrouping">
    <vt:lpwstr>12;#Application ＆ Associated Docs|5eadfd3c-6deb-44e1-b7e1-16accd427bec</vt:lpwstr>
  </property>
  <property fmtid="{D5CDD505-2E9C-101B-9397-08002B2CF9AE}" pid="10" name="RegulatedActivityClass">
    <vt:lpwstr>41;#Waste Operations|dc63c9b7-da6e-463c-b2cf-265b08d49156</vt:lpwstr>
  </property>
  <property fmtid="{D5CDD505-2E9C-101B-9397-08002B2CF9AE}" pid="11" name="Catchment">
    <vt:lpwstr/>
  </property>
  <property fmtid="{D5CDD505-2E9C-101B-9397-08002B2CF9AE}" pid="12" name="MajorProjectID">
    <vt:lpwstr/>
  </property>
  <property fmtid="{D5CDD505-2E9C-101B-9397-08002B2CF9AE}" pid="13" name="StandardRulesID">
    <vt:lpwstr/>
  </property>
  <property fmtid="{D5CDD505-2E9C-101B-9397-08002B2CF9AE}" pid="14" name="CessationStatus">
    <vt:lpwstr/>
  </property>
  <property fmtid="{D5CDD505-2E9C-101B-9397-08002B2CF9AE}" pid="15" name="Regime">
    <vt:lpwstr>10;#EPR|0e5af97d-1a8c-4d8f-a20b-528a11cab1f6</vt:lpwstr>
  </property>
  <property fmtid="{D5CDD505-2E9C-101B-9397-08002B2CF9AE}" pid="16" name="RegulatedActivitySub_x002d_Class">
    <vt:lpwstr/>
  </property>
  <property fmtid="{D5CDD505-2E9C-101B-9397-08002B2CF9AE}" pid="17" name="RegulatedActivitySub-Class">
    <vt:lpwstr/>
  </property>
  <property fmtid="{D5CDD505-2E9C-101B-9397-08002B2CF9AE}" pid="18" name="EventType1">
    <vt:lpwstr/>
  </property>
  <property fmtid="{D5CDD505-2E9C-101B-9397-08002B2CF9AE}" pid="19" name="SysUpdateNoER">
    <vt:lpwstr>No</vt:lpwstr>
  </property>
</Properties>
</file>