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4dd\AC\Temp\"/>
    </mc:Choice>
  </mc:AlternateContent>
  <xr:revisionPtr revIDLastSave="0" documentId="8_{46B193D7-72ED-4208-9F9A-32D65628BFAB}" xr6:coauthVersionLast="47" xr6:coauthVersionMax="47" xr10:uidLastSave="{00000000-0000-0000-0000-000000000000}"/>
  <bookViews>
    <workbookView xWindow="-60" yWindow="-60" windowWidth="15480" windowHeight="11640" xr2:uid="{00000000-000D-0000-FFFF-FFFF00000000}"/>
  </bookViews>
  <sheets>
    <sheet name="ERA" sheetId="1" r:id="rId1"/>
  </sheets>
  <definedNames>
    <definedName name="_xlnm.Print_Area" localSheetId="0">ERA!$B$1:$K$37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1" l="1"/>
  <c r="J49" i="1"/>
  <c r="K49" i="1"/>
  <c r="I49" i="1"/>
  <c r="H50" i="1"/>
  <c r="J50" i="1"/>
  <c r="K50" i="1"/>
  <c r="I50" i="1"/>
  <c r="H51" i="1"/>
  <c r="I51" i="1"/>
  <c r="J51" i="1"/>
  <c r="K51" i="1"/>
  <c r="H52" i="1"/>
  <c r="I52" i="1"/>
  <c r="H53" i="1"/>
  <c r="I53" i="1"/>
  <c r="H54" i="1"/>
  <c r="I54" i="1"/>
  <c r="H55" i="1"/>
  <c r="I55" i="1"/>
  <c r="H56" i="1"/>
  <c r="I56" i="1"/>
  <c r="H57" i="1"/>
  <c r="I57" i="1"/>
  <c r="J57" i="1"/>
  <c r="K57" i="1"/>
  <c r="H58" i="1"/>
  <c r="J58" i="1"/>
  <c r="K58" i="1"/>
  <c r="I58" i="1"/>
  <c r="H59" i="1"/>
  <c r="I59" i="1"/>
  <c r="H60" i="1"/>
  <c r="I60" i="1"/>
  <c r="J60" i="1"/>
  <c r="K60" i="1"/>
  <c r="H61" i="1"/>
  <c r="J61" i="1"/>
  <c r="K61" i="1"/>
  <c r="I61" i="1"/>
  <c r="H62" i="1"/>
  <c r="I62" i="1"/>
  <c r="J62" i="1"/>
  <c r="K62" i="1"/>
  <c r="H63" i="1"/>
  <c r="J63" i="1"/>
  <c r="K63" i="1"/>
  <c r="I63" i="1"/>
  <c r="H64" i="1"/>
  <c r="J64" i="1"/>
  <c r="K64" i="1"/>
  <c r="I64" i="1"/>
  <c r="H65" i="1"/>
  <c r="I65" i="1"/>
  <c r="J65" i="1"/>
  <c r="K65" i="1"/>
  <c r="H66" i="1"/>
  <c r="I66" i="1"/>
  <c r="J66" i="1"/>
  <c r="K66" i="1"/>
  <c r="H67" i="1"/>
  <c r="J67" i="1"/>
  <c r="K67" i="1"/>
  <c r="I67" i="1"/>
  <c r="H68" i="1"/>
  <c r="I68" i="1"/>
  <c r="J68" i="1"/>
  <c r="K68" i="1"/>
  <c r="J59" i="1"/>
  <c r="K59" i="1"/>
  <c r="J56" i="1"/>
  <c r="K56" i="1"/>
  <c r="J55" i="1"/>
  <c r="K55" i="1"/>
  <c r="J54" i="1"/>
  <c r="K54" i="1"/>
  <c r="J52" i="1"/>
  <c r="K52" i="1"/>
  <c r="J53" i="1"/>
  <c r="K53" i="1"/>
</calcChain>
</file>

<file path=xl/sharedStrings.xml><?xml version="1.0" encoding="utf-8"?>
<sst xmlns="http://schemas.openxmlformats.org/spreadsheetml/2006/main" count="224" uniqueCount="116">
  <si>
    <t>Environmental Risk Assessment</t>
  </si>
  <si>
    <t>Facility:</t>
  </si>
  <si>
    <t>Household, Commercial and Indsutrial Waste Transfer Station</t>
  </si>
  <si>
    <t>Location:</t>
  </si>
  <si>
    <t>Bromborough Skip &amp; Recycling Ltd, Slackwood, 8 Riverview Road, Bromborough, CH62 3RL</t>
  </si>
  <si>
    <t>Location of environmentally sensitive sites (km / m):</t>
  </si>
  <si>
    <t>Mersey Estuary approximately 70m</t>
  </si>
  <si>
    <t>Risk assessment carried out by:</t>
  </si>
  <si>
    <t>Lauren Stanger</t>
  </si>
  <si>
    <t>Date:</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</si>
  <si>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</si>
  <si>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</si>
  <si>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</si>
  <si>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</si>
  <si>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</si>
  <si>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</si>
  <si>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</si>
  <si>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</si>
  <si>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</si>
  <si>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</si>
  <si>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</si>
  <si>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</si>
  <si>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</si>
  <si>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Local human population</t>
  </si>
  <si>
    <t>Dust &amp; Bioaerosols</t>
  </si>
  <si>
    <t>Harm to human health - respiratory illness.</t>
  </si>
  <si>
    <t>Air transport then inhalation.</t>
  </si>
  <si>
    <t>Medium</t>
  </si>
  <si>
    <t>Permitted waste types received includes mixed general skip waste which could act as a source of dust. Dust may be produced in relation to movements on the concrete yard surface.</t>
  </si>
  <si>
    <t xml:space="preserve">Dust suppression on site to be carried out by mechanical sweeper. Dampening equipment will be used to suppress dust from the inert waste during dry periods. Procedures are incorperated into the site management plan. </t>
  </si>
  <si>
    <t>Low</t>
  </si>
  <si>
    <t>As above</t>
  </si>
  <si>
    <t>Nuisance - dust on cars, clothing etc.</t>
  </si>
  <si>
    <t>Air transport then deposition</t>
  </si>
  <si>
    <t>Local residents comprise of employees in various industrial operations and residents. Residential areas, educational facilties and healthcare facilites lie outisde the 500m radius affected by dust. However, the Mersey Estuary lies 70m away from the site and could be exposed to dust.</t>
  </si>
  <si>
    <t>Local human population, livestock and wildlife.</t>
  </si>
  <si>
    <t xml:space="preserve">Litter </t>
  </si>
  <si>
    <t>Nuisance, loss of amenity and harm to animal health</t>
  </si>
  <si>
    <t>Local residents comprise of employees in various industrial operations. The storage and processing of skip waste has the potential to cause litter although the processing is entriely enclosed within the building to the south and some storage also occurs within the building. No known livestock within 500m. The nearest sensitive receptors is the Mersey Estuary 70m away from site.</t>
  </si>
  <si>
    <t>In windy periods litter will be contained by the site permiter. Site fencing is of palisade fencing and is an effective litter barrier. Residual waste is stored in a Ro Ro skip and recyclables are contained in concrete waste bays within the building. There is also additional storage outside within the 6 areas to the north of the yard separated by concrete walls. Procedures in site managment plan detail actions to be taken by site staff to inspect the site daily and to deal with litter as it arises.</t>
  </si>
  <si>
    <t>Waste, litter and mud on local roads</t>
  </si>
  <si>
    <t>Nuisance, loss of amenity, road traffic accidents.</t>
  </si>
  <si>
    <t>Vehicles entering and leaving site.</t>
  </si>
  <si>
    <t>The site will be entirely surfaced with concrete. All waste operations occur on the concrete surface including in the waste bays. Therefore it is unlikely that mud is transferred from the site surface to the road. The condition of the road and road safety is aided by the sites traffic managment plan. This traffic management plan is subject to annual review or where incidents occur.</t>
  </si>
  <si>
    <t>Dust management operations makes it highly unlikely that mud/dust wil be carried out onto the Highway. However a sweeper will be empoyed to keep site access roads free from dust/mud as conditions dictate.</t>
  </si>
  <si>
    <t>Odour</t>
  </si>
  <si>
    <t>Nuisance, loss of amenity</t>
  </si>
  <si>
    <t xml:space="preserve">Permitted waste types do not include food wastes, sludges or liquids which are likely to give rise to odours. Skip waste is checked for potentially odourous wastes that may have been mixed in.                                    </t>
  </si>
  <si>
    <t xml:space="preserve">Permitted wastes are not highly odourous and the risk of odour is therefore considered to be negligible. The site operates in strict accordance with the Odour Management Plan. </t>
  </si>
  <si>
    <t>Noise and vibration</t>
  </si>
  <si>
    <t>Nuisance, loss of amenity, loss of sleep.</t>
  </si>
  <si>
    <t xml:space="preserve">Noise through the air and vibration through the ground. </t>
  </si>
  <si>
    <t>Local residents mainly comprise of employees in various operations and residents.The Environmental Management System contains procedures to manage noise eminating from site operations. The activities carried out on site are genrally low auidble volume activities.</t>
  </si>
  <si>
    <t>Ensure site operations remain fully  in accordance with the EMS. Skips will placed down carefully to avoid loud noises when the waste contacts the concrete surface. Operations will only be carried out within the allowed operating hours.</t>
  </si>
  <si>
    <t>Scavenging animals and scavenging birds</t>
  </si>
  <si>
    <t>Harm to human health - from waste carried off site and faeces.  Nuisance and  loss of amenity.</t>
  </si>
  <si>
    <t>Air transport and over land</t>
  </si>
  <si>
    <t>Permitted wastes may have the potential to attract scavenging animals however waste is stored in skips or concrete bays with low residence times.</t>
  </si>
  <si>
    <t xml:space="preserve">Management of pests is controlled by the Environmental Mangement System. The use of a specialist pest control sub-contractor if scavenging animals are detected will also mitigate the risk. </t>
  </si>
  <si>
    <t>Very low</t>
  </si>
  <si>
    <t>Pests (e.g. flies)</t>
  </si>
  <si>
    <t>Harm to human health, nuisance, loss of amenity</t>
  </si>
  <si>
    <t xml:space="preserve">Permitted wastes may have the potential to attract pests. </t>
  </si>
  <si>
    <t>Site activities, the use of the building to the south, concrete bays and a Ro Ro skip and low residence time on site will deter the use of stockpiles by pests such as rats and will prevent infestation by insects occuring.</t>
  </si>
  <si>
    <t>Local human population and local environment</t>
  </si>
  <si>
    <t>Flooding of site</t>
  </si>
  <si>
    <t>If waste is washed off site it may contaminate buildings / gardens / natural habitats downstream.</t>
  </si>
  <si>
    <t>Flood waters</t>
  </si>
  <si>
    <t>The site is not within a Flood Zone and therefore not at risk of flooding. The site topography reduces the risk of flooding. Permitted waste types are very unlikely to leave site in a flood event. Procedures are in place to ensure no contaminated water enters the drains within the permitted area.</t>
  </si>
  <si>
    <t>Site topography makes flooding unlikely and there are no historic records of any flooding. Operations of the site in accordance with the EMS mitigates any risk that remains.</t>
  </si>
  <si>
    <t>Local human population and / or livestock after gaining unauthorised access to the waste operation</t>
  </si>
  <si>
    <t>All on-site hazards: wastes; machinery and vehicles.</t>
  </si>
  <si>
    <t>Bodily injury</t>
  </si>
  <si>
    <t>Direct physical contact</t>
  </si>
  <si>
    <t>Permitted Waste types consists of non hazardous material. Hazardous waste is rejected from site. Under normal circumstance no direct contact with the hazardous elements of these is possible and so only a medium risk is envisaged. Plant and machinery is used in skip and inert waste operations and must be checked under HSE guidelines.</t>
  </si>
  <si>
    <t>Handling of hazardous wastes and non conforming wastes are subject to procedures in the site management plan. Site has excellent security and has not experienced any vandalism, thefts or attempted break ins.</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</si>
  <si>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</si>
  <si>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</si>
  <si>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</si>
  <si>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</si>
  <si>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Permitted waste types are non-hazardous and part of the wastes handled on site are non-combustible.  Combustible wastes are subject to procedures in the site management plan to ensure the safe and efficient handling of the wastes. Site security is comprehensive .</t>
  </si>
  <si>
    <t>Activities shall be managed and operated in accordance with the Management System (which includes site security measures to prevent unauthorised access) and the approved Fire Prevention Plan</t>
  </si>
  <si>
    <t>Accidental fire causing the release of polluting materials to air (smoke or fumes), water or land.</t>
  </si>
  <si>
    <t>Respiratory irritation, illness and nuisance to local population.  Injury to staff or firefighters. Pollution of water or land.</t>
  </si>
  <si>
    <t>As above.</t>
  </si>
  <si>
    <t>Some wastes on site are flammable. These have a higher potential for fire and these are stored appropriately and subject to procedures in the site management plan to ensure the safe and efficient handling of the wastes.</t>
  </si>
  <si>
    <t>As above. Activities will be managed in accordance with the environmental management system (which includes fire and spillages) and the approved Fire Prevention Plan. Permitted activities do not permit the burning of wastes and site procedures restrict hot works, smoking etc to further reduce risk of accidental fire</t>
  </si>
  <si>
    <t>Low if managed in accordance with the site management plan.</t>
  </si>
  <si>
    <t>All surface waters close to and downstream of site.</t>
  </si>
  <si>
    <t>Spillage of liquids, acid,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</si>
  <si>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</si>
  <si>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</si>
  <si>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do not include liquids or sludges. The site is predominatly covered in an impermeable concrete surface which drains to two septic tanks on site.</t>
  </si>
  <si>
    <t>A spillage control procedure and containment measures are in palce and forms part of the Management System.</t>
  </si>
  <si>
    <t xml:space="preserve">As above </t>
  </si>
  <si>
    <t>Chronic effects: deterioration of water quality</t>
  </si>
  <si>
    <t xml:space="preserve">Abstraction from watercourse downstream of facility (for agricultural or potable use). </t>
  </si>
  <si>
    <t>Acute effects, closure of abstraction intakes.</t>
  </si>
  <si>
    <t>Direct run-off from site across ground surface, via surface water drains, ditches etc. then abstraction.</t>
  </si>
  <si>
    <t>Water course must have high flow for abstraction to be permitted which would reduce effects through dilution. Boreholes are unlikley to be affected by surface water run off.</t>
  </si>
  <si>
    <t>The site is not within a source protection zone and no potable water abstraction licences or surface water abstraction licenses are held within 1000m of the site.</t>
  </si>
  <si>
    <t>Groundwater</t>
  </si>
  <si>
    <t>Chronic effects: contamination of groundwater, requiring treatment of water or closure of borehole.</t>
  </si>
  <si>
    <t>Transport through soil/groundwater then extraction at borehole.</t>
  </si>
  <si>
    <t>There is no potential for contaminated rainwater run-off or leachate from permitted waste types.</t>
  </si>
  <si>
    <t>As above, plus procedures in the Management System will effectively mitigate this risk.</t>
  </si>
  <si>
    <t>Contaminated waters used for recreational purposes</t>
  </si>
  <si>
    <t>Harm to human health - skin damage or gastro-intestinal illness.</t>
  </si>
  <si>
    <t>Direct contact or ingestion</t>
  </si>
  <si>
    <t xml:space="preserve">Protected sites -  European sites and SSSIs  </t>
  </si>
  <si>
    <t>Any</t>
  </si>
  <si>
    <t>Harm to protected site through toxic contamination, nutrient enrichment, smothering, disturbance, predation etc.</t>
  </si>
  <si>
    <t>There is a designated environmentally sensitive sites which may potentially be at risk of impact from the site.</t>
  </si>
  <si>
    <t>The nearest sensitive site is the Mersey Estuary. The location of the site and control of operations in accordance with the Management System makes the risk to environmentally sensitive sites negligible.</t>
  </si>
  <si>
    <t xml:space="preserve">Yellow columns contain drop down menus that allow automatic evaluation of risk in green column </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</si>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</sst>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ont>
    <font>
      <b/>
      <sz val="10"/>
      <name val="Arial"/>
    </font>
    <font>
      <sz val="10"/>
      <name val="Arial"/>
      <family val="2"/>
    </font>
    <font>
      <b/>
      <sz val="12"/>
      <name val="Arial"/>
      <family val="2"/>
    </font>
    <font>
      <sz val="12"/>
      <name val="Arial"/>
      <family val="2"/>
    </font>
    <font>
      <b/>
      <sz val="14"/>
      <name val="Arial"/>
      <family val="2"/>
    </font>
    <font>
      <b/>
      <sz val="10"/>
      <name val="Arial"/>
      <family val="2"/>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right style="thin">
        <color indexed="64"/>
      </right>
      <top/>
      <bottom/>
      <diagonal/>
    </border>
    <border>
      <left/>
      <right/>
      <top style="double">
        <color indexed="64"/>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1" xfId="0" applyBorder="1"/>
    <xf numFmtId="0" fontId="0" fillId="0" borderId="0" xfId="0" applyAlignment="1">
      <alignment horizontal="center"/>
    </xf>
    <xf numFmtId="0" fontId="0" fillId="0" borderId="2" xfId="0" applyBorder="1"/>
    <xf numFmtId="0" fontId="4" fillId="0" borderId="0" xfId="0" applyFont="1"/>
    <xf numFmtId="0" fontId="0" fillId="2" borderId="0" xfId="0" applyFill="1"/>
    <xf numFmtId="0" fontId="0" fillId="3" borderId="0" xfId="0" applyFill="1"/>
    <xf numFmtId="0" fontId="0" fillId="4" borderId="0" xfId="0" applyFill="1"/>
    <xf numFmtId="0" fontId="0" fillId="5" borderId="0" xfId="0" applyFill="1"/>
    <xf numFmtId="2" fontId="0" fillId="0" borderId="0" xfId="0" applyNumberFormat="1"/>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6" borderId="0" xfId="0" applyFill="1"/>
    <xf numFmtId="0" fontId="0" fillId="6" borderId="9" xfId="0" applyFill="1" applyBorder="1"/>
    <xf numFmtId="0" fontId="0" fillId="6" borderId="10" xfId="0" applyFill="1" applyBorder="1"/>
    <xf numFmtId="0" fontId="3" fillId="6" borderId="0" xfId="0" applyFont="1" applyFill="1"/>
    <xf numFmtId="0" fontId="4" fillId="6" borderId="0" xfId="0" applyFont="1" applyFill="1"/>
    <xf numFmtId="0" fontId="5" fillId="6" borderId="0" xfId="0" applyFont="1" applyFill="1"/>
    <xf numFmtId="0" fontId="6" fillId="0" borderId="0" xfId="0" applyFont="1"/>
    <xf numFmtId="0" fontId="6" fillId="0" borderId="0" xfId="0" applyFont="1" applyAlignment="1">
      <alignment horizontal="left"/>
    </xf>
    <xf numFmtId="0" fontId="3" fillId="0" borderId="0" xfId="0" applyFont="1"/>
    <xf numFmtId="0" fontId="6" fillId="0" borderId="0" xfId="0" applyFont="1" applyAlignment="1">
      <alignment horizontal="right"/>
    </xf>
    <xf numFmtId="0" fontId="0" fillId="4" borderId="1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0" borderId="0" xfId="0" applyAlignment="1" applyProtection="1">
      <alignment vertical="top" wrapText="1"/>
      <protection locked="0"/>
    </xf>
    <xf numFmtId="0" fontId="0" fillId="4" borderId="13" xfId="0" applyFill="1" applyBorder="1" applyAlignment="1" applyProtection="1">
      <alignment vertical="top" wrapText="1"/>
      <protection locked="0"/>
    </xf>
    <xf numFmtId="0" fontId="1" fillId="7" borderId="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5" fillId="0" borderId="0" xfId="0" applyFont="1"/>
    <xf numFmtId="0" fontId="0" fillId="0" borderId="0" xfId="0" applyAlignment="1">
      <alignment wrapText="1"/>
    </xf>
    <xf numFmtId="0" fontId="2" fillId="0" borderId="3"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6" fillId="7" borderId="4" xfId="0" applyFont="1" applyFill="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4" borderId="12" xfId="0" applyFont="1" applyFill="1" applyBorder="1" applyAlignment="1" applyProtection="1">
      <alignment vertical="top" wrapText="1"/>
      <protection locked="0"/>
    </xf>
    <xf numFmtId="0" fontId="2" fillId="4" borderId="11"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0" xfId="0" applyFont="1"/>
    <xf numFmtId="0" fontId="3" fillId="9" borderId="19" xfId="0" applyFont="1" applyFill="1" applyBorder="1" applyAlignment="1">
      <alignment horizontal="centerContinuous" vertical="center"/>
    </xf>
    <xf numFmtId="0" fontId="0" fillId="9" borderId="20" xfId="0" applyFill="1" applyBorder="1" applyAlignment="1">
      <alignment horizontal="centerContinuous" vertical="top"/>
    </xf>
    <xf numFmtId="0" fontId="0" fillId="9" borderId="21" xfId="0" applyFill="1" applyBorder="1" applyAlignment="1">
      <alignment horizontal="centerContinuous" vertical="center"/>
    </xf>
    <xf numFmtId="0" fontId="1" fillId="10" borderId="22"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0" fillId="0" borderId="25" xfId="0" applyBorder="1" applyAlignment="1">
      <alignment horizontal="left" vertical="top" wrapText="1"/>
    </xf>
    <xf numFmtId="15" fontId="0" fillId="8" borderId="9" xfId="0" applyNumberForma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8" borderId="9" xfId="0" applyFont="1" applyFill="1" applyBorder="1" applyAlignment="1" applyProtection="1">
      <alignment vertical="top" wrapText="1"/>
      <protection locked="0"/>
    </xf>
    <xf numFmtId="0" fontId="0" fillId="8" borderId="9" xfId="0" applyFill="1" applyBorder="1" applyAlignment="1" applyProtection="1">
      <alignment vertical="top" wrapText="1"/>
      <protection locked="0"/>
    </xf>
    <xf numFmtId="0" fontId="2" fillId="11" borderId="9" xfId="0" applyFont="1" applyFill="1" applyBorder="1" applyAlignment="1" applyProtection="1">
      <alignment vertical="top" wrapText="1"/>
      <protection locked="0"/>
    </xf>
    <xf numFmtId="0" fontId="0" fillId="11" borderId="9" xfId="0" applyFill="1" applyBorder="1" applyAlignment="1" applyProtection="1">
      <alignment vertical="top" wrapText="1"/>
      <protection locked="0"/>
    </xf>
    <xf numFmtId="0" fontId="2" fillId="8" borderId="10" xfId="0" applyFont="1" applyFill="1" applyBorder="1" applyAlignment="1" applyProtection="1">
      <alignment vertical="top" wrapText="1"/>
      <protection locked="0"/>
    </xf>
    <xf numFmtId="0" fontId="0" fillId="8" borderId="10" xfId="0" applyFill="1" applyBorder="1" applyAlignment="1" applyProtection="1">
      <alignment vertical="top" wrapText="1"/>
      <protection locked="0"/>
    </xf>
    <xf numFmtId="0" fontId="3" fillId="9" borderId="19" xfId="0" applyFont="1" applyFill="1" applyBorder="1" applyAlignment="1">
      <alignment vertical="center"/>
    </xf>
    <xf numFmtId="0" fontId="3" fillId="9" borderId="20" xfId="0" applyFont="1" applyFill="1" applyBorder="1" applyAlignment="1">
      <alignment horizontal="centerContinuous" vertical="center"/>
    </xf>
    <xf numFmtId="0" fontId="3" fillId="9" borderId="20" xfId="0" applyFont="1" applyFill="1" applyBorder="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06"/>
  <sheetViews>
    <sheetView tabSelected="1" topLeftCell="B31" zoomScaleNormal="100" workbookViewId="0">
      <selection activeCell="J34" sqref="J34"/>
    </sheetView>
  </sheetViews>
  <sheetFormatPr defaultRowHeight="12.75"/>
  <cols>
    <col min="1" max="1" width="0" hidden="1" customWidth="1"/>
    <col min="2" max="2" width="16.7109375" customWidth="1"/>
    <col min="3" max="3" width="16.85546875" customWidth="1"/>
    <col min="4" max="5" width="16.7109375" customWidth="1"/>
    <col min="6" max="6" width="12.85546875" customWidth="1"/>
    <col min="7" max="7" width="20" customWidth="1"/>
    <col min="8" max="8" width="12.5703125" customWidth="1"/>
    <col min="9" max="9" width="30.85546875" customWidth="1"/>
    <col min="10" max="10" width="31.140625" customWidth="1"/>
    <col min="11" max="11" width="21.42578125" customWidth="1"/>
  </cols>
  <sheetData>
    <row r="2" spans="1:11" ht="18">
      <c r="B2" s="37" t="s">
        <v>0</v>
      </c>
      <c r="C2" s="37"/>
      <c r="D2" s="37"/>
      <c r="E2" s="4"/>
    </row>
    <row r="3" spans="1:11" ht="12.75" customHeight="1">
      <c r="B3" s="21"/>
      <c r="C3" s="21"/>
      <c r="D3" s="21"/>
      <c r="E3" s="22"/>
      <c r="F3" s="18"/>
      <c r="G3" s="18"/>
      <c r="H3" s="18"/>
      <c r="I3" s="18"/>
      <c r="J3" s="18"/>
      <c r="K3" s="18"/>
    </row>
    <row r="4" spans="1:11" ht="15.75">
      <c r="B4" s="21" t="s">
        <v>1</v>
      </c>
      <c r="C4" s="21"/>
      <c r="D4" s="21"/>
      <c r="E4" s="22"/>
      <c r="F4" s="59" t="s">
        <v>2</v>
      </c>
      <c r="G4" s="60"/>
      <c r="H4" s="60"/>
      <c r="I4" s="60"/>
      <c r="J4" s="60"/>
      <c r="K4" s="19"/>
    </row>
    <row r="5" spans="1:11" ht="9.75" customHeight="1">
      <c r="B5" s="21"/>
      <c r="C5" s="21"/>
      <c r="D5" s="21"/>
      <c r="E5" s="22"/>
      <c r="F5" s="18"/>
      <c r="G5" s="18"/>
      <c r="H5" s="18"/>
      <c r="I5" s="18"/>
      <c r="J5" s="18"/>
      <c r="K5" s="18"/>
    </row>
    <row r="6" spans="1:11" ht="15.75">
      <c r="B6" s="21" t="s">
        <v>3</v>
      </c>
      <c r="C6" s="22"/>
      <c r="D6" s="22"/>
      <c r="E6" s="22"/>
      <c r="F6" s="59" t="s">
        <v>4</v>
      </c>
      <c r="G6" s="60"/>
      <c r="H6" s="60"/>
      <c r="I6" s="60"/>
      <c r="J6" s="60"/>
      <c r="K6" s="19"/>
    </row>
    <row r="7" spans="1:11" ht="9.75" customHeight="1">
      <c r="B7" s="23"/>
      <c r="C7" s="18"/>
      <c r="D7" s="18"/>
      <c r="E7" s="18"/>
      <c r="F7" s="18"/>
      <c r="G7" s="18"/>
      <c r="H7" s="18"/>
      <c r="I7" s="18"/>
      <c r="J7" s="18"/>
      <c r="K7" s="18"/>
    </row>
    <row r="8" spans="1:11" ht="15.75" customHeight="1">
      <c r="B8" s="21" t="s">
        <v>5</v>
      </c>
      <c r="C8" s="22"/>
      <c r="D8" s="22"/>
      <c r="E8" s="22"/>
      <c r="F8" s="61" t="s">
        <v>6</v>
      </c>
      <c r="G8" s="62"/>
      <c r="H8" s="62"/>
      <c r="I8" s="62"/>
      <c r="J8" s="62"/>
      <c r="K8" s="19"/>
    </row>
    <row r="9" spans="1:11" ht="10.5" customHeight="1">
      <c r="B9" s="18"/>
      <c r="C9" s="18"/>
      <c r="D9" s="18"/>
      <c r="E9" s="18"/>
      <c r="F9" s="18"/>
      <c r="G9" s="18"/>
      <c r="H9" s="18"/>
      <c r="I9" s="18"/>
      <c r="J9" s="18"/>
      <c r="K9" s="18"/>
    </row>
    <row r="10" spans="1:11" ht="15.75">
      <c r="B10" s="21" t="s">
        <v>7</v>
      </c>
      <c r="C10" s="18"/>
      <c r="D10" s="18"/>
      <c r="E10" s="18"/>
      <c r="F10" s="63" t="s">
        <v>8</v>
      </c>
      <c r="G10" s="64"/>
      <c r="H10" s="64"/>
      <c r="I10" s="64"/>
      <c r="J10" s="64"/>
      <c r="K10" s="20"/>
    </row>
    <row r="11" spans="1:11" ht="11.25" customHeight="1">
      <c r="B11" s="21"/>
      <c r="C11" s="18"/>
      <c r="D11" s="18"/>
      <c r="E11" s="18"/>
      <c r="F11" s="18"/>
      <c r="G11" s="18"/>
      <c r="H11" s="21"/>
      <c r="I11" s="18"/>
      <c r="J11" s="18"/>
      <c r="K11" s="18"/>
    </row>
    <row r="12" spans="1:11" ht="15.75">
      <c r="B12" s="21" t="s">
        <v>9</v>
      </c>
      <c r="C12" s="18"/>
      <c r="D12" s="18"/>
      <c r="E12" s="18"/>
      <c r="F12" s="57">
        <v>44893</v>
      </c>
      <c r="G12" s="58"/>
      <c r="H12" s="58"/>
      <c r="I12" s="58"/>
      <c r="J12" s="58"/>
      <c r="K12" s="19"/>
    </row>
    <row r="13" spans="1:11" ht="15.75">
      <c r="B13" s="21"/>
      <c r="C13" s="18"/>
      <c r="D13" s="18"/>
      <c r="E13" s="18"/>
      <c r="F13" s="18"/>
      <c r="G13" s="18"/>
      <c r="H13" s="21"/>
      <c r="I13" s="18"/>
      <c r="J13" s="18"/>
      <c r="K13" s="18"/>
    </row>
    <row r="14" spans="1:11" ht="13.5" thickBot="1"/>
    <row r="15" spans="1:11" ht="28.5" customHeight="1" thickTop="1">
      <c r="A15" s="1"/>
      <c r="B15" s="49" t="s">
        <v>10</v>
      </c>
      <c r="C15" s="50"/>
      <c r="D15" s="50"/>
      <c r="E15" s="50"/>
      <c r="F15" s="65"/>
      <c r="G15" s="66" t="s">
        <v>11</v>
      </c>
      <c r="H15" s="66"/>
      <c r="I15" s="67"/>
      <c r="J15" s="49" t="s">
        <v>12</v>
      </c>
      <c r="K15" s="51"/>
    </row>
    <row r="16" spans="1:11" s="38" customFormat="1" ht="43.5" customHeight="1">
      <c r="B16" s="52" t="s">
        <v>13</v>
      </c>
      <c r="C16" s="53" t="s">
        <v>14</v>
      </c>
      <c r="D16" s="53" t="s">
        <v>15</v>
      </c>
      <c r="E16" s="54" t="s">
        <v>16</v>
      </c>
      <c r="F16" s="52" t="s">
        <v>17</v>
      </c>
      <c r="G16" s="53" t="s">
        <v>18</v>
      </c>
      <c r="H16" s="53" t="s">
        <v>19</v>
      </c>
      <c r="I16" s="54" t="s">
        <v>20</v>
      </c>
      <c r="J16" s="52" t="s">
        <v>21</v>
      </c>
      <c r="K16" s="55" t="s">
        <v>22</v>
      </c>
    </row>
    <row r="17" spans="1:16" ht="112.5" customHeight="1">
      <c r="A17" s="15"/>
      <c r="B17" s="10" t="s">
        <v>23</v>
      </c>
      <c r="C17" s="11" t="s">
        <v>24</v>
      </c>
      <c r="D17" s="11" t="s">
        <v>25</v>
      </c>
      <c r="E17" s="12" t="s">
        <v>26</v>
      </c>
      <c r="F17" s="28" t="s">
        <v>27</v>
      </c>
      <c r="G17" s="43" t="s">
        <v>27</v>
      </c>
      <c r="H17" s="41" t="s">
        <v>27</v>
      </c>
      <c r="I17" s="42" t="s">
        <v>28</v>
      </c>
      <c r="J17" s="39" t="s">
        <v>29</v>
      </c>
      <c r="K17" s="16" t="s">
        <v>30</v>
      </c>
    </row>
    <row r="18" spans="1:16" ht="162.75" customHeight="1">
      <c r="A18" s="15"/>
      <c r="B18" s="10" t="s">
        <v>23</v>
      </c>
      <c r="C18" s="11" t="s">
        <v>31</v>
      </c>
      <c r="D18" s="11" t="s">
        <v>32</v>
      </c>
      <c r="E18" s="12" t="s">
        <v>33</v>
      </c>
      <c r="F18" s="28" t="s">
        <v>27</v>
      </c>
      <c r="G18" s="29" t="s">
        <v>30</v>
      </c>
      <c r="H18" s="32" t="s">
        <v>30</v>
      </c>
      <c r="I18" s="42" t="s">
        <v>34</v>
      </c>
      <c r="J18" s="10" t="s">
        <v>31</v>
      </c>
      <c r="K18" s="16" t="s">
        <v>30</v>
      </c>
    </row>
    <row r="19" spans="1:16" ht="168.75" customHeight="1">
      <c r="A19" s="15"/>
      <c r="B19" s="10" t="s">
        <v>35</v>
      </c>
      <c r="C19" s="11" t="s">
        <v>36</v>
      </c>
      <c r="D19" s="11" t="s">
        <v>37</v>
      </c>
      <c r="E19" s="12" t="s">
        <v>33</v>
      </c>
      <c r="F19" s="28" t="s">
        <v>27</v>
      </c>
      <c r="G19" s="29" t="s">
        <v>30</v>
      </c>
      <c r="H19" s="41" t="s">
        <v>30</v>
      </c>
      <c r="I19" s="42" t="s">
        <v>38</v>
      </c>
      <c r="J19" s="39" t="s">
        <v>39</v>
      </c>
      <c r="K19" s="16" t="s">
        <v>30</v>
      </c>
    </row>
    <row r="20" spans="1:16" ht="224.25" customHeight="1">
      <c r="A20" s="15"/>
      <c r="B20" s="10" t="s">
        <v>23</v>
      </c>
      <c r="C20" s="11" t="s">
        <v>40</v>
      </c>
      <c r="D20" s="11" t="s">
        <v>41</v>
      </c>
      <c r="E20" s="12" t="s">
        <v>42</v>
      </c>
      <c r="F20" s="28" t="s">
        <v>30</v>
      </c>
      <c r="G20" s="29" t="s">
        <v>30</v>
      </c>
      <c r="H20" s="41" t="s">
        <v>30</v>
      </c>
      <c r="I20" s="42" t="s">
        <v>43</v>
      </c>
      <c r="J20" s="39" t="s">
        <v>44</v>
      </c>
      <c r="K20" s="16" t="s">
        <v>30</v>
      </c>
    </row>
    <row r="21" spans="1:16" ht="123.75" customHeight="1">
      <c r="A21" s="15"/>
      <c r="B21" s="10" t="s">
        <v>23</v>
      </c>
      <c r="C21" s="11" t="s">
        <v>45</v>
      </c>
      <c r="D21" s="11" t="s">
        <v>46</v>
      </c>
      <c r="E21" s="12" t="s">
        <v>26</v>
      </c>
      <c r="F21" s="28" t="s">
        <v>30</v>
      </c>
      <c r="G21" s="29" t="s">
        <v>30</v>
      </c>
      <c r="H21" s="41" t="s">
        <v>30</v>
      </c>
      <c r="I21" s="42" t="s">
        <v>47</v>
      </c>
      <c r="J21" s="39" t="s">
        <v>48</v>
      </c>
      <c r="K21" s="16" t="s">
        <v>30</v>
      </c>
    </row>
    <row r="22" spans="1:16" ht="148.5" customHeight="1">
      <c r="A22" s="15"/>
      <c r="B22" s="10" t="s">
        <v>23</v>
      </c>
      <c r="C22" s="11" t="s">
        <v>49</v>
      </c>
      <c r="D22" s="11" t="s">
        <v>50</v>
      </c>
      <c r="E22" s="12" t="s">
        <v>51</v>
      </c>
      <c r="F22" s="44" t="s">
        <v>30</v>
      </c>
      <c r="G22" s="29" t="s">
        <v>30</v>
      </c>
      <c r="H22" s="32" t="s">
        <v>30</v>
      </c>
      <c r="I22" s="42" t="s">
        <v>52</v>
      </c>
      <c r="J22" s="39" t="s">
        <v>53</v>
      </c>
      <c r="K22" s="16" t="s">
        <v>30</v>
      </c>
    </row>
    <row r="23" spans="1:16" ht="189" customHeight="1">
      <c r="A23" s="15"/>
      <c r="B23" s="10" t="s">
        <v>23</v>
      </c>
      <c r="C23" s="11" t="s">
        <v>54</v>
      </c>
      <c r="D23" s="11" t="s">
        <v>55</v>
      </c>
      <c r="E23" s="12" t="s">
        <v>56</v>
      </c>
      <c r="F23" s="28" t="s">
        <v>30</v>
      </c>
      <c r="G23" s="29" t="s">
        <v>30</v>
      </c>
      <c r="H23" s="41" t="s">
        <v>30</v>
      </c>
      <c r="I23" s="42" t="s">
        <v>57</v>
      </c>
      <c r="J23" s="39" t="s">
        <v>58</v>
      </c>
      <c r="K23" s="16" t="s">
        <v>59</v>
      </c>
    </row>
    <row r="24" spans="1:16" ht="60.75" customHeight="1">
      <c r="A24" s="15"/>
      <c r="B24" s="10" t="s">
        <v>23</v>
      </c>
      <c r="C24" s="11" t="s">
        <v>60</v>
      </c>
      <c r="D24" s="11" t="s">
        <v>61</v>
      </c>
      <c r="E24" s="12" t="s">
        <v>56</v>
      </c>
      <c r="F24" s="44" t="s">
        <v>30</v>
      </c>
      <c r="G24" s="29" t="s">
        <v>27</v>
      </c>
      <c r="H24" s="41" t="s">
        <v>30</v>
      </c>
      <c r="I24" s="42" t="s">
        <v>62</v>
      </c>
      <c r="J24" s="10" t="s">
        <v>63</v>
      </c>
      <c r="K24" s="16" t="s">
        <v>30</v>
      </c>
    </row>
    <row r="25" spans="1:16" ht="189" customHeight="1">
      <c r="A25" s="15"/>
      <c r="B25" s="10" t="s">
        <v>64</v>
      </c>
      <c r="C25" s="11" t="s">
        <v>65</v>
      </c>
      <c r="D25" s="11" t="s">
        <v>66</v>
      </c>
      <c r="E25" s="12" t="s">
        <v>67</v>
      </c>
      <c r="F25" s="28" t="s">
        <v>59</v>
      </c>
      <c r="G25" s="43" t="s">
        <v>27</v>
      </c>
      <c r="H25" s="32" t="s">
        <v>30</v>
      </c>
      <c r="I25" s="42" t="s">
        <v>68</v>
      </c>
      <c r="J25" s="39" t="s">
        <v>69</v>
      </c>
      <c r="K25" s="16" t="s">
        <v>59</v>
      </c>
    </row>
    <row r="26" spans="1:16" ht="166.5" customHeight="1">
      <c r="A26" s="15"/>
      <c r="B26" s="10" t="s">
        <v>70</v>
      </c>
      <c r="C26" s="11" t="s">
        <v>71</v>
      </c>
      <c r="D26" s="11" t="s">
        <v>72</v>
      </c>
      <c r="E26" s="12" t="s">
        <v>73</v>
      </c>
      <c r="F26" s="28" t="s">
        <v>27</v>
      </c>
      <c r="G26" s="29" t="s">
        <v>27</v>
      </c>
      <c r="H26" s="32" t="s">
        <v>27</v>
      </c>
      <c r="I26" s="56" t="s">
        <v>74</v>
      </c>
      <c r="J26" s="10" t="s">
        <v>75</v>
      </c>
      <c r="K26" s="16" t="s">
        <v>30</v>
      </c>
    </row>
    <row r="27" spans="1:16" ht="198.75" customHeight="1">
      <c r="A27" s="15"/>
      <c r="B27" s="10" t="s">
        <v>76</v>
      </c>
      <c r="C27" s="11" t="s">
        <v>77</v>
      </c>
      <c r="D27" s="11" t="s">
        <v>78</v>
      </c>
      <c r="E27" s="12" t="s">
        <v>79</v>
      </c>
      <c r="F27" s="28" t="s">
        <v>30</v>
      </c>
      <c r="G27" s="29" t="s">
        <v>27</v>
      </c>
      <c r="H27" s="32" t="s">
        <v>27</v>
      </c>
      <c r="I27" s="42" t="s">
        <v>80</v>
      </c>
      <c r="J27" s="10" t="s">
        <v>81</v>
      </c>
      <c r="K27" s="16" t="s">
        <v>30</v>
      </c>
    </row>
    <row r="28" spans="1:16" ht="147.75" customHeight="1">
      <c r="A28" s="15"/>
      <c r="B28" s="10" t="s">
        <v>64</v>
      </c>
      <c r="C28" s="11" t="s">
        <v>82</v>
      </c>
      <c r="D28" s="11" t="s">
        <v>83</v>
      </c>
      <c r="E28" s="12" t="s">
        <v>84</v>
      </c>
      <c r="F28" s="28" t="s">
        <v>27</v>
      </c>
      <c r="G28" s="29" t="s">
        <v>27</v>
      </c>
      <c r="H28" s="32" t="s">
        <v>27</v>
      </c>
      <c r="I28" s="56" t="s">
        <v>85</v>
      </c>
      <c r="J28" s="39" t="s">
        <v>86</v>
      </c>
      <c r="K28" s="16" t="s">
        <v>87</v>
      </c>
    </row>
    <row r="29" spans="1:16" ht="203.25" customHeight="1">
      <c r="A29" s="15"/>
      <c r="B29" s="10" t="s">
        <v>88</v>
      </c>
      <c r="C29" s="11" t="s">
        <v>89</v>
      </c>
      <c r="D29" s="11" t="s">
        <v>90</v>
      </c>
      <c r="E29" s="12" t="s">
        <v>91</v>
      </c>
      <c r="F29" s="28" t="s">
        <v>30</v>
      </c>
      <c r="G29" s="29" t="s">
        <v>27</v>
      </c>
      <c r="H29" s="41" t="s">
        <v>30</v>
      </c>
      <c r="I29" s="56" t="s">
        <v>92</v>
      </c>
      <c r="J29" s="39" t="s">
        <v>93</v>
      </c>
      <c r="K29" s="16" t="s">
        <v>87</v>
      </c>
      <c r="P29" s="48"/>
    </row>
    <row r="30" spans="1:16" ht="158.25" customHeight="1" thickBot="1">
      <c r="A30" s="15"/>
      <c r="B30" s="10" t="s">
        <v>88</v>
      </c>
      <c r="C30" s="11" t="s">
        <v>94</v>
      </c>
      <c r="D30" s="11" t="s">
        <v>95</v>
      </c>
      <c r="E30" s="12" t="s">
        <v>84</v>
      </c>
      <c r="F30" s="28" t="s">
        <v>30</v>
      </c>
      <c r="G30" s="29" t="s">
        <v>27</v>
      </c>
      <c r="H30" s="32" t="s">
        <v>30</v>
      </c>
      <c r="I30" s="42" t="s">
        <v>31</v>
      </c>
      <c r="J30" s="10" t="s">
        <v>31</v>
      </c>
      <c r="K30" s="16" t="s">
        <v>30</v>
      </c>
    </row>
    <row r="31" spans="1:16" ht="105" customHeight="1" thickTop="1" thickBot="1">
      <c r="A31" s="15"/>
      <c r="B31" s="10" t="s">
        <v>96</v>
      </c>
      <c r="C31" s="11" t="s">
        <v>31</v>
      </c>
      <c r="D31" s="11" t="s">
        <v>97</v>
      </c>
      <c r="E31" s="12" t="s">
        <v>98</v>
      </c>
      <c r="F31" s="28" t="s">
        <v>30</v>
      </c>
      <c r="G31" s="29" t="s">
        <v>30</v>
      </c>
      <c r="H31" s="32" t="s">
        <v>30</v>
      </c>
      <c r="I31" s="56" t="s">
        <v>99</v>
      </c>
      <c r="J31" s="56" t="s">
        <v>100</v>
      </c>
      <c r="K31" s="36" t="s">
        <v>30</v>
      </c>
    </row>
    <row r="32" spans="1:16" ht="117" customHeight="1" thickTop="1" thickBot="1">
      <c r="A32" s="15"/>
      <c r="B32" s="13" t="s">
        <v>101</v>
      </c>
      <c r="C32" s="14" t="s">
        <v>31</v>
      </c>
      <c r="D32" s="14" t="s">
        <v>102</v>
      </c>
      <c r="E32" s="30" t="s">
        <v>103</v>
      </c>
      <c r="F32" s="28" t="s">
        <v>30</v>
      </c>
      <c r="G32" s="29" t="s">
        <v>30</v>
      </c>
      <c r="H32" s="32" t="s">
        <v>30</v>
      </c>
      <c r="I32" s="45" t="s">
        <v>104</v>
      </c>
      <c r="J32" s="40" t="s">
        <v>105</v>
      </c>
      <c r="K32" s="36" t="s">
        <v>30</v>
      </c>
    </row>
    <row r="33" spans="1:11" ht="85.5" customHeight="1" thickTop="1" thickBot="1">
      <c r="A33" s="15"/>
      <c r="B33" s="33" t="s">
        <v>23</v>
      </c>
      <c r="C33" s="34" t="s">
        <v>106</v>
      </c>
      <c r="D33" s="34" t="s">
        <v>107</v>
      </c>
      <c r="E33" s="35" t="s">
        <v>108</v>
      </c>
      <c r="F33" s="28" t="s">
        <v>30</v>
      </c>
      <c r="G33" s="29" t="s">
        <v>27</v>
      </c>
      <c r="H33" s="32" t="s">
        <v>30</v>
      </c>
      <c r="I33" s="46" t="s">
        <v>104</v>
      </c>
      <c r="J33" s="47" t="s">
        <v>105</v>
      </c>
      <c r="K33" s="36" t="s">
        <v>59</v>
      </c>
    </row>
    <row r="34" spans="1:11" ht="156.75" customHeight="1" thickTop="1" thickBot="1">
      <c r="A34" s="15"/>
      <c r="B34" s="13" t="s">
        <v>109</v>
      </c>
      <c r="C34" s="14" t="s">
        <v>110</v>
      </c>
      <c r="D34" s="14" t="s">
        <v>111</v>
      </c>
      <c r="E34" s="30" t="s">
        <v>110</v>
      </c>
      <c r="F34" s="28" t="s">
        <v>30</v>
      </c>
      <c r="G34" s="31" t="s">
        <v>27</v>
      </c>
      <c r="H34" s="32" t="s">
        <v>30</v>
      </c>
      <c r="I34" s="45" t="s">
        <v>112</v>
      </c>
      <c r="J34" s="40" t="s">
        <v>113</v>
      </c>
      <c r="K34" s="17" t="s">
        <v>30</v>
      </c>
    </row>
    <row r="35" spans="1:11" ht="13.5" thickTop="1">
      <c r="A35" s="2"/>
      <c r="B35" s="3"/>
      <c r="C35" s="3"/>
      <c r="D35" s="3"/>
      <c r="E35" s="3"/>
      <c r="F35" s="3"/>
      <c r="G35" s="3"/>
      <c r="H35" s="3"/>
      <c r="I35" s="3"/>
      <c r="J35" s="3"/>
      <c r="K35" s="3"/>
    </row>
    <row r="36" spans="1:11" ht="15.75">
      <c r="A36" s="2"/>
      <c r="B36" s="27"/>
      <c r="H36" s="26"/>
    </row>
    <row r="37" spans="1:11" ht="15.75">
      <c r="A37" s="2"/>
      <c r="B37" s="24"/>
      <c r="C37" t="s">
        <v>114</v>
      </c>
      <c r="H37" s="26"/>
    </row>
    <row r="38" spans="1:11" ht="15.75">
      <c r="A38" s="2"/>
      <c r="B38" s="24"/>
      <c r="H38" s="26"/>
    </row>
    <row r="39" spans="1:11" ht="15.75" hidden="1">
      <c r="A39" s="2"/>
      <c r="B39" s="24"/>
      <c r="H39" s="26"/>
    </row>
    <row r="40" spans="1:11" hidden="1">
      <c r="A40" s="2"/>
    </row>
    <row r="41" spans="1:11" hidden="1">
      <c r="A41" s="2"/>
      <c r="C41" s="25" t="s">
        <v>59</v>
      </c>
      <c r="D41" s="25" t="s">
        <v>30</v>
      </c>
      <c r="E41" s="25" t="s">
        <v>27</v>
      </c>
      <c r="F41" s="25" t="s">
        <v>115</v>
      </c>
    </row>
    <row r="42" spans="1:11" hidden="1">
      <c r="A42" s="2"/>
      <c r="B42" s="24" t="s">
        <v>115</v>
      </c>
      <c r="C42" s="8">
        <v>4</v>
      </c>
      <c r="D42" s="7">
        <v>8</v>
      </c>
      <c r="E42" s="6">
        <v>12</v>
      </c>
      <c r="F42" s="6">
        <v>16</v>
      </c>
    </row>
    <row r="43" spans="1:11" hidden="1">
      <c r="A43" s="2"/>
      <c r="B43" s="24" t="s">
        <v>27</v>
      </c>
      <c r="C43" s="8">
        <v>3</v>
      </c>
      <c r="D43" s="7">
        <v>6</v>
      </c>
      <c r="E43" s="7">
        <v>9</v>
      </c>
      <c r="F43" s="6">
        <v>12</v>
      </c>
    </row>
    <row r="44" spans="1:11" hidden="1">
      <c r="A44" s="2"/>
      <c r="B44" s="24" t="s">
        <v>30</v>
      </c>
      <c r="C44" s="8">
        <v>2</v>
      </c>
      <c r="D44" s="8">
        <v>4</v>
      </c>
      <c r="E44" s="7">
        <v>6</v>
      </c>
      <c r="F44" s="7">
        <v>8</v>
      </c>
    </row>
    <row r="45" spans="1:11" hidden="1">
      <c r="A45" s="2"/>
      <c r="B45" s="24" t="s">
        <v>59</v>
      </c>
      <c r="C45" s="8">
        <v>1</v>
      </c>
      <c r="D45" s="8">
        <v>2</v>
      </c>
      <c r="E45" s="8">
        <v>3</v>
      </c>
      <c r="F45" s="8">
        <v>4</v>
      </c>
    </row>
    <row r="46" spans="1:11" hidden="1">
      <c r="A46" s="2"/>
    </row>
    <row r="47" spans="1:11" hidden="1">
      <c r="A47" s="2"/>
    </row>
    <row r="48" spans="1:11" hidden="1">
      <c r="A48" s="2"/>
    </row>
    <row r="49" spans="1:11" hidden="1">
      <c r="A49" s="2"/>
      <c r="F49" t="s">
        <v>59</v>
      </c>
      <c r="H49" s="5" t="e">
        <f>IF(#REF!="",0,IF(#REF!="Very low",1,IF(#REF!="Low",2,IF(#REF!="Medium",3,IF(#REF!="High",4,F31)))))</f>
        <v>#REF!</v>
      </c>
      <c r="I49" s="5" t="e">
        <f>IF(#REF!="",0,IF(#REF!="Very low",1,IF(#REF!="Low",2,IF(#REF!="Medium",3,IF(#REF!="High",4,G31)))))</f>
        <v>#REF!</v>
      </c>
      <c r="J49" s="9" t="e">
        <f>IF(H49*I49=0,"",IF(H49*I49&gt;0.5,H49*I49))</f>
        <v>#REF!</v>
      </c>
      <c r="K49" t="e">
        <f>IF(J49="","",IF(J49&lt;5, "Low",IF(J49&lt;11,"Medium",IF(J49&gt;11,"High"))))</f>
        <v>#REF!</v>
      </c>
    </row>
    <row r="50" spans="1:11" hidden="1">
      <c r="A50" s="2"/>
      <c r="F50" t="s">
        <v>30</v>
      </c>
      <c r="H50" s="5">
        <f>IF(F31="",0,IF(F31="Very low",1,IF(F31="Low",2,IF(F31="Medium",3,IF(F31="High",4,#REF!)))))</f>
        <v>2</v>
      </c>
      <c r="I50" s="5">
        <f>IF(G31="",0,IF(G31="Very low",1,IF(G31="Low",2,IF(G31="Medium",3,IF(G31="High",4,#REF!)))))</f>
        <v>2</v>
      </c>
      <c r="J50" s="9">
        <f t="shared" ref="J50:J68" si="0">IF(H50*I50=0,"",IF(H50*I50&gt;0.5,H50*I50))</f>
        <v>4</v>
      </c>
      <c r="K50" t="str">
        <f t="shared" ref="K50:K68" si="1">IF(J50="","",IF(J50&lt;5, "Low",IF(J50&lt;11,"Medium",IF(J50&gt;11,"High"))))</f>
        <v>Low</v>
      </c>
    </row>
    <row r="51" spans="1:11" hidden="1">
      <c r="A51" s="2"/>
      <c r="F51" t="s">
        <v>27</v>
      </c>
      <c r="H51" s="5" t="e">
        <f>IF(#REF!="",0,IF(#REF!="Very low",1,IF(#REF!="Low",2,IF(#REF!="Medium",3,IF(#REF!="High",4,F17)))))</f>
        <v>#REF!</v>
      </c>
      <c r="I51" s="5" t="e">
        <f>IF(#REF!="",0,IF(#REF!="Very low",1,IF(#REF!="Low",2,IF(#REF!="Medium",3,IF(#REF!="High",4,G17)))))</f>
        <v>#REF!</v>
      </c>
      <c r="J51" s="9" t="e">
        <f t="shared" si="0"/>
        <v>#REF!</v>
      </c>
      <c r="K51" t="e">
        <f t="shared" si="1"/>
        <v>#REF!</v>
      </c>
    </row>
    <row r="52" spans="1:11" hidden="1">
      <c r="A52" s="2"/>
      <c r="F52" t="s">
        <v>115</v>
      </c>
      <c r="H52" s="5">
        <f>IF(F17="",0,IF(F17="Very low",1,IF(F17="Low",2,IF(F17="Medium",3,IF(F17="High",4,F18)))))</f>
        <v>3</v>
      </c>
      <c r="I52" s="5">
        <f>IF(G17="",0,IF(G17="Very low",1,IF(G17="Low",2,IF(G17="Medium",3,IF(G17="High",4,G18)))))</f>
        <v>3</v>
      </c>
      <c r="J52" s="9">
        <f t="shared" si="0"/>
        <v>9</v>
      </c>
      <c r="K52" t="str">
        <f t="shared" si="1"/>
        <v>Medium</v>
      </c>
    </row>
    <row r="53" spans="1:11" hidden="1">
      <c r="A53" s="2"/>
      <c r="H53" s="5">
        <f>IF(F18="",0,IF(F18="Very low",1,IF(F18="Low",2,IF(F18="Medium",3,IF(F18="High",4,#REF!)))))</f>
        <v>3</v>
      </c>
      <c r="I53" s="5">
        <f>IF(G18="",0,IF(G18="Very low",1,IF(G18="Low",2,IF(G18="Medium",3,IF(G18="High",4,#REF!)))))</f>
        <v>2</v>
      </c>
      <c r="J53" s="9">
        <f t="shared" si="0"/>
        <v>6</v>
      </c>
      <c r="K53" t="str">
        <f t="shared" si="1"/>
        <v>Medium</v>
      </c>
    </row>
    <row r="54" spans="1:11" hidden="1">
      <c r="A54" s="2"/>
      <c r="H54" s="5" t="e">
        <f>IF(#REF!="",0,IF(#REF!="Very low",1,IF(#REF!="Low",2,IF(#REF!="Medium",3,IF(#REF!="High",4,F20)))))</f>
        <v>#REF!</v>
      </c>
      <c r="I54" s="5" t="e">
        <f>IF(#REF!="",0,IF(#REF!="Very low",1,IF(#REF!="Low",2,IF(#REF!="Medium",3,IF(#REF!="High",4,G20)))))</f>
        <v>#REF!</v>
      </c>
      <c r="J54" s="9" t="e">
        <f t="shared" si="0"/>
        <v>#REF!</v>
      </c>
      <c r="K54" t="e">
        <f t="shared" si="1"/>
        <v>#REF!</v>
      </c>
    </row>
    <row r="55" spans="1:11" hidden="1">
      <c r="A55" s="2"/>
      <c r="H55" s="5">
        <f>IF(F20="",0,IF(F20="Very low",1,IF(F20="Low",2,IF(F20="Medium",3,IF(F20="High",4,F21)))))</f>
        <v>2</v>
      </c>
      <c r="I55" s="5">
        <f>IF(G20="",0,IF(G20="Very low",1,IF(G20="Low",2,IF(G20="Medium",3,IF(G20="High",4,G21)))))</f>
        <v>2</v>
      </c>
      <c r="J55" s="9">
        <f t="shared" si="0"/>
        <v>4</v>
      </c>
      <c r="K55" t="str">
        <f t="shared" si="1"/>
        <v>Low</v>
      </c>
    </row>
    <row r="56" spans="1:11" hidden="1">
      <c r="A56" s="2"/>
      <c r="H56" s="5">
        <f>IF(F21="",0,IF(F21="Very low",1,IF(F21="Low",2,IF(F21="Medium",3,IF(F21="High",4,#REF!)))))</f>
        <v>2</v>
      </c>
      <c r="I56" s="5">
        <f>IF(G21="",0,IF(G21="Very low",1,IF(G21="Low",2,IF(G21="Medium",3,IF(G21="High",4,#REF!)))))</f>
        <v>2</v>
      </c>
      <c r="J56" s="9">
        <f t="shared" si="0"/>
        <v>4</v>
      </c>
      <c r="K56" t="str">
        <f t="shared" si="1"/>
        <v>Low</v>
      </c>
    </row>
    <row r="57" spans="1:11" hidden="1">
      <c r="A57" s="2"/>
      <c r="C57" t="s">
        <v>59</v>
      </c>
      <c r="D57" t="s">
        <v>30</v>
      </c>
      <c r="E57" t="s">
        <v>27</v>
      </c>
      <c r="F57" t="s">
        <v>115</v>
      </c>
      <c r="H57" s="5" t="e">
        <f>IF(#REF!="",0,IF(#REF!="Very low",1,IF(#REF!="Low",2,IF(#REF!="Medium",3,IF(#REF!="High",4,#REF!)))))</f>
        <v>#REF!</v>
      </c>
      <c r="I57" s="5" t="e">
        <f>IF(#REF!="",0,IF(#REF!="Very low",1,IF(#REF!="Low",2,IF(#REF!="Medium",3,IF(#REF!="High",4,#REF!)))))</f>
        <v>#REF!</v>
      </c>
      <c r="J57" s="9" t="e">
        <f t="shared" si="0"/>
        <v>#REF!</v>
      </c>
      <c r="K57" t="e">
        <f t="shared" si="1"/>
        <v>#REF!</v>
      </c>
    </row>
    <row r="58" spans="1:11" hidden="1">
      <c r="A58" s="2"/>
      <c r="B58" t="s">
        <v>59</v>
      </c>
      <c r="C58" s="8">
        <v>1</v>
      </c>
      <c r="D58" s="8">
        <v>2</v>
      </c>
      <c r="E58" s="8">
        <v>3</v>
      </c>
      <c r="F58" s="8">
        <v>4</v>
      </c>
      <c r="H58" s="5" t="e">
        <f>IF(#REF!="",0,IF(#REF!="Very low",1,IF(#REF!="Low",2,IF(#REF!="Medium",3,IF(#REF!="High",4,F23)))))</f>
        <v>#REF!</v>
      </c>
      <c r="I58" s="5" t="e">
        <f>IF(#REF!="",0,IF(#REF!="Very low",1,IF(#REF!="Low",2,IF(#REF!="Medium",3,IF(#REF!="High",4,G23)))))</f>
        <v>#REF!</v>
      </c>
      <c r="J58" s="9" t="e">
        <f t="shared" si="0"/>
        <v>#REF!</v>
      </c>
      <c r="K58" t="e">
        <f t="shared" si="1"/>
        <v>#REF!</v>
      </c>
    </row>
    <row r="59" spans="1:11" hidden="1">
      <c r="A59" s="2"/>
      <c r="B59" t="s">
        <v>30</v>
      </c>
      <c r="C59" s="8">
        <v>2</v>
      </c>
      <c r="D59" s="8">
        <v>4</v>
      </c>
      <c r="E59" s="7">
        <v>6</v>
      </c>
      <c r="F59" s="7">
        <v>8</v>
      </c>
      <c r="H59" s="5">
        <f>IF(F23="",0,IF(F23="Very low",1,IF(F23="Low",2,IF(F23="Medium",3,IF(F23="High",4,#REF!)))))</f>
        <v>2</v>
      </c>
      <c r="I59" s="5">
        <f>IF(G23="",0,IF(G23="Very low",1,IF(G23="Low",2,IF(G23="Medium",3,IF(G23="High",4,#REF!)))))</f>
        <v>2</v>
      </c>
      <c r="J59" s="9">
        <f t="shared" si="0"/>
        <v>4</v>
      </c>
      <c r="K59" t="str">
        <f t="shared" si="1"/>
        <v>Low</v>
      </c>
    </row>
    <row r="60" spans="1:11" hidden="1">
      <c r="A60" s="2"/>
      <c r="B60" t="s">
        <v>27</v>
      </c>
      <c r="C60" s="8">
        <v>3</v>
      </c>
      <c r="D60" s="7">
        <v>6</v>
      </c>
      <c r="E60" s="7">
        <v>9</v>
      </c>
      <c r="F60" s="6">
        <v>12</v>
      </c>
      <c r="H60" s="5" t="e">
        <f>IF(#REF!="",0,IF(#REF!="Very low",1,IF(#REF!="Low",2,IF(#REF!="Medium",3,IF(#REF!="High",4,#REF!)))))</f>
        <v>#REF!</v>
      </c>
      <c r="I60" s="5" t="e">
        <f>IF(#REF!="",0,IF(#REF!="Very low",1,IF(#REF!="Low",2,IF(#REF!="Medium",3,IF(#REF!="High",4,#REF!)))))</f>
        <v>#REF!</v>
      </c>
      <c r="J60" s="9" t="e">
        <f t="shared" si="0"/>
        <v>#REF!</v>
      </c>
      <c r="K60" t="e">
        <f t="shared" si="1"/>
        <v>#REF!</v>
      </c>
    </row>
    <row r="61" spans="1:11" hidden="1">
      <c r="A61" s="2"/>
      <c r="B61" t="s">
        <v>115</v>
      </c>
      <c r="C61" s="8">
        <v>4</v>
      </c>
      <c r="D61" s="7">
        <v>8</v>
      </c>
      <c r="E61" s="6">
        <v>12</v>
      </c>
      <c r="F61" s="6">
        <v>16</v>
      </c>
      <c r="H61" s="5" t="e">
        <f>IF(#REF!="",0,IF(#REF!="Very low",1,IF(#REF!="Low",2,IF(#REF!="Medium",3,IF(#REF!="High",4,#REF!)))))</f>
        <v>#REF!</v>
      </c>
      <c r="I61" s="5" t="e">
        <f>IF(#REF!="",0,IF(#REF!="Very low",1,IF(#REF!="Low",2,IF(#REF!="Medium",3,IF(#REF!="High",4,#REF!)))))</f>
        <v>#REF!</v>
      </c>
      <c r="J61" s="9" t="e">
        <f t="shared" si="0"/>
        <v>#REF!</v>
      </c>
      <c r="K61" t="e">
        <f t="shared" si="1"/>
        <v>#REF!</v>
      </c>
    </row>
    <row r="62" spans="1:11" hidden="1">
      <c r="A62" s="2"/>
      <c r="H62" s="5" t="e">
        <f>IF(#REF!="",0,IF(#REF!="Very low",1,IF(#REF!="Low",2,IF(#REF!="Medium",3,IF(#REF!="High",4,#REF!)))))</f>
        <v>#REF!</v>
      </c>
      <c r="I62" s="5" t="e">
        <f>IF(#REF!="",0,IF(#REF!="Very low",1,IF(#REF!="Low",2,IF(#REF!="Medium",3,IF(#REF!="High",4,#REF!)))))</f>
        <v>#REF!</v>
      </c>
      <c r="J62" s="9" t="e">
        <f t="shared" si="0"/>
        <v>#REF!</v>
      </c>
      <c r="K62" t="e">
        <f t="shared" si="1"/>
        <v>#REF!</v>
      </c>
    </row>
    <row r="63" spans="1:11" hidden="1">
      <c r="A63" s="2"/>
      <c r="H63" s="5" t="e">
        <f>IF(#REF!="",0,IF(#REF!="Very low",1,IF(#REF!="Low",2,IF(#REF!="Medium",3,IF(#REF!="High",4,#REF!)))))</f>
        <v>#REF!</v>
      </c>
      <c r="I63" s="5" t="e">
        <f>IF(#REF!="",0,IF(#REF!="Very low",1,IF(#REF!="Low",2,IF(#REF!="Medium",3,IF(#REF!="High",4,#REF!)))))</f>
        <v>#REF!</v>
      </c>
      <c r="J63" s="9" t="e">
        <f t="shared" si="0"/>
        <v>#REF!</v>
      </c>
      <c r="K63" t="e">
        <f t="shared" si="1"/>
        <v>#REF!</v>
      </c>
    </row>
    <row r="64" spans="1:11" hidden="1">
      <c r="A64" s="2"/>
      <c r="H64" s="5" t="e">
        <f>IF(#REF!="",0,IF(#REF!="Very low",1,IF(#REF!="Low",2,IF(#REF!="Medium",3,IF(#REF!="High",4,#REF!)))))</f>
        <v>#REF!</v>
      </c>
      <c r="I64" s="5" t="e">
        <f>IF(#REF!="",0,IF(#REF!="Very low",1,IF(#REF!="Low",2,IF(#REF!="Medium",3,IF(#REF!="High",4,#REF!)))))</f>
        <v>#REF!</v>
      </c>
      <c r="J64" s="9" t="e">
        <f t="shared" si="0"/>
        <v>#REF!</v>
      </c>
      <c r="K64" t="e">
        <f t="shared" si="1"/>
        <v>#REF!</v>
      </c>
    </row>
    <row r="65" spans="1:11" hidden="1">
      <c r="A65" s="2"/>
      <c r="H65" s="5" t="e">
        <f>IF(#REF!="",0,IF(#REF!="Very low",1,IF(#REF!="Low",2,IF(#REF!="Medium",3,IF(#REF!="High",4,#REF!)))))</f>
        <v>#REF!</v>
      </c>
      <c r="I65" s="5" t="e">
        <f>IF(#REF!="",0,IF(#REF!="Very low",1,IF(#REF!="Low",2,IF(#REF!="Medium",3,IF(#REF!="High",4,#REF!)))))</f>
        <v>#REF!</v>
      </c>
      <c r="J65" s="9" t="e">
        <f t="shared" si="0"/>
        <v>#REF!</v>
      </c>
      <c r="K65" t="e">
        <f t="shared" si="1"/>
        <v>#REF!</v>
      </c>
    </row>
    <row r="66" spans="1:11" hidden="1">
      <c r="A66" s="2"/>
      <c r="H66" s="5" t="e">
        <f>IF(#REF!="",0,IF(#REF!="Very low",1,IF(#REF!="Low",2,IF(#REF!="Medium",3,IF(#REF!="High",4,#REF!)))))</f>
        <v>#REF!</v>
      </c>
      <c r="I66" s="5" t="e">
        <f>IF(#REF!="",0,IF(#REF!="Very low",1,IF(#REF!="Low",2,IF(#REF!="Medium",3,IF(#REF!="High",4,#REF!)))))</f>
        <v>#REF!</v>
      </c>
      <c r="J66" s="9" t="e">
        <f t="shared" si="0"/>
        <v>#REF!</v>
      </c>
      <c r="K66" t="e">
        <f t="shared" si="1"/>
        <v>#REF!</v>
      </c>
    </row>
    <row r="67" spans="1:11" hidden="1">
      <c r="A67" s="2"/>
      <c r="H67" s="5" t="e">
        <f>IF(#REF!="",0,IF(#REF!="Very low",1,IF(#REF!="Low",2,IF(#REF!="Medium",3,IF(#REF!="High",4,#REF!)))))</f>
        <v>#REF!</v>
      </c>
      <c r="I67" s="5" t="e">
        <f>IF(#REF!="",0,IF(#REF!="Very low",1,IF(#REF!="Low",2,IF(#REF!="Medium",3,IF(#REF!="High",4,#REF!)))))</f>
        <v>#REF!</v>
      </c>
      <c r="J67" s="9" t="e">
        <f t="shared" si="0"/>
        <v>#REF!</v>
      </c>
      <c r="K67" t="e">
        <f t="shared" si="1"/>
        <v>#REF!</v>
      </c>
    </row>
    <row r="68" spans="1:11" hidden="1">
      <c r="A68" s="2"/>
      <c r="H68" s="5" t="e">
        <f>IF(#REF!="",0,IF(#REF!="Very low",1,IF(#REF!="Low",2,IF(#REF!="Medium",3,IF(#REF!="High",4,F35)))))</f>
        <v>#REF!</v>
      </c>
      <c r="I68" s="5" t="e">
        <f>IF(#REF!="",0,IF(#REF!="Very low",1,IF(#REF!="Low",2,IF(#REF!="Medium",3,IF(#REF!="High",4,G35)))))</f>
        <v>#REF!</v>
      </c>
      <c r="J68" s="9" t="e">
        <f t="shared" si="0"/>
        <v>#REF!</v>
      </c>
      <c r="K68" t="e">
        <f t="shared" si="1"/>
        <v>#REF!</v>
      </c>
    </row>
    <row r="69" spans="1:11" hidden="1">
      <c r="A69" s="2"/>
    </row>
    <row r="70" spans="1:11" hidden="1"/>
    <row r="71" spans="1:11" hidden="1"/>
    <row r="72" spans="1:11" hidden="1"/>
    <row r="106" ht="13.5" customHeight="1"/>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17:G23 F25:G34" xr:uid="{00000000-0002-0000-0000-000000000000}">
      <formula1>$F$49:$F$53</formula1>
    </dataValidation>
    <dataValidation type="list" allowBlank="1" showInputMessage="1" showErrorMessage="1" sqref="F24:G24" xr:uid="{00000000-0002-0000-0000-000001000000}">
      <formula1>$F$48:$F$53</formula1>
    </dataValidation>
  </dataValidations>
  <pageMargins left="0.74803149606299213" right="0.74803149606299213" top="0.47244094488188981" bottom="0.47244094488188981" header="0.51181102362204722" footer="0.51181102362204722"/>
  <pageSetup paperSize="9" scale="67" fitToHeight="4" orientation="landscape"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LP Document" ma:contentTypeID="0x01010016744FEDCDBC7D4499776F859A8117A700963C92E479F9FA41A6ADB428CC1923C1" ma:contentTypeVersion="24" ma:contentTypeDescription="Create a new document." ma:contentTypeScope="" ma:versionID="b40d06ddd082dfcf7bc530430e3d1c43">
  <xsd:schema xmlns:xsd="http://www.w3.org/2001/XMLSchema" xmlns:xs="http://www.w3.org/2001/XMLSchema" xmlns:p="http://schemas.microsoft.com/office/2006/metadata/properties" xmlns:ns1="http://schemas.microsoft.com/sharepoint/v3" xmlns:ns2="35bf17a1-0d45-4f70-90c6-9235b67b4d75" xmlns:ns3="7656d319-907f-47ec-b144-70fc71782c4c" xmlns:ns4="cb677b48-d8a6-4d8b-b59f-051249d4ddcc" xmlns:ns5="662745e8-e224-48e8-a2e3-254862b8c2f5" targetNamespace="http://schemas.microsoft.com/office/2006/metadata/properties" ma:root="true" ma:fieldsID="a4e5c4e62b4914e0af9b308dd35b68b7" ns1:_="" ns2:_="" ns3:_="" ns4:_="" ns5:_="">
    <xsd:import namespace="http://schemas.microsoft.com/sharepoint/v3"/>
    <xsd:import namespace="35bf17a1-0d45-4f70-90c6-9235b67b4d75"/>
    <xsd:import namespace="7656d319-907f-47ec-b144-70fc71782c4c"/>
    <xsd:import namespace="cb677b48-d8a6-4d8b-b59f-051249d4ddcc"/>
    <xsd:import namespace="662745e8-e224-48e8-a2e3-254862b8c2f5"/>
    <xsd:element name="properties">
      <xsd:complexType>
        <xsd:sequence>
          <xsd:element name="documentManagement">
            <xsd:complexType>
              <xsd:all>
                <xsd:element ref="ns2:_dlc_DocId" minOccurs="0"/>
                <xsd:element ref="ns2:_dlc_DocIdUrl" minOccurs="0"/>
                <xsd:element ref="ns2:_dlc_DocIdPersistId" minOccurs="0"/>
                <xsd:element ref="ns3:Application_x0020_ID" minOccurs="0"/>
                <xsd:element ref="ns3:Customer_x0020_Name" minOccurs="0"/>
                <xsd:element ref="ns3:Regulated_x0020_Facilities" minOccurs="0"/>
                <xsd:element ref="ns3:Site" minOccurs="0"/>
                <xsd:element ref="ns3:Permit_x0020_ID" minOccurs="0"/>
                <xsd:element ref="ns3:Public" minOccurs="0"/>
                <xsd:element ref="ns3:Reviewed" minOccurs="0"/>
                <xsd:element ref="ns3:CRM_x0020_Record_x0020_ID" minOccurs="0"/>
                <xsd:element ref="ns3:Email" minOccurs="0"/>
                <xsd:element ref="ns3:Regarding_x0020_-_x0020_Emails_x0020_Only" minOccurs="0"/>
                <xsd:element ref="ns3:Regarding_x0020_Email_x0020_Subject" minOccurs="0"/>
                <xsd:element ref="ns1:DocumentSetDescription" minOccurs="0"/>
                <xsd:element ref="ns3:Email_x0020_From" minOccurs="0"/>
                <xsd:element ref="ns3:Email_x0020_To" minOccurs="0"/>
                <xsd:element ref="ns2:SharedWithUsers" minOccurs="0"/>
                <xsd:element ref="ns2:SharedWithDetails" minOccurs="0"/>
                <xsd:element ref="ns3:EAWML_x0020_Numbe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2"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bf17a1-0d45-4f70-90c6-9235b67b4d7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56d319-907f-47ec-b144-70fc71782c4c" elementFormDefault="qualified">
    <xsd:import namespace="http://schemas.microsoft.com/office/2006/documentManagement/types"/>
    <xsd:import namespace="http://schemas.microsoft.com/office/infopath/2007/PartnerControls"/>
    <xsd:element name="Application_x0020_ID" ma:index="11" nillable="true" ma:displayName="Application ID" ma:indexed="true" ma:internalName="Application_x0020_ID">
      <xsd:simpleType>
        <xsd:restriction base="dms:Text">
          <xsd:maxLength value="20"/>
        </xsd:restriction>
      </xsd:simpleType>
    </xsd:element>
    <xsd:element name="Customer_x0020_Name" ma:index="12" nillable="true" ma:displayName="Customer" ma:indexed="true" ma:internalName="Customer_x0020_Name">
      <xsd:simpleType>
        <xsd:restriction base="dms:Text">
          <xsd:maxLength value="255"/>
        </xsd:restriction>
      </xsd:simpleType>
    </xsd:element>
    <xsd:element name="Regulated_x0020_Facilities" ma:index="13" nillable="true" ma:displayName="Regulated Facilities" ma:internalName="Regulated_x0020_Facilities">
      <xsd:simpleType>
        <xsd:restriction base="dms:Note"/>
      </xsd:simpleType>
    </xsd:element>
    <xsd:element name="Site" ma:index="14" nillable="true" ma:displayName="Site" ma:internalName="Site">
      <xsd:simpleType>
        <xsd:restriction base="dms:Note"/>
      </xsd:simpleType>
    </xsd:element>
    <xsd:element name="Permit_x0020_ID" ma:index="15" nillable="true" ma:displayName="Permit ID" ma:indexed="true" ma:internalName="Permit_x0020_ID">
      <xsd:simpleType>
        <xsd:restriction base="dms:Text">
          <xsd:maxLength value="15"/>
        </xsd:restriction>
      </xsd:simpleType>
    </xsd:element>
    <xsd:element name="Public" ma:index="16" nillable="true" ma:displayName="Is Public" ma:default="0" ma:indexed="true" ma:internalName="Public">
      <xsd:simpleType>
        <xsd:restriction base="dms:Boolean"/>
      </xsd:simpleType>
    </xsd:element>
    <xsd:element name="Reviewed" ma:index="17" nillable="true" ma:displayName="Reviewed" ma:default="0" ma:indexed="true" ma:internalName="Reviewed">
      <xsd:simpleType>
        <xsd:restriction base="dms:Boolean"/>
      </xsd:simpleType>
    </xsd:element>
    <xsd:element name="CRM_x0020_Record_x0020_ID" ma:index="18" nillable="true" ma:displayName="CRM Record ID" ma:internalName="CRM_x0020_Record_x0020_ID">
      <xsd:simpleType>
        <xsd:restriction base="dms:Text">
          <xsd:maxLength value="36"/>
        </xsd:restriction>
      </xsd:simpleType>
    </xsd:element>
    <xsd:element name="Email" ma:index="19" nillable="true" ma:displayName="Email" ma:default="0" ma:indexed="true" ma:internalName="Email">
      <xsd:simpleType>
        <xsd:restriction base="dms:Boolean"/>
      </xsd:simpleType>
    </xsd:element>
    <xsd:element name="Regarding_x0020_-_x0020_Emails_x0020_Only" ma:index="20" nillable="true" ma:displayName="Regarding - Emails Only" ma:default="NA" ma:format="Dropdown" ma:indexed="true" ma:internalName="Regarding_x0020__x002d__x0020_Emails_x0020_Only">
      <xsd:simpleType>
        <xsd:restriction base="dms:Choice">
          <xsd:enumeration value="Application"/>
          <xsd:enumeration value="RFI"/>
          <xsd:enumeration value="Schedule 5"/>
          <xsd:enumeration value="Other"/>
          <xsd:enumeration value="NA"/>
        </xsd:restriction>
      </xsd:simpleType>
    </xsd:element>
    <xsd:element name="Regarding_x0020_Email_x0020_Subject" ma:index="21" nillable="true" ma:displayName="Regarding Email Subject" ma:internalName="Regarding_x0020_Email_x0020_Subject">
      <xsd:simpleType>
        <xsd:restriction base="dms:Text">
          <xsd:maxLength value="200"/>
        </xsd:restriction>
      </xsd:simpleType>
    </xsd:element>
    <xsd:element name="Email_x0020_From" ma:index="23" nillable="true" ma:displayName="Email From" ma:internalName="Email_x0020_From">
      <xsd:simpleType>
        <xsd:restriction base="dms:Text">
          <xsd:maxLength value="250"/>
        </xsd:restriction>
      </xsd:simpleType>
    </xsd:element>
    <xsd:element name="Email_x0020_To" ma:index="24" nillable="true" ma:displayName="Email To" ma:internalName="Email_x0020_To">
      <xsd:simpleType>
        <xsd:restriction base="dms:Text">
          <xsd:maxLength value="250"/>
        </xsd:restriction>
      </xsd:simpleType>
    </xsd:element>
    <xsd:element name="EAWML_x0020_Number" ma:index="27" nillable="true" ma:displayName="EAWML Number" ma:internalName="EAWML_x0020_Number">
      <xsd:simpleType>
        <xsd:restriction base="dms:Text">
          <xsd:maxLength value="13"/>
        </xsd:restriction>
      </xsd:simpleType>
    </xsd:element>
  </xsd:schema>
  <xsd:schema xmlns:xsd="http://www.w3.org/2001/XMLSchema" xmlns:xs="http://www.w3.org/2001/XMLSchema" xmlns:dms="http://schemas.microsoft.com/office/2006/documentManagement/types" xmlns:pc="http://schemas.microsoft.com/office/infopath/2007/PartnerControls" targetNamespace="cb677b48-d8a6-4d8b-b59f-051249d4ddcc" elementFormDefault="qualified">
    <xsd:import namespace="http://schemas.microsoft.com/office/2006/documentManagement/types"/>
    <xsd:import namespace="http://schemas.microsoft.com/office/infopath/2007/PartnerControls"/>
    <xsd:element name="MediaServiceLocation" ma:index="28" nillable="true" ma:displayName="Location" ma:internalName="MediaServiceLocatio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36" nillable="true" ma:displayName="Taxonomy Catch All Column" ma:hidden="true" ma:list="{4fb47674-9db6-4176-be1b-d23378538aaf}" ma:internalName="TaxCatchAll" ma:showField="CatchAllData" ma:web="35bf17a1-0d45-4f70-90c6-9235b67b4d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013FE-22E9-4504-8868-23A711F3C734}"/>
</file>

<file path=customXml/itemProps2.xml><?xml version="1.0" encoding="utf-8"?>
<ds:datastoreItem xmlns:ds="http://schemas.openxmlformats.org/officeDocument/2006/customXml" ds:itemID="{9907C0A5-1F6E-40AF-B5B3-F73DA41EEC47}"/>
</file>

<file path=customXml/itemProps3.xml><?xml version="1.0" encoding="utf-8"?>
<ds:datastoreItem xmlns:ds="http://schemas.openxmlformats.org/officeDocument/2006/customXml" ds:itemID="{A9DA9133-E823-43F6-B10D-4553C90F5472}"/>
</file>

<file path=customXml/itemProps4.xml><?xml version="1.0" encoding="utf-8"?>
<ds:datastoreItem xmlns:ds="http://schemas.openxmlformats.org/officeDocument/2006/customXml" ds:itemID="{D8C2F112-9BE4-454F-94B1-70485A2F70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2_x000d_
Issue date: 22/02/07_x000d_
review due: 22/05/08</dc:description>
  <cp:lastModifiedBy>X</cp:lastModifiedBy>
  <cp:revision/>
  <dcterms:created xsi:type="dcterms:W3CDTF">2005-05-04T08:30:35Z</dcterms:created>
  <dcterms:modified xsi:type="dcterms:W3CDTF">2023-01-25T15:51:52Z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formationType">
    <vt:lpwstr/>
  </property>
  <property fmtid="{D5CDD505-2E9C-101B-9397-08002B2CF9AE}" pid="4" name="HOGovernmentSecurityClassification">
    <vt:lpwstr>6;#Official|14c80daa-741b-422c-9722-f71693c9ede4</vt:lpwstr>
  </property>
  <property fmtid="{D5CDD505-2E9C-101B-9397-08002B2CF9AE}" pid="5" name="OrganisationalUnit">
    <vt:lpwstr>8;#EA|d5f78ddb-b1b6-4328-9877-d7e3ed06fdac</vt:lpwstr>
  </property>
  <property fmtid="{D5CDD505-2E9C-101B-9397-08002B2CF9AE}" pid="6" name="MediaServiceImageTags">
    <vt:lpwstr/>
  </property>
  <property fmtid="{D5CDD505-2E9C-101B-9397-08002B2CF9AE}" pid="7" name="HOSiteType">
    <vt:lpwstr>10;#Team|ff0485df-0575-416f-802f-e999165821b7</vt:lpwstr>
  </property>
  <property fmtid="{D5CDD505-2E9C-101B-9397-08002B2CF9AE}" pid="8" name="k85d23755b3a46b5a51451cf336b2e9b">
    <vt:lpwstr/>
  </property>
  <property fmtid="{D5CDD505-2E9C-101B-9397-08002B2CF9AE}" pid="9" name="Distribution">
    <vt:lpwstr>9;#Internal EA|b77da37e-7166-4741-8c12-4679faab22d9</vt:lpwstr>
  </property>
  <property fmtid="{D5CDD505-2E9C-101B-9397-08002B2CF9AE}" pid="10" name="TaxCatchAll">
    <vt:lpwstr>6;#Official|14c80daa-741b-422c-9722-f71693c9ede4;#10;#Team|ff0485df-0575-416f-802f-e999165821b7;#9;#Internal EA|b77da37e-7166-4741-8c12-4679faab22d9;#8;#EA|d5f78ddb-b1b6-4328-9877-d7e3ed06fdac;#7;#Crown|69589897-2828-4761-976e-717fd8e631c9</vt:lpwstr>
  </property>
  <property fmtid="{D5CDD505-2E9C-101B-9397-08002B2CF9AE}" pid="11" name="HOCopyrightLevel">
    <vt:lpwstr>7;#Crown|69589897-2828-4761-976e-717fd8e631c9</vt:lpwstr>
  </property>
  <property fmtid="{D5CDD505-2E9C-101B-9397-08002B2CF9AE}" pid="12" name="lcf76f155ced4ddcb4097134ff3c332f">
    <vt:lpwstr/>
  </property>
  <property fmtid="{D5CDD505-2E9C-101B-9397-08002B2CF9AE}" pid="13" name="Permit ID">
    <vt:lpwstr>EPR_WE3672AB</vt:lpwstr>
  </property>
  <property fmtid="{D5CDD505-2E9C-101B-9397-08002B2CF9AE}" pid="14" name="Customer Name">
    <vt:lpwstr>Devoll Meco</vt:lpwstr>
  </property>
  <property fmtid="{D5CDD505-2E9C-101B-9397-08002B2CF9AE}" pid="15" name="Regulated Facilities">
    <vt:lpwstr>1.16.6 - Household, commercial and industrial waste transfer station</vt:lpwstr>
  </property>
  <property fmtid="{D5CDD505-2E9C-101B-9397-08002B2CF9AE}" pid="16" name="EAWML Number">
    <vt:lpwstr>EAWML120583</vt:lpwstr>
  </property>
  <property fmtid="{D5CDD505-2E9C-101B-9397-08002B2CF9AE}" pid="17" name="Application ID">
    <vt:lpwstr>EPR_WE3672AB_A001</vt:lpwstr>
  </property>
  <property fmtid="{D5CDD505-2E9C-101B-9397-08002B2CF9AE}" pid="18" name="Site">
    <vt:lpwstr>Bromborough Skip and Recycle Ltd, Slackwood, 8 Riverview Road, Bromborough, CH62 3RL, SJ3599882723</vt:lpwstr>
  </property>
  <property fmtid="{D5CDD505-2E9C-101B-9397-08002B2CF9AE}" pid="19" name="_dlc_DocId">
    <vt:lpwstr>P2QJVXH7EW3H-1993001018-116122</vt:lpwstr>
  </property>
  <property fmtid="{D5CDD505-2E9C-101B-9397-08002B2CF9AE}" pid="20" name="_dlc_DocIdItemGuid">
    <vt:lpwstr>57559977-9d13-4d6a-b47e-7d9dae71bf2e</vt:lpwstr>
  </property>
  <property fmtid="{D5CDD505-2E9C-101B-9397-08002B2CF9AE}" pid="21" name="_dlc_DocIdUrl">
    <vt:lpwstr>https://defra.sharepoint.com/sites/ea-lp-crm-prod/_layouts/15/DocIdRedir.aspx?ID=P2QJVXH7EW3H-1993001018-116122, P2QJVXH7EW3H-1993001018-116122</vt:lpwstr>
  </property>
</Properties>
</file>