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defra.sharepoint.com/teams/Team2693/Waste work in progress/Louise Cumming/Validation/EPR-UP3525LH-A001 (EAWML UP3525LH) Essex Waste Limited/"/>
    </mc:Choice>
  </mc:AlternateContent>
  <xr:revisionPtr revIDLastSave="0" documentId="8_{67B0C58F-BF1D-4796-9BF0-6C20C5F20FA0}" xr6:coauthVersionLast="47" xr6:coauthVersionMax="47" xr10:uidLastSave="{00000000-0000-0000-0000-000000000000}"/>
  <bookViews>
    <workbookView xWindow="-120" yWindow="-120" windowWidth="29040" windowHeight="15720" xr2:uid="{00000000-000D-0000-FFFF-FFFF00000000}"/>
  </bookViews>
  <sheets>
    <sheet name="Standard Permit GRA1" sheetId="1" r:id="rId1"/>
  </sheets>
  <definedNames>
    <definedName name="Z_3F12A58B_9198_5A4C_9B32_0AC0D03079ED_.wvu.Cols" localSheetId="0">'Standard Permit GRA1'!$A:$A</definedName>
    <definedName name="Z_3F12A58B_9198_5A4C_9B32_0AC0D03079ED_.wvu.Rows" localSheetId="0">'Standard Permit GRA1'!$38:$71</definedName>
    <definedName name="Z_5694D5C7_EA6B_6742_A71B_D993CD56A351_.wvu.Cols" localSheetId="0">'Standard Permit GRA1'!$A:$A</definedName>
    <definedName name="Z_5694D5C7_EA6B_6742_A71B_D993CD56A351_.wvu.Rows" localSheetId="0">'Standard Permit GRA1'!$38:$71</definedName>
    <definedName name="Z_93974561_5117_9C43_A9E9_D5AB4486BB8B_.wvu.Cols" localSheetId="0">'Standard Permit GRA1'!$A:$A</definedName>
    <definedName name="Z_93974561_5117_9C43_A9E9_D5AB4486BB8B_.wvu.Rows" localSheetId="0">'Standard Permit GRA1'!$38:$71</definedName>
    <definedName name="Z_982865CF_797E_421A_823F_A7AEC8850DC7_.wvu.Cols" localSheetId="0">'Standard Permit GRA1'!$A:$A</definedName>
    <definedName name="Z_982865CF_797E_421A_823F_A7AEC8850DC7_.wvu.Rows" localSheetId="0">'Standard Permit GRA1'!$38:$71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9W8zkswAeGBs1LjIVYQQMjvlVufTQ3lwQdHVtPPgL/c="/>
    </ext>
  </extLst>
</workbook>
</file>

<file path=xl/calcChain.xml><?xml version="1.0" encoding="utf-8"?>
<calcChain xmlns="http://schemas.openxmlformats.org/spreadsheetml/2006/main">
  <c r="I67" i="1" l="1"/>
  <c r="H67" i="1"/>
  <c r="J67" i="1" s="1"/>
  <c r="K67" i="1" s="1"/>
  <c r="I66" i="1"/>
  <c r="H66" i="1"/>
  <c r="J66" i="1" s="1"/>
  <c r="K66" i="1" s="1"/>
  <c r="I65" i="1"/>
  <c r="H65" i="1"/>
  <c r="J65" i="1" s="1"/>
  <c r="K65" i="1" s="1"/>
  <c r="I64" i="1"/>
  <c r="H64" i="1"/>
  <c r="J64" i="1" s="1"/>
  <c r="K64" i="1" s="1"/>
  <c r="I63" i="1"/>
  <c r="H63" i="1"/>
  <c r="J63" i="1" s="1"/>
  <c r="K63" i="1" s="1"/>
  <c r="I62" i="1"/>
  <c r="H62" i="1"/>
  <c r="J62" i="1" s="1"/>
  <c r="K62" i="1" s="1"/>
  <c r="I61" i="1"/>
  <c r="H61" i="1"/>
  <c r="J61" i="1" s="1"/>
  <c r="K61" i="1" s="1"/>
  <c r="I60" i="1"/>
  <c r="H60" i="1"/>
  <c r="J60" i="1" s="1"/>
  <c r="K60" i="1" s="1"/>
  <c r="I59" i="1"/>
  <c r="H59" i="1"/>
  <c r="J59" i="1" s="1"/>
  <c r="K59" i="1" s="1"/>
  <c r="I58" i="1"/>
  <c r="H58" i="1"/>
  <c r="J58" i="1" s="1"/>
  <c r="K58" i="1" s="1"/>
  <c r="I57" i="1"/>
  <c r="H57" i="1"/>
  <c r="J57" i="1" s="1"/>
  <c r="K57" i="1" s="1"/>
  <c r="I56" i="1"/>
  <c r="H56" i="1"/>
  <c r="J56" i="1" s="1"/>
  <c r="K56" i="1" s="1"/>
  <c r="J55" i="1"/>
  <c r="K55" i="1" s="1"/>
  <c r="I55" i="1"/>
  <c r="H55" i="1"/>
  <c r="I54" i="1"/>
  <c r="H54" i="1"/>
  <c r="J54" i="1" s="1"/>
  <c r="K54" i="1" s="1"/>
  <c r="I53" i="1"/>
  <c r="H53" i="1"/>
  <c r="J53" i="1" s="1"/>
  <c r="K53" i="1" s="1"/>
  <c r="I52" i="1"/>
  <c r="H52" i="1"/>
  <c r="J52" i="1" s="1"/>
  <c r="K52" i="1" s="1"/>
  <c r="I51" i="1"/>
  <c r="H51" i="1"/>
  <c r="J51" i="1" s="1"/>
  <c r="K51" i="1" s="1"/>
  <c r="I50" i="1"/>
  <c r="H50" i="1"/>
  <c r="J50" i="1" s="1"/>
  <c r="K50" i="1" s="1"/>
  <c r="I49" i="1"/>
  <c r="H49" i="1"/>
  <c r="J49" i="1" s="1"/>
  <c r="K49" i="1" s="1"/>
  <c r="I48" i="1"/>
  <c r="H48" i="1"/>
  <c r="J48" i="1" s="1"/>
  <c r="K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6" authorId="0" shapeId="0" xr:uid="{00000000-0006-0000-0000-000006000000}">
      <text>
        <r>
          <rPr>
            <sz val="10"/>
            <color rgb="FF000000"/>
            <rFont val="Arial"/>
            <scheme val="minor"/>
          </rPr>
          <t>======
ID#AAABxrpf5BU
Roger Yearsley    (2025-12-19 19:31:18)
Receptors to consider should include: atmosphere, land, surface waters, groundwater, humans, wildlife and their habitats. A single receptor may be at risk from several different sources and all must be addressed.</t>
        </r>
      </text>
    </comment>
    <comment ref="C16" authorId="0" shapeId="0" xr:uid="{00000000-0006-0000-0000-000004000000}">
      <text>
        <r>
          <rPr>
            <sz val="10"/>
            <color rgb="FF000000"/>
            <rFont val="Arial"/>
            <scheme val="minor"/>
          </rPr>
          <t>======
ID#AAABxrpf5Bg
Roger Yearsley    (2025-12-19 19:31:18)
The Source of hazard will be the activity or operation taking place for which a particular hazard may arise.</t>
        </r>
      </text>
    </comment>
    <comment ref="D16" authorId="0" shapeId="0" xr:uid="{00000000-0006-0000-0000-000003000000}">
      <text>
        <r>
          <rPr>
            <sz val="10"/>
            <color rgb="FF000000"/>
            <rFont val="Arial"/>
            <scheme val="minor"/>
          </rPr>
          <t>======
ID#AAABxrpf5Bc
Roger Yearsley    (2025-12-19 19:31:18)
Harm may arise when a specific hazard is realised.</t>
        </r>
      </text>
    </comment>
    <comment ref="E16" authorId="0" shapeId="0" xr:uid="{00000000-0006-0000-0000-000002000000}">
      <text>
        <r>
          <rPr>
            <sz val="10"/>
            <color rgb="FF000000"/>
            <rFont val="Arial"/>
            <scheme val="minor"/>
          </rPr>
          <t>======
ID#AAABxrpf5Bk
Roger Yearsley    (2025-12-19 19:31:18)
Pathways are the routes or means by which defined hazards may potentially realise their consequences at the receptors.</t>
        </r>
      </text>
    </comment>
    <comment ref="F16" authorId="0" shapeId="0" xr:uid="{00000000-0006-0000-0000-000008000000}">
      <text>
        <r>
          <rPr>
            <sz val="10"/>
            <color rgb="FF000000"/>
            <rFont val="Arial"/>
            <scheme val="minor"/>
          </rPr>
          <t>======
ID#AAABxrpX8JE
Probability of  exposure is the likelihood of the receptors being exposed to the hazard.  Example definitions    (2025-12-19 19:31:18)
High – exposure is probable: direct exposure likely with no / few barriers between hazard source and receptor;
Medium  – exposure is fairly probable: feasible exposure possible - barriers to exposure less controllable;
Low – exposure is unlikely: several barriers exist between hazards source and receptors to mitigate against exposure:
Very Low – exposure is very unlikely: effective, multiple barriers in place to mitigate against exposure.</t>
        </r>
      </text>
    </comment>
    <comment ref="G16" authorId="0" shapeId="0" xr:uid="{00000000-0006-0000-0000-000001000000}">
      <text>
        <r>
          <rPr>
            <sz val="10"/>
            <color rgb="FF000000"/>
            <rFont val="Arial"/>
            <scheme val="minor"/>
          </rPr>
          <t>======
ID#AAABxrpf5Bo
Roger Yearsley    (2025-12-19 19:31:18)
The consequences of a hazard being realised may be actual or potential harm.  
This will include be on a high/medium/low/very low score using attributes and scaling to consider 'harm'.</t>
        </r>
      </text>
    </comment>
    <comment ref="H16" authorId="0" shapeId="0" xr:uid="{00000000-0006-0000-0000-000005000000}">
      <text>
        <r>
          <rPr>
            <sz val="10"/>
            <color rgb="FF000000"/>
            <rFont val="Arial"/>
            <scheme val="minor"/>
          </rPr>
          <t>======
ID#AAABxrpf5BY
Roger Yearsley    (2025-12-19 19:31:18)
Magnitude of the risk is determined by combining the probability with the magnitude of the potential consequences
High risks require additional assessment and active management
Medium risks require additional assessment and may require active management/monitoring 
Low and very low risks require periodic review.</t>
        </r>
      </text>
    </comment>
    <comment ref="J16" authorId="0" shapeId="0" xr:uid="{00000000-0006-0000-0000-000007000000}">
      <text>
        <r>
          <rPr>
            <sz val="10"/>
            <color rgb="FF000000"/>
            <rFont val="Arial"/>
            <scheme val="minor"/>
          </rPr>
          <t>======
ID#AAABxrpf5BQ
Roger Yearsley    (2025-12-19 19:31:18)
Risk management involves breaking or limiting the source-pathway-receptor linkage to reduce risk.</t>
        </r>
      </text>
    </comment>
  </commentList>
  <extLst>
    <ext xmlns:r="http://schemas.openxmlformats.org/officeDocument/2006/relationships" uri="GoogleSheetsCustomDataVersion2">
      <go:sheetsCustomData xmlns:go="http://customooxmlschemas.google.com/" r:id="rId1" roundtripDataSignature="AMtx7mjFYPSL88iOxanic7F1II1oKTbH8Q=="/>
    </ext>
  </extLst>
</comments>
</file>

<file path=xl/sharedStrings.xml><?xml version="1.0" encoding="utf-8"?>
<sst xmlns="http://schemas.openxmlformats.org/spreadsheetml/2006/main" count="232" uniqueCount="124">
  <si>
    <t xml:space="preserve"> Facility:</t>
  </si>
  <si>
    <t xml:space="preserve">Waste Operation: the treatment of waste to produce soil, soil substitutes and aggregate </t>
  </si>
  <si>
    <t>Location:</t>
  </si>
  <si>
    <t>Stour Business Park, Little Wratting, Haverhill, CB9 7TD</t>
  </si>
  <si>
    <t>Location of environmentally sensitive sites (km / m):</t>
  </si>
  <si>
    <t xml:space="preserve">Deciduous Woodland Priority Habitat within 40m of Site. Trundley and Wadgell's Woods SSSI approximately 2km from site. </t>
  </si>
  <si>
    <t>Risk assessment carried out by:</t>
  </si>
  <si>
    <t>Annie Marlow (MPG)</t>
  </si>
  <si>
    <t>Date:</t>
  </si>
  <si>
    <t>Data and information</t>
  </si>
  <si>
    <t>Judgement</t>
  </si>
  <si>
    <t>Action (by permitting)</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</si>
  <si>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</si>
  <si>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</si>
  <si>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</si>
  <si>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</si>
  <si>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</si>
  <si>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</si>
  <si>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</si>
  <si>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</si>
  <si>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</si>
  <si>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</si>
  <si>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</si>
  <si>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</si>
  <si>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</si>
  <si>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</si>
  <si>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</si>
  <si>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</si>
  <si>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</si>
  <si>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</si>
  <si>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</si>
  <si>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What is the magnitude of the risk after management? (This residual risk will be controlled by Compliance Assessment).</t>
  </si>
  <si>
    <t>Local human population</t>
  </si>
  <si>
    <t>Releases of particulate matter (dusts) and micro-organisms (bioaerosols).</t>
  </si>
  <si>
    <t>Harm to human health - respiratory irritation and illness.</t>
  </si>
  <si>
    <t>Air transport then inhalation.</t>
  </si>
  <si>
    <t>Low</t>
  </si>
  <si>
    <t>Medium</t>
  </si>
  <si>
    <t>Permitted waste types are inert and non-hazardous and do not include dusts, powders or loose fibres but the treatment activities may produce particulate matter. There is potential for exposure for those working close to the site (apart from the operator and employees), and residential receptors. All the processing is due to occur within the building so dust emissions should be relatively low. The nearest residential property is approximately 100m northwest of the site, in the prevailling wind direction. A medium overall risk is therefore given.</t>
  </si>
  <si>
    <t>Processing of potentially dust producing wastes carried out in buildings.  All waste handling areas to be concrete, and all areas of The Site wetted down if necessary to reduce dust from vehicle / plant movements and waste stored outside.   Processing of waste will be done at a rate suitable to prevent storage times above those stipulated in EMS.  Nearest residential receptors approximately 100m north east of the site and processing area.  Surrounding area to the north is predominantly industrial / commercial - no other specific receptors identified that could be sensitive to dust in the direction of prevailling wind.  Site daily checks carried out to assess for the potential of dust.  Maintenance and cleaning of plant and equipment in accordance with manufacturer guidelines. Dust Emissions Managemnt Plan in place to control potential dust emissions.</t>
  </si>
  <si>
    <t>Local human population, livestock and wildlife. Railway line</t>
  </si>
  <si>
    <t>As above</t>
  </si>
  <si>
    <t>Nuisance - dust on cars, clothing etc.</t>
  </si>
  <si>
    <t>Air transport then deposition</t>
  </si>
  <si>
    <t>Local human population, livestock and wildlife, railway line</t>
  </si>
  <si>
    <t xml:space="preserve">Litter </t>
  </si>
  <si>
    <t>Nuisance, loss of amenity and harm to animal health</t>
  </si>
  <si>
    <t>Local residents often sensitive to litter, however permitted waste types have low litter potential. Nearest residnetial property approimately 100m away.</t>
  </si>
  <si>
    <t xml:space="preserve">Waste types very unlikely to produce litter. Any litter would be cleared as needed. Potential litter (e.g., plastics) automatically removed from washplant and transported off site. </t>
  </si>
  <si>
    <t>Very Low</t>
  </si>
  <si>
    <t>Waste, litter and mud on local roads</t>
  </si>
  <si>
    <t>Nuisance, loss of amenity, road traffic accidents.</t>
  </si>
  <si>
    <t>Vehicles entering and leaving site.</t>
  </si>
  <si>
    <t>Road safety, local residents often sensitive to mud on roads. Increase in number of vehicles.</t>
  </si>
  <si>
    <t>Use of hose / bowser to clean and or wet down areas where problems may arise.  Access road is used only by operator to access the site.  Majority of HGVs on site will only make use of surfaced areas, which will be kept clean to reduce likelihood of mud being brought out of The Site.  Use of road sweeper as necessary.</t>
  </si>
  <si>
    <t>Odour</t>
  </si>
  <si>
    <t>Nuisance, loss of amenity</t>
  </si>
  <si>
    <t xml:space="preserve">Local residents often sensitive to odour, however permitted waste types have low odour potential. </t>
  </si>
  <si>
    <t xml:space="preserve">Odour controls are not conidered necessary due to waste types and proceses. </t>
  </si>
  <si>
    <t>Local human population, railway line</t>
  </si>
  <si>
    <t>Noise and vibration</t>
  </si>
  <si>
    <t xml:space="preserve">Nuisance, loss of amenity, loss of sleep. </t>
  </si>
  <si>
    <t xml:space="preserve">Noise through the air and vibration through the ground. </t>
  </si>
  <si>
    <t xml:space="preserve">Local residents often sensitive to noise and vibration.  Processing and washplant occuring within the MRF building likely to reduce noise impacts to appropriate level. </t>
  </si>
  <si>
    <t>Processing carried out in buildings.    Nearest residential receptors approximately 100m north east of the site and processing area.  Surrounding area to the north is predominantly industrial / commercial - no other specific receptors identified that could be sensitive to noise in the direction of prevailling wind.   Maintenance and cleaning of plant and equipment in accordance with manufacturer guidelines to keep them operating efficiently and without excess noise.  No idling of vechiles.  Noise Management Plan in place to control potential for noise.</t>
  </si>
  <si>
    <t>Local human population and railway line</t>
  </si>
  <si>
    <t>Scavenging animals and scavenging birds</t>
  </si>
  <si>
    <t>Harm to human health - from waste carried off site and faeces.  Nuisance and  loss of amenity.</t>
  </si>
  <si>
    <t>Air transport and over land</t>
  </si>
  <si>
    <t>Permitted wastes unikely to attract scavenging animals and birds.</t>
  </si>
  <si>
    <t>No mitigation required, wastes very unlikely to attract scavenging animals and birds. Nethertheless, should scavengers be identified, appropriate pest control specialists would be employed by the operator. Nesting / breeding is unlikely due to constant activity and throughput of waste and products.</t>
  </si>
  <si>
    <t>Very low</t>
  </si>
  <si>
    <t>Pests (e.g. flies)</t>
  </si>
  <si>
    <t xml:space="preserve">Harm to human health, nuisance, loss of amenity.  </t>
  </si>
  <si>
    <t>Permitted wastes unlikely to attract pests.</t>
  </si>
  <si>
    <t>As above.</t>
  </si>
  <si>
    <t xml:space="preserve">Very low </t>
  </si>
  <si>
    <t>Local human population and local environment including adjacent railway</t>
  </si>
  <si>
    <t>Flooding of site</t>
  </si>
  <si>
    <t>If waste is washed off site it may contaminate buildings / gardens / natural habitats downstream.</t>
  </si>
  <si>
    <t>Flood waters</t>
  </si>
  <si>
    <t>Permitted waste types are inert and non-hazardous so any waste washed off site will add to the volume of the local post-flood clean up workload, rather than the hazard.  Site is within Flood Zone 1.</t>
  </si>
  <si>
    <t xml:space="preserve">Site entirely within Flood Zone 1, no specific mitigation required. Site will have appropriate drainage system to cater for predicted rainfall rainfall events. </t>
  </si>
  <si>
    <t>Local human population and / or livestock after gaining unauthorised access to the waste operation</t>
  </si>
  <si>
    <t>All on-site hazards: wastes; machinery and vehicles.</t>
  </si>
  <si>
    <t>Bodily injury</t>
  </si>
  <si>
    <t>Direct physical contact</t>
  </si>
  <si>
    <t xml:space="preserve">Permitted waste types are inert therefore only a low magnitude risk is estimated </t>
  </si>
  <si>
    <t>EMS places strict controls over on-site risks.  Appropriate training and PPE is provided to all staff. Additional training for washplant. Site security, including fencing and locked gates, CCTV and 24hr security.</t>
  </si>
  <si>
    <t>Local human population and local environment including the adjacent railway.</t>
  </si>
  <si>
    <t>Arson and / or vandalism causing the release of polluting materials to air (smoke or fumes), water or land.</t>
  </si>
  <si>
    <t xml:space="preserve">Respiratory irritation, illness and nuisance to local population.  Injury to staff, firefighters or arsonists/vandals. Pollution of water or land. </t>
  </si>
  <si>
    <t>Air transport of smoke.  Spillages and contaminated firewater by direct run-off from site and via surface water drains and ditches.</t>
  </si>
  <si>
    <t xml:space="preserve">Permitted waste types do not include any flammable materials so a low magnitude waste is estimated. </t>
  </si>
  <si>
    <t>Local human population and local environment and the adjacent railway.</t>
  </si>
  <si>
    <t>Accidental fire causing the release of polluting materials to air (smoke or fumes), water or land.</t>
  </si>
  <si>
    <t>Respiratory irritation, illness and nuisance to local population.  Injury to staff or firefighters. Pollution of water or land. Disturbance to railway</t>
  </si>
  <si>
    <t>All surface waters close to and downstream of site.</t>
  </si>
  <si>
    <t>Spillage of liquids, leachate from waste, contaminated rainwater run-off from waste e.g. containing suspended solids.</t>
  </si>
  <si>
    <t>Acute effects: oxygen depletion, fish kill and algal blooms</t>
  </si>
  <si>
    <t>Direct run-off from site across ground surface, via surface water drains, ditches etc.</t>
  </si>
  <si>
    <t xml:space="preserve">Permitted waste types are inert and non-hazardous. </t>
  </si>
  <si>
    <t xml:space="preserve"> All processing and waste storage takes place on sealed surface areas. Stockpiled final products stored on sealed surface after washing to prevent excessive suspended solids potentially running off from the site. </t>
  </si>
  <si>
    <t>All surface waters close to site.</t>
  </si>
  <si>
    <t xml:space="preserve">As above </t>
  </si>
  <si>
    <t>Chronic effects: deterioration of water quality</t>
  </si>
  <si>
    <t>As above.  Indirect run-off via the soil layer</t>
  </si>
  <si>
    <t>Groundwater</t>
  </si>
  <si>
    <t>Chronic effects: contamination of groundwater, requiring treatment of water or closure of borehole.</t>
  </si>
  <si>
    <t>Transport through soil/groundwater then extraction at borehole.</t>
  </si>
  <si>
    <t xml:space="preserve">Contaminated waters used for recreational purposes. </t>
  </si>
  <si>
    <t>Harm to human health</t>
  </si>
  <si>
    <t>Direct contact or ingestion</t>
  </si>
  <si>
    <r>
      <rPr>
        <sz val="10"/>
        <color theme="1"/>
        <rFont val="Arial"/>
      </rPr>
      <t>Sealed surface on Site, n</t>
    </r>
    <r>
      <rPr>
        <sz val="10"/>
        <color theme="1"/>
        <rFont val="Arial"/>
      </rPr>
      <t>o water from site used for recreational purposes</t>
    </r>
  </si>
  <si>
    <t xml:space="preserve">Protected sites -  European sites and SSSIs  </t>
  </si>
  <si>
    <t>Any</t>
  </si>
  <si>
    <t>Harm to protected site through contamination, nutrient enrichment, smothering, disturbance, predation etc.</t>
  </si>
  <si>
    <t xml:space="preserve">Waste operations may cause harm to and deterioration of nature conservation sites. </t>
  </si>
  <si>
    <t>Not within 500m of SSSI or European Site.  Nearest SSSI is Trundley and Wadgell's Woods, Great Thurlow, approximately 2km from The Site.  No specific mitigation required due to distance from site.</t>
  </si>
  <si>
    <t>Priority Habitats &amp; Species</t>
  </si>
  <si>
    <t xml:space="preserve">Harm to priority habitats and/or species through contamination, nutrient enrichment, smother, disturbance, predation etc. </t>
  </si>
  <si>
    <t xml:space="preserve">Waste operations may caause harm to and deterioration of priority habits and species. No known protected species within 50 metres of the site. Not within 250m of Great Crested Newts. However site is within 50m of Deciduous Woodland Priority Habitat, and in close proximity to Coastal and Floodplain Grazing Marsh Priority Habitat. </t>
  </si>
  <si>
    <t xml:space="preserve">The site will operate under an Environmental Management System (EMS) which identifies and minimises risks of pollutin including those arising from operations and accidents - therefore including measures to avoid dust emissions, surface water run-off, and air pollution. The site will also operate under a strict Dust Emission Management Plan (DEMP), which includes operating techniques and mitigation measures in order to prevent harm to priority habitats via dust emissions. Permitted waste types are inert and non-hazardous, reducing the immediate risk of contamination with hazardous substances. Damage to priority habitat is minimised due to the implemented mitigation measures and management plans. </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</si>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</sst>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font>
      <sz val="10"/>
      <color rgb="FF000000"/>
      <name val="Arial"/>
      <scheme val="minor"/>
    </font>
    <font>
      <b/>
      <sz val="12"/>
      <color theme="1"/>
      <name val="Arial"/>
    </font>
    <font>
      <sz val="12"/>
      <color theme="1"/>
      <name val="Arial"/>
    </font>
    <font>
      <sz val="10"/>
      <color theme="1"/>
      <name val="Arial"/>
    </font>
    <font>
      <sz val="10"/>
      <name val="Arial"/>
    </font>
    <font>
      <b/>
      <sz val="14"/>
      <color theme="1"/>
      <name val="Arial"/>
    </font>
    <font>
      <b/>
      <sz val="10"/>
      <color theme="1"/>
      <name val="Arial"/>
    </font>
    <font>
      <sz val="10"/>
      <color rgb="FFFF0000"/>
      <name val="Arial"/>
    </font>
    <font>
      <sz val="10"/>
      <color rgb="FF000000"/>
      <name val="Arial"/>
    </font>
  </fonts>
  <fills count="11">
    <fill>
      <patternFill patternType="none"/>
    </fill>
    <fill>
      <patternFill patternType="gray125"/>
    </fill>
    <fill>
      <patternFill patternType="solid">
        <fgColor rgb="FFCCFFCC"/>
        <bgColor rgb="FFCCFFCC"/>
      </patternFill>
    </fill>
    <fill>
      <patternFill patternType="solid">
        <fgColor rgb="FFFFFFFF"/>
        <bgColor rgb="FFFFFFFF"/>
      </patternFill>
    </fill>
    <fill>
      <patternFill patternType="solid">
        <fgColor rgb="FF69FFFF"/>
        <bgColor rgb="FF69FFFF"/>
      </patternFill>
    </fill>
    <fill>
      <patternFill patternType="solid">
        <fgColor rgb="FFC0C0C0"/>
        <bgColor rgb="FFC0C0C0"/>
      </patternFill>
    </fill>
    <fill>
      <patternFill patternType="solid">
        <fgColor rgb="FF00B050"/>
        <bgColor rgb="FF00B050"/>
      </patternFill>
    </fill>
    <fill>
      <patternFill patternType="solid">
        <fgColor rgb="FFFFFF00"/>
        <bgColor rgb="FFFFFF00"/>
      </patternFill>
    </fill>
    <fill>
      <patternFill patternType="solid">
        <fgColor rgb="FF92D050"/>
        <bgColor rgb="FF92D050"/>
      </patternFill>
    </fill>
    <fill>
      <patternFill patternType="solid">
        <fgColor rgb="FF00FFFF"/>
        <bgColor rgb="FF00FFFF"/>
      </patternFill>
    </fill>
    <fill>
      <patternFill patternType="solid">
        <fgColor rgb="FFFF0000"/>
        <bgColor rgb="FFFF0000"/>
      </patternFill>
    </fill>
  </fills>
  <borders count="32">
    <border>
      <left/>
      <right/>
      <top/>
      <bottom/>
      <diagonal/>
    </border>
    <border>
      <left/>
      <right/>
      <top/>
      <bottom/>
      <diagonal/>
    </border>
    <border>
      <left/>
      <right/>
      <top/>
      <bottom style="dotted">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double">
        <color rgb="FF000000"/>
      </left>
      <right/>
      <top/>
      <bottom style="thin">
        <color rgb="FF000000"/>
      </bottom>
      <diagonal/>
    </border>
    <border>
      <left style="thin">
        <color rgb="FF000000"/>
      </left>
      <right style="thin">
        <color rgb="FF000000"/>
      </right>
      <top/>
      <bottom style="thin">
        <color rgb="FF000000"/>
      </bottom>
      <diagonal/>
    </border>
    <border>
      <left/>
      <right style="double">
        <color rgb="FF000000"/>
      </right>
      <top/>
      <bottom style="thin">
        <color rgb="FF000000"/>
      </bottom>
      <diagonal/>
    </border>
    <border>
      <left style="double">
        <color rgb="FF000000"/>
      </left>
      <right style="thin">
        <color rgb="FF000000"/>
      </right>
      <top/>
      <bottom/>
      <diagonal/>
    </border>
    <border>
      <left style="double">
        <color rgb="FF000000"/>
      </left>
      <right/>
      <top/>
      <bottom/>
      <diagonal/>
    </border>
    <border>
      <left style="thin">
        <color rgb="FF000000"/>
      </left>
      <right style="thin">
        <color rgb="FF000000"/>
      </right>
      <top/>
      <bottom/>
      <diagonal/>
    </border>
    <border>
      <left/>
      <right style="thin">
        <color rgb="FF000000"/>
      </right>
      <top/>
      <bottom/>
      <diagonal/>
    </border>
    <border>
      <left/>
      <right style="double">
        <color rgb="FF000000"/>
      </right>
      <top/>
      <bottom/>
      <diagonal/>
    </border>
    <border>
      <left style="double">
        <color rgb="FF000000"/>
      </left>
      <right style="thin">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right style="thin">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xf numFmtId="0" fontId="3" fillId="2" borderId="2" xfId="0" applyFont="1" applyFill="1" applyBorder="1"/>
    <xf numFmtId="0" fontId="5" fillId="2" borderId="1" xfId="0" applyFont="1" applyFill="1" applyBorder="1"/>
    <xf numFmtId="0" fontId="1" fillId="0" borderId="0" xfId="0" applyFont="1"/>
    <xf numFmtId="0" fontId="1" fillId="4" borderId="3" xfId="0" applyFont="1" applyFill="1" applyBorder="1" applyAlignment="1">
      <alignment vertical="center"/>
    </xf>
    <xf numFmtId="0" fontId="1" fillId="4" borderId="4" xfId="0" applyFont="1" applyFill="1" applyBorder="1" applyAlignment="1">
      <alignment vertical="center"/>
    </xf>
    <xf numFmtId="0" fontId="6" fillId="4" borderId="5"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5" borderId="9" xfId="0" applyFont="1" applyFill="1" applyBorder="1" applyAlignment="1">
      <alignment vertical="top" wrapText="1"/>
    </xf>
    <xf numFmtId="0" fontId="3" fillId="0" borderId="0" xfId="0" applyFont="1" applyAlignment="1">
      <alignment horizontal="center" vertical="top"/>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6" borderId="13" xfId="0" applyFont="1" applyFill="1" applyBorder="1" applyAlignment="1">
      <alignment vertical="top" wrapText="1"/>
    </xf>
    <xf numFmtId="0" fontId="3" fillId="7" borderId="14" xfId="0" applyFont="1" applyFill="1" applyBorder="1" applyAlignment="1">
      <alignment vertical="top" wrapText="1"/>
    </xf>
    <xf numFmtId="0" fontId="3" fillId="6" borderId="15" xfId="0" applyFont="1" applyFill="1" applyBorder="1" applyAlignment="1">
      <alignment vertical="top" wrapText="1"/>
    </xf>
    <xf numFmtId="0" fontId="3" fillId="7" borderId="13" xfId="0" applyFont="1" applyFill="1" applyBorder="1" applyAlignment="1">
      <alignment vertical="top" wrapText="1"/>
    </xf>
    <xf numFmtId="0" fontId="3" fillId="6" borderId="14" xfId="0" applyFont="1" applyFill="1" applyBorder="1" applyAlignment="1">
      <alignment vertical="top" wrapText="1"/>
    </xf>
    <xf numFmtId="0" fontId="3" fillId="8" borderId="15" xfId="0" applyFont="1" applyFill="1" applyBorder="1" applyAlignment="1">
      <alignment vertical="top" wrapText="1"/>
    </xf>
    <xf numFmtId="0" fontId="3" fillId="0" borderId="16" xfId="0" applyFont="1" applyBorder="1" applyAlignment="1">
      <alignment vertical="top" wrapText="1"/>
    </xf>
    <xf numFmtId="0" fontId="3" fillId="0" borderId="0" xfId="0" applyFont="1" applyAlignment="1">
      <alignment vertical="top" wrapText="1"/>
    </xf>
    <xf numFmtId="0" fontId="3" fillId="6" borderId="17" xfId="0" applyFont="1" applyFill="1" applyBorder="1" applyAlignment="1">
      <alignment vertical="top" wrapText="1"/>
    </xf>
    <xf numFmtId="0" fontId="3" fillId="6" borderId="18" xfId="0" applyFont="1" applyFill="1" applyBorder="1" applyAlignment="1">
      <alignment vertical="top" wrapText="1"/>
    </xf>
    <xf numFmtId="0" fontId="6" fillId="6" borderId="19" xfId="0" applyFont="1" applyFill="1" applyBorder="1" applyAlignment="1">
      <alignment vertical="top" wrapText="1"/>
    </xf>
    <xf numFmtId="0" fontId="3" fillId="6" borderId="20" xfId="0" applyFont="1" applyFill="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6" borderId="23" xfId="0" applyFont="1" applyFill="1" applyBorder="1" applyAlignment="1">
      <alignment vertical="top" wrapText="1"/>
    </xf>
    <xf numFmtId="0" fontId="3" fillId="6" borderId="24" xfId="0" applyFont="1" applyFill="1" applyBorder="1" applyAlignment="1">
      <alignment vertical="top" wrapText="1"/>
    </xf>
    <xf numFmtId="0" fontId="6" fillId="6" borderId="25" xfId="0" applyFont="1" applyFill="1" applyBorder="1" applyAlignment="1">
      <alignment vertical="top" wrapText="1"/>
    </xf>
    <xf numFmtId="0" fontId="3" fillId="8" borderId="26" xfId="0" applyFont="1" applyFill="1" applyBorder="1" applyAlignment="1">
      <alignment vertical="top" wrapText="1"/>
    </xf>
    <xf numFmtId="0" fontId="7" fillId="0" borderId="0" xfId="0" applyFont="1"/>
    <xf numFmtId="0" fontId="3" fillId="0" borderId="27" xfId="0" applyFont="1" applyBorder="1" applyAlignment="1">
      <alignment vertical="top" wrapText="1"/>
    </xf>
    <xf numFmtId="0" fontId="3" fillId="6" borderId="3" xfId="0" applyFont="1" applyFill="1" applyBorder="1" applyAlignment="1">
      <alignment vertical="top" wrapText="1"/>
    </xf>
    <xf numFmtId="0" fontId="3" fillId="6" borderId="28" xfId="0" applyFont="1" applyFill="1" applyBorder="1" applyAlignment="1">
      <alignment vertical="top" wrapText="1"/>
    </xf>
    <xf numFmtId="0" fontId="6" fillId="6" borderId="29" xfId="0" applyFont="1" applyFill="1" applyBorder="1" applyAlignment="1">
      <alignment vertical="top" wrapText="1"/>
    </xf>
    <xf numFmtId="0" fontId="3" fillId="8" borderId="30" xfId="0" applyFont="1" applyFill="1" applyBorder="1" applyAlignment="1">
      <alignment vertical="top" wrapText="1"/>
    </xf>
    <xf numFmtId="0" fontId="3" fillId="0" borderId="0" xfId="0" applyFont="1" applyAlignment="1">
      <alignment horizontal="center"/>
    </xf>
    <xf numFmtId="0" fontId="3" fillId="0" borderId="31" xfId="0" applyFont="1" applyBorder="1" applyAlignment="1">
      <alignment horizontal="left" vertical="top" wrapText="1"/>
    </xf>
    <xf numFmtId="0" fontId="3" fillId="0" borderId="31" xfId="0" applyFont="1" applyBorder="1" applyAlignment="1">
      <alignment vertical="top" wrapText="1"/>
    </xf>
    <xf numFmtId="0" fontId="8" fillId="0" borderId="31" xfId="0" applyFont="1" applyBorder="1" applyAlignment="1">
      <alignment vertical="top"/>
    </xf>
    <xf numFmtId="0" fontId="8" fillId="7" borderId="31" xfId="0" applyFont="1" applyFill="1" applyBorder="1" applyAlignment="1">
      <alignment vertical="top"/>
    </xf>
    <xf numFmtId="0" fontId="6" fillId="7" borderId="31" xfId="0" applyFont="1" applyFill="1" applyBorder="1" applyAlignment="1">
      <alignment vertical="top"/>
    </xf>
    <xf numFmtId="0" fontId="8" fillId="0" borderId="31" xfId="0" applyFont="1" applyBorder="1" applyAlignment="1">
      <alignment horizontal="left" vertical="top" wrapText="1"/>
    </xf>
    <xf numFmtId="0" fontId="8" fillId="0" borderId="31" xfId="0" applyFont="1" applyBorder="1" applyAlignment="1">
      <alignment vertical="top" wrapText="1"/>
    </xf>
    <xf numFmtId="0" fontId="8" fillId="6" borderId="31" xfId="0" applyFont="1" applyFill="1" applyBorder="1" applyAlignment="1">
      <alignment horizontal="left" vertical="top"/>
    </xf>
    <xf numFmtId="0" fontId="6" fillId="0" borderId="0" xfId="0" applyFont="1"/>
    <xf numFmtId="0" fontId="6" fillId="0" borderId="0" xfId="0" applyFont="1" applyAlignment="1">
      <alignment horizontal="left"/>
    </xf>
    <xf numFmtId="0" fontId="3" fillId="9" borderId="1" xfId="0" applyFont="1" applyFill="1" applyBorder="1"/>
    <xf numFmtId="0" fontId="3" fillId="7" borderId="1" xfId="0" applyFont="1" applyFill="1" applyBorder="1"/>
    <xf numFmtId="0" fontId="3" fillId="10" borderId="1" xfId="0" applyFont="1" applyFill="1" applyBorder="1"/>
    <xf numFmtId="0" fontId="3" fillId="0" borderId="0" xfId="0" applyFont="1"/>
    <xf numFmtId="0" fontId="3" fillId="5" borderId="1" xfId="0" applyFont="1" applyFill="1" applyBorder="1"/>
    <xf numFmtId="2" fontId="3" fillId="0" borderId="0" xfId="0" applyNumberFormat="1" applyFont="1"/>
    <xf numFmtId="0" fontId="3" fillId="3" borderId="2" xfId="0" applyFont="1" applyFill="1" applyBorder="1" applyAlignment="1">
      <alignment vertical="top" wrapText="1"/>
    </xf>
    <xf numFmtId="0" fontId="4" fillId="0" borderId="2" xfId="0" applyFont="1" applyBorder="1" applyAlignment="1"/>
    <xf numFmtId="164" fontId="3" fillId="3" borderId="2" xfId="0" applyNumberFormat="1" applyFont="1" applyFill="1" applyBorder="1" applyAlignment="1">
      <alignment vertical="top" wrapText="1"/>
    </xf>
    <xf numFmtId="15" fontId="3" fillId="3" borderId="2" xfId="0" applyNumberFormat="1" applyFont="1" applyFill="1" applyBorder="1" applyAlignment="1">
      <alignment horizontal="left" vertical="top" wrapText="1"/>
    </xf>
    <xf numFmtId="0" fontId="3" fillId="0" borderId="19" xfId="0" applyFont="1" applyBorder="1"/>
    <xf numFmtId="0" fontId="1" fillId="4" borderId="3" xfId="0" applyFont="1" applyFill="1" applyBorder="1" applyAlignment="1">
      <alignment horizontal="center" vertical="center"/>
    </xf>
    <xf numFmtId="0" fontId="4" fillId="0" borderId="4" xfId="0" applyFont="1" applyBorder="1" applyAlignment="1"/>
    <xf numFmtId="0" fontId="1" fillId="4" borderId="4" xfId="0" applyFont="1" applyFill="1" applyBorder="1" applyAlignment="1">
      <alignment horizontal="center" vertical="center"/>
    </xf>
    <xf numFmtId="0" fontId="4" fillId="0" borderId="30" xfId="0" applyFont="1" applyBorder="1" applyAlignment="1"/>
    <xf numFmtId="0" fontId="6" fillId="5" borderId="10" xfId="0" applyFont="1" applyFill="1" applyBorder="1" applyAlignment="1">
      <alignment vertical="top" wrapText="1"/>
    </xf>
    <xf numFmtId="0" fontId="6" fillId="5" borderId="11" xfId="0" applyFont="1" applyFill="1" applyBorder="1" applyAlignment="1">
      <alignment vertical="top" wrapText="1"/>
    </xf>
    <xf numFmtId="0" fontId="6" fillId="5" borderId="12" xfId="0" applyFont="1" applyFill="1" applyBorder="1" applyAlignment="1">
      <alignment vertical="top" wrapText="1"/>
    </xf>
    <xf numFmtId="0" fontId="6" fillId="7" borderId="11" xfId="0" applyFont="1" applyFill="1" applyBorder="1" applyAlignment="1">
      <alignment vertical="top" wrapText="1"/>
    </xf>
    <xf numFmtId="0" fontId="6" fillId="6" borderId="11" xfId="0" applyFont="1" applyFill="1" applyBorder="1" applyAlignment="1">
      <alignment vertical="top" wrapText="1"/>
    </xf>
    <xf numFmtId="0" fontId="3" fillId="0" borderId="19" xfId="0" applyFont="1" applyBorder="1" applyAlignment="1">
      <alignment vertical="top" wrapText="1"/>
    </xf>
    <xf numFmtId="0" fontId="3" fillId="0" borderId="25" xfId="0" applyFont="1" applyBorder="1" applyAlignment="1">
      <alignment vertical="top" wrapText="1"/>
    </xf>
    <xf numFmtId="0" fontId="3" fillId="0" borderId="29" xfId="0" applyFont="1" applyBorder="1" applyAlignment="1">
      <alignment vertical="top" wrapText="1"/>
    </xf>
    <xf numFmtId="0" fontId="3" fillId="0" borderId="4"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0"/>
  <sheetViews>
    <sheetView tabSelected="1" topLeftCell="B32" workbookViewId="0">
      <selection activeCell="O73" sqref="O73"/>
    </sheetView>
  </sheetViews>
  <sheetFormatPr defaultColWidth="12.7109375" defaultRowHeight="15" customHeight="1"/>
  <cols>
    <col min="1" max="1" width="8.85546875" hidden="1" customWidth="1"/>
    <col min="2" max="2" width="16.7109375" customWidth="1"/>
    <col min="3" max="3" width="16.85546875" customWidth="1"/>
    <col min="4" max="5" width="16.7109375" customWidth="1"/>
    <col min="6" max="6" width="11.85546875" customWidth="1"/>
    <col min="7" max="7" width="9.7109375" customWidth="1"/>
    <col min="8" max="8" width="11.28515625" customWidth="1"/>
    <col min="9" max="9" width="19" customWidth="1"/>
    <col min="10" max="10" width="45.85546875" customWidth="1"/>
    <col min="11" max="11" width="16.7109375" customWidth="1"/>
    <col min="12" max="26" width="8.85546875" customWidth="1"/>
  </cols>
  <sheetData>
    <row r="1" spans="1:11" ht="12.75" customHeight="1"/>
    <row r="2" spans="1:11" ht="12.75" customHeight="1">
      <c r="B2" s="1"/>
      <c r="C2" s="1"/>
      <c r="D2" s="1"/>
      <c r="E2" s="2"/>
      <c r="F2" s="3"/>
      <c r="G2" s="3"/>
      <c r="H2" s="3"/>
      <c r="I2" s="3"/>
      <c r="J2" s="3"/>
      <c r="K2" s="3"/>
    </row>
    <row r="3" spans="1:11" ht="12.75" customHeight="1">
      <c r="B3" s="1" t="s">
        <v>0</v>
      </c>
      <c r="C3" s="1"/>
      <c r="D3" s="1"/>
      <c r="E3" s="2"/>
      <c r="F3" s="59" t="s">
        <v>1</v>
      </c>
      <c r="G3" s="60"/>
      <c r="H3" s="60"/>
      <c r="I3" s="60"/>
      <c r="J3" s="60"/>
      <c r="K3" s="4"/>
    </row>
    <row r="4" spans="1:11" ht="9.75" customHeight="1">
      <c r="B4" s="1"/>
      <c r="C4" s="1"/>
      <c r="D4" s="1"/>
      <c r="E4" s="2"/>
      <c r="F4" s="3"/>
      <c r="G4" s="3"/>
      <c r="H4" s="3"/>
      <c r="I4" s="3"/>
      <c r="J4" s="3"/>
      <c r="K4" s="3"/>
    </row>
    <row r="5" spans="1:11" ht="12.75" customHeight="1">
      <c r="B5" s="1" t="s">
        <v>2</v>
      </c>
      <c r="C5" s="2"/>
      <c r="D5" s="2"/>
      <c r="E5" s="2"/>
      <c r="F5" s="59" t="s">
        <v>3</v>
      </c>
      <c r="G5" s="60"/>
      <c r="H5" s="60"/>
      <c r="I5" s="60"/>
      <c r="J5" s="60"/>
      <c r="K5" s="4"/>
    </row>
    <row r="6" spans="1:11" ht="9.75" customHeight="1">
      <c r="B6" s="5"/>
      <c r="C6" s="3"/>
      <c r="D6" s="3"/>
      <c r="E6" s="3"/>
      <c r="F6" s="3"/>
      <c r="G6" s="3"/>
      <c r="H6" s="3"/>
      <c r="I6" s="3"/>
      <c r="J6" s="3"/>
      <c r="K6" s="3"/>
    </row>
    <row r="7" spans="1:11" ht="15.75" customHeight="1">
      <c r="B7" s="1" t="s">
        <v>4</v>
      </c>
      <c r="C7" s="2"/>
      <c r="D7" s="2"/>
      <c r="E7" s="2"/>
      <c r="F7" s="59" t="s">
        <v>5</v>
      </c>
      <c r="G7" s="60"/>
      <c r="H7" s="60"/>
      <c r="I7" s="60"/>
      <c r="J7" s="60"/>
      <c r="K7" s="4"/>
    </row>
    <row r="8" spans="1:11" ht="10.5" customHeight="1">
      <c r="B8" s="3"/>
      <c r="C8" s="3"/>
      <c r="D8" s="3"/>
      <c r="E8" s="3"/>
      <c r="F8" s="3"/>
      <c r="G8" s="3"/>
      <c r="H8" s="3"/>
      <c r="I8" s="3"/>
      <c r="J8" s="3"/>
      <c r="K8" s="3"/>
    </row>
    <row r="9" spans="1:11" ht="12.75" customHeight="1">
      <c r="B9" s="1" t="s">
        <v>6</v>
      </c>
      <c r="C9" s="3"/>
      <c r="D9" s="3"/>
      <c r="E9" s="3"/>
      <c r="F9" s="61" t="s">
        <v>7</v>
      </c>
      <c r="G9" s="60"/>
      <c r="H9" s="60"/>
      <c r="I9" s="60"/>
      <c r="J9" s="60"/>
      <c r="K9" s="4"/>
    </row>
    <row r="10" spans="1:11" ht="11.25" customHeight="1">
      <c r="B10" s="1"/>
      <c r="C10" s="3"/>
      <c r="D10" s="3"/>
      <c r="E10" s="3"/>
      <c r="F10" s="3"/>
      <c r="G10" s="3"/>
      <c r="H10" s="1"/>
      <c r="I10" s="3"/>
      <c r="J10" s="3"/>
      <c r="K10" s="3"/>
    </row>
    <row r="11" spans="1:11" ht="12.75" customHeight="1">
      <c r="B11" s="1" t="s">
        <v>8</v>
      </c>
      <c r="C11" s="3"/>
      <c r="D11" s="3"/>
      <c r="E11" s="3"/>
      <c r="F11" s="62">
        <v>46000</v>
      </c>
      <c r="G11" s="60"/>
      <c r="H11" s="60"/>
      <c r="I11" s="60"/>
      <c r="J11" s="60"/>
      <c r="K11" s="4"/>
    </row>
    <row r="12" spans="1:11" ht="12.75" customHeight="1">
      <c r="B12" s="1"/>
      <c r="C12" s="3"/>
      <c r="D12" s="3"/>
      <c r="E12" s="3"/>
      <c r="F12" s="3"/>
      <c r="G12" s="3"/>
      <c r="H12" s="1"/>
      <c r="I12" s="3"/>
      <c r="J12" s="3"/>
      <c r="K12" s="3"/>
    </row>
    <row r="13" spans="1:11" ht="12.75" customHeight="1">
      <c r="B13" s="6"/>
      <c r="H13" s="6"/>
    </row>
    <row r="14" spans="1:11" ht="12.75" customHeight="1"/>
    <row r="15" spans="1:11" ht="28.5" customHeight="1">
      <c r="A15" s="63"/>
      <c r="B15" s="64" t="s">
        <v>9</v>
      </c>
      <c r="C15" s="65"/>
      <c r="D15" s="65"/>
      <c r="E15" s="65"/>
      <c r="F15" s="7"/>
      <c r="G15" s="66" t="s">
        <v>10</v>
      </c>
      <c r="H15" s="65"/>
      <c r="I15" s="8"/>
      <c r="J15" s="64" t="s">
        <v>11</v>
      </c>
      <c r="K15" s="67"/>
    </row>
    <row r="16" spans="1:11" ht="12.75" customHeight="1">
      <c r="B16" s="9" t="s">
        <v>12</v>
      </c>
      <c r="C16" s="10" t="s">
        <v>13</v>
      </c>
      <c r="D16" s="10" t="s">
        <v>14</v>
      </c>
      <c r="E16" s="11" t="s">
        <v>15</v>
      </c>
      <c r="F16" s="9" t="s">
        <v>16</v>
      </c>
      <c r="G16" s="10" t="s">
        <v>17</v>
      </c>
      <c r="H16" s="10" t="s">
        <v>18</v>
      </c>
      <c r="I16" s="11" t="s">
        <v>19</v>
      </c>
      <c r="J16" s="9" t="s">
        <v>20</v>
      </c>
      <c r="K16" s="12" t="s">
        <v>21</v>
      </c>
    </row>
    <row r="17" spans="1:11" ht="121.5" customHeight="1">
      <c r="B17" s="68" t="s">
        <v>22</v>
      </c>
      <c r="C17" s="69" t="s">
        <v>23</v>
      </c>
      <c r="D17" s="69" t="s">
        <v>24</v>
      </c>
      <c r="E17" s="70" t="s">
        <v>25</v>
      </c>
      <c r="F17" s="68" t="s">
        <v>26</v>
      </c>
      <c r="G17" s="69" t="s">
        <v>27</v>
      </c>
      <c r="H17" s="69" t="s">
        <v>28</v>
      </c>
      <c r="I17" s="70" t="s">
        <v>29</v>
      </c>
      <c r="J17" s="68" t="s">
        <v>30</v>
      </c>
      <c r="K17" s="13" t="s">
        <v>31</v>
      </c>
    </row>
    <row r="18" spans="1:11" ht="334.5" customHeight="1">
      <c r="A18" s="14"/>
      <c r="B18" s="15" t="s">
        <v>32</v>
      </c>
      <c r="C18" s="16" t="s">
        <v>33</v>
      </c>
      <c r="D18" s="16" t="s">
        <v>34</v>
      </c>
      <c r="E18" s="17" t="s">
        <v>35</v>
      </c>
      <c r="F18" s="18" t="s">
        <v>36</v>
      </c>
      <c r="G18" s="19" t="s">
        <v>37</v>
      </c>
      <c r="H18" s="71" t="s">
        <v>37</v>
      </c>
      <c r="I18" s="17" t="s">
        <v>38</v>
      </c>
      <c r="J18" s="15" t="s">
        <v>39</v>
      </c>
      <c r="K18" s="20" t="s">
        <v>36</v>
      </c>
    </row>
    <row r="19" spans="1:11" ht="228" customHeight="1">
      <c r="A19" s="14"/>
      <c r="B19" s="15" t="s">
        <v>40</v>
      </c>
      <c r="C19" s="16" t="s">
        <v>41</v>
      </c>
      <c r="D19" s="16" t="s">
        <v>42</v>
      </c>
      <c r="E19" s="17" t="s">
        <v>43</v>
      </c>
      <c r="F19" s="21" t="s">
        <v>37</v>
      </c>
      <c r="G19" s="22" t="s">
        <v>36</v>
      </c>
      <c r="H19" s="72" t="s">
        <v>36</v>
      </c>
      <c r="I19" s="17" t="s">
        <v>41</v>
      </c>
      <c r="J19" s="15" t="s">
        <v>41</v>
      </c>
      <c r="K19" s="20" t="s">
        <v>36</v>
      </c>
    </row>
    <row r="20" spans="1:11" ht="141.75" customHeight="1">
      <c r="A20" s="14"/>
      <c r="B20" s="15" t="s">
        <v>44</v>
      </c>
      <c r="C20" s="16" t="s">
        <v>45</v>
      </c>
      <c r="D20" s="16" t="s">
        <v>46</v>
      </c>
      <c r="E20" s="17" t="s">
        <v>43</v>
      </c>
      <c r="F20" s="18" t="s">
        <v>36</v>
      </c>
      <c r="G20" s="22" t="s">
        <v>36</v>
      </c>
      <c r="H20" s="72" t="s">
        <v>36</v>
      </c>
      <c r="I20" s="17" t="s">
        <v>47</v>
      </c>
      <c r="J20" s="15" t="s">
        <v>48</v>
      </c>
      <c r="K20" s="23" t="s">
        <v>49</v>
      </c>
    </row>
    <row r="21" spans="1:11" ht="123" customHeight="1">
      <c r="A21" s="14"/>
      <c r="B21" s="15" t="s">
        <v>32</v>
      </c>
      <c r="C21" s="16" t="s">
        <v>50</v>
      </c>
      <c r="D21" s="16" t="s">
        <v>51</v>
      </c>
      <c r="E21" s="17" t="s">
        <v>52</v>
      </c>
      <c r="F21" s="21" t="s">
        <v>37</v>
      </c>
      <c r="G21" s="19" t="s">
        <v>37</v>
      </c>
      <c r="H21" s="71" t="s">
        <v>37</v>
      </c>
      <c r="I21" s="17" t="s">
        <v>53</v>
      </c>
      <c r="J21" s="15" t="s">
        <v>54</v>
      </c>
      <c r="K21" s="20" t="s">
        <v>36</v>
      </c>
    </row>
    <row r="22" spans="1:11" ht="81" customHeight="1">
      <c r="A22" s="14"/>
      <c r="B22" s="15" t="s">
        <v>32</v>
      </c>
      <c r="C22" s="16" t="s">
        <v>55</v>
      </c>
      <c r="D22" s="16" t="s">
        <v>56</v>
      </c>
      <c r="E22" s="17" t="s">
        <v>35</v>
      </c>
      <c r="F22" s="18" t="s">
        <v>36</v>
      </c>
      <c r="G22" s="22" t="s">
        <v>36</v>
      </c>
      <c r="H22" s="72" t="s">
        <v>36</v>
      </c>
      <c r="I22" s="17" t="s">
        <v>57</v>
      </c>
      <c r="J22" s="15" t="s">
        <v>58</v>
      </c>
      <c r="K22" s="23" t="s">
        <v>49</v>
      </c>
    </row>
    <row r="23" spans="1:11" ht="141.75" customHeight="1">
      <c r="A23" s="14"/>
      <c r="B23" s="15" t="s">
        <v>59</v>
      </c>
      <c r="C23" s="16" t="s">
        <v>60</v>
      </c>
      <c r="D23" s="16" t="s">
        <v>61</v>
      </c>
      <c r="E23" s="17" t="s">
        <v>62</v>
      </c>
      <c r="F23" s="18" t="s">
        <v>36</v>
      </c>
      <c r="G23" s="19" t="s">
        <v>37</v>
      </c>
      <c r="H23" s="71" t="s">
        <v>37</v>
      </c>
      <c r="I23" s="17" t="s">
        <v>63</v>
      </c>
      <c r="J23" s="15" t="s">
        <v>64</v>
      </c>
      <c r="K23" s="20" t="s">
        <v>36</v>
      </c>
    </row>
    <row r="24" spans="1:11" ht="114" customHeight="1">
      <c r="A24" s="14"/>
      <c r="B24" s="15" t="s">
        <v>65</v>
      </c>
      <c r="C24" s="16" t="s">
        <v>66</v>
      </c>
      <c r="D24" s="16" t="s">
        <v>67</v>
      </c>
      <c r="E24" s="17" t="s">
        <v>68</v>
      </c>
      <c r="F24" s="18" t="s">
        <v>36</v>
      </c>
      <c r="G24" s="19" t="s">
        <v>37</v>
      </c>
      <c r="H24" s="72" t="s">
        <v>36</v>
      </c>
      <c r="I24" s="17" t="s">
        <v>69</v>
      </c>
      <c r="J24" s="15" t="s">
        <v>70</v>
      </c>
      <c r="K24" s="23" t="s">
        <v>71</v>
      </c>
    </row>
    <row r="25" spans="1:11" ht="93" customHeight="1">
      <c r="A25" s="14"/>
      <c r="B25" s="15" t="s">
        <v>32</v>
      </c>
      <c r="C25" s="16" t="s">
        <v>72</v>
      </c>
      <c r="D25" s="16" t="s">
        <v>73</v>
      </c>
      <c r="E25" s="17" t="s">
        <v>68</v>
      </c>
      <c r="F25" s="18" t="s">
        <v>36</v>
      </c>
      <c r="G25" s="19" t="s">
        <v>37</v>
      </c>
      <c r="H25" s="72" t="s">
        <v>37</v>
      </c>
      <c r="I25" s="17" t="s">
        <v>74</v>
      </c>
      <c r="J25" s="15" t="s">
        <v>75</v>
      </c>
      <c r="K25" s="23" t="s">
        <v>76</v>
      </c>
    </row>
    <row r="26" spans="1:11" ht="138" customHeight="1">
      <c r="A26" s="14"/>
      <c r="B26" s="15" t="s">
        <v>77</v>
      </c>
      <c r="C26" s="16" t="s">
        <v>78</v>
      </c>
      <c r="D26" s="16" t="s">
        <v>79</v>
      </c>
      <c r="E26" s="17" t="s">
        <v>80</v>
      </c>
      <c r="F26" s="18" t="s">
        <v>36</v>
      </c>
      <c r="G26" s="22" t="s">
        <v>36</v>
      </c>
      <c r="H26" s="72" t="s">
        <v>36</v>
      </c>
      <c r="I26" s="17" t="s">
        <v>81</v>
      </c>
      <c r="J26" s="15" t="s">
        <v>82</v>
      </c>
      <c r="K26" s="23" t="s">
        <v>71</v>
      </c>
    </row>
    <row r="27" spans="1:11" ht="120.75" customHeight="1">
      <c r="A27" s="14"/>
      <c r="B27" s="15" t="s">
        <v>83</v>
      </c>
      <c r="C27" s="16" t="s">
        <v>84</v>
      </c>
      <c r="D27" s="16" t="s">
        <v>85</v>
      </c>
      <c r="E27" s="17" t="s">
        <v>86</v>
      </c>
      <c r="F27" s="18" t="s">
        <v>36</v>
      </c>
      <c r="G27" s="22" t="s">
        <v>36</v>
      </c>
      <c r="H27" s="72" t="s">
        <v>36</v>
      </c>
      <c r="I27" s="17" t="s">
        <v>87</v>
      </c>
      <c r="J27" s="15" t="s">
        <v>88</v>
      </c>
      <c r="K27" s="20" t="s">
        <v>36</v>
      </c>
    </row>
    <row r="28" spans="1:11" ht="150.75" customHeight="1">
      <c r="A28" s="14"/>
      <c r="B28" s="15" t="s">
        <v>89</v>
      </c>
      <c r="C28" s="16" t="s">
        <v>90</v>
      </c>
      <c r="D28" s="16" t="s">
        <v>91</v>
      </c>
      <c r="E28" s="17" t="s">
        <v>92</v>
      </c>
      <c r="F28" s="18" t="s">
        <v>36</v>
      </c>
      <c r="G28" s="22" t="s">
        <v>36</v>
      </c>
      <c r="H28" s="72" t="s">
        <v>36</v>
      </c>
      <c r="I28" s="17" t="s">
        <v>93</v>
      </c>
      <c r="J28" s="15" t="s">
        <v>75</v>
      </c>
      <c r="K28" s="20" t="s">
        <v>36</v>
      </c>
    </row>
    <row r="29" spans="1:11" ht="111" customHeight="1">
      <c r="A29" s="14"/>
      <c r="B29" s="15" t="s">
        <v>94</v>
      </c>
      <c r="C29" s="16" t="s">
        <v>95</v>
      </c>
      <c r="D29" s="16" t="s">
        <v>96</v>
      </c>
      <c r="E29" s="17" t="s">
        <v>75</v>
      </c>
      <c r="F29" s="18" t="s">
        <v>36</v>
      </c>
      <c r="G29" s="22" t="s">
        <v>36</v>
      </c>
      <c r="H29" s="72" t="s">
        <v>36</v>
      </c>
      <c r="I29" s="17" t="s">
        <v>41</v>
      </c>
      <c r="J29" s="15" t="s">
        <v>41</v>
      </c>
      <c r="K29" s="20" t="s">
        <v>36</v>
      </c>
    </row>
    <row r="30" spans="1:11" ht="96" customHeight="1">
      <c r="A30" s="14"/>
      <c r="B30" s="15" t="s">
        <v>97</v>
      </c>
      <c r="C30" s="16" t="s">
        <v>98</v>
      </c>
      <c r="D30" s="16" t="s">
        <v>99</v>
      </c>
      <c r="E30" s="17" t="s">
        <v>100</v>
      </c>
      <c r="F30" s="18" t="s">
        <v>36</v>
      </c>
      <c r="G30" s="22" t="s">
        <v>36</v>
      </c>
      <c r="H30" s="72" t="s">
        <v>36</v>
      </c>
      <c r="I30" s="17" t="s">
        <v>101</v>
      </c>
      <c r="J30" s="15" t="s">
        <v>102</v>
      </c>
      <c r="K30" s="20" t="s">
        <v>36</v>
      </c>
    </row>
    <row r="31" spans="1:11" ht="88.5" customHeight="1">
      <c r="A31" s="14"/>
      <c r="B31" s="15" t="s">
        <v>103</v>
      </c>
      <c r="C31" s="16" t="s">
        <v>104</v>
      </c>
      <c r="D31" s="16" t="s">
        <v>105</v>
      </c>
      <c r="E31" s="17" t="s">
        <v>106</v>
      </c>
      <c r="F31" s="18" t="s">
        <v>36</v>
      </c>
      <c r="G31" s="22" t="s">
        <v>36</v>
      </c>
      <c r="H31" s="72" t="s">
        <v>36</v>
      </c>
      <c r="I31" s="17" t="s">
        <v>41</v>
      </c>
      <c r="J31" s="15" t="s">
        <v>41</v>
      </c>
      <c r="K31" s="20" t="s">
        <v>36</v>
      </c>
    </row>
    <row r="32" spans="1:11" ht="117" customHeight="1">
      <c r="A32" s="14"/>
      <c r="B32" s="24" t="s">
        <v>107</v>
      </c>
      <c r="C32" s="73" t="s">
        <v>41</v>
      </c>
      <c r="D32" s="73" t="s">
        <v>108</v>
      </c>
      <c r="E32" s="25" t="s">
        <v>109</v>
      </c>
      <c r="F32" s="26" t="s">
        <v>36</v>
      </c>
      <c r="G32" s="27" t="s">
        <v>36</v>
      </c>
      <c r="H32" s="28" t="s">
        <v>36</v>
      </c>
      <c r="I32" s="25" t="s">
        <v>101</v>
      </c>
      <c r="J32" s="24" t="s">
        <v>41</v>
      </c>
      <c r="K32" s="29" t="s">
        <v>36</v>
      </c>
    </row>
    <row r="33" spans="1:13" ht="72" customHeight="1">
      <c r="A33" s="14"/>
      <c r="B33" s="30" t="s">
        <v>32</v>
      </c>
      <c r="C33" s="74" t="s">
        <v>110</v>
      </c>
      <c r="D33" s="74" t="s">
        <v>111</v>
      </c>
      <c r="E33" s="31" t="s">
        <v>112</v>
      </c>
      <c r="F33" s="32" t="s">
        <v>49</v>
      </c>
      <c r="G33" s="33" t="s">
        <v>36</v>
      </c>
      <c r="H33" s="34" t="s">
        <v>36</v>
      </c>
      <c r="I33" s="31" t="s">
        <v>41</v>
      </c>
      <c r="J33" s="30" t="s">
        <v>113</v>
      </c>
      <c r="K33" s="35" t="s">
        <v>71</v>
      </c>
      <c r="M33" s="36"/>
    </row>
    <row r="34" spans="1:13" ht="126.75" customHeight="1">
      <c r="A34" s="14"/>
      <c r="B34" s="37" t="s">
        <v>114</v>
      </c>
      <c r="C34" s="75" t="s">
        <v>115</v>
      </c>
      <c r="D34" s="75" t="s">
        <v>116</v>
      </c>
      <c r="E34" s="76" t="s">
        <v>115</v>
      </c>
      <c r="F34" s="38" t="s">
        <v>36</v>
      </c>
      <c r="G34" s="39" t="s">
        <v>36</v>
      </c>
      <c r="H34" s="40" t="s">
        <v>36</v>
      </c>
      <c r="I34" s="76" t="s">
        <v>117</v>
      </c>
      <c r="J34" s="37" t="s">
        <v>118</v>
      </c>
      <c r="K34" s="41" t="s">
        <v>76</v>
      </c>
    </row>
    <row r="35" spans="1:13" ht="234" customHeight="1">
      <c r="A35" s="42"/>
      <c r="B35" s="43" t="s">
        <v>119</v>
      </c>
      <c r="C35" s="44" t="s">
        <v>115</v>
      </c>
      <c r="D35" s="44" t="s">
        <v>120</v>
      </c>
      <c r="E35" s="45" t="s">
        <v>115</v>
      </c>
      <c r="F35" s="46" t="s">
        <v>37</v>
      </c>
      <c r="G35" s="46" t="s">
        <v>37</v>
      </c>
      <c r="H35" s="47" t="s">
        <v>37</v>
      </c>
      <c r="I35" s="48" t="s">
        <v>121</v>
      </c>
      <c r="J35" s="49" t="s">
        <v>122</v>
      </c>
      <c r="K35" s="50" t="s">
        <v>36</v>
      </c>
    </row>
    <row r="36" spans="1:13" ht="12.75" customHeight="1">
      <c r="A36" s="42"/>
      <c r="B36" s="51"/>
      <c r="H36" s="6"/>
    </row>
    <row r="37" spans="1:13" ht="12.75" customHeight="1">
      <c r="A37" s="42"/>
      <c r="B37" s="51"/>
      <c r="H37" s="6"/>
    </row>
    <row r="38" spans="1:13" ht="12.75" hidden="1" customHeight="1">
      <c r="A38" s="42"/>
      <c r="B38" s="51"/>
      <c r="H38" s="6"/>
    </row>
    <row r="39" spans="1:13" ht="12.75" hidden="1" customHeight="1">
      <c r="A39" s="42"/>
    </row>
    <row r="40" spans="1:13" ht="12.75" hidden="1" customHeight="1">
      <c r="A40" s="42"/>
      <c r="C40" s="52" t="s">
        <v>71</v>
      </c>
      <c r="D40" s="52" t="s">
        <v>36</v>
      </c>
      <c r="E40" s="52" t="s">
        <v>37</v>
      </c>
      <c r="F40" s="52" t="s">
        <v>123</v>
      </c>
    </row>
    <row r="41" spans="1:13" ht="12.75" hidden="1" customHeight="1">
      <c r="A41" s="42"/>
      <c r="B41" s="51" t="s">
        <v>123</v>
      </c>
      <c r="C41" s="53">
        <v>4</v>
      </c>
      <c r="D41" s="54">
        <v>8</v>
      </c>
      <c r="E41" s="55">
        <v>12</v>
      </c>
      <c r="F41" s="55">
        <v>16</v>
      </c>
    </row>
    <row r="42" spans="1:13" ht="12.75" hidden="1" customHeight="1">
      <c r="A42" s="42"/>
      <c r="B42" s="51" t="s">
        <v>37</v>
      </c>
      <c r="C42" s="53">
        <v>3</v>
      </c>
      <c r="D42" s="54">
        <v>6</v>
      </c>
      <c r="E42" s="54">
        <v>9</v>
      </c>
      <c r="F42" s="55">
        <v>12</v>
      </c>
    </row>
    <row r="43" spans="1:13" ht="12.75" hidden="1" customHeight="1">
      <c r="A43" s="42"/>
      <c r="B43" s="51" t="s">
        <v>36</v>
      </c>
      <c r="C43" s="53">
        <v>2</v>
      </c>
      <c r="D43" s="53">
        <v>4</v>
      </c>
      <c r="E43" s="54">
        <v>6</v>
      </c>
      <c r="F43" s="54">
        <v>8</v>
      </c>
    </row>
    <row r="44" spans="1:13" ht="12.75" hidden="1" customHeight="1">
      <c r="A44" s="42"/>
      <c r="B44" s="51" t="s">
        <v>71</v>
      </c>
      <c r="C44" s="53">
        <v>1</v>
      </c>
      <c r="D44" s="53">
        <v>2</v>
      </c>
      <c r="E44" s="53">
        <v>3</v>
      </c>
      <c r="F44" s="53">
        <v>4</v>
      </c>
    </row>
    <row r="45" spans="1:13" ht="12.75" hidden="1" customHeight="1">
      <c r="A45" s="42"/>
    </row>
    <row r="46" spans="1:13" ht="12.75" hidden="1" customHeight="1">
      <c r="A46" s="42"/>
    </row>
    <row r="47" spans="1:13" ht="12.75" hidden="1" customHeight="1">
      <c r="A47" s="42"/>
    </row>
    <row r="48" spans="1:13" ht="12.75" hidden="1" customHeight="1">
      <c r="A48" s="42"/>
      <c r="F48" s="56" t="s">
        <v>71</v>
      </c>
      <c r="H48" s="57" t="e">
        <f t="shared" ref="H48:I48" si="0">IF(#REF!="",0,IF(#REF!="Very low",1,IF(#REF!="Low",2,IF(#REF!="Medium",3,IF(#REF!="High",4,#REF!)))))</f>
        <v>#REF!</v>
      </c>
      <c r="I48" s="57" t="e">
        <f t="shared" si="0"/>
        <v>#REF!</v>
      </c>
      <c r="J48" s="58" t="e">
        <f t="shared" ref="J48:J67" si="1">IF(H48*I48=0,"",IF(H48*I48&gt;0.5,H48*I48))</f>
        <v>#REF!</v>
      </c>
      <c r="K48" s="56" t="e">
        <f t="shared" ref="K48:K67" si="2">IF(J48="","",IF(J48&lt;5, "Low",IF(J48&lt;11,"Medium",IF(J48&gt;11,"High"))))</f>
        <v>#REF!</v>
      </c>
    </row>
    <row r="49" spans="1:11" ht="12.75" hidden="1" customHeight="1">
      <c r="A49" s="42"/>
      <c r="F49" s="56" t="s">
        <v>36</v>
      </c>
      <c r="H49" s="57" t="e">
        <f t="shared" ref="H49:I49" si="3">IF(#REF!="",0,IF(#REF!="Very low",1,IF(#REF!="Low",2,IF(#REF!="Medium",3,IF(#REF!="High",4,#REF!)))))</f>
        <v>#REF!</v>
      </c>
      <c r="I49" s="57" t="e">
        <f t="shared" si="3"/>
        <v>#REF!</v>
      </c>
      <c r="J49" s="58" t="e">
        <f t="shared" si="1"/>
        <v>#REF!</v>
      </c>
      <c r="K49" s="56" t="e">
        <f t="shared" si="2"/>
        <v>#REF!</v>
      </c>
    </row>
    <row r="50" spans="1:11" ht="12.75" hidden="1" customHeight="1">
      <c r="A50" s="42"/>
      <c r="F50" s="56" t="s">
        <v>37</v>
      </c>
      <c r="H50" s="57" t="e">
        <f t="shared" ref="H50:I50" si="4">IF(#REF!="",0,IF(#REF!="Very low",1,IF(#REF!="Low",2,IF(#REF!="Medium",3,IF(#REF!="High",4,F18)))))</f>
        <v>#REF!</v>
      </c>
      <c r="I50" s="57" t="e">
        <f t="shared" si="4"/>
        <v>#REF!</v>
      </c>
      <c r="J50" s="58" t="e">
        <f t="shared" si="1"/>
        <v>#REF!</v>
      </c>
      <c r="K50" s="56" t="e">
        <f t="shared" si="2"/>
        <v>#REF!</v>
      </c>
    </row>
    <row r="51" spans="1:11" ht="12.75" hidden="1" customHeight="1">
      <c r="A51" s="42"/>
      <c r="F51" s="56" t="s">
        <v>123</v>
      </c>
      <c r="H51" s="57">
        <f t="shared" ref="H51:I51" si="5">IF(F18="",0,IF(F18="Very low",1,IF(F18="Low",2,IF(F18="Medium",3,IF(F18="High",4,F19)))))</f>
        <v>2</v>
      </c>
      <c r="I51" s="57">
        <f t="shared" si="5"/>
        <v>3</v>
      </c>
      <c r="J51" s="58">
        <f t="shared" si="1"/>
        <v>6</v>
      </c>
      <c r="K51" s="56" t="str">
        <f t="shared" si="2"/>
        <v>Medium</v>
      </c>
    </row>
    <row r="52" spans="1:11" ht="12.75" hidden="1" customHeight="1">
      <c r="A52" s="42"/>
      <c r="H52" s="57">
        <f t="shared" ref="H52:I52" si="6">IF(F19="",0,IF(F19="Very low",1,IF(F19="Low",2,IF(F19="Medium",3,IF(F19="High",4,#REF!)))))</f>
        <v>3</v>
      </c>
      <c r="I52" s="57">
        <f t="shared" si="6"/>
        <v>2</v>
      </c>
      <c r="J52" s="58">
        <f t="shared" si="1"/>
        <v>6</v>
      </c>
      <c r="K52" s="56" t="str">
        <f t="shared" si="2"/>
        <v>Medium</v>
      </c>
    </row>
    <row r="53" spans="1:11" ht="12.75" hidden="1" customHeight="1">
      <c r="A53" s="42"/>
      <c r="H53" s="57" t="e">
        <f t="shared" ref="H53:I53" si="7">IF(#REF!="",0,IF(#REF!="Very low",1,IF(#REF!="Low",2,IF(#REF!="Medium",3,IF(#REF!="High",4,F21)))))</f>
        <v>#REF!</v>
      </c>
      <c r="I53" s="57" t="e">
        <f t="shared" si="7"/>
        <v>#REF!</v>
      </c>
      <c r="J53" s="58" t="e">
        <f t="shared" si="1"/>
        <v>#REF!</v>
      </c>
      <c r="K53" s="56" t="e">
        <f t="shared" si="2"/>
        <v>#REF!</v>
      </c>
    </row>
    <row r="54" spans="1:11" ht="12.75" hidden="1" customHeight="1">
      <c r="A54" s="42"/>
      <c r="H54" s="57">
        <f t="shared" ref="H54:I54" si="8">IF(F21="",0,IF(F21="Very low",1,IF(F21="Low",2,IF(F21="Medium",3,IF(F21="High",4,F22)))))</f>
        <v>3</v>
      </c>
      <c r="I54" s="57">
        <f t="shared" si="8"/>
        <v>3</v>
      </c>
      <c r="J54" s="58">
        <f t="shared" si="1"/>
        <v>9</v>
      </c>
      <c r="K54" s="56" t="str">
        <f t="shared" si="2"/>
        <v>Medium</v>
      </c>
    </row>
    <row r="55" spans="1:11" ht="12.75" hidden="1" customHeight="1">
      <c r="A55" s="42"/>
      <c r="H55" s="57">
        <f t="shared" ref="H55:I55" si="9">IF(F22="",0,IF(F22="Very low",1,IF(F22="Low",2,IF(F22="Medium",3,IF(F22="High",4,#REF!)))))</f>
        <v>2</v>
      </c>
      <c r="I55" s="57">
        <f t="shared" si="9"/>
        <v>2</v>
      </c>
      <c r="J55" s="58">
        <f t="shared" si="1"/>
        <v>4</v>
      </c>
      <c r="K55" s="56" t="str">
        <f t="shared" si="2"/>
        <v>Low</v>
      </c>
    </row>
    <row r="56" spans="1:11" ht="12.75" hidden="1" customHeight="1">
      <c r="A56" s="42"/>
      <c r="C56" s="56" t="s">
        <v>71</v>
      </c>
      <c r="D56" s="56" t="s">
        <v>36</v>
      </c>
      <c r="E56" s="56" t="s">
        <v>37</v>
      </c>
      <c r="F56" s="56" t="s">
        <v>123</v>
      </c>
      <c r="H56" s="57" t="e">
        <f t="shared" ref="H56:I56" si="10">IF(#REF!="",0,IF(#REF!="Very low",1,IF(#REF!="Low",2,IF(#REF!="Medium",3,IF(#REF!="High",4,#REF!)))))</f>
        <v>#REF!</v>
      </c>
      <c r="I56" s="57" t="e">
        <f t="shared" si="10"/>
        <v>#REF!</v>
      </c>
      <c r="J56" s="58" t="e">
        <f t="shared" si="1"/>
        <v>#REF!</v>
      </c>
      <c r="K56" s="56" t="e">
        <f t="shared" si="2"/>
        <v>#REF!</v>
      </c>
    </row>
    <row r="57" spans="1:11" ht="12.75" hidden="1" customHeight="1">
      <c r="A57" s="42"/>
      <c r="B57" s="56" t="s">
        <v>71</v>
      </c>
      <c r="C57" s="53">
        <v>1</v>
      </c>
      <c r="D57" s="53">
        <v>2</v>
      </c>
      <c r="E57" s="53">
        <v>3</v>
      </c>
      <c r="F57" s="53">
        <v>4</v>
      </c>
      <c r="H57" s="57" t="e">
        <f t="shared" ref="H57:I57" si="11">IF(#REF!="",0,IF(#REF!="Very low",1,IF(#REF!="Low",2,IF(#REF!="Medium",3,IF(#REF!="High",4,F24)))))</f>
        <v>#REF!</v>
      </c>
      <c r="I57" s="57" t="e">
        <f t="shared" si="11"/>
        <v>#REF!</v>
      </c>
      <c r="J57" s="58" t="e">
        <f t="shared" si="1"/>
        <v>#REF!</v>
      </c>
      <c r="K57" s="56" t="e">
        <f t="shared" si="2"/>
        <v>#REF!</v>
      </c>
    </row>
    <row r="58" spans="1:11" ht="12.75" hidden="1" customHeight="1">
      <c r="A58" s="42"/>
      <c r="B58" s="56" t="s">
        <v>36</v>
      </c>
      <c r="C58" s="53">
        <v>2</v>
      </c>
      <c r="D58" s="53">
        <v>4</v>
      </c>
      <c r="E58" s="54">
        <v>6</v>
      </c>
      <c r="F58" s="54">
        <v>8</v>
      </c>
      <c r="H58" s="57">
        <f t="shared" ref="H58:I58" si="12">IF(F24="",0,IF(F24="Very low",1,IF(F24="Low",2,IF(F24="Medium",3,IF(F24="High",4,#REF!)))))</f>
        <v>2</v>
      </c>
      <c r="I58" s="57">
        <f t="shared" si="12"/>
        <v>3</v>
      </c>
      <c r="J58" s="58">
        <f t="shared" si="1"/>
        <v>6</v>
      </c>
      <c r="K58" s="56" t="str">
        <f t="shared" si="2"/>
        <v>Medium</v>
      </c>
    </row>
    <row r="59" spans="1:11" ht="12.75" hidden="1" customHeight="1">
      <c r="A59" s="42"/>
      <c r="B59" s="56" t="s">
        <v>37</v>
      </c>
      <c r="C59" s="53">
        <v>3</v>
      </c>
      <c r="D59" s="54">
        <v>6</v>
      </c>
      <c r="E59" s="54">
        <v>9</v>
      </c>
      <c r="F59" s="55">
        <v>12</v>
      </c>
      <c r="H59" s="57" t="e">
        <f t="shared" ref="H59:I59" si="13">IF(#REF!="",0,IF(#REF!="Very low",1,IF(#REF!="Low",2,IF(#REF!="Medium",3,IF(#REF!="High",4,#REF!)))))</f>
        <v>#REF!</v>
      </c>
      <c r="I59" s="57" t="e">
        <f t="shared" si="13"/>
        <v>#REF!</v>
      </c>
      <c r="J59" s="58" t="e">
        <f t="shared" si="1"/>
        <v>#REF!</v>
      </c>
      <c r="K59" s="56" t="e">
        <f t="shared" si="2"/>
        <v>#REF!</v>
      </c>
    </row>
    <row r="60" spans="1:11" ht="12.75" hidden="1" customHeight="1">
      <c r="A60" s="42"/>
      <c r="B60" s="56" t="s">
        <v>123</v>
      </c>
      <c r="C60" s="53">
        <v>4</v>
      </c>
      <c r="D60" s="54">
        <v>8</v>
      </c>
      <c r="E60" s="55">
        <v>12</v>
      </c>
      <c r="F60" s="55">
        <v>16</v>
      </c>
      <c r="H60" s="57" t="e">
        <f t="shared" ref="H60:I60" si="14">IF(#REF!="",0,IF(#REF!="Very low",1,IF(#REF!="Low",2,IF(#REF!="Medium",3,IF(#REF!="High",4,#REF!)))))</f>
        <v>#REF!</v>
      </c>
      <c r="I60" s="57" t="e">
        <f t="shared" si="14"/>
        <v>#REF!</v>
      </c>
      <c r="J60" s="58" t="e">
        <f t="shared" si="1"/>
        <v>#REF!</v>
      </c>
      <c r="K60" s="56" t="e">
        <f t="shared" si="2"/>
        <v>#REF!</v>
      </c>
    </row>
    <row r="61" spans="1:11" ht="12.75" hidden="1" customHeight="1">
      <c r="A61" s="42"/>
      <c r="H61" s="57" t="e">
        <f t="shared" ref="H61:I61" si="15">IF(#REF!="",0,IF(#REF!="Very low",1,IF(#REF!="Low",2,IF(#REF!="Medium",3,IF(#REF!="High",4,#REF!)))))</f>
        <v>#REF!</v>
      </c>
      <c r="I61" s="57" t="e">
        <f t="shared" si="15"/>
        <v>#REF!</v>
      </c>
      <c r="J61" s="58" t="e">
        <f t="shared" si="1"/>
        <v>#REF!</v>
      </c>
      <c r="K61" s="56" t="e">
        <f t="shared" si="2"/>
        <v>#REF!</v>
      </c>
    </row>
    <row r="62" spans="1:11" ht="12.75" hidden="1" customHeight="1">
      <c r="A62" s="42"/>
      <c r="H62" s="57" t="e">
        <f t="shared" ref="H62:I62" si="16">IF(#REF!="",0,IF(#REF!="Very low",1,IF(#REF!="Low",2,IF(#REF!="Medium",3,IF(#REF!="High",4,#REF!)))))</f>
        <v>#REF!</v>
      </c>
      <c r="I62" s="57" t="e">
        <f t="shared" si="16"/>
        <v>#REF!</v>
      </c>
      <c r="J62" s="58" t="e">
        <f t="shared" si="1"/>
        <v>#REF!</v>
      </c>
      <c r="K62" s="56" t="e">
        <f t="shared" si="2"/>
        <v>#REF!</v>
      </c>
    </row>
    <row r="63" spans="1:11" ht="12.75" hidden="1" customHeight="1">
      <c r="A63" s="42"/>
      <c r="H63" s="57" t="e">
        <f t="shared" ref="H63:I63" si="17">IF(#REF!="",0,IF(#REF!="Very low",1,IF(#REF!="Low",2,IF(#REF!="Medium",3,IF(#REF!="High",4,#REF!)))))</f>
        <v>#REF!</v>
      </c>
      <c r="I63" s="57" t="e">
        <f t="shared" si="17"/>
        <v>#REF!</v>
      </c>
      <c r="J63" s="58" t="e">
        <f t="shared" si="1"/>
        <v>#REF!</v>
      </c>
      <c r="K63" s="56" t="e">
        <f t="shared" si="2"/>
        <v>#REF!</v>
      </c>
    </row>
    <row r="64" spans="1:11" ht="12.75" hidden="1" customHeight="1">
      <c r="A64" s="42"/>
      <c r="H64" s="57" t="e">
        <f t="shared" ref="H64:I64" si="18">IF(#REF!="",0,IF(#REF!="Very low",1,IF(#REF!="Low",2,IF(#REF!="Medium",3,IF(#REF!="High",4,#REF!)))))</f>
        <v>#REF!</v>
      </c>
      <c r="I64" s="57" t="e">
        <f t="shared" si="18"/>
        <v>#REF!</v>
      </c>
      <c r="J64" s="58" t="e">
        <f t="shared" si="1"/>
        <v>#REF!</v>
      </c>
      <c r="K64" s="56" t="e">
        <f t="shared" si="2"/>
        <v>#REF!</v>
      </c>
    </row>
    <row r="65" spans="1:11" ht="12.75" hidden="1" customHeight="1">
      <c r="A65" s="42"/>
      <c r="H65" s="57" t="e">
        <f t="shared" ref="H65:I65" si="19">IF(#REF!="",0,IF(#REF!="Very low",1,IF(#REF!="Low",2,IF(#REF!="Medium",3,IF(#REF!="High",4,#REF!)))))</f>
        <v>#REF!</v>
      </c>
      <c r="I65" s="57" t="e">
        <f t="shared" si="19"/>
        <v>#REF!</v>
      </c>
      <c r="J65" s="58" t="e">
        <f t="shared" si="1"/>
        <v>#REF!</v>
      </c>
      <c r="K65" s="56" t="e">
        <f t="shared" si="2"/>
        <v>#REF!</v>
      </c>
    </row>
    <row r="66" spans="1:11" ht="12.75" hidden="1" customHeight="1">
      <c r="A66" s="42"/>
      <c r="H66" s="57" t="e">
        <f t="shared" ref="H66:I66" si="20">IF(#REF!="",0,IF(#REF!="Very low",1,IF(#REF!="Low",2,IF(#REF!="Medium",3,IF(#REF!="High",4,#REF!)))))</f>
        <v>#REF!</v>
      </c>
      <c r="I66" s="57" t="e">
        <f t="shared" si="20"/>
        <v>#REF!</v>
      </c>
      <c r="J66" s="58" t="e">
        <f t="shared" si="1"/>
        <v>#REF!</v>
      </c>
      <c r="K66" s="56" t="e">
        <f t="shared" si="2"/>
        <v>#REF!</v>
      </c>
    </row>
    <row r="67" spans="1:11" ht="12.75" hidden="1" customHeight="1">
      <c r="A67" s="42"/>
      <c r="H67" s="57" t="e">
        <f t="shared" ref="H67:I67" si="21">IF(#REF!="",0,IF(#REF!="Very low",1,IF(#REF!="Low",2,IF(#REF!="Medium",3,IF(#REF!="High",4,#REF!)))))</f>
        <v>#REF!</v>
      </c>
      <c r="I67" s="57" t="e">
        <f t="shared" si="21"/>
        <v>#REF!</v>
      </c>
      <c r="J67" s="58" t="e">
        <f t="shared" si="1"/>
        <v>#REF!</v>
      </c>
      <c r="K67" s="56" t="e">
        <f t="shared" si="2"/>
        <v>#REF!</v>
      </c>
    </row>
    <row r="68" spans="1:11" ht="12.75" hidden="1" customHeight="1">
      <c r="A68" s="42"/>
    </row>
    <row r="69" spans="1:11" ht="12.75" hidden="1" customHeight="1"/>
    <row r="70" spans="1:11" ht="12.75" hidden="1" customHeight="1"/>
    <row r="71" spans="1:11" ht="12.75" hidden="1" customHeight="1"/>
    <row r="72" spans="1:11" ht="12.75" customHeight="1"/>
    <row r="73" spans="1:11" ht="12.75" customHeight="1"/>
    <row r="74" spans="1:11" ht="12.75" customHeight="1"/>
    <row r="75" spans="1:11" ht="12.75" customHeight="1"/>
    <row r="76" spans="1:11" ht="12.75" customHeight="1"/>
    <row r="77" spans="1:11" ht="12.75" customHeight="1"/>
    <row r="78" spans="1:11" ht="12.75" customHeight="1"/>
    <row r="79" spans="1:11" ht="12.75" customHeight="1"/>
    <row r="80" spans="1: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3.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8">
    <mergeCell ref="B15:E15"/>
    <mergeCell ref="G15:H15"/>
    <mergeCell ref="J15:K15"/>
    <mergeCell ref="F3:J3"/>
    <mergeCell ref="F5:J5"/>
    <mergeCell ref="F7:J7"/>
    <mergeCell ref="F9:J9"/>
    <mergeCell ref="F11:J11"/>
  </mergeCells>
  <dataValidations count="2">
    <dataValidation type="list" allowBlank="1" showErrorMessage="1" sqref="F18:G24 F26:G34" xr:uid="{00000000-0002-0000-0000-000000000000}">
      <formula1>$F$48:$F$52</formula1>
    </dataValidation>
    <dataValidation type="list" allowBlank="1" showErrorMessage="1" sqref="F25:G25" xr:uid="{00000000-0002-0000-0000-000001000000}">
      <formula1>$F$47:$F$52</formula1>
    </dataValidation>
  </dataValidations>
  <pageMargins left="0.74803149606299213" right="0.74803149606299213" top="0.98425196850393704" bottom="0.98425196850393704" header="0" footer="0"/>
  <pageSetup paperSize="8" orientation="landscape"/>
  <headerFooter>
    <oddHeader>&amp;CGeneric Risk Assessment SR2008No3GRA</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40</Value>
      <Value>11</Value>
      <Value>556</Value>
      <Value>14</Value>
    </TaxCatchAll>
    <lcf76f155ced4ddcb4097134ff3c332f xmlns="976e4c6b-9cbc-4c56-aa6a-7ddfa1f9bcfe">
      <Terms xmlns="http://schemas.microsoft.com/office/infopath/2007/PartnerControls"/>
    </lcf76f155ced4ddcb4097134ff3c332f>
    <EAReceivedDate xmlns="eebef177-55b5-4448-a5fb-28ea454417ee">2026-05-06T23:00:00+00:00</EAReceivedDate>
    <ga477587807b4e8dbd9d142e03c014fa xmlns="dbe221e7-66db-4bdb-a92c-aa517c005f15">
      <Terms xmlns="http://schemas.microsoft.com/office/infopath/2007/PartnerControls"/>
    </ga477587807b4e8dbd9d142e03c014fa>
    <PermitNumber xmlns="eebef177-55b5-4448-a5fb-28ea454417ee">EPR-UP3525LH</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EPR/UP3525LH</OtherReference>
    <EventLink xmlns="5ffd8e36-f429-4edc-ab50-c5be84842779" xsi:nil="true"/>
    <Customer_x002f_OperatorName xmlns="eebef177-55b5-4448-a5fb-28ea454417ee">Essex Waste Ltd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2026-05-06T23:00:00+00:00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EPR/UP3525LH</EPRNumber>
    <FacilityAddressPostcode xmlns="eebef177-55b5-4448-a5fb-28ea454417ee">CB9 7TD</FacilityAddressPostcode>
    <ed3cfd1978f244c4af5dc9d642a18018 xmlns="dbe221e7-66db-4bdb-a92c-aa517c005f15">
      <Terms xmlns="http://schemas.microsoft.com/office/infopath/2007/PartnerControls"/>
    </ed3cfd1978f244c4af5dc9d642a18018>
    <ExternalAuthor xmlns="eebef177-55b5-4448-a5fb-28ea454417ee">Ellen MacCullum</ExternalAuthor>
    <SiteName xmlns="eebef177-55b5-4448-a5fb-28ea454417ee">Stour Business Park</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_Flow_SignoffStatus xmlns="976e4c6b-9cbc-4c56-aa6a-7ddfa1f9bcfe" xsi:nil="true"/>
    <FacilityAddress xmlns="eebef177-55b5-4448-a5fb-28ea454417ee">Stour Business Park, Haverhill Road, Little Wratting, Suffolk, CB9 7TD</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To be confirmed</TermName>
          <TermId xmlns="http://schemas.microsoft.com/office/infopath/2007/PartnerControls">848d856d-b418-408d-977a-0b756acaad6b</TermId>
        </TermInfo>
      </Terms>
    </la34db7254a948be973d9738b9f07ba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ermit File" ma:contentTypeID="0x0101000E9AD557692E154F9D2697C8C6432F76007C41C17447B643449D782C64309FB2E5" ma:contentTypeVersion="43" ma:contentTypeDescription="Create a new document." ma:contentTypeScope="" ma:versionID="f16b7ce0ecdfd9783c585b933519f19c">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976e4c6b-9cbc-4c56-aa6a-7ddfa1f9bcfe" targetNamespace="http://schemas.microsoft.com/office/2006/metadata/properties" ma:root="true" ma:fieldsID="b7a1baae82e22d19099936a1197d4561" ns2:_="" ns3:_="" ns4:_="" ns5:_="" ns6:_="">
    <xsd:import namespace="dbe221e7-66db-4bdb-a92c-aa517c005f15"/>
    <xsd:import namespace="662745e8-e224-48e8-a2e3-254862b8c2f5"/>
    <xsd:import namespace="eebef177-55b5-4448-a5fb-28ea454417ee"/>
    <xsd:import namespace="5ffd8e36-f429-4edc-ab50-c5be84842779"/>
    <xsd:import namespace="976e4c6b-9cbc-4c56-aa6a-7ddfa1f9bcfe"/>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ObjectDetectorVersions" minOccurs="0"/>
                <xsd:element ref="ns6:lcf76f155ced4ddcb4097134ff3c332f" minOccurs="0"/>
                <xsd:element ref="ns6:MediaServiceDateTaken" minOccurs="0"/>
                <xsd:element ref="ns6:MediaServiceOCR" minOccurs="0"/>
                <xsd:element ref="ns6:MediaServiceGenerationTime" minOccurs="0"/>
                <xsd:element ref="ns6:MediaServiceEventHashCode" minOccurs="0"/>
                <xsd:element ref="ns6:MediaServiceLocation" minOccurs="0"/>
                <xsd:element ref="ns6:_Flow_SignoffStatus"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dexed="tru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6e4c6b-9cbc-4c56-aa6a-7ddfa1f9bcfe"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54" nillable="true" ma:displayName="MediaServiceDateTaken" ma:hidden="true" ma:indexed="true" ma:internalName="MediaServiceDateTaken"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GenerationTime" ma:index="56" nillable="true" ma:displayName="MediaServiceGenerationTime" ma:hidden="true" ma:internalName="MediaServiceGenerationTime" ma:readOnly="true">
      <xsd:simpleType>
        <xsd:restriction base="dms:Text"/>
      </xsd:simpleType>
    </xsd:element>
    <xsd:element name="MediaServiceEventHashCode" ma:index="57" nillable="true" ma:displayName="MediaServiceEventHashCode" ma:hidden="true" ma:internalName="MediaServiceEventHashCode" ma:readOnly="true">
      <xsd:simpleType>
        <xsd:restriction base="dms:Text"/>
      </xsd:simpleType>
    </xsd:element>
    <xsd:element name="MediaServiceLocation" ma:index="58" nillable="true" ma:displayName="Location" ma:indexed="true" ma:internalName="MediaServiceLocation" ma:readOnly="true">
      <xsd:simpleType>
        <xsd:restriction base="dms:Text"/>
      </xsd:simpleType>
    </xsd:element>
    <xsd:element name="_Flow_SignoffStatus" ma:index="59" nillable="true" ma:displayName="Sign-off status" ma:internalName="_x0024_Resources_x003a_core_x002c_Signoff_Status">
      <xsd:simpleType>
        <xsd:restriction base="dms:Text"/>
      </xsd:simpleType>
    </xsd:element>
    <xsd:element name="MediaLengthInSeconds" ma:index="6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18DA82-80E8-43D1-B57D-CBBBF0EAE3A6}"/>
</file>

<file path=customXml/itemProps2.xml><?xml version="1.0" encoding="utf-8"?>
<ds:datastoreItem xmlns:ds="http://schemas.openxmlformats.org/officeDocument/2006/customXml" ds:itemID="{434AB437-1B7F-41A4-B3CD-295A71A5D2BE}"/>
</file>

<file path=customXml/itemProps3.xml><?xml version="1.0" encoding="utf-8"?>
<ds:datastoreItem xmlns:ds="http://schemas.openxmlformats.org/officeDocument/2006/customXml" ds:itemID="{68A6B935-2CAB-4FCA-8C3C-88ABE81AE2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dc:creator>
  <cp:keywords/>
  <dc:description/>
  <cp:lastModifiedBy/>
  <cp:revision/>
  <dcterms:created xsi:type="dcterms:W3CDTF">2005-05-04T08:30:35Z</dcterms:created>
  <dcterms:modified xsi:type="dcterms:W3CDTF">2026-05-12T12:39:38Z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-667758392</vt:i4>
  </property>
  <property fmtid="{D5CDD505-2E9C-101B-9397-08002B2CF9AE}" pid="4" name="_EmailSubject">
    <vt:lpwstr>batch addition / removal</vt:lpwstr>
  </property>
  <property fmtid="{D5CDD505-2E9C-101B-9397-08002B2CF9AE}" pid="5" name="_AuthorEmail">
    <vt:lpwstr>Document-Management.Bristol4.HO@environment-agency.gov.uk</vt:lpwstr>
  </property>
  <property fmtid="{D5CDD505-2E9C-101B-9397-08002B2CF9AE}" pid="6" name="_AuthorEmailDisplayName">
    <vt:lpwstr>Document-Management</vt:lpwstr>
  </property>
  <property fmtid="{D5CDD505-2E9C-101B-9397-08002B2CF9AE}" pid="7" name="_ReviewingToolsShownOnce">
    <vt:lpwstr/>
  </property>
  <property fmtid="{D5CDD505-2E9C-101B-9397-08002B2CF9AE}" pid="8" name="ContentTypeId">
    <vt:lpwstr>0x0101000E9AD557692E154F9D2697C8C6432F76007C41C17447B643449D782C64309FB2E5</vt:lpwstr>
  </property>
  <property fmtid="{D5CDD505-2E9C-101B-9397-08002B2CF9AE}" pid="9" name="PermitDocumentType">
    <vt:lpwstr/>
  </property>
  <property fmtid="{D5CDD505-2E9C-101B-9397-08002B2CF9AE}" pid="10" name="MediaServiceImageTags">
    <vt:lpwstr/>
  </property>
  <property fmtid="{D5CDD505-2E9C-101B-9397-08002B2CF9AE}" pid="11" name="TypeofPermit">
    <vt:lpwstr>556;#To be confirmed|848d856d-b418-408d-977a-0b756acaad6b</vt:lpwstr>
  </property>
  <property fmtid="{D5CDD505-2E9C-101B-9397-08002B2CF9AE}" pid="12" name="DisclosureStatus">
    <vt:lpwstr>41;#Public Register|f1fcf6a6-5d97-4f1d-964e-a2f916eb1f18</vt:lpwstr>
  </property>
  <property fmtid="{D5CDD505-2E9C-101B-9397-08002B2CF9AE}" pid="13" name="ActivityGrouping">
    <vt:lpwstr>14;#Application ＆ Associated Docs|5eadfd3c-6deb-44e1-b7e1-16accd427bec</vt:lpwstr>
  </property>
  <property fmtid="{D5CDD505-2E9C-101B-9397-08002B2CF9AE}" pid="14" name="Catchment">
    <vt:lpwstr/>
  </property>
  <property fmtid="{D5CDD505-2E9C-101B-9397-08002B2CF9AE}" pid="15" name="MajorProjectID">
    <vt:lpwstr/>
  </property>
  <property fmtid="{D5CDD505-2E9C-101B-9397-08002B2CF9AE}" pid="16" name="StandardRulesID">
    <vt:lpwstr/>
  </property>
  <property fmtid="{D5CDD505-2E9C-101B-9397-08002B2CF9AE}" pid="17" name="CessationStatus">
    <vt:lpwstr/>
  </property>
  <property fmtid="{D5CDD505-2E9C-101B-9397-08002B2CF9AE}" pid="18" name="Regime">
    <vt:lpwstr>11;#EPR|0e5af97d-1a8c-4d8f-a20b-528a11cab1f6</vt:lpwstr>
  </property>
  <property fmtid="{D5CDD505-2E9C-101B-9397-08002B2CF9AE}" pid="19" name="RegulatedActivitySub_x002d_Class">
    <vt:lpwstr/>
  </property>
  <property fmtid="{D5CDD505-2E9C-101B-9397-08002B2CF9AE}" pid="20" name="RegulatedActivitySub-Class">
    <vt:lpwstr/>
  </property>
  <property fmtid="{D5CDD505-2E9C-101B-9397-08002B2CF9AE}" pid="21" name="EventType1">
    <vt:lpwstr/>
  </property>
  <property fmtid="{D5CDD505-2E9C-101B-9397-08002B2CF9AE}" pid="22" name="RegulatedActivityClass">
    <vt:lpwstr>40;#Waste Operations|dc63c9b7-da6e-463c-b2cf-265b08d49156</vt:lpwstr>
  </property>
</Properties>
</file>