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r000055\Desktop\LP3996ND\"/>
    </mc:Choice>
  </mc:AlternateContent>
  <xr:revisionPtr revIDLastSave="0" documentId="8_{F2C033A7-0B7B-4542-9F2D-D2534271759D}" xr6:coauthVersionLast="47" xr6:coauthVersionMax="47" xr10:uidLastSave="{00000000-0000-0000-0000-000000000000}"/>
  <bookViews>
    <workbookView xWindow="4935" yWindow="3195" windowWidth="21600" windowHeight="11295" tabRatio="184" xr2:uid="{00000000-000D-0000-FFFF-FFFF00000000}"/>
  </bookViews>
  <sheets>
    <sheet name="Data" sheetId="1" r:id="rId1"/>
    <sheet name="Graph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28" i="1" l="1"/>
  <c r="C133" i="1"/>
  <c r="D133" i="1"/>
  <c r="E133" i="1"/>
  <c r="F133" i="1"/>
  <c r="G133" i="1"/>
  <c r="H133" i="1"/>
  <c r="I133" i="1"/>
  <c r="J133" i="1"/>
  <c r="K133" i="1"/>
  <c r="L133" i="1"/>
  <c r="M133" i="1"/>
  <c r="C132" i="1"/>
  <c r="D132" i="1"/>
  <c r="E132" i="1"/>
  <c r="F132" i="1"/>
  <c r="G132" i="1"/>
  <c r="H132" i="1"/>
  <c r="I132" i="1"/>
  <c r="J132" i="1"/>
  <c r="K132" i="1"/>
  <c r="L132" i="1"/>
  <c r="M132" i="1"/>
  <c r="C131" i="1"/>
  <c r="D131" i="1"/>
  <c r="E131" i="1"/>
  <c r="F131" i="1"/>
  <c r="G131" i="1"/>
  <c r="H131" i="1"/>
  <c r="I131" i="1"/>
  <c r="J131" i="1"/>
  <c r="K131" i="1"/>
  <c r="L131" i="1"/>
  <c r="M131" i="1"/>
  <c r="E79" i="1"/>
  <c r="F79" i="1"/>
  <c r="G79" i="1"/>
  <c r="H79" i="1"/>
  <c r="E81" i="1"/>
  <c r="F81" i="1"/>
  <c r="G81" i="1"/>
  <c r="H81" i="1"/>
  <c r="E85" i="1"/>
  <c r="F85" i="1"/>
  <c r="F86" i="1"/>
  <c r="F87" i="1"/>
  <c r="F88" i="1"/>
  <c r="E89" i="1"/>
  <c r="F89" i="1"/>
  <c r="F90" i="1"/>
  <c r="G90" i="1"/>
  <c r="E91" i="1"/>
  <c r="F91" i="1"/>
  <c r="G91" i="1"/>
  <c r="D92" i="1"/>
  <c r="E92" i="1"/>
  <c r="F92" i="1"/>
  <c r="G92" i="1"/>
  <c r="H92" i="1"/>
  <c r="D93" i="1"/>
  <c r="E93" i="1"/>
  <c r="F93" i="1"/>
  <c r="G93" i="1"/>
  <c r="H93" i="1"/>
  <c r="F94" i="1"/>
  <c r="F95" i="1"/>
  <c r="G95" i="1"/>
  <c r="B88" i="1"/>
  <c r="C88" i="1"/>
  <c r="I88" i="1"/>
  <c r="J88" i="1"/>
  <c r="K88" i="1"/>
  <c r="L88" i="1"/>
  <c r="M88" i="1"/>
  <c r="B89" i="1"/>
  <c r="C89" i="1"/>
  <c r="I89" i="1"/>
  <c r="J89" i="1"/>
  <c r="K89" i="1"/>
  <c r="L89" i="1"/>
  <c r="M89" i="1"/>
  <c r="B90" i="1"/>
  <c r="C90" i="1"/>
  <c r="I90" i="1"/>
  <c r="J90" i="1"/>
  <c r="K90" i="1"/>
  <c r="L90" i="1"/>
  <c r="M90" i="1"/>
  <c r="B91" i="1"/>
  <c r="C91" i="1"/>
  <c r="I91" i="1"/>
  <c r="J91" i="1"/>
  <c r="K91" i="1"/>
  <c r="L91" i="1"/>
  <c r="M91" i="1"/>
  <c r="B92" i="1"/>
  <c r="C92" i="1"/>
  <c r="I92" i="1"/>
  <c r="J92" i="1"/>
  <c r="K92" i="1"/>
  <c r="L92" i="1"/>
  <c r="M92" i="1"/>
  <c r="B93" i="1"/>
  <c r="C93" i="1"/>
  <c r="I93" i="1"/>
  <c r="J93" i="1"/>
  <c r="K93" i="1"/>
  <c r="L93" i="1"/>
  <c r="M93" i="1"/>
  <c r="D117" i="1"/>
  <c r="D118" i="1"/>
  <c r="D119" i="1"/>
  <c r="D120" i="1"/>
  <c r="D121" i="1"/>
  <c r="B118" i="1"/>
  <c r="E118" i="1"/>
  <c r="F118" i="1"/>
  <c r="G118" i="1"/>
  <c r="H118" i="1"/>
  <c r="I118" i="1"/>
  <c r="J118" i="1"/>
  <c r="K118" i="1"/>
  <c r="L118" i="1"/>
  <c r="M118" i="1"/>
  <c r="B119" i="1"/>
  <c r="E119" i="1"/>
  <c r="F119" i="1"/>
  <c r="G119" i="1"/>
  <c r="H119" i="1"/>
  <c r="I119" i="1"/>
  <c r="J119" i="1"/>
  <c r="K119" i="1"/>
  <c r="L119" i="1"/>
  <c r="M119" i="1"/>
  <c r="B120" i="1"/>
  <c r="E120" i="1"/>
  <c r="F120" i="1"/>
  <c r="G120" i="1"/>
  <c r="H120" i="1"/>
  <c r="I120" i="1"/>
  <c r="J120" i="1"/>
  <c r="K120" i="1"/>
  <c r="L120" i="1"/>
  <c r="M120" i="1"/>
  <c r="B121" i="1"/>
  <c r="E121" i="1"/>
  <c r="F121" i="1"/>
  <c r="G121" i="1"/>
  <c r="H121" i="1"/>
  <c r="I121" i="1"/>
  <c r="J121" i="1"/>
  <c r="K121" i="1"/>
  <c r="L121" i="1"/>
  <c r="M121" i="1"/>
  <c r="J69" i="1" l="1"/>
  <c r="K69" i="1"/>
  <c r="L69" i="1"/>
  <c r="M69" i="1"/>
  <c r="I70" i="1"/>
  <c r="J70" i="1"/>
  <c r="K70" i="1"/>
  <c r="L70" i="1"/>
  <c r="M70" i="1"/>
  <c r="I71" i="1"/>
  <c r="J71" i="1"/>
  <c r="K71" i="1"/>
  <c r="L71" i="1"/>
  <c r="M71" i="1"/>
  <c r="I72" i="1"/>
  <c r="J72" i="1"/>
  <c r="K72" i="1"/>
  <c r="L72" i="1"/>
  <c r="M72" i="1"/>
  <c r="I73" i="1"/>
  <c r="J73" i="1"/>
  <c r="K73" i="1"/>
  <c r="L73" i="1"/>
  <c r="M73" i="1"/>
  <c r="I74" i="1"/>
  <c r="J74" i="1"/>
  <c r="K74" i="1"/>
  <c r="L74" i="1"/>
  <c r="M74" i="1"/>
  <c r="I75" i="1"/>
  <c r="J75" i="1"/>
  <c r="K75" i="1"/>
  <c r="L75" i="1"/>
  <c r="M75" i="1"/>
  <c r="I76" i="1"/>
  <c r="J76" i="1"/>
  <c r="K76" i="1"/>
  <c r="L76" i="1"/>
  <c r="M76" i="1"/>
  <c r="I77" i="1"/>
  <c r="J77" i="1"/>
  <c r="K77" i="1"/>
  <c r="L77" i="1"/>
  <c r="M77" i="1"/>
  <c r="I78" i="1"/>
  <c r="J78" i="1"/>
  <c r="K78" i="1"/>
  <c r="L78" i="1"/>
  <c r="M78" i="1"/>
  <c r="I79" i="1"/>
  <c r="J79" i="1"/>
  <c r="K79" i="1"/>
  <c r="L79" i="1"/>
  <c r="M79" i="1"/>
  <c r="I80" i="1"/>
  <c r="J80" i="1"/>
  <c r="K80" i="1"/>
  <c r="L80" i="1"/>
  <c r="M80" i="1"/>
  <c r="I81" i="1"/>
  <c r="J81" i="1"/>
  <c r="K81" i="1"/>
  <c r="L81" i="1"/>
  <c r="M81" i="1"/>
  <c r="I82" i="1"/>
  <c r="J82" i="1"/>
  <c r="K82" i="1"/>
  <c r="L82" i="1"/>
  <c r="M82" i="1"/>
  <c r="I83" i="1"/>
  <c r="J83" i="1"/>
  <c r="K83" i="1"/>
  <c r="L83" i="1"/>
  <c r="M83" i="1"/>
  <c r="I84" i="1"/>
  <c r="J84" i="1"/>
  <c r="K84" i="1"/>
  <c r="L84" i="1"/>
  <c r="M84" i="1"/>
  <c r="I85" i="1"/>
  <c r="J85" i="1"/>
  <c r="K85" i="1"/>
  <c r="L85" i="1"/>
  <c r="M85" i="1"/>
  <c r="I86" i="1"/>
  <c r="J86" i="1"/>
  <c r="K86" i="1"/>
  <c r="L86" i="1"/>
  <c r="M86" i="1"/>
  <c r="I87" i="1"/>
  <c r="J87" i="1"/>
  <c r="K87" i="1"/>
  <c r="L87" i="1"/>
  <c r="M87" i="1"/>
  <c r="I94" i="1"/>
  <c r="J94" i="1"/>
  <c r="K94" i="1"/>
  <c r="L94" i="1"/>
  <c r="M94" i="1"/>
  <c r="I95" i="1"/>
  <c r="J95" i="1"/>
  <c r="K95" i="1"/>
  <c r="L95" i="1"/>
  <c r="M95" i="1"/>
  <c r="E96" i="1"/>
  <c r="F96" i="1"/>
  <c r="G96" i="1"/>
  <c r="H96" i="1"/>
  <c r="I96" i="1"/>
  <c r="J96" i="1"/>
  <c r="K96" i="1"/>
  <c r="L96" i="1"/>
  <c r="M96" i="1"/>
  <c r="F97" i="1"/>
  <c r="I97" i="1"/>
  <c r="J97" i="1"/>
  <c r="K97" i="1"/>
  <c r="L97" i="1"/>
  <c r="M97" i="1"/>
  <c r="E98" i="1"/>
  <c r="F98" i="1"/>
  <c r="G98" i="1"/>
  <c r="H98" i="1"/>
  <c r="I98" i="1"/>
  <c r="J98" i="1"/>
  <c r="K98" i="1"/>
  <c r="L98" i="1"/>
  <c r="M98" i="1"/>
  <c r="F99" i="1"/>
  <c r="G99" i="1"/>
  <c r="I99" i="1"/>
  <c r="J99" i="1"/>
  <c r="K99" i="1"/>
  <c r="L99" i="1"/>
  <c r="M99" i="1"/>
  <c r="F100" i="1"/>
  <c r="G100" i="1"/>
  <c r="I100" i="1"/>
  <c r="J100" i="1"/>
  <c r="K100" i="1"/>
  <c r="L100" i="1"/>
  <c r="M100" i="1"/>
  <c r="E101" i="1"/>
  <c r="F101" i="1"/>
  <c r="G101" i="1"/>
  <c r="H101" i="1"/>
  <c r="I101" i="1"/>
  <c r="J101" i="1"/>
  <c r="K101" i="1"/>
  <c r="L101" i="1"/>
  <c r="M101" i="1"/>
  <c r="E102" i="1"/>
  <c r="F102" i="1"/>
  <c r="G102" i="1"/>
  <c r="H102" i="1"/>
  <c r="I102" i="1"/>
  <c r="J102" i="1"/>
  <c r="K102" i="1"/>
  <c r="L102" i="1"/>
  <c r="M102" i="1"/>
  <c r="E103" i="1"/>
  <c r="F103" i="1"/>
  <c r="G103" i="1"/>
  <c r="H103" i="1"/>
  <c r="I103" i="1"/>
  <c r="J103" i="1"/>
  <c r="K103" i="1"/>
  <c r="L103" i="1"/>
  <c r="M103" i="1"/>
  <c r="E104" i="1"/>
  <c r="F104" i="1"/>
  <c r="G104" i="1"/>
  <c r="H104" i="1"/>
  <c r="I104" i="1"/>
  <c r="J104" i="1"/>
  <c r="K104" i="1"/>
  <c r="L104" i="1"/>
  <c r="M104" i="1"/>
  <c r="E105" i="1"/>
  <c r="F105" i="1"/>
  <c r="G105" i="1"/>
  <c r="H105" i="1"/>
  <c r="I105" i="1"/>
  <c r="J105" i="1"/>
  <c r="K105" i="1"/>
  <c r="L105" i="1"/>
  <c r="M105" i="1"/>
  <c r="E106" i="1"/>
  <c r="F106" i="1"/>
  <c r="G106" i="1"/>
  <c r="H106" i="1"/>
  <c r="I106" i="1"/>
  <c r="J106" i="1"/>
  <c r="K106" i="1"/>
  <c r="L106" i="1"/>
  <c r="M106" i="1"/>
  <c r="E107" i="1"/>
  <c r="F107" i="1"/>
  <c r="G107" i="1"/>
  <c r="H107" i="1"/>
  <c r="I107" i="1"/>
  <c r="J107" i="1"/>
  <c r="K107" i="1"/>
  <c r="L107" i="1"/>
  <c r="M107" i="1"/>
  <c r="E108" i="1"/>
  <c r="F108" i="1"/>
  <c r="G108" i="1"/>
  <c r="H108" i="1"/>
  <c r="I108" i="1"/>
  <c r="J108" i="1"/>
  <c r="K108" i="1"/>
  <c r="L108" i="1"/>
  <c r="M108" i="1"/>
  <c r="E109" i="1"/>
  <c r="F109" i="1"/>
  <c r="G109" i="1"/>
  <c r="H109" i="1"/>
  <c r="I109" i="1"/>
  <c r="J109" i="1"/>
  <c r="K109" i="1"/>
  <c r="L109" i="1"/>
  <c r="M109" i="1"/>
  <c r="E110" i="1"/>
  <c r="F110" i="1"/>
  <c r="G110" i="1"/>
  <c r="H110" i="1"/>
  <c r="I110" i="1"/>
  <c r="J110" i="1"/>
  <c r="K110" i="1"/>
  <c r="L110" i="1"/>
  <c r="M110" i="1"/>
  <c r="E111" i="1"/>
  <c r="F111" i="1"/>
  <c r="G111" i="1"/>
  <c r="H111" i="1"/>
  <c r="I111" i="1"/>
  <c r="J111" i="1"/>
  <c r="K111" i="1"/>
  <c r="L111" i="1"/>
  <c r="M111" i="1"/>
  <c r="E112" i="1"/>
  <c r="F112" i="1"/>
  <c r="G112" i="1"/>
  <c r="H112" i="1"/>
  <c r="I112" i="1"/>
  <c r="J112" i="1"/>
  <c r="K112" i="1"/>
  <c r="L112" i="1"/>
  <c r="M112" i="1"/>
  <c r="E113" i="1"/>
  <c r="F113" i="1"/>
  <c r="G113" i="1"/>
  <c r="H113" i="1"/>
  <c r="I113" i="1"/>
  <c r="J113" i="1"/>
  <c r="K113" i="1"/>
  <c r="L113" i="1"/>
  <c r="M113" i="1"/>
  <c r="E114" i="1"/>
  <c r="F114" i="1"/>
  <c r="G114" i="1"/>
  <c r="H114" i="1"/>
  <c r="I114" i="1"/>
  <c r="J114" i="1"/>
  <c r="K114" i="1"/>
  <c r="L114" i="1"/>
  <c r="M114" i="1"/>
  <c r="E115" i="1"/>
  <c r="F115" i="1"/>
  <c r="G115" i="1"/>
  <c r="H115" i="1"/>
  <c r="I115" i="1"/>
  <c r="J115" i="1"/>
  <c r="K115" i="1"/>
  <c r="L115" i="1"/>
  <c r="M115" i="1"/>
  <c r="E116" i="1"/>
  <c r="F116" i="1"/>
  <c r="G116" i="1"/>
  <c r="H116" i="1"/>
  <c r="I116" i="1"/>
  <c r="J116" i="1"/>
  <c r="K116" i="1"/>
  <c r="L116" i="1"/>
  <c r="M116" i="1"/>
  <c r="E117" i="1"/>
  <c r="F117" i="1"/>
  <c r="G117" i="1"/>
  <c r="H117" i="1"/>
  <c r="I117" i="1"/>
  <c r="J117" i="1"/>
  <c r="K117" i="1"/>
  <c r="L117" i="1"/>
  <c r="M117" i="1"/>
  <c r="E122" i="1"/>
  <c r="F122" i="1"/>
  <c r="G122" i="1"/>
  <c r="H122" i="1"/>
  <c r="I122" i="1"/>
  <c r="J122" i="1"/>
  <c r="K122" i="1"/>
  <c r="L122" i="1"/>
  <c r="M122" i="1"/>
  <c r="E123" i="1"/>
  <c r="F123" i="1"/>
  <c r="G123" i="1"/>
  <c r="H123" i="1"/>
  <c r="I123" i="1"/>
  <c r="J123" i="1"/>
  <c r="K123" i="1"/>
  <c r="L123" i="1"/>
  <c r="M123" i="1"/>
  <c r="E124" i="1"/>
  <c r="F124" i="1"/>
  <c r="G124" i="1"/>
  <c r="H124" i="1"/>
  <c r="I124" i="1"/>
  <c r="J124" i="1"/>
  <c r="K124" i="1"/>
  <c r="L124" i="1"/>
  <c r="M124" i="1"/>
  <c r="E125" i="1"/>
  <c r="F125" i="1"/>
  <c r="G125" i="1"/>
  <c r="H125" i="1"/>
  <c r="I125" i="1"/>
  <c r="J125" i="1"/>
  <c r="K125" i="1"/>
  <c r="L125" i="1"/>
  <c r="M125" i="1"/>
  <c r="E126" i="1"/>
  <c r="F126" i="1"/>
  <c r="G126" i="1"/>
  <c r="H126" i="1"/>
  <c r="I126" i="1"/>
  <c r="J126" i="1"/>
  <c r="K126" i="1"/>
  <c r="L126" i="1"/>
  <c r="M126" i="1"/>
  <c r="E127" i="1"/>
  <c r="F127" i="1"/>
  <c r="G127" i="1"/>
  <c r="H127" i="1"/>
  <c r="I127" i="1"/>
  <c r="J127" i="1"/>
  <c r="K127" i="1"/>
  <c r="L127" i="1"/>
  <c r="M127" i="1"/>
  <c r="E128" i="1"/>
  <c r="F128" i="1"/>
  <c r="G128" i="1"/>
  <c r="H128" i="1"/>
  <c r="I128" i="1"/>
  <c r="J128" i="1"/>
  <c r="K128" i="1"/>
  <c r="L128" i="1"/>
  <c r="M128" i="1"/>
  <c r="D96" i="1"/>
  <c r="D98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22" i="1"/>
  <c r="D123" i="1"/>
  <c r="D124" i="1"/>
  <c r="D125" i="1"/>
  <c r="D126" i="1"/>
  <c r="D127" i="1"/>
  <c r="D128" i="1"/>
  <c r="M68" i="1"/>
  <c r="L68" i="1"/>
  <c r="K68" i="1"/>
  <c r="J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22" i="1"/>
  <c r="B123" i="1"/>
  <c r="B124" i="1"/>
  <c r="B125" i="1"/>
  <c r="B126" i="1"/>
  <c r="B127" i="1"/>
  <c r="C130" i="1" l="1"/>
  <c r="H130" i="1"/>
  <c r="E130" i="1"/>
  <c r="K130" i="1"/>
  <c r="D130" i="1"/>
  <c r="G130" i="1"/>
  <c r="J130" i="1"/>
  <c r="L130" i="1"/>
  <c r="M130" i="1"/>
  <c r="F130" i="1"/>
  <c r="I130" i="1"/>
  <c r="B131" i="1"/>
  <c r="B132" i="1"/>
  <c r="B130" i="1"/>
  <c r="B133" i="1"/>
</calcChain>
</file>

<file path=xl/sharedStrings.xml><?xml version="1.0" encoding="utf-8"?>
<sst xmlns="http://schemas.openxmlformats.org/spreadsheetml/2006/main" count="31" uniqueCount="19">
  <si>
    <t>GW levels in mBOD</t>
  </si>
  <si>
    <t>GW1</t>
  </si>
  <si>
    <t>GW2</t>
  </si>
  <si>
    <t>GW8</t>
  </si>
  <si>
    <t>GW9</t>
  </si>
  <si>
    <t>GW10</t>
  </si>
  <si>
    <t>GW11</t>
  </si>
  <si>
    <t>GW12</t>
  </si>
  <si>
    <t>GW5</t>
  </si>
  <si>
    <t>GW6</t>
  </si>
  <si>
    <t>GW3</t>
  </si>
  <si>
    <t>GW4</t>
  </si>
  <si>
    <t>GW7</t>
  </si>
  <si>
    <t>Std Dev</t>
  </si>
  <si>
    <t>Borehole Level mAOD</t>
  </si>
  <si>
    <t>Water mAOD</t>
  </si>
  <si>
    <t>Maximum</t>
  </si>
  <si>
    <t>Minimum</t>
  </si>
  <si>
    <t>Average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</si>
</sst>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"/>
  </numFmts>
  <fonts count="33" x14ac:knownFonts="1">
    <font>
      <sz val="10"/>
      <color theme="1"/>
      <name val="Tahoma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Tahoma"/>
      <family val="2"/>
    </font>
    <font>
      <sz val="10"/>
      <color theme="1"/>
      <name val="Tahoma"/>
      <family val="2"/>
    </font>
    <font>
      <b/>
      <sz val="11"/>
      <color theme="1"/>
      <name val="Calibri"/>
      <family val="2"/>
      <scheme val="minor"/>
    </font>
    <font>
      <sz val="8"/>
      <name val="Tahoma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2"/>
      <name val="Arial"/>
      <family val="2"/>
    </font>
    <font>
      <sz val="11"/>
      <color theme="1"/>
      <name val="Cambria"/>
      <family val="2"/>
      <charset val="238"/>
      <scheme val="major"/>
    </font>
    <font>
      <sz val="10"/>
      <name val="Arial"/>
      <family val="2"/>
      <charset val="238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indexed="8"/>
      <name val="Arial"/>
      <family val="2"/>
    </font>
    <font>
      <b/>
      <sz val="11"/>
      <color rgb="FFFF0000"/>
      <name val="Arial"/>
      <family val="2"/>
    </font>
    <font>
      <sz val="11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4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018">
    <xf numFmtId="0" fontId="0" fillId="0" borderId="0"/>
    <xf numFmtId="43" fontId="4" fillId="0" borderId="0" applyFont="0" applyFill="0" applyBorder="0" applyAlignment="0" applyProtection="0"/>
    <xf numFmtId="0" fontId="2" fillId="0" borderId="0"/>
    <xf numFmtId="0" fontId="2" fillId="2" borderId="1" applyNumberFormat="0" applyFont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20" borderId="0" applyNumberFormat="0" applyBorder="0" applyAlignment="0" applyProtection="0"/>
    <xf numFmtId="0" fontId="10" fillId="4" borderId="0" applyNumberFormat="0" applyBorder="0" applyAlignment="0" applyProtection="0"/>
    <xf numFmtId="0" fontId="11" fillId="21" borderId="2" applyNumberFormat="0" applyAlignment="0" applyProtection="0"/>
    <xf numFmtId="0" fontId="12" fillId="22" borderId="3" applyNumberFormat="0" applyAlignment="0" applyProtection="0"/>
    <xf numFmtId="0" fontId="13" fillId="0" borderId="0" applyNumberFormat="0" applyFill="0" applyBorder="0" applyAlignment="0" applyProtection="0"/>
    <xf numFmtId="0" fontId="14" fillId="5" borderId="0" applyNumberFormat="0" applyBorder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7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8" borderId="2" applyNumberFormat="0" applyAlignment="0" applyProtection="0"/>
    <xf numFmtId="0" fontId="19" fillId="0" borderId="7" applyNumberFormat="0" applyFill="0" applyAlignment="0" applyProtection="0"/>
    <xf numFmtId="0" fontId="20" fillId="23" borderId="0" applyNumberFormat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25" fillId="0" borderId="0"/>
    <xf numFmtId="0" fontId="7" fillId="0" borderId="0"/>
    <xf numFmtId="0" fontId="8" fillId="0" borderId="0"/>
    <xf numFmtId="0" fontId="7" fillId="24" borderId="8" applyNumberFormat="0" applyFont="0" applyAlignment="0" applyProtection="0"/>
    <xf numFmtId="0" fontId="7" fillId="24" borderId="8" applyNumberFormat="0" applyFont="0" applyAlignment="0" applyProtection="0"/>
    <xf numFmtId="0" fontId="21" fillId="21" borderId="9" applyNumberFormat="0" applyAlignment="0" applyProtection="0"/>
    <xf numFmtId="0" fontId="22" fillId="0" borderId="0" applyNumberFormat="0" applyFill="0" applyBorder="0" applyAlignment="0" applyProtection="0"/>
    <xf numFmtId="0" fontId="23" fillId="0" borderId="10" applyNumberFormat="0" applyFill="0" applyAlignment="0" applyProtection="0"/>
    <xf numFmtId="0" fontId="24" fillId="0" borderId="0" applyNumberFormat="0" applyFill="0" applyBorder="0" applyAlignment="0" applyProtection="0"/>
    <xf numFmtId="0" fontId="26" fillId="0" borderId="0"/>
    <xf numFmtId="0" fontId="27" fillId="0" borderId="0"/>
    <xf numFmtId="0" fontId="26" fillId="0" borderId="0"/>
    <xf numFmtId="0" fontId="26" fillId="0" borderId="0"/>
    <xf numFmtId="0" fontId="8" fillId="0" borderId="0"/>
    <xf numFmtId="0" fontId="8" fillId="0" borderId="0"/>
    <xf numFmtId="0" fontId="23" fillId="0" borderId="10" applyNumberFormat="0" applyFill="0" applyAlignment="0" applyProtection="0"/>
    <xf numFmtId="0" fontId="21" fillId="21" borderId="9" applyNumberFormat="0" applyAlignment="0" applyProtection="0"/>
    <xf numFmtId="0" fontId="7" fillId="24" borderId="8" applyNumberFormat="0" applyFont="0" applyAlignment="0" applyProtection="0"/>
    <xf numFmtId="0" fontId="7" fillId="24" borderId="8" applyNumberFormat="0" applyFont="0" applyAlignment="0" applyProtection="0"/>
    <xf numFmtId="0" fontId="18" fillId="8" borderId="2" applyNumberFormat="0" applyAlignment="0" applyProtection="0"/>
    <xf numFmtId="0" fontId="11" fillId="21" borderId="2" applyNumberFormat="0" applyAlignment="0" applyProtection="0"/>
    <xf numFmtId="0" fontId="12" fillId="22" borderId="3" applyNumberFormat="0" applyAlignment="0" applyProtection="0"/>
    <xf numFmtId="0" fontId="17" fillId="0" borderId="6" applyNumberFormat="0" applyFill="0" applyAlignment="0" applyProtection="0"/>
    <xf numFmtId="0" fontId="11" fillId="21" borderId="2" applyNumberFormat="0" applyAlignment="0" applyProtection="0"/>
    <xf numFmtId="0" fontId="12" fillId="22" borderId="3" applyNumberFormat="0" applyAlignment="0" applyProtection="0"/>
    <xf numFmtId="0" fontId="18" fillId="8" borderId="2" applyNumberFormat="0" applyAlignment="0" applyProtection="0"/>
    <xf numFmtId="0" fontId="7" fillId="24" borderId="8" applyNumberFormat="0" applyFont="0" applyAlignment="0" applyProtection="0"/>
    <xf numFmtId="0" fontId="7" fillId="24" borderId="8" applyNumberFormat="0" applyFont="0" applyAlignment="0" applyProtection="0"/>
    <xf numFmtId="0" fontId="21" fillId="21" borderId="9" applyNumberFormat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21" fillId="21" borderId="9" applyNumberFormat="0" applyAlignment="0" applyProtection="0"/>
    <xf numFmtId="0" fontId="7" fillId="24" borderId="8" applyNumberFormat="0" applyFont="0" applyAlignment="0" applyProtection="0"/>
    <xf numFmtId="0" fontId="7" fillId="24" borderId="8" applyNumberFormat="0" applyFont="0" applyAlignment="0" applyProtection="0"/>
    <xf numFmtId="0" fontId="18" fillId="8" borderId="2" applyNumberFormat="0" applyAlignment="0" applyProtection="0"/>
    <xf numFmtId="0" fontId="11" fillId="21" borderId="2" applyNumberFormat="0" applyAlignment="0" applyProtection="0"/>
    <xf numFmtId="0" fontId="12" fillId="22" borderId="3" applyNumberFormat="0" applyAlignment="0" applyProtection="0"/>
    <xf numFmtId="0" fontId="2" fillId="0" borderId="0"/>
    <xf numFmtId="0" fontId="7" fillId="24" borderId="22" applyNumberFormat="0" applyFont="0" applyAlignment="0" applyProtection="0"/>
    <xf numFmtId="0" fontId="21" fillId="21" borderId="32" applyNumberFormat="0" applyAlignment="0" applyProtection="0"/>
    <xf numFmtId="0" fontId="7" fillId="24" borderId="14" applyNumberFormat="0" applyFont="0" applyAlignment="0" applyProtection="0"/>
    <xf numFmtId="0" fontId="23" fillId="0" borderId="30" applyNumberFormat="0" applyFill="0" applyAlignment="0" applyProtection="0"/>
    <xf numFmtId="0" fontId="21" fillId="21" borderId="29" applyNumberFormat="0" applyAlignment="0" applyProtection="0"/>
    <xf numFmtId="0" fontId="11" fillId="21" borderId="31" applyNumberFormat="0" applyAlignment="0" applyProtection="0"/>
    <xf numFmtId="0" fontId="23" fillId="0" borderId="30" applyNumberFormat="0" applyFill="0" applyAlignment="0" applyProtection="0"/>
    <xf numFmtId="0" fontId="18" fillId="8" borderId="31" applyNumberFormat="0" applyAlignment="0" applyProtection="0"/>
    <xf numFmtId="0" fontId="7" fillId="24" borderId="28" applyNumberFormat="0" applyFont="0" applyAlignment="0" applyProtection="0"/>
    <xf numFmtId="0" fontId="7" fillId="24" borderId="22" applyNumberFormat="0" applyFont="0" applyAlignment="0" applyProtection="0"/>
    <xf numFmtId="0" fontId="7" fillId="24" borderId="22" applyNumberFormat="0" applyFont="0" applyAlignment="0" applyProtection="0"/>
    <xf numFmtId="0" fontId="7" fillId="24" borderId="14" applyNumberFormat="0" applyFont="0" applyAlignment="0" applyProtection="0"/>
    <xf numFmtId="0" fontId="23" fillId="0" borderId="33" applyNumberFormat="0" applyFill="0" applyAlignment="0" applyProtection="0"/>
    <xf numFmtId="0" fontId="7" fillId="24" borderId="14" applyNumberFormat="0" applyFont="0" applyAlignment="0" applyProtection="0"/>
    <xf numFmtId="0" fontId="11" fillId="21" borderId="31" applyNumberFormat="0" applyAlignment="0" applyProtection="0"/>
    <xf numFmtId="0" fontId="7" fillId="24" borderId="26" applyNumberFormat="0" applyFont="0" applyAlignment="0" applyProtection="0"/>
    <xf numFmtId="0" fontId="21" fillId="21" borderId="32" applyNumberFormat="0" applyAlignment="0" applyProtection="0"/>
    <xf numFmtId="0" fontId="7" fillId="24" borderId="22" applyNumberFormat="0" applyFont="0" applyAlignment="0" applyProtection="0"/>
    <xf numFmtId="0" fontId="18" fillId="8" borderId="31" applyNumberFormat="0" applyAlignment="0" applyProtection="0"/>
    <xf numFmtId="0" fontId="7" fillId="24" borderId="26" applyNumberFormat="0" applyFont="0" applyAlignment="0" applyProtection="0"/>
    <xf numFmtId="0" fontId="7" fillId="24" borderId="14" applyNumberFormat="0" applyFont="0" applyAlignment="0" applyProtection="0"/>
    <xf numFmtId="0" fontId="23" fillId="0" borderId="33" applyNumberFormat="0" applyFill="0" applyAlignment="0" applyProtection="0"/>
    <xf numFmtId="0" fontId="7" fillId="24" borderId="26" applyNumberFormat="0" applyFont="0" applyAlignment="0" applyProtection="0"/>
    <xf numFmtId="0" fontId="23" fillId="0" borderId="41" applyNumberFormat="0" applyFill="0" applyAlignment="0" applyProtection="0"/>
    <xf numFmtId="0" fontId="7" fillId="24" borderId="18" applyNumberFormat="0" applyFont="0" applyAlignment="0" applyProtection="0"/>
    <xf numFmtId="0" fontId="18" fillId="8" borderId="31" applyNumberFormat="0" applyAlignment="0" applyProtection="0"/>
    <xf numFmtId="0" fontId="23" fillId="0" borderId="33" applyNumberFormat="0" applyFill="0" applyAlignment="0" applyProtection="0"/>
    <xf numFmtId="0" fontId="21" fillId="21" borderId="32" applyNumberFormat="0" applyAlignment="0" applyProtection="0"/>
    <xf numFmtId="0" fontId="21" fillId="21" borderId="32" applyNumberFormat="0" applyAlignment="0" applyProtection="0"/>
    <xf numFmtId="0" fontId="7" fillId="24" borderId="28" applyNumberFormat="0" applyFont="0" applyAlignment="0" applyProtection="0"/>
    <xf numFmtId="0" fontId="21" fillId="21" borderId="40" applyNumberFormat="0" applyAlignment="0" applyProtection="0"/>
    <xf numFmtId="0" fontId="21" fillId="21" borderId="32" applyNumberFormat="0" applyAlignment="0" applyProtection="0"/>
    <xf numFmtId="0" fontId="7" fillId="24" borderId="18" applyNumberFormat="0" applyFont="0" applyAlignment="0" applyProtection="0"/>
    <xf numFmtId="0" fontId="7" fillId="24" borderId="22" applyNumberFormat="0" applyFont="0" applyAlignment="0" applyProtection="0"/>
    <xf numFmtId="0" fontId="18" fillId="8" borderId="31" applyNumberFormat="0" applyAlignment="0" applyProtection="0"/>
    <xf numFmtId="0" fontId="21" fillId="21" borderId="32" applyNumberFormat="0" applyAlignment="0" applyProtection="0"/>
    <xf numFmtId="0" fontId="7" fillId="24" borderId="18" applyNumberFormat="0" applyFont="0" applyAlignment="0" applyProtection="0"/>
    <xf numFmtId="0" fontId="7" fillId="24" borderId="14" applyNumberFormat="0" applyFont="0" applyAlignment="0" applyProtection="0"/>
    <xf numFmtId="0" fontId="7" fillId="24" borderId="22" applyNumberFormat="0" applyFont="0" applyAlignment="0" applyProtection="0"/>
    <xf numFmtId="0" fontId="7" fillId="24" borderId="26" applyNumberFormat="0" applyFont="0" applyAlignment="0" applyProtection="0"/>
    <xf numFmtId="0" fontId="11" fillId="21" borderId="31" applyNumberFormat="0" applyAlignment="0" applyProtection="0"/>
    <xf numFmtId="0" fontId="7" fillId="24" borderId="22" applyNumberFormat="0" applyFont="0" applyAlignment="0" applyProtection="0"/>
    <xf numFmtId="0" fontId="7" fillId="24" borderId="14" applyNumberFormat="0" applyFont="0" applyAlignment="0" applyProtection="0"/>
    <xf numFmtId="0" fontId="23" fillId="0" borderId="33" applyNumberFormat="0" applyFill="0" applyAlignment="0" applyProtection="0"/>
    <xf numFmtId="0" fontId="7" fillId="24" borderId="22" applyNumberFormat="0" applyFont="0" applyAlignment="0" applyProtection="0"/>
    <xf numFmtId="0" fontId="18" fillId="8" borderId="31" applyNumberFormat="0" applyAlignment="0" applyProtection="0"/>
    <xf numFmtId="0" fontId="11" fillId="21" borderId="27" applyNumberFormat="0" applyAlignment="0" applyProtection="0"/>
    <xf numFmtId="0" fontId="23" fillId="0" borderId="33" applyNumberFormat="0" applyFill="0" applyAlignment="0" applyProtection="0"/>
    <xf numFmtId="0" fontId="2" fillId="0" borderId="0"/>
    <xf numFmtId="0" fontId="7" fillId="24" borderId="28" applyNumberFormat="0" applyFont="0" applyAlignment="0" applyProtection="0"/>
    <xf numFmtId="0" fontId="21" fillId="21" borderId="32" applyNumberFormat="0" applyAlignment="0" applyProtection="0"/>
    <xf numFmtId="0" fontId="18" fillId="8" borderId="39" applyNumberFormat="0" applyAlignment="0" applyProtection="0"/>
    <xf numFmtId="0" fontId="7" fillId="24" borderId="26" applyNumberFormat="0" applyFont="0" applyAlignment="0" applyProtection="0"/>
    <xf numFmtId="0" fontId="7" fillId="24" borderId="14" applyNumberFormat="0" applyFont="0" applyAlignment="0" applyProtection="0"/>
    <xf numFmtId="0" fontId="23" fillId="0" borderId="33" applyNumberFormat="0" applyFill="0" applyAlignment="0" applyProtection="0"/>
    <xf numFmtId="0" fontId="7" fillId="24" borderId="28" applyNumberFormat="0" applyFont="0" applyAlignment="0" applyProtection="0"/>
    <xf numFmtId="0" fontId="7" fillId="24" borderId="18" applyNumberFormat="0" applyFont="0" applyAlignment="0" applyProtection="0"/>
    <xf numFmtId="0" fontId="7" fillId="24" borderId="28" applyNumberFormat="0" applyFont="0" applyAlignment="0" applyProtection="0"/>
    <xf numFmtId="0" fontId="11" fillId="21" borderId="31" applyNumberFormat="0" applyAlignment="0" applyProtection="0"/>
    <xf numFmtId="0" fontId="18" fillId="8" borderId="31" applyNumberFormat="0" applyAlignment="0" applyProtection="0"/>
    <xf numFmtId="0" fontId="18" fillId="8" borderId="27" applyNumberFormat="0" applyAlignment="0" applyProtection="0"/>
    <xf numFmtId="0" fontId="18" fillId="8" borderId="39" applyNumberFormat="0" applyAlignment="0" applyProtection="0"/>
    <xf numFmtId="0" fontId="7" fillId="24" borderId="14" applyNumberFormat="0" applyFont="0" applyAlignment="0" applyProtection="0"/>
    <xf numFmtId="0" fontId="7" fillId="24" borderId="28" applyNumberFormat="0" applyFont="0" applyAlignment="0" applyProtection="0"/>
    <xf numFmtId="0" fontId="21" fillId="21" borderId="29" applyNumberFormat="0" applyAlignment="0" applyProtection="0"/>
    <xf numFmtId="0" fontId="7" fillId="24" borderId="28" applyNumberFormat="0" applyFont="0" applyAlignment="0" applyProtection="0"/>
    <xf numFmtId="0" fontId="7" fillId="24" borderId="18" applyNumberFormat="0" applyFont="0" applyAlignment="0" applyProtection="0"/>
    <xf numFmtId="0" fontId="7" fillId="24" borderId="18" applyNumberFormat="0" applyFont="0" applyAlignment="0" applyProtection="0"/>
    <xf numFmtId="0" fontId="7" fillId="24" borderId="28" applyNumberFormat="0" applyFont="0" applyAlignment="0" applyProtection="0"/>
    <xf numFmtId="0" fontId="7" fillId="24" borderId="26" applyNumberFormat="0" applyFont="0" applyAlignment="0" applyProtection="0"/>
    <xf numFmtId="0" fontId="11" fillId="21" borderId="31" applyNumberFormat="0" applyAlignment="0" applyProtection="0"/>
    <xf numFmtId="0" fontId="7" fillId="24" borderId="18" applyNumberFormat="0" applyFont="0" applyAlignment="0" applyProtection="0"/>
    <xf numFmtId="0" fontId="11" fillId="21" borderId="27" applyNumberFormat="0" applyAlignment="0" applyProtection="0"/>
    <xf numFmtId="0" fontId="7" fillId="24" borderId="26" applyNumberFormat="0" applyFont="0" applyAlignment="0" applyProtection="0"/>
    <xf numFmtId="0" fontId="21" fillId="21" borderId="29" applyNumberFormat="0" applyAlignment="0" applyProtection="0"/>
    <xf numFmtId="0" fontId="7" fillId="24" borderId="18" applyNumberFormat="0" applyFont="0" applyAlignment="0" applyProtection="0"/>
    <xf numFmtId="0" fontId="21" fillId="21" borderId="40" applyNumberFormat="0" applyAlignment="0" applyProtection="0"/>
    <xf numFmtId="0" fontId="7" fillId="24" borderId="28" applyNumberFormat="0" applyFont="0" applyAlignment="0" applyProtection="0"/>
    <xf numFmtId="0" fontId="7" fillId="24" borderId="26" applyNumberFormat="0" applyFont="0" applyAlignment="0" applyProtection="0"/>
    <xf numFmtId="0" fontId="11" fillId="21" borderId="11" applyNumberFormat="0" applyAlignment="0" applyProtection="0"/>
    <xf numFmtId="0" fontId="18" fillId="8" borderId="11" applyNumberFormat="0" applyAlignment="0" applyProtection="0"/>
    <xf numFmtId="0" fontId="21" fillId="21" borderId="12" applyNumberFormat="0" applyAlignment="0" applyProtection="0"/>
    <xf numFmtId="0" fontId="23" fillId="0" borderId="13" applyNumberFormat="0" applyFill="0" applyAlignment="0" applyProtection="0"/>
    <xf numFmtId="0" fontId="23" fillId="0" borderId="13" applyNumberFormat="0" applyFill="0" applyAlignment="0" applyProtection="0"/>
    <xf numFmtId="0" fontId="21" fillId="21" borderId="12" applyNumberFormat="0" applyAlignment="0" applyProtection="0"/>
    <xf numFmtId="0" fontId="18" fillId="8" borderId="11" applyNumberFormat="0" applyAlignment="0" applyProtection="0"/>
    <xf numFmtId="0" fontId="11" fillId="21" borderId="11" applyNumberFormat="0" applyAlignment="0" applyProtection="0"/>
    <xf numFmtId="0" fontId="11" fillId="21" borderId="11" applyNumberFormat="0" applyAlignment="0" applyProtection="0"/>
    <xf numFmtId="0" fontId="18" fillId="8" borderId="11" applyNumberFormat="0" applyAlignment="0" applyProtection="0"/>
    <xf numFmtId="0" fontId="21" fillId="21" borderId="12" applyNumberFormat="0" applyAlignment="0" applyProtection="0"/>
    <xf numFmtId="0" fontId="23" fillId="0" borderId="13" applyNumberFormat="0" applyFill="0" applyAlignment="0" applyProtection="0"/>
    <xf numFmtId="0" fontId="23" fillId="0" borderId="13" applyNumberFormat="0" applyFill="0" applyAlignment="0" applyProtection="0"/>
    <xf numFmtId="0" fontId="21" fillId="21" borderId="12" applyNumberFormat="0" applyAlignment="0" applyProtection="0"/>
    <xf numFmtId="0" fontId="18" fillId="8" borderId="11" applyNumberFormat="0" applyAlignment="0" applyProtection="0"/>
    <xf numFmtId="0" fontId="11" fillId="21" borderId="11" applyNumberFormat="0" applyAlignment="0" applyProtection="0"/>
    <xf numFmtId="0" fontId="8" fillId="0" borderId="0"/>
    <xf numFmtId="0" fontId="18" fillId="8" borderId="11" applyNumberFormat="0" applyAlignment="0" applyProtection="0"/>
    <xf numFmtId="0" fontId="11" fillId="21" borderId="11" applyNumberFormat="0" applyAlignment="0" applyProtection="0"/>
    <xf numFmtId="0" fontId="11" fillId="21" borderId="11" applyNumberFormat="0" applyAlignment="0" applyProtection="0"/>
    <xf numFmtId="0" fontId="12" fillId="22" borderId="3" applyNumberFormat="0" applyAlignment="0" applyProtection="0"/>
    <xf numFmtId="0" fontId="18" fillId="8" borderId="11" applyNumberFormat="0" applyAlignment="0" applyProtection="0"/>
    <xf numFmtId="0" fontId="7" fillId="24" borderId="8" applyNumberFormat="0" applyFont="0" applyAlignment="0" applyProtection="0"/>
    <xf numFmtId="0" fontId="7" fillId="24" borderId="8" applyNumberFormat="0" applyFont="0" applyAlignment="0" applyProtection="0"/>
    <xf numFmtId="0" fontId="21" fillId="21" borderId="12" applyNumberFormat="0" applyAlignment="0" applyProtection="0"/>
    <xf numFmtId="0" fontId="23" fillId="0" borderId="13" applyNumberFormat="0" applyFill="0" applyAlignment="0" applyProtection="0"/>
    <xf numFmtId="0" fontId="23" fillId="0" borderId="13" applyNumberFormat="0" applyFill="0" applyAlignment="0" applyProtection="0"/>
    <xf numFmtId="0" fontId="21" fillId="21" borderId="12" applyNumberFormat="0" applyAlignment="0" applyProtection="0"/>
    <xf numFmtId="0" fontId="7" fillId="24" borderId="8" applyNumberFormat="0" applyFont="0" applyAlignment="0" applyProtection="0"/>
    <xf numFmtId="0" fontId="7" fillId="24" borderId="8" applyNumberFormat="0" applyFont="0" applyAlignment="0" applyProtection="0"/>
    <xf numFmtId="0" fontId="18" fillId="8" borderId="11" applyNumberFormat="0" applyAlignment="0" applyProtection="0"/>
    <xf numFmtId="0" fontId="11" fillId="21" borderId="11" applyNumberFormat="0" applyAlignment="0" applyProtection="0"/>
    <xf numFmtId="0" fontId="12" fillId="22" borderId="3" applyNumberFormat="0" applyAlignment="0" applyProtection="0"/>
    <xf numFmtId="0" fontId="11" fillId="21" borderId="11" applyNumberFormat="0" applyAlignment="0" applyProtection="0"/>
    <xf numFmtId="0" fontId="12" fillId="22" borderId="3" applyNumberFormat="0" applyAlignment="0" applyProtection="0"/>
    <xf numFmtId="0" fontId="18" fillId="8" borderId="11" applyNumberFormat="0" applyAlignment="0" applyProtection="0"/>
    <xf numFmtId="0" fontId="7" fillId="24" borderId="8" applyNumberFormat="0" applyFont="0" applyAlignment="0" applyProtection="0"/>
    <xf numFmtId="0" fontId="7" fillId="24" borderId="8" applyNumberFormat="0" applyFont="0" applyAlignment="0" applyProtection="0"/>
    <xf numFmtId="0" fontId="21" fillId="21" borderId="12" applyNumberFormat="0" applyAlignment="0" applyProtection="0"/>
    <xf numFmtId="0" fontId="23" fillId="0" borderId="13" applyNumberFormat="0" applyFill="0" applyAlignment="0" applyProtection="0"/>
    <xf numFmtId="0" fontId="23" fillId="0" borderId="13" applyNumberFormat="0" applyFill="0" applyAlignment="0" applyProtection="0"/>
    <xf numFmtId="0" fontId="21" fillId="21" borderId="12" applyNumberFormat="0" applyAlignment="0" applyProtection="0"/>
    <xf numFmtId="0" fontId="7" fillId="24" borderId="8" applyNumberFormat="0" applyFont="0" applyAlignment="0" applyProtection="0"/>
    <xf numFmtId="0" fontId="7" fillId="24" borderId="8" applyNumberFormat="0" applyFont="0" applyAlignment="0" applyProtection="0"/>
    <xf numFmtId="0" fontId="18" fillId="8" borderId="11" applyNumberFormat="0" applyAlignment="0" applyProtection="0"/>
    <xf numFmtId="0" fontId="11" fillId="21" borderId="11" applyNumberFormat="0" applyAlignment="0" applyProtection="0"/>
    <xf numFmtId="0" fontId="12" fillId="22" borderId="3" applyNumberFormat="0" applyAlignment="0" applyProtection="0"/>
    <xf numFmtId="0" fontId="7" fillId="24" borderId="8" applyNumberFormat="0" applyFont="0" applyAlignment="0" applyProtection="0"/>
    <xf numFmtId="0" fontId="7" fillId="24" borderId="8" applyNumberFormat="0" applyFont="0" applyAlignment="0" applyProtection="0"/>
    <xf numFmtId="0" fontId="21" fillId="21" borderId="12" applyNumberFormat="0" applyAlignment="0" applyProtection="0"/>
    <xf numFmtId="0" fontId="23" fillId="0" borderId="13" applyNumberFormat="0" applyFill="0" applyAlignment="0" applyProtection="0"/>
    <xf numFmtId="0" fontId="23" fillId="0" borderId="13" applyNumberFormat="0" applyFill="0" applyAlignment="0" applyProtection="0"/>
    <xf numFmtId="0" fontId="21" fillId="21" borderId="12" applyNumberFormat="0" applyAlignment="0" applyProtection="0"/>
    <xf numFmtId="0" fontId="7" fillId="24" borderId="8" applyNumberFormat="0" applyFont="0" applyAlignment="0" applyProtection="0"/>
    <xf numFmtId="0" fontId="7" fillId="24" borderId="8" applyNumberFormat="0" applyFont="0" applyAlignment="0" applyProtection="0"/>
    <xf numFmtId="0" fontId="18" fillId="8" borderId="11" applyNumberFormat="0" applyAlignment="0" applyProtection="0"/>
    <xf numFmtId="0" fontId="11" fillId="21" borderId="11" applyNumberFormat="0" applyAlignment="0" applyProtection="0"/>
    <xf numFmtId="0" fontId="11" fillId="21" borderId="11" applyNumberFormat="0" applyAlignment="0" applyProtection="0"/>
    <xf numFmtId="0" fontId="18" fillId="8" borderId="11" applyNumberFormat="0" applyAlignment="0" applyProtection="0"/>
    <xf numFmtId="0" fontId="7" fillId="24" borderId="8" applyNumberFormat="0" applyFont="0" applyAlignment="0" applyProtection="0"/>
    <xf numFmtId="0" fontId="7" fillId="24" borderId="8" applyNumberFormat="0" applyFont="0" applyAlignment="0" applyProtection="0"/>
    <xf numFmtId="0" fontId="21" fillId="21" borderId="12" applyNumberFormat="0" applyAlignment="0" applyProtection="0"/>
    <xf numFmtId="0" fontId="23" fillId="0" borderId="13" applyNumberFormat="0" applyFill="0" applyAlignment="0" applyProtection="0"/>
    <xf numFmtId="0" fontId="23" fillId="0" borderId="13" applyNumberFormat="0" applyFill="0" applyAlignment="0" applyProtection="0"/>
    <xf numFmtId="0" fontId="21" fillId="21" borderId="12" applyNumberFormat="0" applyAlignment="0" applyProtection="0"/>
    <xf numFmtId="0" fontId="7" fillId="24" borderId="8" applyNumberFormat="0" applyFont="0" applyAlignment="0" applyProtection="0"/>
    <xf numFmtId="0" fontId="7" fillId="24" borderId="8" applyNumberFormat="0" applyFont="0" applyAlignment="0" applyProtection="0"/>
    <xf numFmtId="0" fontId="18" fillId="8" borderId="11" applyNumberFormat="0" applyAlignment="0" applyProtection="0"/>
    <xf numFmtId="0" fontId="11" fillId="21" borderId="11" applyNumberFormat="0" applyAlignment="0" applyProtection="0"/>
    <xf numFmtId="0" fontId="11" fillId="21" borderId="15" applyNumberFormat="0" applyAlignment="0" applyProtection="0"/>
    <xf numFmtId="0" fontId="18" fillId="8" borderId="15" applyNumberFormat="0" applyAlignment="0" applyProtection="0"/>
    <xf numFmtId="0" fontId="21" fillId="21" borderId="16" applyNumberFormat="0" applyAlignment="0" applyProtection="0"/>
    <xf numFmtId="0" fontId="23" fillId="0" borderId="17" applyNumberFormat="0" applyFill="0" applyAlignment="0" applyProtection="0"/>
    <xf numFmtId="0" fontId="23" fillId="0" borderId="17" applyNumberFormat="0" applyFill="0" applyAlignment="0" applyProtection="0"/>
    <xf numFmtId="0" fontId="21" fillId="21" borderId="16" applyNumberFormat="0" applyAlignment="0" applyProtection="0"/>
    <xf numFmtId="0" fontId="18" fillId="8" borderId="15" applyNumberFormat="0" applyAlignment="0" applyProtection="0"/>
    <xf numFmtId="0" fontId="11" fillId="21" borderId="15" applyNumberFormat="0" applyAlignment="0" applyProtection="0"/>
    <xf numFmtId="0" fontId="11" fillId="21" borderId="15" applyNumberFormat="0" applyAlignment="0" applyProtection="0"/>
    <xf numFmtId="0" fontId="18" fillId="8" borderId="15" applyNumberFormat="0" applyAlignment="0" applyProtection="0"/>
    <xf numFmtId="0" fontId="21" fillId="21" borderId="16" applyNumberFormat="0" applyAlignment="0" applyProtection="0"/>
    <xf numFmtId="0" fontId="23" fillId="0" borderId="17" applyNumberFormat="0" applyFill="0" applyAlignment="0" applyProtection="0"/>
    <xf numFmtId="0" fontId="23" fillId="0" borderId="17" applyNumberFormat="0" applyFill="0" applyAlignment="0" applyProtection="0"/>
    <xf numFmtId="0" fontId="21" fillId="21" borderId="16" applyNumberFormat="0" applyAlignment="0" applyProtection="0"/>
    <xf numFmtId="0" fontId="18" fillId="8" borderId="15" applyNumberFormat="0" applyAlignment="0" applyProtection="0"/>
    <xf numFmtId="0" fontId="11" fillId="21" borderId="15" applyNumberFormat="0" applyAlignment="0" applyProtection="0"/>
    <xf numFmtId="0" fontId="11" fillId="21" borderId="31" applyNumberFormat="0" applyAlignment="0" applyProtection="0"/>
    <xf numFmtId="0" fontId="18" fillId="8" borderId="15" applyNumberFormat="0" applyAlignment="0" applyProtection="0"/>
    <xf numFmtId="0" fontId="11" fillId="21" borderId="15" applyNumberFormat="0" applyAlignment="0" applyProtection="0"/>
    <xf numFmtId="0" fontId="11" fillId="21" borderId="15" applyNumberFormat="0" applyAlignment="0" applyProtection="0"/>
    <xf numFmtId="0" fontId="7" fillId="24" borderId="28" applyNumberFormat="0" applyFont="0" applyAlignment="0" applyProtection="0"/>
    <xf numFmtId="0" fontId="18" fillId="8" borderId="15" applyNumberFormat="0" applyAlignment="0" applyProtection="0"/>
    <xf numFmtId="0" fontId="7" fillId="24" borderId="14" applyNumberFormat="0" applyFont="0" applyAlignment="0" applyProtection="0"/>
    <xf numFmtId="0" fontId="7" fillId="24" borderId="14" applyNumberFormat="0" applyFont="0" applyAlignment="0" applyProtection="0"/>
    <xf numFmtId="0" fontId="21" fillId="21" borderId="16" applyNumberFormat="0" applyAlignment="0" applyProtection="0"/>
    <xf numFmtId="0" fontId="23" fillId="0" borderId="17" applyNumberFormat="0" applyFill="0" applyAlignment="0" applyProtection="0"/>
    <xf numFmtId="0" fontId="23" fillId="0" borderId="17" applyNumberFormat="0" applyFill="0" applyAlignment="0" applyProtection="0"/>
    <xf numFmtId="0" fontId="21" fillId="21" borderId="16" applyNumberFormat="0" applyAlignment="0" applyProtection="0"/>
    <xf numFmtId="0" fontId="7" fillId="24" borderId="14" applyNumberFormat="0" applyFont="0" applyAlignment="0" applyProtection="0"/>
    <xf numFmtId="0" fontId="7" fillId="24" borderId="14" applyNumberFormat="0" applyFont="0" applyAlignment="0" applyProtection="0"/>
    <xf numFmtId="0" fontId="18" fillId="8" borderId="15" applyNumberFormat="0" applyAlignment="0" applyProtection="0"/>
    <xf numFmtId="0" fontId="11" fillId="21" borderId="15" applyNumberFormat="0" applyAlignment="0" applyProtection="0"/>
    <xf numFmtId="0" fontId="11" fillId="21" borderId="31" applyNumberFormat="0" applyAlignment="0" applyProtection="0"/>
    <xf numFmtId="0" fontId="11" fillId="21" borderId="15" applyNumberFormat="0" applyAlignment="0" applyProtection="0"/>
    <xf numFmtId="0" fontId="18" fillId="8" borderId="15" applyNumberFormat="0" applyAlignment="0" applyProtection="0"/>
    <xf numFmtId="0" fontId="7" fillId="24" borderId="14" applyNumberFormat="0" applyFont="0" applyAlignment="0" applyProtection="0"/>
    <xf numFmtId="0" fontId="7" fillId="24" borderId="14" applyNumberFormat="0" applyFont="0" applyAlignment="0" applyProtection="0"/>
    <xf numFmtId="0" fontId="21" fillId="21" borderId="16" applyNumberFormat="0" applyAlignment="0" applyProtection="0"/>
    <xf numFmtId="0" fontId="23" fillId="0" borderId="17" applyNumberFormat="0" applyFill="0" applyAlignment="0" applyProtection="0"/>
    <xf numFmtId="0" fontId="23" fillId="0" borderId="17" applyNumberFormat="0" applyFill="0" applyAlignment="0" applyProtection="0"/>
    <xf numFmtId="0" fontId="21" fillId="21" borderId="16" applyNumberFormat="0" applyAlignment="0" applyProtection="0"/>
    <xf numFmtId="0" fontId="7" fillId="24" borderId="14" applyNumberFormat="0" applyFont="0" applyAlignment="0" applyProtection="0"/>
    <xf numFmtId="0" fontId="7" fillId="24" borderId="14" applyNumberFormat="0" applyFont="0" applyAlignment="0" applyProtection="0"/>
    <xf numFmtId="0" fontId="18" fillId="8" borderId="15" applyNumberFormat="0" applyAlignment="0" applyProtection="0"/>
    <xf numFmtId="0" fontId="11" fillId="21" borderId="15" applyNumberFormat="0" applyAlignment="0" applyProtection="0"/>
    <xf numFmtId="0" fontId="18" fillId="8" borderId="31" applyNumberFormat="0" applyAlignment="0" applyProtection="0"/>
    <xf numFmtId="0" fontId="7" fillId="24" borderId="14" applyNumberFormat="0" applyFont="0" applyAlignment="0" applyProtection="0"/>
    <xf numFmtId="0" fontId="7" fillId="24" borderId="14" applyNumberFormat="0" applyFont="0" applyAlignment="0" applyProtection="0"/>
    <xf numFmtId="0" fontId="21" fillId="21" borderId="16" applyNumberFormat="0" applyAlignment="0" applyProtection="0"/>
    <xf numFmtId="0" fontId="23" fillId="0" borderId="17" applyNumberFormat="0" applyFill="0" applyAlignment="0" applyProtection="0"/>
    <xf numFmtId="0" fontId="23" fillId="0" borderId="17" applyNumberFormat="0" applyFill="0" applyAlignment="0" applyProtection="0"/>
    <xf numFmtId="0" fontId="21" fillId="21" borderId="16" applyNumberFormat="0" applyAlignment="0" applyProtection="0"/>
    <xf numFmtId="0" fontId="7" fillId="24" borderId="14" applyNumberFormat="0" applyFont="0" applyAlignment="0" applyProtection="0"/>
    <xf numFmtId="0" fontId="7" fillId="24" borderId="14" applyNumberFormat="0" applyFont="0" applyAlignment="0" applyProtection="0"/>
    <xf numFmtId="0" fontId="18" fillId="8" borderId="15" applyNumberFormat="0" applyAlignment="0" applyProtection="0"/>
    <xf numFmtId="0" fontId="11" fillId="21" borderId="15" applyNumberFormat="0" applyAlignment="0" applyProtection="0"/>
    <xf numFmtId="0" fontId="11" fillId="21" borderId="15" applyNumberFormat="0" applyAlignment="0" applyProtection="0"/>
    <xf numFmtId="0" fontId="18" fillId="8" borderId="15" applyNumberFormat="0" applyAlignment="0" applyProtection="0"/>
    <xf numFmtId="0" fontId="7" fillId="24" borderId="14" applyNumberFormat="0" applyFont="0" applyAlignment="0" applyProtection="0"/>
    <xf numFmtId="0" fontId="7" fillId="24" borderId="14" applyNumberFormat="0" applyFont="0" applyAlignment="0" applyProtection="0"/>
    <xf numFmtId="0" fontId="21" fillId="21" borderId="16" applyNumberFormat="0" applyAlignment="0" applyProtection="0"/>
    <xf numFmtId="0" fontId="23" fillId="0" borderId="17" applyNumberFormat="0" applyFill="0" applyAlignment="0" applyProtection="0"/>
    <xf numFmtId="0" fontId="23" fillId="0" borderId="17" applyNumberFormat="0" applyFill="0" applyAlignment="0" applyProtection="0"/>
    <xf numFmtId="0" fontId="21" fillId="21" borderId="16" applyNumberFormat="0" applyAlignment="0" applyProtection="0"/>
    <xf numFmtId="0" fontId="7" fillId="24" borderId="14" applyNumberFormat="0" applyFont="0" applyAlignment="0" applyProtection="0"/>
    <xf numFmtId="0" fontId="7" fillId="24" borderId="14" applyNumberFormat="0" applyFont="0" applyAlignment="0" applyProtection="0"/>
    <xf numFmtId="0" fontId="18" fillId="8" borderId="15" applyNumberFormat="0" applyAlignment="0" applyProtection="0"/>
    <xf numFmtId="0" fontId="11" fillId="21" borderId="15" applyNumberFormat="0" applyAlignment="0" applyProtection="0"/>
    <xf numFmtId="0" fontId="7" fillId="24" borderId="28" applyNumberFormat="0" applyFont="0" applyAlignment="0" applyProtection="0"/>
    <xf numFmtId="0" fontId="11" fillId="21" borderId="19" applyNumberFormat="0" applyAlignment="0" applyProtection="0"/>
    <xf numFmtId="0" fontId="18" fillId="8" borderId="19" applyNumberFormat="0" applyAlignment="0" applyProtection="0"/>
    <xf numFmtId="0" fontId="21" fillId="21" borderId="20" applyNumberFormat="0" applyAlignment="0" applyProtection="0"/>
    <xf numFmtId="0" fontId="23" fillId="0" borderId="21" applyNumberFormat="0" applyFill="0" applyAlignment="0" applyProtection="0"/>
    <xf numFmtId="0" fontId="23" fillId="0" borderId="21" applyNumberFormat="0" applyFill="0" applyAlignment="0" applyProtection="0"/>
    <xf numFmtId="0" fontId="21" fillId="21" borderId="20" applyNumberFormat="0" applyAlignment="0" applyProtection="0"/>
    <xf numFmtId="0" fontId="18" fillId="8" borderId="19" applyNumberFormat="0" applyAlignment="0" applyProtection="0"/>
    <xf numFmtId="0" fontId="11" fillId="21" borderId="19" applyNumberFormat="0" applyAlignment="0" applyProtection="0"/>
    <xf numFmtId="0" fontId="11" fillId="21" borderId="19" applyNumberFormat="0" applyAlignment="0" applyProtection="0"/>
    <xf numFmtId="0" fontId="18" fillId="8" borderId="19" applyNumberFormat="0" applyAlignment="0" applyProtection="0"/>
    <xf numFmtId="0" fontId="21" fillId="21" borderId="20" applyNumberFormat="0" applyAlignment="0" applyProtection="0"/>
    <xf numFmtId="0" fontId="23" fillId="0" borderId="21" applyNumberFormat="0" applyFill="0" applyAlignment="0" applyProtection="0"/>
    <xf numFmtId="0" fontId="23" fillId="0" borderId="21" applyNumberFormat="0" applyFill="0" applyAlignment="0" applyProtection="0"/>
    <xf numFmtId="0" fontId="21" fillId="21" borderId="20" applyNumberFormat="0" applyAlignment="0" applyProtection="0"/>
    <xf numFmtId="0" fontId="18" fillId="8" borderId="19" applyNumberFormat="0" applyAlignment="0" applyProtection="0"/>
    <xf numFmtId="0" fontId="11" fillId="21" borderId="19" applyNumberFormat="0" applyAlignment="0" applyProtection="0"/>
    <xf numFmtId="0" fontId="18" fillId="8" borderId="19" applyNumberFormat="0" applyAlignment="0" applyProtection="0"/>
    <xf numFmtId="0" fontId="11" fillId="21" borderId="19" applyNumberFormat="0" applyAlignment="0" applyProtection="0"/>
    <xf numFmtId="0" fontId="11" fillId="21" borderId="19" applyNumberFormat="0" applyAlignment="0" applyProtection="0"/>
    <xf numFmtId="0" fontId="18" fillId="8" borderId="19" applyNumberFormat="0" applyAlignment="0" applyProtection="0"/>
    <xf numFmtId="0" fontId="7" fillId="24" borderId="18" applyNumberFormat="0" applyFont="0" applyAlignment="0" applyProtection="0"/>
    <xf numFmtId="0" fontId="7" fillId="24" borderId="18" applyNumberFormat="0" applyFont="0" applyAlignment="0" applyProtection="0"/>
    <xf numFmtId="0" fontId="21" fillId="21" borderId="20" applyNumberFormat="0" applyAlignment="0" applyProtection="0"/>
    <xf numFmtId="0" fontId="23" fillId="0" borderId="21" applyNumberFormat="0" applyFill="0" applyAlignment="0" applyProtection="0"/>
    <xf numFmtId="0" fontId="23" fillId="0" borderId="21" applyNumberFormat="0" applyFill="0" applyAlignment="0" applyProtection="0"/>
    <xf numFmtId="0" fontId="21" fillId="21" borderId="20" applyNumberFormat="0" applyAlignment="0" applyProtection="0"/>
    <xf numFmtId="0" fontId="7" fillId="24" borderId="18" applyNumberFormat="0" applyFont="0" applyAlignment="0" applyProtection="0"/>
    <xf numFmtId="0" fontId="7" fillId="24" borderId="18" applyNumberFormat="0" applyFont="0" applyAlignment="0" applyProtection="0"/>
    <xf numFmtId="0" fontId="18" fillId="8" borderId="19" applyNumberFormat="0" applyAlignment="0" applyProtection="0"/>
    <xf numFmtId="0" fontId="11" fillId="21" borderId="19" applyNumberFormat="0" applyAlignment="0" applyProtection="0"/>
    <xf numFmtId="0" fontId="23" fillId="0" borderId="41" applyNumberFormat="0" applyFill="0" applyAlignment="0" applyProtection="0"/>
    <xf numFmtId="0" fontId="11" fillId="21" borderId="19" applyNumberFormat="0" applyAlignment="0" applyProtection="0"/>
    <xf numFmtId="0" fontId="18" fillId="8" borderId="19" applyNumberFormat="0" applyAlignment="0" applyProtection="0"/>
    <xf numFmtId="0" fontId="7" fillId="24" borderId="18" applyNumberFormat="0" applyFont="0" applyAlignment="0" applyProtection="0"/>
    <xf numFmtId="0" fontId="7" fillId="24" borderId="18" applyNumberFormat="0" applyFont="0" applyAlignment="0" applyProtection="0"/>
    <xf numFmtId="0" fontId="21" fillId="21" borderId="20" applyNumberFormat="0" applyAlignment="0" applyProtection="0"/>
    <xf numFmtId="0" fontId="23" fillId="0" borderId="21" applyNumberFormat="0" applyFill="0" applyAlignment="0" applyProtection="0"/>
    <xf numFmtId="0" fontId="23" fillId="0" borderId="21" applyNumberFormat="0" applyFill="0" applyAlignment="0" applyProtection="0"/>
    <xf numFmtId="0" fontId="21" fillId="21" borderId="20" applyNumberFormat="0" applyAlignment="0" applyProtection="0"/>
    <xf numFmtId="0" fontId="7" fillId="24" borderId="18" applyNumberFormat="0" applyFont="0" applyAlignment="0" applyProtection="0"/>
    <xf numFmtId="0" fontId="7" fillId="24" borderId="18" applyNumberFormat="0" applyFont="0" applyAlignment="0" applyProtection="0"/>
    <xf numFmtId="0" fontId="18" fillId="8" borderId="19" applyNumberFormat="0" applyAlignment="0" applyProtection="0"/>
    <xf numFmtId="0" fontId="11" fillId="21" borderId="19" applyNumberFormat="0" applyAlignment="0" applyProtection="0"/>
    <xf numFmtId="0" fontId="21" fillId="21" borderId="40" applyNumberFormat="0" applyAlignment="0" applyProtection="0"/>
    <xf numFmtId="0" fontId="7" fillId="24" borderId="18" applyNumberFormat="0" applyFont="0" applyAlignment="0" applyProtection="0"/>
    <xf numFmtId="0" fontId="7" fillId="24" borderId="18" applyNumberFormat="0" applyFont="0" applyAlignment="0" applyProtection="0"/>
    <xf numFmtId="0" fontId="21" fillId="21" borderId="20" applyNumberFormat="0" applyAlignment="0" applyProtection="0"/>
    <xf numFmtId="0" fontId="23" fillId="0" borderId="21" applyNumberFormat="0" applyFill="0" applyAlignment="0" applyProtection="0"/>
    <xf numFmtId="0" fontId="23" fillId="0" borderId="21" applyNumberFormat="0" applyFill="0" applyAlignment="0" applyProtection="0"/>
    <xf numFmtId="0" fontId="21" fillId="21" borderId="20" applyNumberFormat="0" applyAlignment="0" applyProtection="0"/>
    <xf numFmtId="0" fontId="7" fillId="24" borderId="18" applyNumberFormat="0" applyFont="0" applyAlignment="0" applyProtection="0"/>
    <xf numFmtId="0" fontId="7" fillId="24" borderId="18" applyNumberFormat="0" applyFont="0" applyAlignment="0" applyProtection="0"/>
    <xf numFmtId="0" fontId="18" fillId="8" borderId="19" applyNumberFormat="0" applyAlignment="0" applyProtection="0"/>
    <xf numFmtId="0" fontId="11" fillId="21" borderId="19" applyNumberFormat="0" applyAlignment="0" applyProtection="0"/>
    <xf numFmtId="0" fontId="11" fillId="21" borderId="19" applyNumberFormat="0" applyAlignment="0" applyProtection="0"/>
    <xf numFmtId="0" fontId="18" fillId="8" borderId="19" applyNumberFormat="0" applyAlignment="0" applyProtection="0"/>
    <xf numFmtId="0" fontId="7" fillId="24" borderId="18" applyNumberFormat="0" applyFont="0" applyAlignment="0" applyProtection="0"/>
    <xf numFmtId="0" fontId="7" fillId="24" borderId="18" applyNumberFormat="0" applyFont="0" applyAlignment="0" applyProtection="0"/>
    <xf numFmtId="0" fontId="21" fillId="21" borderId="20" applyNumberFormat="0" applyAlignment="0" applyProtection="0"/>
    <xf numFmtId="0" fontId="23" fillId="0" borderId="21" applyNumberFormat="0" applyFill="0" applyAlignment="0" applyProtection="0"/>
    <xf numFmtId="0" fontId="23" fillId="0" borderId="21" applyNumberFormat="0" applyFill="0" applyAlignment="0" applyProtection="0"/>
    <xf numFmtId="0" fontId="21" fillId="21" borderId="20" applyNumberFormat="0" applyAlignment="0" applyProtection="0"/>
    <xf numFmtId="0" fontId="7" fillId="24" borderId="18" applyNumberFormat="0" applyFont="0" applyAlignment="0" applyProtection="0"/>
    <xf numFmtId="0" fontId="7" fillId="24" borderId="18" applyNumberFormat="0" applyFont="0" applyAlignment="0" applyProtection="0"/>
    <xf numFmtId="0" fontId="18" fillId="8" borderId="19" applyNumberFormat="0" applyAlignment="0" applyProtection="0"/>
    <xf numFmtId="0" fontId="11" fillId="21" borderId="19" applyNumberFormat="0" applyAlignment="0" applyProtection="0"/>
    <xf numFmtId="0" fontId="18" fillId="8" borderId="31" applyNumberFormat="0" applyAlignment="0" applyProtection="0"/>
    <xf numFmtId="0" fontId="11" fillId="21" borderId="27" applyNumberFormat="0" applyAlignment="0" applyProtection="0"/>
    <xf numFmtId="0" fontId="21" fillId="21" borderId="32" applyNumberFormat="0" applyAlignment="0" applyProtection="0"/>
    <xf numFmtId="0" fontId="11" fillId="21" borderId="23" applyNumberFormat="0" applyAlignment="0" applyProtection="0"/>
    <xf numFmtId="0" fontId="18" fillId="8" borderId="23" applyNumberFormat="0" applyAlignment="0" applyProtection="0"/>
    <xf numFmtId="0" fontId="21" fillId="21" borderId="24" applyNumberFormat="0" applyAlignment="0" applyProtection="0"/>
    <xf numFmtId="0" fontId="23" fillId="0" borderId="25" applyNumberFormat="0" applyFill="0" applyAlignment="0" applyProtection="0"/>
    <xf numFmtId="0" fontId="23" fillId="0" borderId="25" applyNumberFormat="0" applyFill="0" applyAlignment="0" applyProtection="0"/>
    <xf numFmtId="0" fontId="21" fillId="21" borderId="24" applyNumberFormat="0" applyAlignment="0" applyProtection="0"/>
    <xf numFmtId="0" fontId="18" fillId="8" borderId="23" applyNumberFormat="0" applyAlignment="0" applyProtection="0"/>
    <xf numFmtId="0" fontId="11" fillId="21" borderId="23" applyNumberFormat="0" applyAlignment="0" applyProtection="0"/>
    <xf numFmtId="0" fontId="11" fillId="21" borderId="23" applyNumberFormat="0" applyAlignment="0" applyProtection="0"/>
    <xf numFmtId="0" fontId="18" fillId="8" borderId="23" applyNumberFormat="0" applyAlignment="0" applyProtection="0"/>
    <xf numFmtId="0" fontId="21" fillId="21" borderId="24" applyNumberFormat="0" applyAlignment="0" applyProtection="0"/>
    <xf numFmtId="0" fontId="23" fillId="0" borderId="25" applyNumberFormat="0" applyFill="0" applyAlignment="0" applyProtection="0"/>
    <xf numFmtId="0" fontId="23" fillId="0" borderId="25" applyNumberFormat="0" applyFill="0" applyAlignment="0" applyProtection="0"/>
    <xf numFmtId="0" fontId="21" fillId="21" borderId="24" applyNumberFormat="0" applyAlignment="0" applyProtection="0"/>
    <xf numFmtId="0" fontId="18" fillId="8" borderId="23" applyNumberFormat="0" applyAlignment="0" applyProtection="0"/>
    <xf numFmtId="0" fontId="11" fillId="21" borderId="23" applyNumberFormat="0" applyAlignment="0" applyProtection="0"/>
    <xf numFmtId="0" fontId="7" fillId="24" borderId="28" applyNumberFormat="0" applyFont="0" applyAlignment="0" applyProtection="0"/>
    <xf numFmtId="0" fontId="18" fillId="8" borderId="23" applyNumberFormat="0" applyAlignment="0" applyProtection="0"/>
    <xf numFmtId="0" fontId="11" fillId="21" borderId="23" applyNumberFormat="0" applyAlignment="0" applyProtection="0"/>
    <xf numFmtId="0" fontId="11" fillId="21" borderId="23" applyNumberFormat="0" applyAlignment="0" applyProtection="0"/>
    <xf numFmtId="0" fontId="11" fillId="21" borderId="31" applyNumberFormat="0" applyAlignment="0" applyProtection="0"/>
    <xf numFmtId="0" fontId="18" fillId="8" borderId="23" applyNumberFormat="0" applyAlignment="0" applyProtection="0"/>
    <xf numFmtId="0" fontId="7" fillId="24" borderId="22" applyNumberFormat="0" applyFont="0" applyAlignment="0" applyProtection="0"/>
    <xf numFmtId="0" fontId="7" fillId="24" borderId="22" applyNumberFormat="0" applyFont="0" applyAlignment="0" applyProtection="0"/>
    <xf numFmtId="0" fontId="21" fillId="21" borderId="24" applyNumberFormat="0" applyAlignment="0" applyProtection="0"/>
    <xf numFmtId="0" fontId="23" fillId="0" borderId="25" applyNumberFormat="0" applyFill="0" applyAlignment="0" applyProtection="0"/>
    <xf numFmtId="0" fontId="23" fillId="0" borderId="25" applyNumberFormat="0" applyFill="0" applyAlignment="0" applyProtection="0"/>
    <xf numFmtId="0" fontId="21" fillId="21" borderId="24" applyNumberFormat="0" applyAlignment="0" applyProtection="0"/>
    <xf numFmtId="0" fontId="7" fillId="24" borderId="22" applyNumberFormat="0" applyFont="0" applyAlignment="0" applyProtection="0"/>
    <xf numFmtId="0" fontId="7" fillId="24" borderId="22" applyNumberFormat="0" applyFont="0" applyAlignment="0" applyProtection="0"/>
    <xf numFmtId="0" fontId="18" fillId="8" borderId="23" applyNumberFormat="0" applyAlignment="0" applyProtection="0"/>
    <xf numFmtId="0" fontId="11" fillId="21" borderId="23" applyNumberFormat="0" applyAlignment="0" applyProtection="0"/>
    <xf numFmtId="0" fontId="23" fillId="0" borderId="33" applyNumberFormat="0" applyFill="0" applyAlignment="0" applyProtection="0"/>
    <xf numFmtId="0" fontId="11" fillId="21" borderId="23" applyNumberFormat="0" applyAlignment="0" applyProtection="0"/>
    <xf numFmtId="0" fontId="18" fillId="8" borderId="31" applyNumberFormat="0" applyAlignment="0" applyProtection="0"/>
    <xf numFmtId="0" fontId="18" fillId="8" borderId="23" applyNumberFormat="0" applyAlignment="0" applyProtection="0"/>
    <xf numFmtId="0" fontId="7" fillId="24" borderId="22" applyNumberFormat="0" applyFont="0" applyAlignment="0" applyProtection="0"/>
    <xf numFmtId="0" fontId="7" fillId="24" borderId="22" applyNumberFormat="0" applyFont="0" applyAlignment="0" applyProtection="0"/>
    <xf numFmtId="0" fontId="21" fillId="21" borderId="24" applyNumberFormat="0" applyAlignment="0" applyProtection="0"/>
    <xf numFmtId="0" fontId="23" fillId="0" borderId="25" applyNumberFormat="0" applyFill="0" applyAlignment="0" applyProtection="0"/>
    <xf numFmtId="0" fontId="23" fillId="0" borderId="25" applyNumberFormat="0" applyFill="0" applyAlignment="0" applyProtection="0"/>
    <xf numFmtId="0" fontId="21" fillId="21" borderId="24" applyNumberFormat="0" applyAlignment="0" applyProtection="0"/>
    <xf numFmtId="0" fontId="7" fillId="24" borderId="22" applyNumberFormat="0" applyFont="0" applyAlignment="0" applyProtection="0"/>
    <xf numFmtId="0" fontId="7" fillId="24" borderId="22" applyNumberFormat="0" applyFont="0" applyAlignment="0" applyProtection="0"/>
    <xf numFmtId="0" fontId="18" fillId="8" borderId="23" applyNumberFormat="0" applyAlignment="0" applyProtection="0"/>
    <xf numFmtId="0" fontId="11" fillId="21" borderId="23" applyNumberFormat="0" applyAlignment="0" applyProtection="0"/>
    <xf numFmtId="0" fontId="23" fillId="0" borderId="33" applyNumberFormat="0" applyFill="0" applyAlignment="0" applyProtection="0"/>
    <xf numFmtId="0" fontId="7" fillId="24" borderId="22" applyNumberFormat="0" applyFont="0" applyAlignment="0" applyProtection="0"/>
    <xf numFmtId="0" fontId="7" fillId="24" borderId="22" applyNumberFormat="0" applyFont="0" applyAlignment="0" applyProtection="0"/>
    <xf numFmtId="0" fontId="21" fillId="21" borderId="24" applyNumberFormat="0" applyAlignment="0" applyProtection="0"/>
    <xf numFmtId="0" fontId="23" fillId="0" borderId="25" applyNumberFormat="0" applyFill="0" applyAlignment="0" applyProtection="0"/>
    <xf numFmtId="0" fontId="23" fillId="0" borderId="25" applyNumberFormat="0" applyFill="0" applyAlignment="0" applyProtection="0"/>
    <xf numFmtId="0" fontId="21" fillId="21" borderId="24" applyNumberFormat="0" applyAlignment="0" applyProtection="0"/>
    <xf numFmtId="0" fontId="7" fillId="24" borderId="22" applyNumberFormat="0" applyFont="0" applyAlignment="0" applyProtection="0"/>
    <xf numFmtId="0" fontId="7" fillId="24" borderId="22" applyNumberFormat="0" applyFont="0" applyAlignment="0" applyProtection="0"/>
    <xf numFmtId="0" fontId="18" fillId="8" borderId="23" applyNumberFormat="0" applyAlignment="0" applyProtection="0"/>
    <xf numFmtId="0" fontId="11" fillId="21" borderId="23" applyNumberFormat="0" applyAlignment="0" applyProtection="0"/>
    <xf numFmtId="0" fontId="11" fillId="21" borderId="23" applyNumberFormat="0" applyAlignment="0" applyProtection="0"/>
    <xf numFmtId="0" fontId="18" fillId="8" borderId="23" applyNumberFormat="0" applyAlignment="0" applyProtection="0"/>
    <xf numFmtId="0" fontId="7" fillId="24" borderId="22" applyNumberFormat="0" applyFont="0" applyAlignment="0" applyProtection="0"/>
    <xf numFmtId="0" fontId="7" fillId="24" borderId="22" applyNumberFormat="0" applyFont="0" applyAlignment="0" applyProtection="0"/>
    <xf numFmtId="0" fontId="21" fillId="21" borderId="24" applyNumberFormat="0" applyAlignment="0" applyProtection="0"/>
    <xf numFmtId="0" fontId="23" fillId="0" borderId="25" applyNumberFormat="0" applyFill="0" applyAlignment="0" applyProtection="0"/>
    <xf numFmtId="0" fontId="23" fillId="0" borderId="25" applyNumberFormat="0" applyFill="0" applyAlignment="0" applyProtection="0"/>
    <xf numFmtId="0" fontId="21" fillId="21" borderId="24" applyNumberFormat="0" applyAlignment="0" applyProtection="0"/>
    <xf numFmtId="0" fontId="7" fillId="24" borderId="22" applyNumberFormat="0" applyFont="0" applyAlignment="0" applyProtection="0"/>
    <xf numFmtId="0" fontId="7" fillId="24" borderId="22" applyNumberFormat="0" applyFont="0" applyAlignment="0" applyProtection="0"/>
    <xf numFmtId="0" fontId="18" fillId="8" borderId="23" applyNumberFormat="0" applyAlignment="0" applyProtection="0"/>
    <xf numFmtId="0" fontId="11" fillId="21" borderId="23" applyNumberFormat="0" applyAlignment="0" applyProtection="0"/>
    <xf numFmtId="0" fontId="21" fillId="21" borderId="40" applyNumberFormat="0" applyAlignment="0" applyProtection="0"/>
    <xf numFmtId="0" fontId="23" fillId="0" borderId="30" applyNumberFormat="0" applyFill="0" applyAlignment="0" applyProtection="0"/>
    <xf numFmtId="0" fontId="7" fillId="24" borderId="28" applyNumberFormat="0" applyFont="0" applyAlignment="0" applyProtection="0"/>
    <xf numFmtId="0" fontId="18" fillId="8" borderId="27" applyNumberFormat="0" applyAlignment="0" applyProtection="0"/>
    <xf numFmtId="0" fontId="11" fillId="21" borderId="27" applyNumberFormat="0" applyAlignment="0" applyProtection="0"/>
    <xf numFmtId="0" fontId="11" fillId="21" borderId="39" applyNumberFormat="0" applyAlignment="0" applyProtection="0"/>
    <xf numFmtId="0" fontId="7" fillId="24" borderId="28" applyNumberFormat="0" applyFont="0" applyAlignment="0" applyProtection="0"/>
    <xf numFmtId="0" fontId="7" fillId="24" borderId="28" applyNumberFormat="0" applyFont="0" applyAlignment="0" applyProtection="0"/>
    <xf numFmtId="0" fontId="18" fillId="8" borderId="27" applyNumberFormat="0" applyAlignment="0" applyProtection="0"/>
    <xf numFmtId="0" fontId="11" fillId="21" borderId="39" applyNumberFormat="0" applyAlignment="0" applyProtection="0"/>
    <xf numFmtId="0" fontId="7" fillId="24" borderId="26" applyNumberFormat="0" applyFont="0" applyAlignment="0" applyProtection="0"/>
    <xf numFmtId="0" fontId="7" fillId="24" borderId="26" applyNumberFormat="0" applyFont="0" applyAlignment="0" applyProtection="0"/>
    <xf numFmtId="0" fontId="7" fillId="24" borderId="26" applyNumberFormat="0" applyFont="0" applyAlignment="0" applyProtection="0"/>
    <xf numFmtId="0" fontId="7" fillId="24" borderId="26" applyNumberFormat="0" applyFont="0" applyAlignment="0" applyProtection="0"/>
    <xf numFmtId="0" fontId="23" fillId="0" borderId="41" applyNumberFormat="0" applyFill="0" applyAlignment="0" applyProtection="0"/>
    <xf numFmtId="0" fontId="7" fillId="24" borderId="28" applyNumberFormat="0" applyFont="0" applyAlignment="0" applyProtection="0"/>
    <xf numFmtId="0" fontId="11" fillId="21" borderId="39" applyNumberFormat="0" applyAlignment="0" applyProtection="0"/>
    <xf numFmtId="0" fontId="18" fillId="8" borderId="39" applyNumberFormat="0" applyAlignment="0" applyProtection="0"/>
    <xf numFmtId="0" fontId="11" fillId="21" borderId="39" applyNumberFormat="0" applyAlignment="0" applyProtection="0"/>
    <xf numFmtId="0" fontId="11" fillId="21" borderId="39" applyNumberFormat="0" applyAlignment="0" applyProtection="0"/>
    <xf numFmtId="0" fontId="7" fillId="24" borderId="26" applyNumberFormat="0" applyFont="0" applyAlignment="0" applyProtection="0"/>
    <xf numFmtId="0" fontId="7" fillId="24" borderId="26" applyNumberFormat="0" applyFont="0" applyAlignment="0" applyProtection="0"/>
    <xf numFmtId="0" fontId="7" fillId="24" borderId="26" applyNumberFormat="0" applyFont="0" applyAlignment="0" applyProtection="0"/>
    <xf numFmtId="0" fontId="7" fillId="24" borderId="26" applyNumberFormat="0" applyFont="0" applyAlignment="0" applyProtection="0"/>
    <xf numFmtId="0" fontId="18" fillId="8" borderId="39" applyNumberFormat="0" applyAlignment="0" applyProtection="0"/>
    <xf numFmtId="0" fontId="23" fillId="0" borderId="30" applyNumberFormat="0" applyFill="0" applyAlignment="0" applyProtection="0"/>
    <xf numFmtId="0" fontId="18" fillId="8" borderId="39" applyNumberFormat="0" applyAlignment="0" applyProtection="0"/>
    <xf numFmtId="0" fontId="7" fillId="24" borderId="26" applyNumberFormat="0" applyFont="0" applyAlignment="0" applyProtection="0"/>
    <xf numFmtId="0" fontId="7" fillId="24" borderId="26" applyNumberFormat="0" applyFont="0" applyAlignment="0" applyProtection="0"/>
    <xf numFmtId="0" fontId="7" fillId="24" borderId="26" applyNumberFormat="0" applyFont="0" applyAlignment="0" applyProtection="0"/>
    <xf numFmtId="0" fontId="7" fillId="24" borderId="26" applyNumberFormat="0" applyFont="0" applyAlignment="0" applyProtection="0"/>
    <xf numFmtId="0" fontId="23" fillId="0" borderId="41" applyNumberFormat="0" applyFill="0" applyAlignment="0" applyProtection="0"/>
    <xf numFmtId="0" fontId="18" fillId="8" borderId="27" applyNumberFormat="0" applyAlignment="0" applyProtection="0"/>
    <xf numFmtId="0" fontId="7" fillId="24" borderId="26" applyNumberFormat="0" applyFont="0" applyAlignment="0" applyProtection="0"/>
    <xf numFmtId="0" fontId="7" fillId="24" borderId="26" applyNumberFormat="0" applyFont="0" applyAlignment="0" applyProtection="0"/>
    <xf numFmtId="0" fontId="7" fillId="24" borderId="26" applyNumberFormat="0" applyFont="0" applyAlignment="0" applyProtection="0"/>
    <xf numFmtId="0" fontId="7" fillId="24" borderId="26" applyNumberFormat="0" applyFont="0" applyAlignment="0" applyProtection="0"/>
    <xf numFmtId="0" fontId="11" fillId="21" borderId="39" applyNumberFormat="0" applyAlignment="0" applyProtection="0"/>
    <xf numFmtId="0" fontId="21" fillId="21" borderId="29" applyNumberFormat="0" applyAlignment="0" applyProtection="0"/>
    <xf numFmtId="0" fontId="18" fillId="8" borderId="23" applyNumberFormat="0" applyAlignment="0" applyProtection="0"/>
    <xf numFmtId="0" fontId="11" fillId="21" borderId="23" applyNumberFormat="0" applyAlignment="0" applyProtection="0"/>
    <xf numFmtId="0" fontId="11" fillId="21" borderId="23" applyNumberFormat="0" applyAlignment="0" applyProtection="0"/>
    <xf numFmtId="0" fontId="18" fillId="8" borderId="23" applyNumberFormat="0" applyAlignment="0" applyProtection="0"/>
    <xf numFmtId="0" fontId="21" fillId="21" borderId="24" applyNumberFormat="0" applyAlignment="0" applyProtection="0"/>
    <xf numFmtId="0" fontId="23" fillId="0" borderId="25" applyNumberFormat="0" applyFill="0" applyAlignment="0" applyProtection="0"/>
    <xf numFmtId="0" fontId="23" fillId="0" borderId="25" applyNumberFormat="0" applyFill="0" applyAlignment="0" applyProtection="0"/>
    <xf numFmtId="0" fontId="21" fillId="21" borderId="24" applyNumberFormat="0" applyAlignment="0" applyProtection="0"/>
    <xf numFmtId="0" fontId="18" fillId="8" borderId="23" applyNumberFormat="0" applyAlignment="0" applyProtection="0"/>
    <xf numFmtId="0" fontId="11" fillId="21" borderId="23" applyNumberFormat="0" applyAlignment="0" applyProtection="0"/>
    <xf numFmtId="0" fontId="11" fillId="21" borderId="23" applyNumberFormat="0" applyAlignment="0" applyProtection="0"/>
    <xf numFmtId="0" fontId="18" fillId="8" borderId="23" applyNumberFormat="0" applyAlignment="0" applyProtection="0"/>
    <xf numFmtId="0" fontId="21" fillId="21" borderId="24" applyNumberFormat="0" applyAlignment="0" applyProtection="0"/>
    <xf numFmtId="0" fontId="23" fillId="0" borderId="25" applyNumberFormat="0" applyFill="0" applyAlignment="0" applyProtection="0"/>
    <xf numFmtId="0" fontId="23" fillId="0" borderId="25" applyNumberFormat="0" applyFill="0" applyAlignment="0" applyProtection="0"/>
    <xf numFmtId="0" fontId="21" fillId="21" borderId="24" applyNumberFormat="0" applyAlignment="0" applyProtection="0"/>
    <xf numFmtId="0" fontId="18" fillId="8" borderId="23" applyNumberFormat="0" applyAlignment="0" applyProtection="0"/>
    <xf numFmtId="0" fontId="11" fillId="21" borderId="23" applyNumberFormat="0" applyAlignment="0" applyProtection="0"/>
    <xf numFmtId="0" fontId="21" fillId="21" borderId="24" applyNumberFormat="0" applyAlignment="0" applyProtection="0"/>
    <xf numFmtId="0" fontId="23" fillId="0" borderId="25" applyNumberFormat="0" applyFill="0" applyAlignment="0" applyProtection="0"/>
    <xf numFmtId="0" fontId="23" fillId="0" borderId="25" applyNumberFormat="0" applyFill="0" applyAlignment="0" applyProtection="0"/>
    <xf numFmtId="0" fontId="21" fillId="21" borderId="24" applyNumberFormat="0" applyAlignment="0" applyProtection="0"/>
    <xf numFmtId="0" fontId="18" fillId="8" borderId="23" applyNumberFormat="0" applyAlignment="0" applyProtection="0"/>
    <xf numFmtId="0" fontId="11" fillId="21" borderId="23" applyNumberFormat="0" applyAlignment="0" applyProtection="0"/>
    <xf numFmtId="0" fontId="11" fillId="21" borderId="23" applyNumberFormat="0" applyAlignment="0" applyProtection="0"/>
    <xf numFmtId="0" fontId="18" fillId="8" borderId="23" applyNumberFormat="0" applyAlignment="0" applyProtection="0"/>
    <xf numFmtId="0" fontId="21" fillId="21" borderId="24" applyNumberFormat="0" applyAlignment="0" applyProtection="0"/>
    <xf numFmtId="0" fontId="23" fillId="0" borderId="25" applyNumberFormat="0" applyFill="0" applyAlignment="0" applyProtection="0"/>
    <xf numFmtId="0" fontId="23" fillId="0" borderId="25" applyNumberFormat="0" applyFill="0" applyAlignment="0" applyProtection="0"/>
    <xf numFmtId="0" fontId="21" fillId="21" borderId="24" applyNumberFormat="0" applyAlignment="0" applyProtection="0"/>
    <xf numFmtId="0" fontId="18" fillId="8" borderId="23" applyNumberFormat="0" applyAlignment="0" applyProtection="0"/>
    <xf numFmtId="0" fontId="11" fillId="21" borderId="23" applyNumberFormat="0" applyAlignment="0" applyProtection="0"/>
    <xf numFmtId="0" fontId="11" fillId="21" borderId="23" applyNumberFormat="0" applyAlignment="0" applyProtection="0"/>
    <xf numFmtId="0" fontId="18" fillId="8" borderId="23" applyNumberFormat="0" applyAlignment="0" applyProtection="0"/>
    <xf numFmtId="0" fontId="7" fillId="24" borderId="26" applyNumberFormat="0" applyFont="0" applyAlignment="0" applyProtection="0"/>
    <xf numFmtId="0" fontId="7" fillId="24" borderId="26" applyNumberFormat="0" applyFont="0" applyAlignment="0" applyProtection="0"/>
    <xf numFmtId="0" fontId="21" fillId="21" borderId="24" applyNumberFormat="0" applyAlignment="0" applyProtection="0"/>
    <xf numFmtId="0" fontId="23" fillId="0" borderId="25" applyNumberFormat="0" applyFill="0" applyAlignment="0" applyProtection="0"/>
    <xf numFmtId="0" fontId="23" fillId="0" borderId="25" applyNumberFormat="0" applyFill="0" applyAlignment="0" applyProtection="0"/>
    <xf numFmtId="0" fontId="21" fillId="21" borderId="24" applyNumberFormat="0" applyAlignment="0" applyProtection="0"/>
    <xf numFmtId="0" fontId="7" fillId="24" borderId="26" applyNumberFormat="0" applyFont="0" applyAlignment="0" applyProtection="0"/>
    <xf numFmtId="0" fontId="7" fillId="24" borderId="26" applyNumberFormat="0" applyFont="0" applyAlignment="0" applyProtection="0"/>
    <xf numFmtId="0" fontId="18" fillId="8" borderId="23" applyNumberFormat="0" applyAlignment="0" applyProtection="0"/>
    <xf numFmtId="0" fontId="11" fillId="21" borderId="23" applyNumberFormat="0" applyAlignment="0" applyProtection="0"/>
    <xf numFmtId="0" fontId="11" fillId="21" borderId="23" applyNumberFormat="0" applyAlignment="0" applyProtection="0"/>
    <xf numFmtId="0" fontId="18" fillId="8" borderId="23" applyNumberFormat="0" applyAlignment="0" applyProtection="0"/>
    <xf numFmtId="0" fontId="7" fillId="24" borderId="26" applyNumberFormat="0" applyFont="0" applyAlignment="0" applyProtection="0"/>
    <xf numFmtId="0" fontId="7" fillId="24" borderId="26" applyNumberFormat="0" applyFont="0" applyAlignment="0" applyProtection="0"/>
    <xf numFmtId="0" fontId="21" fillId="21" borderId="24" applyNumberFormat="0" applyAlignment="0" applyProtection="0"/>
    <xf numFmtId="0" fontId="23" fillId="0" borderId="25" applyNumberFormat="0" applyFill="0" applyAlignment="0" applyProtection="0"/>
    <xf numFmtId="0" fontId="23" fillId="0" borderId="25" applyNumberFormat="0" applyFill="0" applyAlignment="0" applyProtection="0"/>
    <xf numFmtId="0" fontId="21" fillId="21" borderId="24" applyNumberFormat="0" applyAlignment="0" applyProtection="0"/>
    <xf numFmtId="0" fontId="7" fillId="24" borderId="26" applyNumberFormat="0" applyFont="0" applyAlignment="0" applyProtection="0"/>
    <xf numFmtId="0" fontId="7" fillId="24" borderId="26" applyNumberFormat="0" applyFont="0" applyAlignment="0" applyProtection="0"/>
    <xf numFmtId="0" fontId="18" fillId="8" borderId="23" applyNumberFormat="0" applyAlignment="0" applyProtection="0"/>
    <xf numFmtId="0" fontId="11" fillId="21" borderId="23" applyNumberFormat="0" applyAlignment="0" applyProtection="0"/>
    <xf numFmtId="0" fontId="18" fillId="8" borderId="23" applyNumberFormat="0" applyAlignment="0" applyProtection="0"/>
    <xf numFmtId="0" fontId="11" fillId="21" borderId="23" applyNumberFormat="0" applyAlignment="0" applyProtection="0"/>
    <xf numFmtId="0" fontId="11" fillId="21" borderId="23" applyNumberFormat="0" applyAlignment="0" applyProtection="0"/>
    <xf numFmtId="0" fontId="18" fillId="8" borderId="23" applyNumberFormat="0" applyAlignment="0" applyProtection="0"/>
    <xf numFmtId="0" fontId="7" fillId="24" borderId="26" applyNumberFormat="0" applyFont="0" applyAlignment="0" applyProtection="0"/>
    <xf numFmtId="0" fontId="7" fillId="24" borderId="26" applyNumberFormat="0" applyFont="0" applyAlignment="0" applyProtection="0"/>
    <xf numFmtId="0" fontId="21" fillId="21" borderId="24" applyNumberFormat="0" applyAlignment="0" applyProtection="0"/>
    <xf numFmtId="0" fontId="23" fillId="0" borderId="25" applyNumberFormat="0" applyFill="0" applyAlignment="0" applyProtection="0"/>
    <xf numFmtId="0" fontId="23" fillId="0" borderId="25" applyNumberFormat="0" applyFill="0" applyAlignment="0" applyProtection="0"/>
    <xf numFmtId="0" fontId="21" fillId="21" borderId="24" applyNumberFormat="0" applyAlignment="0" applyProtection="0"/>
    <xf numFmtId="0" fontId="7" fillId="24" borderId="26" applyNumberFormat="0" applyFont="0" applyAlignment="0" applyProtection="0"/>
    <xf numFmtId="0" fontId="7" fillId="24" borderId="26" applyNumberFormat="0" applyFont="0" applyAlignment="0" applyProtection="0"/>
    <xf numFmtId="0" fontId="18" fillId="8" borderId="23" applyNumberFormat="0" applyAlignment="0" applyProtection="0"/>
    <xf numFmtId="0" fontId="11" fillId="21" borderId="23" applyNumberFormat="0" applyAlignment="0" applyProtection="0"/>
    <xf numFmtId="0" fontId="11" fillId="21" borderId="23" applyNumberFormat="0" applyAlignment="0" applyProtection="0"/>
    <xf numFmtId="0" fontId="18" fillId="8" borderId="23" applyNumberFormat="0" applyAlignment="0" applyProtection="0"/>
    <xf numFmtId="0" fontId="7" fillId="24" borderId="26" applyNumberFormat="0" applyFont="0" applyAlignment="0" applyProtection="0"/>
    <xf numFmtId="0" fontId="7" fillId="24" borderId="26" applyNumberFormat="0" applyFont="0" applyAlignment="0" applyProtection="0"/>
    <xf numFmtId="0" fontId="21" fillId="21" borderId="24" applyNumberFormat="0" applyAlignment="0" applyProtection="0"/>
    <xf numFmtId="0" fontId="23" fillId="0" borderId="25" applyNumberFormat="0" applyFill="0" applyAlignment="0" applyProtection="0"/>
    <xf numFmtId="0" fontId="23" fillId="0" borderId="25" applyNumberFormat="0" applyFill="0" applyAlignment="0" applyProtection="0"/>
    <xf numFmtId="0" fontId="21" fillId="21" borderId="24" applyNumberFormat="0" applyAlignment="0" applyProtection="0"/>
    <xf numFmtId="0" fontId="7" fillId="24" borderId="26" applyNumberFormat="0" applyFont="0" applyAlignment="0" applyProtection="0"/>
    <xf numFmtId="0" fontId="7" fillId="24" borderId="26" applyNumberFormat="0" applyFont="0" applyAlignment="0" applyProtection="0"/>
    <xf numFmtId="0" fontId="18" fillId="8" borderId="23" applyNumberFormat="0" applyAlignment="0" applyProtection="0"/>
    <xf numFmtId="0" fontId="11" fillId="21" borderId="23" applyNumberFormat="0" applyAlignment="0" applyProtection="0"/>
    <xf numFmtId="0" fontId="7" fillId="24" borderId="26" applyNumberFormat="0" applyFont="0" applyAlignment="0" applyProtection="0"/>
    <xf numFmtId="0" fontId="7" fillId="24" borderId="26" applyNumberFormat="0" applyFont="0" applyAlignment="0" applyProtection="0"/>
    <xf numFmtId="0" fontId="21" fillId="21" borderId="24" applyNumberFormat="0" applyAlignment="0" applyProtection="0"/>
    <xf numFmtId="0" fontId="23" fillId="0" borderId="25" applyNumberFormat="0" applyFill="0" applyAlignment="0" applyProtection="0"/>
    <xf numFmtId="0" fontId="23" fillId="0" borderId="25" applyNumberFormat="0" applyFill="0" applyAlignment="0" applyProtection="0"/>
    <xf numFmtId="0" fontId="21" fillId="21" borderId="24" applyNumberFormat="0" applyAlignment="0" applyProtection="0"/>
    <xf numFmtId="0" fontId="7" fillId="24" borderId="26" applyNumberFormat="0" applyFont="0" applyAlignment="0" applyProtection="0"/>
    <xf numFmtId="0" fontId="7" fillId="24" borderId="26" applyNumberFormat="0" applyFont="0" applyAlignment="0" applyProtection="0"/>
    <xf numFmtId="0" fontId="18" fillId="8" borderId="23" applyNumberFormat="0" applyAlignment="0" applyProtection="0"/>
    <xf numFmtId="0" fontId="11" fillId="21" borderId="23" applyNumberFormat="0" applyAlignment="0" applyProtection="0"/>
    <xf numFmtId="0" fontId="11" fillId="21" borderId="23" applyNumberFormat="0" applyAlignment="0" applyProtection="0"/>
    <xf numFmtId="0" fontId="18" fillId="8" borderId="23" applyNumberFormat="0" applyAlignment="0" applyProtection="0"/>
    <xf numFmtId="0" fontId="7" fillId="24" borderId="26" applyNumberFormat="0" applyFont="0" applyAlignment="0" applyProtection="0"/>
    <xf numFmtId="0" fontId="7" fillId="24" borderId="26" applyNumberFormat="0" applyFont="0" applyAlignment="0" applyProtection="0"/>
    <xf numFmtId="0" fontId="21" fillId="21" borderId="24" applyNumberFormat="0" applyAlignment="0" applyProtection="0"/>
    <xf numFmtId="0" fontId="23" fillId="0" borderId="25" applyNumberFormat="0" applyFill="0" applyAlignment="0" applyProtection="0"/>
    <xf numFmtId="0" fontId="23" fillId="0" borderId="25" applyNumberFormat="0" applyFill="0" applyAlignment="0" applyProtection="0"/>
    <xf numFmtId="0" fontId="21" fillId="21" borderId="24" applyNumberFormat="0" applyAlignment="0" applyProtection="0"/>
    <xf numFmtId="0" fontId="7" fillId="24" borderId="26" applyNumberFormat="0" applyFont="0" applyAlignment="0" applyProtection="0"/>
    <xf numFmtId="0" fontId="7" fillId="24" borderId="26" applyNumberFormat="0" applyFont="0" applyAlignment="0" applyProtection="0"/>
    <xf numFmtId="0" fontId="18" fillId="8" borderId="23" applyNumberFormat="0" applyAlignment="0" applyProtection="0"/>
    <xf numFmtId="0" fontId="11" fillId="21" borderId="23" applyNumberFormat="0" applyAlignment="0" applyProtection="0"/>
    <xf numFmtId="0" fontId="11" fillId="21" borderId="31" applyNumberFormat="0" applyAlignment="0" applyProtection="0"/>
    <xf numFmtId="0" fontId="7" fillId="24" borderId="28" applyNumberFormat="0" applyFont="0" applyAlignment="0" applyProtection="0"/>
    <xf numFmtId="0" fontId="7" fillId="24" borderId="28" applyNumberFormat="0" applyFont="0" applyAlignment="0" applyProtection="0"/>
    <xf numFmtId="0" fontId="21" fillId="21" borderId="32" applyNumberFormat="0" applyAlignment="0" applyProtection="0"/>
    <xf numFmtId="0" fontId="23" fillId="0" borderId="33" applyNumberFormat="0" applyFill="0" applyAlignment="0" applyProtection="0"/>
    <xf numFmtId="0" fontId="23" fillId="0" borderId="33" applyNumberFormat="0" applyFill="0" applyAlignment="0" applyProtection="0"/>
    <xf numFmtId="0" fontId="21" fillId="21" borderId="32" applyNumberFormat="0" applyAlignment="0" applyProtection="0"/>
    <xf numFmtId="0" fontId="7" fillId="24" borderId="28" applyNumberFormat="0" applyFont="0" applyAlignment="0" applyProtection="0"/>
    <xf numFmtId="0" fontId="7" fillId="24" borderId="28" applyNumberFormat="0" applyFont="0" applyAlignment="0" applyProtection="0"/>
    <xf numFmtId="0" fontId="18" fillId="8" borderId="31" applyNumberFormat="0" applyAlignment="0" applyProtection="0"/>
    <xf numFmtId="0" fontId="11" fillId="21" borderId="31" applyNumberFormat="0" applyAlignment="0" applyProtection="0"/>
    <xf numFmtId="0" fontId="11" fillId="21" borderId="31" applyNumberFormat="0" applyAlignment="0" applyProtection="0"/>
    <xf numFmtId="0" fontId="18" fillId="8" borderId="31" applyNumberFormat="0" applyAlignment="0" applyProtection="0"/>
    <xf numFmtId="0" fontId="7" fillId="24" borderId="28" applyNumberFormat="0" applyFont="0" applyAlignment="0" applyProtection="0"/>
    <xf numFmtId="0" fontId="7" fillId="24" borderId="28" applyNumberFormat="0" applyFont="0" applyAlignment="0" applyProtection="0"/>
    <xf numFmtId="0" fontId="21" fillId="21" borderId="32" applyNumberFormat="0" applyAlignment="0" applyProtection="0"/>
    <xf numFmtId="0" fontId="23" fillId="0" borderId="33" applyNumberFormat="0" applyFill="0" applyAlignment="0" applyProtection="0"/>
    <xf numFmtId="0" fontId="23" fillId="0" borderId="33" applyNumberFormat="0" applyFill="0" applyAlignment="0" applyProtection="0"/>
    <xf numFmtId="0" fontId="21" fillId="21" borderId="32" applyNumberFormat="0" applyAlignment="0" applyProtection="0"/>
    <xf numFmtId="0" fontId="7" fillId="24" borderId="28" applyNumberFormat="0" applyFont="0" applyAlignment="0" applyProtection="0"/>
    <xf numFmtId="0" fontId="7" fillId="24" borderId="28" applyNumberFormat="0" applyFont="0" applyAlignment="0" applyProtection="0"/>
    <xf numFmtId="0" fontId="18" fillId="8" borderId="31" applyNumberFormat="0" applyAlignment="0" applyProtection="0"/>
    <xf numFmtId="0" fontId="11" fillId="21" borderId="31" applyNumberFormat="0" applyAlignment="0" applyProtection="0"/>
    <xf numFmtId="0" fontId="18" fillId="8" borderId="27" applyNumberFormat="0" applyAlignment="0" applyProtection="0"/>
    <xf numFmtId="0" fontId="11" fillId="21" borderId="27" applyNumberFormat="0" applyAlignment="0" applyProtection="0"/>
    <xf numFmtId="0" fontId="11" fillId="21" borderId="27" applyNumberFormat="0" applyAlignment="0" applyProtection="0"/>
    <xf numFmtId="0" fontId="18" fillId="8" borderId="27" applyNumberFormat="0" applyAlignment="0" applyProtection="0"/>
    <xf numFmtId="0" fontId="21" fillId="21" borderId="29" applyNumberFormat="0" applyAlignment="0" applyProtection="0"/>
    <xf numFmtId="0" fontId="23" fillId="0" borderId="30" applyNumberFormat="0" applyFill="0" applyAlignment="0" applyProtection="0"/>
    <xf numFmtId="0" fontId="23" fillId="0" borderId="30" applyNumberFormat="0" applyFill="0" applyAlignment="0" applyProtection="0"/>
    <xf numFmtId="0" fontId="21" fillId="21" borderId="29" applyNumberFormat="0" applyAlignment="0" applyProtection="0"/>
    <xf numFmtId="0" fontId="18" fillId="8" borderId="27" applyNumberFormat="0" applyAlignment="0" applyProtection="0"/>
    <xf numFmtId="0" fontId="11" fillId="21" borderId="27" applyNumberFormat="0" applyAlignment="0" applyProtection="0"/>
    <xf numFmtId="0" fontId="11" fillId="21" borderId="27" applyNumberFormat="0" applyAlignment="0" applyProtection="0"/>
    <xf numFmtId="0" fontId="18" fillId="8" borderId="27" applyNumberFormat="0" applyAlignment="0" applyProtection="0"/>
    <xf numFmtId="0" fontId="21" fillId="21" borderId="29" applyNumberFormat="0" applyAlignment="0" applyProtection="0"/>
    <xf numFmtId="0" fontId="23" fillId="0" borderId="30" applyNumberFormat="0" applyFill="0" applyAlignment="0" applyProtection="0"/>
    <xf numFmtId="0" fontId="23" fillId="0" borderId="30" applyNumberFormat="0" applyFill="0" applyAlignment="0" applyProtection="0"/>
    <xf numFmtId="0" fontId="21" fillId="21" borderId="29" applyNumberFormat="0" applyAlignment="0" applyProtection="0"/>
    <xf numFmtId="0" fontId="18" fillId="8" borderId="27" applyNumberFormat="0" applyAlignment="0" applyProtection="0"/>
    <xf numFmtId="0" fontId="11" fillId="21" borderId="27" applyNumberFormat="0" applyAlignment="0" applyProtection="0"/>
    <xf numFmtId="0" fontId="21" fillId="21" borderId="29" applyNumberFormat="0" applyAlignment="0" applyProtection="0"/>
    <xf numFmtId="0" fontId="23" fillId="0" borderId="30" applyNumberFormat="0" applyFill="0" applyAlignment="0" applyProtection="0"/>
    <xf numFmtId="0" fontId="23" fillId="0" borderId="30" applyNumberFormat="0" applyFill="0" applyAlignment="0" applyProtection="0"/>
    <xf numFmtId="0" fontId="21" fillId="21" borderId="29" applyNumberFormat="0" applyAlignment="0" applyProtection="0"/>
    <xf numFmtId="0" fontId="18" fillId="8" borderId="27" applyNumberFormat="0" applyAlignment="0" applyProtection="0"/>
    <xf numFmtId="0" fontId="11" fillId="21" borderId="27" applyNumberFormat="0" applyAlignment="0" applyProtection="0"/>
    <xf numFmtId="0" fontId="11" fillId="21" borderId="27" applyNumberFormat="0" applyAlignment="0" applyProtection="0"/>
    <xf numFmtId="0" fontId="18" fillId="8" borderId="27" applyNumberFormat="0" applyAlignment="0" applyProtection="0"/>
    <xf numFmtId="0" fontId="21" fillId="21" borderId="29" applyNumberFormat="0" applyAlignment="0" applyProtection="0"/>
    <xf numFmtId="0" fontId="23" fillId="0" borderId="30" applyNumberFormat="0" applyFill="0" applyAlignment="0" applyProtection="0"/>
    <xf numFmtId="0" fontId="23" fillId="0" borderId="30" applyNumberFormat="0" applyFill="0" applyAlignment="0" applyProtection="0"/>
    <xf numFmtId="0" fontId="21" fillId="21" borderId="29" applyNumberFormat="0" applyAlignment="0" applyProtection="0"/>
    <xf numFmtId="0" fontId="18" fillId="8" borderId="27" applyNumberFormat="0" applyAlignment="0" applyProtection="0"/>
    <xf numFmtId="0" fontId="11" fillId="21" borderId="27" applyNumberFormat="0" applyAlignment="0" applyProtection="0"/>
    <xf numFmtId="0" fontId="11" fillId="21" borderId="31" applyNumberFormat="0" applyAlignment="0" applyProtection="0"/>
    <xf numFmtId="0" fontId="18" fillId="8" borderId="31" applyNumberFormat="0" applyAlignment="0" applyProtection="0"/>
    <xf numFmtId="0" fontId="7" fillId="24" borderId="34" applyNumberFormat="0" applyFont="0" applyAlignment="0" applyProtection="0"/>
    <xf numFmtId="0" fontId="7" fillId="24" borderId="34" applyNumberFormat="0" applyFont="0" applyAlignment="0" applyProtection="0"/>
    <xf numFmtId="0" fontId="21" fillId="21" borderId="32" applyNumberFormat="0" applyAlignment="0" applyProtection="0"/>
    <xf numFmtId="0" fontId="23" fillId="0" borderId="33" applyNumberFormat="0" applyFill="0" applyAlignment="0" applyProtection="0"/>
    <xf numFmtId="0" fontId="23" fillId="0" borderId="33" applyNumberFormat="0" applyFill="0" applyAlignment="0" applyProtection="0"/>
    <xf numFmtId="0" fontId="21" fillId="21" borderId="32" applyNumberFormat="0" applyAlignment="0" applyProtection="0"/>
    <xf numFmtId="0" fontId="7" fillId="24" borderId="34" applyNumberFormat="0" applyFont="0" applyAlignment="0" applyProtection="0"/>
    <xf numFmtId="0" fontId="7" fillId="24" borderId="34" applyNumberFormat="0" applyFont="0" applyAlignment="0" applyProtection="0"/>
    <xf numFmtId="0" fontId="18" fillId="8" borderId="31" applyNumberFormat="0" applyAlignment="0" applyProtection="0"/>
    <xf numFmtId="0" fontId="11" fillId="21" borderId="31" applyNumberFormat="0" applyAlignment="0" applyProtection="0"/>
    <xf numFmtId="0" fontId="11" fillId="21" borderId="31" applyNumberFormat="0" applyAlignment="0" applyProtection="0"/>
    <xf numFmtId="0" fontId="18" fillId="8" borderId="31" applyNumberFormat="0" applyAlignment="0" applyProtection="0"/>
    <xf numFmtId="0" fontId="7" fillId="24" borderId="34" applyNumberFormat="0" applyFont="0" applyAlignment="0" applyProtection="0"/>
    <xf numFmtId="0" fontId="7" fillId="24" borderId="34" applyNumberFormat="0" applyFont="0" applyAlignment="0" applyProtection="0"/>
    <xf numFmtId="0" fontId="21" fillId="21" borderId="32" applyNumberFormat="0" applyAlignment="0" applyProtection="0"/>
    <xf numFmtId="0" fontId="23" fillId="0" borderId="33" applyNumberFormat="0" applyFill="0" applyAlignment="0" applyProtection="0"/>
    <xf numFmtId="0" fontId="23" fillId="0" borderId="33" applyNumberFormat="0" applyFill="0" applyAlignment="0" applyProtection="0"/>
    <xf numFmtId="0" fontId="21" fillId="21" borderId="32" applyNumberFormat="0" applyAlignment="0" applyProtection="0"/>
    <xf numFmtId="0" fontId="7" fillId="24" borderId="34" applyNumberFormat="0" applyFont="0" applyAlignment="0" applyProtection="0"/>
    <xf numFmtId="0" fontId="7" fillId="24" borderId="34" applyNumberFormat="0" applyFont="0" applyAlignment="0" applyProtection="0"/>
    <xf numFmtId="0" fontId="18" fillId="8" borderId="31" applyNumberFormat="0" applyAlignment="0" applyProtection="0"/>
    <xf numFmtId="0" fontId="11" fillId="21" borderId="31" applyNumberFormat="0" applyAlignment="0" applyProtection="0"/>
    <xf numFmtId="0" fontId="18" fillId="8" borderId="31" applyNumberFormat="0" applyAlignment="0" applyProtection="0"/>
    <xf numFmtId="0" fontId="11" fillId="21" borderId="31" applyNumberFormat="0" applyAlignment="0" applyProtection="0"/>
    <xf numFmtId="0" fontId="11" fillId="21" borderId="31" applyNumberFormat="0" applyAlignment="0" applyProtection="0"/>
    <xf numFmtId="0" fontId="18" fillId="8" borderId="31" applyNumberFormat="0" applyAlignment="0" applyProtection="0"/>
    <xf numFmtId="0" fontId="7" fillId="24" borderId="34" applyNumberFormat="0" applyFont="0" applyAlignment="0" applyProtection="0"/>
    <xf numFmtId="0" fontId="7" fillId="24" borderId="34" applyNumberFormat="0" applyFont="0" applyAlignment="0" applyProtection="0"/>
    <xf numFmtId="0" fontId="21" fillId="21" borderId="32" applyNumberFormat="0" applyAlignment="0" applyProtection="0"/>
    <xf numFmtId="0" fontId="23" fillId="0" borderId="33" applyNumberFormat="0" applyFill="0" applyAlignment="0" applyProtection="0"/>
    <xf numFmtId="0" fontId="23" fillId="0" borderId="33" applyNumberFormat="0" applyFill="0" applyAlignment="0" applyProtection="0"/>
    <xf numFmtId="0" fontId="21" fillId="21" borderId="32" applyNumberFormat="0" applyAlignment="0" applyProtection="0"/>
    <xf numFmtId="0" fontId="7" fillId="24" borderId="34" applyNumberFormat="0" applyFont="0" applyAlignment="0" applyProtection="0"/>
    <xf numFmtId="0" fontId="7" fillId="24" borderId="34" applyNumberFormat="0" applyFont="0" applyAlignment="0" applyProtection="0"/>
    <xf numFmtId="0" fontId="18" fillId="8" borderId="31" applyNumberFormat="0" applyAlignment="0" applyProtection="0"/>
    <xf numFmtId="0" fontId="11" fillId="21" borderId="31" applyNumberFormat="0" applyAlignment="0" applyProtection="0"/>
    <xf numFmtId="0" fontId="11" fillId="21" borderId="31" applyNumberFormat="0" applyAlignment="0" applyProtection="0"/>
    <xf numFmtId="0" fontId="18" fillId="8" borderId="31" applyNumberFormat="0" applyAlignment="0" applyProtection="0"/>
    <xf numFmtId="0" fontId="7" fillId="24" borderId="34" applyNumberFormat="0" applyFont="0" applyAlignment="0" applyProtection="0"/>
    <xf numFmtId="0" fontId="7" fillId="24" borderId="34" applyNumberFormat="0" applyFont="0" applyAlignment="0" applyProtection="0"/>
    <xf numFmtId="0" fontId="21" fillId="21" borderId="32" applyNumberFormat="0" applyAlignment="0" applyProtection="0"/>
    <xf numFmtId="0" fontId="23" fillId="0" borderId="33" applyNumberFormat="0" applyFill="0" applyAlignment="0" applyProtection="0"/>
    <xf numFmtId="0" fontId="23" fillId="0" borderId="33" applyNumberFormat="0" applyFill="0" applyAlignment="0" applyProtection="0"/>
    <xf numFmtId="0" fontId="21" fillId="21" borderId="32" applyNumberFormat="0" applyAlignment="0" applyProtection="0"/>
    <xf numFmtId="0" fontId="7" fillId="24" borderId="34" applyNumberFormat="0" applyFont="0" applyAlignment="0" applyProtection="0"/>
    <xf numFmtId="0" fontId="7" fillId="24" borderId="34" applyNumberFormat="0" applyFont="0" applyAlignment="0" applyProtection="0"/>
    <xf numFmtId="0" fontId="18" fillId="8" borderId="31" applyNumberFormat="0" applyAlignment="0" applyProtection="0"/>
    <xf numFmtId="0" fontId="11" fillId="21" borderId="31" applyNumberFormat="0" applyAlignment="0" applyProtection="0"/>
    <xf numFmtId="0" fontId="7" fillId="24" borderId="34" applyNumberFormat="0" applyFont="0" applyAlignment="0" applyProtection="0"/>
    <xf numFmtId="0" fontId="7" fillId="24" borderId="34" applyNumberFormat="0" applyFont="0" applyAlignment="0" applyProtection="0"/>
    <xf numFmtId="0" fontId="21" fillId="21" borderId="32" applyNumberFormat="0" applyAlignment="0" applyProtection="0"/>
    <xf numFmtId="0" fontId="23" fillId="0" borderId="33" applyNumberFormat="0" applyFill="0" applyAlignment="0" applyProtection="0"/>
    <xf numFmtId="0" fontId="23" fillId="0" borderId="33" applyNumberFormat="0" applyFill="0" applyAlignment="0" applyProtection="0"/>
    <xf numFmtId="0" fontId="21" fillId="21" borderId="32" applyNumberFormat="0" applyAlignment="0" applyProtection="0"/>
    <xf numFmtId="0" fontId="7" fillId="24" borderId="34" applyNumberFormat="0" applyFont="0" applyAlignment="0" applyProtection="0"/>
    <xf numFmtId="0" fontId="7" fillId="24" borderId="34" applyNumberFormat="0" applyFont="0" applyAlignment="0" applyProtection="0"/>
    <xf numFmtId="0" fontId="18" fillId="8" borderId="31" applyNumberFormat="0" applyAlignment="0" applyProtection="0"/>
    <xf numFmtId="0" fontId="11" fillId="21" borderId="31" applyNumberFormat="0" applyAlignment="0" applyProtection="0"/>
    <xf numFmtId="0" fontId="11" fillId="21" borderId="31" applyNumberFormat="0" applyAlignment="0" applyProtection="0"/>
    <xf numFmtId="0" fontId="18" fillId="8" borderId="31" applyNumberFormat="0" applyAlignment="0" applyProtection="0"/>
    <xf numFmtId="0" fontId="7" fillId="24" borderId="34" applyNumberFormat="0" applyFont="0" applyAlignment="0" applyProtection="0"/>
    <xf numFmtId="0" fontId="7" fillId="24" borderId="34" applyNumberFormat="0" applyFont="0" applyAlignment="0" applyProtection="0"/>
    <xf numFmtId="0" fontId="21" fillId="21" borderId="32" applyNumberFormat="0" applyAlignment="0" applyProtection="0"/>
    <xf numFmtId="0" fontId="23" fillId="0" borderId="33" applyNumberFormat="0" applyFill="0" applyAlignment="0" applyProtection="0"/>
    <xf numFmtId="0" fontId="23" fillId="0" borderId="33" applyNumberFormat="0" applyFill="0" applyAlignment="0" applyProtection="0"/>
    <xf numFmtId="0" fontId="21" fillId="21" borderId="32" applyNumberFormat="0" applyAlignment="0" applyProtection="0"/>
    <xf numFmtId="0" fontId="7" fillId="24" borderId="34" applyNumberFormat="0" applyFont="0" applyAlignment="0" applyProtection="0"/>
    <xf numFmtId="0" fontId="7" fillId="24" borderId="34" applyNumberFormat="0" applyFont="0" applyAlignment="0" applyProtection="0"/>
    <xf numFmtId="0" fontId="18" fillId="8" borderId="31" applyNumberFormat="0" applyAlignment="0" applyProtection="0"/>
    <xf numFmtId="0" fontId="11" fillId="21" borderId="31" applyNumberFormat="0" applyAlignment="0" applyProtection="0"/>
    <xf numFmtId="0" fontId="11" fillId="21" borderId="35" applyNumberFormat="0" applyAlignment="0" applyProtection="0"/>
    <xf numFmtId="0" fontId="18" fillId="8" borderId="35" applyNumberFormat="0" applyAlignment="0" applyProtection="0"/>
    <xf numFmtId="0" fontId="21" fillId="21" borderId="36" applyNumberFormat="0" applyAlignment="0" applyProtection="0"/>
    <xf numFmtId="0" fontId="23" fillId="0" borderId="37" applyNumberFormat="0" applyFill="0" applyAlignment="0" applyProtection="0"/>
    <xf numFmtId="0" fontId="23" fillId="0" borderId="37" applyNumberFormat="0" applyFill="0" applyAlignment="0" applyProtection="0"/>
    <xf numFmtId="0" fontId="21" fillId="21" borderId="36" applyNumberFormat="0" applyAlignment="0" applyProtection="0"/>
    <xf numFmtId="0" fontId="18" fillId="8" borderId="35" applyNumberFormat="0" applyAlignment="0" applyProtection="0"/>
    <xf numFmtId="0" fontId="11" fillId="21" borderId="35" applyNumberFormat="0" applyAlignment="0" applyProtection="0"/>
    <xf numFmtId="0" fontId="11" fillId="21" borderId="35" applyNumberFormat="0" applyAlignment="0" applyProtection="0"/>
    <xf numFmtId="0" fontId="18" fillId="8" borderId="35" applyNumberFormat="0" applyAlignment="0" applyProtection="0"/>
    <xf numFmtId="0" fontId="21" fillId="21" borderId="36" applyNumberFormat="0" applyAlignment="0" applyProtection="0"/>
    <xf numFmtId="0" fontId="23" fillId="0" borderId="37" applyNumberFormat="0" applyFill="0" applyAlignment="0" applyProtection="0"/>
    <xf numFmtId="0" fontId="23" fillId="0" borderId="37" applyNumberFormat="0" applyFill="0" applyAlignment="0" applyProtection="0"/>
    <xf numFmtId="0" fontId="21" fillId="21" borderId="36" applyNumberFormat="0" applyAlignment="0" applyProtection="0"/>
    <xf numFmtId="0" fontId="18" fillId="8" borderId="35" applyNumberFormat="0" applyAlignment="0" applyProtection="0"/>
    <xf numFmtId="0" fontId="11" fillId="21" borderId="35" applyNumberFormat="0" applyAlignment="0" applyProtection="0"/>
    <xf numFmtId="0" fontId="18" fillId="8" borderId="35" applyNumberFormat="0" applyAlignment="0" applyProtection="0"/>
    <xf numFmtId="0" fontId="11" fillId="21" borderId="35" applyNumberFormat="0" applyAlignment="0" applyProtection="0"/>
    <xf numFmtId="0" fontId="11" fillId="21" borderId="35" applyNumberFormat="0" applyAlignment="0" applyProtection="0"/>
    <xf numFmtId="0" fontId="18" fillId="8" borderId="35" applyNumberFormat="0" applyAlignment="0" applyProtection="0"/>
    <xf numFmtId="0" fontId="21" fillId="21" borderId="36" applyNumberFormat="0" applyAlignment="0" applyProtection="0"/>
    <xf numFmtId="0" fontId="23" fillId="0" borderId="37" applyNumberFormat="0" applyFill="0" applyAlignment="0" applyProtection="0"/>
    <xf numFmtId="0" fontId="23" fillId="0" borderId="37" applyNumberFormat="0" applyFill="0" applyAlignment="0" applyProtection="0"/>
    <xf numFmtId="0" fontId="21" fillId="21" borderId="36" applyNumberFormat="0" applyAlignment="0" applyProtection="0"/>
    <xf numFmtId="0" fontId="18" fillId="8" borderId="35" applyNumberFormat="0" applyAlignment="0" applyProtection="0"/>
    <xf numFmtId="0" fontId="11" fillId="21" borderId="35" applyNumberFormat="0" applyAlignment="0" applyProtection="0"/>
    <xf numFmtId="0" fontId="11" fillId="21" borderId="35" applyNumberFormat="0" applyAlignment="0" applyProtection="0"/>
    <xf numFmtId="0" fontId="18" fillId="8" borderId="35" applyNumberFormat="0" applyAlignment="0" applyProtection="0"/>
    <xf numFmtId="0" fontId="21" fillId="21" borderId="36" applyNumberFormat="0" applyAlignment="0" applyProtection="0"/>
    <xf numFmtId="0" fontId="23" fillId="0" borderId="37" applyNumberFormat="0" applyFill="0" applyAlignment="0" applyProtection="0"/>
    <xf numFmtId="0" fontId="23" fillId="0" borderId="37" applyNumberFormat="0" applyFill="0" applyAlignment="0" applyProtection="0"/>
    <xf numFmtId="0" fontId="21" fillId="21" borderId="36" applyNumberFormat="0" applyAlignment="0" applyProtection="0"/>
    <xf numFmtId="0" fontId="18" fillId="8" borderId="35" applyNumberFormat="0" applyAlignment="0" applyProtection="0"/>
    <xf numFmtId="0" fontId="11" fillId="21" borderId="35" applyNumberFormat="0" applyAlignment="0" applyProtection="0"/>
    <xf numFmtId="0" fontId="21" fillId="21" borderId="36" applyNumberFormat="0" applyAlignment="0" applyProtection="0"/>
    <xf numFmtId="0" fontId="23" fillId="0" borderId="37" applyNumberFormat="0" applyFill="0" applyAlignment="0" applyProtection="0"/>
    <xf numFmtId="0" fontId="23" fillId="0" borderId="37" applyNumberFormat="0" applyFill="0" applyAlignment="0" applyProtection="0"/>
    <xf numFmtId="0" fontId="21" fillId="21" borderId="36" applyNumberFormat="0" applyAlignment="0" applyProtection="0"/>
    <xf numFmtId="0" fontId="18" fillId="8" borderId="35" applyNumberFormat="0" applyAlignment="0" applyProtection="0"/>
    <xf numFmtId="0" fontId="11" fillId="21" borderId="35" applyNumberFormat="0" applyAlignment="0" applyProtection="0"/>
    <xf numFmtId="0" fontId="11" fillId="21" borderId="35" applyNumberFormat="0" applyAlignment="0" applyProtection="0"/>
    <xf numFmtId="0" fontId="18" fillId="8" borderId="35" applyNumberFormat="0" applyAlignment="0" applyProtection="0"/>
    <xf numFmtId="0" fontId="21" fillId="21" borderId="36" applyNumberFormat="0" applyAlignment="0" applyProtection="0"/>
    <xf numFmtId="0" fontId="23" fillId="0" borderId="37" applyNumberFormat="0" applyFill="0" applyAlignment="0" applyProtection="0"/>
    <xf numFmtId="0" fontId="23" fillId="0" borderId="37" applyNumberFormat="0" applyFill="0" applyAlignment="0" applyProtection="0"/>
    <xf numFmtId="0" fontId="21" fillId="21" borderId="36" applyNumberFormat="0" applyAlignment="0" applyProtection="0"/>
    <xf numFmtId="0" fontId="18" fillId="8" borderId="35" applyNumberFormat="0" applyAlignment="0" applyProtection="0"/>
    <xf numFmtId="0" fontId="11" fillId="21" borderId="35" applyNumberFormat="0" applyAlignment="0" applyProtection="0"/>
    <xf numFmtId="0" fontId="18" fillId="8" borderId="31" applyNumberFormat="0" applyAlignment="0" applyProtection="0"/>
    <xf numFmtId="0" fontId="11" fillId="21" borderId="31" applyNumberFormat="0" applyAlignment="0" applyProtection="0"/>
    <xf numFmtId="0" fontId="11" fillId="21" borderId="31" applyNumberFormat="0" applyAlignment="0" applyProtection="0"/>
    <xf numFmtId="0" fontId="18" fillId="8" borderId="31" applyNumberFormat="0" applyAlignment="0" applyProtection="0"/>
    <xf numFmtId="0" fontId="21" fillId="21" borderId="32" applyNumberFormat="0" applyAlignment="0" applyProtection="0"/>
    <xf numFmtId="0" fontId="23" fillId="0" borderId="33" applyNumberFormat="0" applyFill="0" applyAlignment="0" applyProtection="0"/>
    <xf numFmtId="0" fontId="23" fillId="0" borderId="33" applyNumberFormat="0" applyFill="0" applyAlignment="0" applyProtection="0"/>
    <xf numFmtId="0" fontId="21" fillId="21" borderId="32" applyNumberFormat="0" applyAlignment="0" applyProtection="0"/>
    <xf numFmtId="0" fontId="18" fillId="8" borderId="31" applyNumberFormat="0" applyAlignment="0" applyProtection="0"/>
    <xf numFmtId="0" fontId="11" fillId="21" borderId="31" applyNumberFormat="0" applyAlignment="0" applyProtection="0"/>
    <xf numFmtId="0" fontId="11" fillId="21" borderId="31" applyNumberFormat="0" applyAlignment="0" applyProtection="0"/>
    <xf numFmtId="0" fontId="18" fillId="8" borderId="31" applyNumberFormat="0" applyAlignment="0" applyProtection="0"/>
    <xf numFmtId="0" fontId="21" fillId="21" borderId="32" applyNumberFormat="0" applyAlignment="0" applyProtection="0"/>
    <xf numFmtId="0" fontId="23" fillId="0" borderId="33" applyNumberFormat="0" applyFill="0" applyAlignment="0" applyProtection="0"/>
    <xf numFmtId="0" fontId="23" fillId="0" borderId="33" applyNumberFormat="0" applyFill="0" applyAlignment="0" applyProtection="0"/>
    <xf numFmtId="0" fontId="21" fillId="21" borderId="32" applyNumberFormat="0" applyAlignment="0" applyProtection="0"/>
    <xf numFmtId="0" fontId="18" fillId="8" borderId="31" applyNumberFormat="0" applyAlignment="0" applyProtection="0"/>
    <xf numFmtId="0" fontId="11" fillId="21" borderId="31" applyNumberFormat="0" applyAlignment="0" applyProtection="0"/>
    <xf numFmtId="0" fontId="21" fillId="21" borderId="32" applyNumberFormat="0" applyAlignment="0" applyProtection="0"/>
    <xf numFmtId="0" fontId="23" fillId="0" borderId="33" applyNumberFormat="0" applyFill="0" applyAlignment="0" applyProtection="0"/>
    <xf numFmtId="0" fontId="23" fillId="0" borderId="33" applyNumberFormat="0" applyFill="0" applyAlignment="0" applyProtection="0"/>
    <xf numFmtId="0" fontId="21" fillId="21" borderId="32" applyNumberFormat="0" applyAlignment="0" applyProtection="0"/>
    <xf numFmtId="0" fontId="18" fillId="8" borderId="31" applyNumberFormat="0" applyAlignment="0" applyProtection="0"/>
    <xf numFmtId="0" fontId="11" fillId="21" borderId="31" applyNumberFormat="0" applyAlignment="0" applyProtection="0"/>
    <xf numFmtId="0" fontId="11" fillId="21" borderId="31" applyNumberFormat="0" applyAlignment="0" applyProtection="0"/>
    <xf numFmtId="0" fontId="18" fillId="8" borderId="31" applyNumberFormat="0" applyAlignment="0" applyProtection="0"/>
    <xf numFmtId="0" fontId="21" fillId="21" borderId="32" applyNumberFormat="0" applyAlignment="0" applyProtection="0"/>
    <xf numFmtId="0" fontId="23" fillId="0" borderId="33" applyNumberFormat="0" applyFill="0" applyAlignment="0" applyProtection="0"/>
    <xf numFmtId="0" fontId="23" fillId="0" borderId="33" applyNumberFormat="0" applyFill="0" applyAlignment="0" applyProtection="0"/>
    <xf numFmtId="0" fontId="21" fillId="21" borderId="32" applyNumberFormat="0" applyAlignment="0" applyProtection="0"/>
    <xf numFmtId="0" fontId="18" fillId="8" borderId="31" applyNumberFormat="0" applyAlignment="0" applyProtection="0"/>
    <xf numFmtId="0" fontId="11" fillId="21" borderId="31" applyNumberFormat="0" applyAlignment="0" applyProtection="0"/>
    <xf numFmtId="0" fontId="11" fillId="21" borderId="35" applyNumberFormat="0" applyAlignment="0" applyProtection="0"/>
    <xf numFmtId="0" fontId="18" fillId="8" borderId="35" applyNumberFormat="0" applyAlignment="0" applyProtection="0"/>
    <xf numFmtId="0" fontId="7" fillId="24" borderId="38" applyNumberFormat="0" applyFont="0" applyAlignment="0" applyProtection="0"/>
    <xf numFmtId="0" fontId="7" fillId="24" borderId="38" applyNumberFormat="0" applyFont="0" applyAlignment="0" applyProtection="0"/>
    <xf numFmtId="0" fontId="21" fillId="21" borderId="36" applyNumberFormat="0" applyAlignment="0" applyProtection="0"/>
    <xf numFmtId="0" fontId="23" fillId="0" borderId="37" applyNumberFormat="0" applyFill="0" applyAlignment="0" applyProtection="0"/>
    <xf numFmtId="0" fontId="23" fillId="0" borderId="37" applyNumberFormat="0" applyFill="0" applyAlignment="0" applyProtection="0"/>
    <xf numFmtId="0" fontId="21" fillId="21" borderId="36" applyNumberFormat="0" applyAlignment="0" applyProtection="0"/>
    <xf numFmtId="0" fontId="7" fillId="24" borderId="38" applyNumberFormat="0" applyFont="0" applyAlignment="0" applyProtection="0"/>
    <xf numFmtId="0" fontId="7" fillId="24" borderId="38" applyNumberFormat="0" applyFont="0" applyAlignment="0" applyProtection="0"/>
    <xf numFmtId="0" fontId="18" fillId="8" borderId="35" applyNumberFormat="0" applyAlignment="0" applyProtection="0"/>
    <xf numFmtId="0" fontId="11" fillId="21" borderId="35" applyNumberFormat="0" applyAlignment="0" applyProtection="0"/>
    <xf numFmtId="0" fontId="11" fillId="21" borderId="35" applyNumberFormat="0" applyAlignment="0" applyProtection="0"/>
    <xf numFmtId="0" fontId="18" fillId="8" borderId="35" applyNumberFormat="0" applyAlignment="0" applyProtection="0"/>
    <xf numFmtId="0" fontId="7" fillId="24" borderId="38" applyNumberFormat="0" applyFont="0" applyAlignment="0" applyProtection="0"/>
    <xf numFmtId="0" fontId="7" fillId="24" borderId="38" applyNumberFormat="0" applyFont="0" applyAlignment="0" applyProtection="0"/>
    <xf numFmtId="0" fontId="21" fillId="21" borderId="36" applyNumberFormat="0" applyAlignment="0" applyProtection="0"/>
    <xf numFmtId="0" fontId="23" fillId="0" borderId="37" applyNumberFormat="0" applyFill="0" applyAlignment="0" applyProtection="0"/>
    <xf numFmtId="0" fontId="23" fillId="0" borderId="37" applyNumberFormat="0" applyFill="0" applyAlignment="0" applyProtection="0"/>
    <xf numFmtId="0" fontId="21" fillId="21" borderId="36" applyNumberFormat="0" applyAlignment="0" applyProtection="0"/>
    <xf numFmtId="0" fontId="7" fillId="24" borderId="38" applyNumberFormat="0" applyFont="0" applyAlignment="0" applyProtection="0"/>
    <xf numFmtId="0" fontId="7" fillId="24" borderId="38" applyNumberFormat="0" applyFont="0" applyAlignment="0" applyProtection="0"/>
    <xf numFmtId="0" fontId="18" fillId="8" borderId="35" applyNumberFormat="0" applyAlignment="0" applyProtection="0"/>
    <xf numFmtId="0" fontId="11" fillId="21" borderId="35" applyNumberFormat="0" applyAlignment="0" applyProtection="0"/>
    <xf numFmtId="0" fontId="18" fillId="8" borderId="35" applyNumberFormat="0" applyAlignment="0" applyProtection="0"/>
    <xf numFmtId="0" fontId="11" fillId="21" borderId="35" applyNumberFormat="0" applyAlignment="0" applyProtection="0"/>
    <xf numFmtId="0" fontId="11" fillId="21" borderId="35" applyNumberFormat="0" applyAlignment="0" applyProtection="0"/>
    <xf numFmtId="0" fontId="18" fillId="8" borderId="35" applyNumberFormat="0" applyAlignment="0" applyProtection="0"/>
    <xf numFmtId="0" fontId="7" fillId="24" borderId="38" applyNumberFormat="0" applyFont="0" applyAlignment="0" applyProtection="0"/>
    <xf numFmtId="0" fontId="7" fillId="24" borderId="38" applyNumberFormat="0" applyFont="0" applyAlignment="0" applyProtection="0"/>
    <xf numFmtId="0" fontId="21" fillId="21" borderId="36" applyNumberFormat="0" applyAlignment="0" applyProtection="0"/>
    <xf numFmtId="0" fontId="23" fillId="0" borderId="37" applyNumberFormat="0" applyFill="0" applyAlignment="0" applyProtection="0"/>
    <xf numFmtId="0" fontId="23" fillId="0" borderId="37" applyNumberFormat="0" applyFill="0" applyAlignment="0" applyProtection="0"/>
    <xf numFmtId="0" fontId="21" fillId="21" borderId="36" applyNumberFormat="0" applyAlignment="0" applyProtection="0"/>
    <xf numFmtId="0" fontId="7" fillId="24" borderId="38" applyNumberFormat="0" applyFont="0" applyAlignment="0" applyProtection="0"/>
    <xf numFmtId="0" fontId="7" fillId="24" borderId="38" applyNumberFormat="0" applyFont="0" applyAlignment="0" applyProtection="0"/>
    <xf numFmtId="0" fontId="18" fillId="8" borderId="35" applyNumberFormat="0" applyAlignment="0" applyProtection="0"/>
    <xf numFmtId="0" fontId="11" fillId="21" borderId="35" applyNumberFormat="0" applyAlignment="0" applyProtection="0"/>
    <xf numFmtId="0" fontId="11" fillId="21" borderId="35" applyNumberFormat="0" applyAlignment="0" applyProtection="0"/>
    <xf numFmtId="0" fontId="18" fillId="8" borderId="35" applyNumberFormat="0" applyAlignment="0" applyProtection="0"/>
    <xf numFmtId="0" fontId="7" fillId="24" borderId="38" applyNumberFormat="0" applyFont="0" applyAlignment="0" applyProtection="0"/>
    <xf numFmtId="0" fontId="7" fillId="24" borderId="38" applyNumberFormat="0" applyFont="0" applyAlignment="0" applyProtection="0"/>
    <xf numFmtId="0" fontId="21" fillId="21" borderId="36" applyNumberFormat="0" applyAlignment="0" applyProtection="0"/>
    <xf numFmtId="0" fontId="23" fillId="0" borderId="37" applyNumberFormat="0" applyFill="0" applyAlignment="0" applyProtection="0"/>
    <xf numFmtId="0" fontId="23" fillId="0" borderId="37" applyNumberFormat="0" applyFill="0" applyAlignment="0" applyProtection="0"/>
    <xf numFmtId="0" fontId="21" fillId="21" borderId="36" applyNumberFormat="0" applyAlignment="0" applyProtection="0"/>
    <xf numFmtId="0" fontId="7" fillId="24" borderId="38" applyNumberFormat="0" applyFont="0" applyAlignment="0" applyProtection="0"/>
    <xf numFmtId="0" fontId="7" fillId="24" borderId="38" applyNumberFormat="0" applyFont="0" applyAlignment="0" applyProtection="0"/>
    <xf numFmtId="0" fontId="18" fillId="8" borderId="35" applyNumberFormat="0" applyAlignment="0" applyProtection="0"/>
    <xf numFmtId="0" fontId="11" fillId="21" borderId="35" applyNumberFormat="0" applyAlignment="0" applyProtection="0"/>
    <xf numFmtId="0" fontId="7" fillId="24" borderId="38" applyNumberFormat="0" applyFont="0" applyAlignment="0" applyProtection="0"/>
    <xf numFmtId="0" fontId="7" fillId="24" borderId="38" applyNumberFormat="0" applyFont="0" applyAlignment="0" applyProtection="0"/>
    <xf numFmtId="0" fontId="21" fillId="21" borderId="36" applyNumberFormat="0" applyAlignment="0" applyProtection="0"/>
    <xf numFmtId="0" fontId="23" fillId="0" borderId="37" applyNumberFormat="0" applyFill="0" applyAlignment="0" applyProtection="0"/>
    <xf numFmtId="0" fontId="23" fillId="0" borderId="37" applyNumberFormat="0" applyFill="0" applyAlignment="0" applyProtection="0"/>
    <xf numFmtId="0" fontId="21" fillId="21" borderId="36" applyNumberFormat="0" applyAlignment="0" applyProtection="0"/>
    <xf numFmtId="0" fontId="7" fillId="24" borderId="38" applyNumberFormat="0" applyFont="0" applyAlignment="0" applyProtection="0"/>
    <xf numFmtId="0" fontId="7" fillId="24" borderId="38" applyNumberFormat="0" applyFont="0" applyAlignment="0" applyProtection="0"/>
    <xf numFmtId="0" fontId="18" fillId="8" borderId="35" applyNumberFormat="0" applyAlignment="0" applyProtection="0"/>
    <xf numFmtId="0" fontId="11" fillId="21" borderId="35" applyNumberFormat="0" applyAlignment="0" applyProtection="0"/>
    <xf numFmtId="0" fontId="11" fillId="21" borderId="35" applyNumberFormat="0" applyAlignment="0" applyProtection="0"/>
    <xf numFmtId="0" fontId="18" fillId="8" borderId="35" applyNumberFormat="0" applyAlignment="0" applyProtection="0"/>
    <xf numFmtId="0" fontId="7" fillId="24" borderId="38" applyNumberFormat="0" applyFont="0" applyAlignment="0" applyProtection="0"/>
    <xf numFmtId="0" fontId="7" fillId="24" borderId="38" applyNumberFormat="0" applyFont="0" applyAlignment="0" applyProtection="0"/>
    <xf numFmtId="0" fontId="21" fillId="21" borderId="36" applyNumberFormat="0" applyAlignment="0" applyProtection="0"/>
    <xf numFmtId="0" fontId="23" fillId="0" borderId="37" applyNumberFormat="0" applyFill="0" applyAlignment="0" applyProtection="0"/>
    <xf numFmtId="0" fontId="23" fillId="0" borderId="37" applyNumberFormat="0" applyFill="0" applyAlignment="0" applyProtection="0"/>
    <xf numFmtId="0" fontId="21" fillId="21" borderId="36" applyNumberFormat="0" applyAlignment="0" applyProtection="0"/>
    <xf numFmtId="0" fontId="7" fillId="24" borderId="38" applyNumberFormat="0" applyFont="0" applyAlignment="0" applyProtection="0"/>
    <xf numFmtId="0" fontId="7" fillId="24" borderId="38" applyNumberFormat="0" applyFont="0" applyAlignment="0" applyProtection="0"/>
    <xf numFmtId="0" fontId="18" fillId="8" borderId="35" applyNumberFormat="0" applyAlignment="0" applyProtection="0"/>
    <xf numFmtId="0" fontId="11" fillId="21" borderId="35" applyNumberFormat="0" applyAlignment="0" applyProtection="0"/>
    <xf numFmtId="0" fontId="18" fillId="8" borderId="39" applyNumberFormat="0" applyAlignment="0" applyProtection="0"/>
    <xf numFmtId="0" fontId="21" fillId="21" borderId="40" applyNumberFormat="0" applyAlignment="0" applyProtection="0"/>
    <xf numFmtId="0" fontId="23" fillId="0" borderId="41" applyNumberFormat="0" applyFill="0" applyAlignment="0" applyProtection="0"/>
    <xf numFmtId="0" fontId="23" fillId="0" borderId="41" applyNumberFormat="0" applyFill="0" applyAlignment="0" applyProtection="0"/>
    <xf numFmtId="0" fontId="21" fillId="21" borderId="40" applyNumberFormat="0" applyAlignment="0" applyProtection="0"/>
    <xf numFmtId="0" fontId="18" fillId="8" borderId="39" applyNumberFormat="0" applyAlignment="0" applyProtection="0"/>
    <xf numFmtId="0" fontId="11" fillId="21" borderId="39" applyNumberFormat="0" applyAlignment="0" applyProtection="0"/>
    <xf numFmtId="0" fontId="11" fillId="21" borderId="39" applyNumberFormat="0" applyAlignment="0" applyProtection="0"/>
    <xf numFmtId="0" fontId="18" fillId="8" borderId="39" applyNumberFormat="0" applyAlignment="0" applyProtection="0"/>
    <xf numFmtId="0" fontId="21" fillId="21" borderId="40" applyNumberFormat="0" applyAlignment="0" applyProtection="0"/>
    <xf numFmtId="0" fontId="23" fillId="0" borderId="41" applyNumberFormat="0" applyFill="0" applyAlignment="0" applyProtection="0"/>
    <xf numFmtId="0" fontId="23" fillId="0" borderId="41" applyNumberFormat="0" applyFill="0" applyAlignment="0" applyProtection="0"/>
    <xf numFmtId="0" fontId="21" fillId="21" borderId="40" applyNumberFormat="0" applyAlignment="0" applyProtection="0"/>
    <xf numFmtId="0" fontId="18" fillId="8" borderId="39" applyNumberFormat="0" applyAlignment="0" applyProtection="0"/>
    <xf numFmtId="0" fontId="11" fillId="21" borderId="39" applyNumberFormat="0" applyAlignment="0" applyProtection="0"/>
    <xf numFmtId="0" fontId="21" fillId="21" borderId="40" applyNumberFormat="0" applyAlignment="0" applyProtection="0"/>
    <xf numFmtId="0" fontId="23" fillId="0" borderId="41" applyNumberFormat="0" applyFill="0" applyAlignment="0" applyProtection="0"/>
    <xf numFmtId="0" fontId="23" fillId="0" borderId="41" applyNumberFormat="0" applyFill="0" applyAlignment="0" applyProtection="0"/>
    <xf numFmtId="0" fontId="21" fillId="21" borderId="40" applyNumberFormat="0" applyAlignment="0" applyProtection="0"/>
    <xf numFmtId="0" fontId="18" fillId="8" borderId="39" applyNumberFormat="0" applyAlignment="0" applyProtection="0"/>
    <xf numFmtId="0" fontId="11" fillId="21" borderId="39" applyNumberFormat="0" applyAlignment="0" applyProtection="0"/>
    <xf numFmtId="0" fontId="11" fillId="21" borderId="39" applyNumberFormat="0" applyAlignment="0" applyProtection="0"/>
    <xf numFmtId="0" fontId="18" fillId="8" borderId="39" applyNumberFormat="0" applyAlignment="0" applyProtection="0"/>
    <xf numFmtId="0" fontId="21" fillId="21" borderId="40" applyNumberFormat="0" applyAlignment="0" applyProtection="0"/>
    <xf numFmtId="0" fontId="23" fillId="0" borderId="41" applyNumberFormat="0" applyFill="0" applyAlignment="0" applyProtection="0"/>
    <xf numFmtId="0" fontId="23" fillId="0" borderId="41" applyNumberFormat="0" applyFill="0" applyAlignment="0" applyProtection="0"/>
    <xf numFmtId="0" fontId="21" fillId="21" borderId="40" applyNumberFormat="0" applyAlignment="0" applyProtection="0"/>
    <xf numFmtId="0" fontId="18" fillId="8" borderId="39" applyNumberFormat="0" applyAlignment="0" applyProtection="0"/>
    <xf numFmtId="0" fontId="11" fillId="21" borderId="39" applyNumberFormat="0" applyAlignment="0" applyProtection="0"/>
    <xf numFmtId="0" fontId="18" fillId="8" borderId="35" applyNumberFormat="0" applyAlignment="0" applyProtection="0"/>
    <xf numFmtId="0" fontId="11" fillId="21" borderId="35" applyNumberFormat="0" applyAlignment="0" applyProtection="0"/>
    <xf numFmtId="0" fontId="11" fillId="21" borderId="35" applyNumberFormat="0" applyAlignment="0" applyProtection="0"/>
    <xf numFmtId="0" fontId="18" fillId="8" borderId="35" applyNumberFormat="0" applyAlignment="0" applyProtection="0"/>
    <xf numFmtId="0" fontId="21" fillId="21" borderId="36" applyNumberFormat="0" applyAlignment="0" applyProtection="0"/>
    <xf numFmtId="0" fontId="23" fillId="0" borderId="37" applyNumberFormat="0" applyFill="0" applyAlignment="0" applyProtection="0"/>
    <xf numFmtId="0" fontId="23" fillId="0" borderId="37" applyNumberFormat="0" applyFill="0" applyAlignment="0" applyProtection="0"/>
    <xf numFmtId="0" fontId="21" fillId="21" borderId="36" applyNumberFormat="0" applyAlignment="0" applyProtection="0"/>
    <xf numFmtId="0" fontId="18" fillId="8" borderId="35" applyNumberFormat="0" applyAlignment="0" applyProtection="0"/>
    <xf numFmtId="0" fontId="11" fillId="21" borderId="35" applyNumberFormat="0" applyAlignment="0" applyProtection="0"/>
    <xf numFmtId="0" fontId="11" fillId="21" borderId="35" applyNumberFormat="0" applyAlignment="0" applyProtection="0"/>
    <xf numFmtId="0" fontId="18" fillId="8" borderId="35" applyNumberFormat="0" applyAlignment="0" applyProtection="0"/>
    <xf numFmtId="0" fontId="21" fillId="21" borderId="36" applyNumberFormat="0" applyAlignment="0" applyProtection="0"/>
    <xf numFmtId="0" fontId="23" fillId="0" borderId="37" applyNumberFormat="0" applyFill="0" applyAlignment="0" applyProtection="0"/>
    <xf numFmtId="0" fontId="23" fillId="0" borderId="37" applyNumberFormat="0" applyFill="0" applyAlignment="0" applyProtection="0"/>
    <xf numFmtId="0" fontId="21" fillId="21" borderId="36" applyNumberFormat="0" applyAlignment="0" applyProtection="0"/>
    <xf numFmtId="0" fontId="18" fillId="8" borderId="35" applyNumberFormat="0" applyAlignment="0" applyProtection="0"/>
    <xf numFmtId="0" fontId="11" fillId="21" borderId="35" applyNumberFormat="0" applyAlignment="0" applyProtection="0"/>
    <xf numFmtId="0" fontId="21" fillId="21" borderId="36" applyNumberFormat="0" applyAlignment="0" applyProtection="0"/>
    <xf numFmtId="0" fontId="23" fillId="0" borderId="37" applyNumberFormat="0" applyFill="0" applyAlignment="0" applyProtection="0"/>
    <xf numFmtId="0" fontId="23" fillId="0" borderId="37" applyNumberFormat="0" applyFill="0" applyAlignment="0" applyProtection="0"/>
    <xf numFmtId="0" fontId="21" fillId="21" borderId="36" applyNumberFormat="0" applyAlignment="0" applyProtection="0"/>
    <xf numFmtId="0" fontId="18" fillId="8" borderId="35" applyNumberFormat="0" applyAlignment="0" applyProtection="0"/>
    <xf numFmtId="0" fontId="11" fillId="21" borderId="35" applyNumberFormat="0" applyAlignment="0" applyProtection="0"/>
    <xf numFmtId="0" fontId="11" fillId="21" borderId="35" applyNumberFormat="0" applyAlignment="0" applyProtection="0"/>
    <xf numFmtId="0" fontId="18" fillId="8" borderId="35" applyNumberFormat="0" applyAlignment="0" applyProtection="0"/>
    <xf numFmtId="0" fontId="21" fillId="21" borderId="36" applyNumberFormat="0" applyAlignment="0" applyProtection="0"/>
    <xf numFmtId="0" fontId="23" fillId="0" borderId="37" applyNumberFormat="0" applyFill="0" applyAlignment="0" applyProtection="0"/>
    <xf numFmtId="0" fontId="23" fillId="0" borderId="37" applyNumberFormat="0" applyFill="0" applyAlignment="0" applyProtection="0"/>
    <xf numFmtId="0" fontId="21" fillId="21" borderId="36" applyNumberFormat="0" applyAlignment="0" applyProtection="0"/>
    <xf numFmtId="0" fontId="18" fillId="8" borderId="35" applyNumberFormat="0" applyAlignment="0" applyProtection="0"/>
    <xf numFmtId="0" fontId="11" fillId="21" borderId="35" applyNumberFormat="0" applyAlignment="0" applyProtection="0"/>
    <xf numFmtId="0" fontId="11" fillId="21" borderId="39" applyNumberFormat="0" applyAlignment="0" applyProtection="0"/>
    <xf numFmtId="0" fontId="18" fillId="8" borderId="39" applyNumberFormat="0" applyAlignment="0" applyProtection="0"/>
    <xf numFmtId="0" fontId="7" fillId="24" borderId="42" applyNumberFormat="0" applyFont="0" applyAlignment="0" applyProtection="0"/>
    <xf numFmtId="0" fontId="7" fillId="24" borderId="42" applyNumberFormat="0" applyFont="0" applyAlignment="0" applyProtection="0"/>
    <xf numFmtId="0" fontId="21" fillId="21" borderId="40" applyNumberFormat="0" applyAlignment="0" applyProtection="0"/>
    <xf numFmtId="0" fontId="23" fillId="0" borderId="41" applyNumberFormat="0" applyFill="0" applyAlignment="0" applyProtection="0"/>
    <xf numFmtId="0" fontId="23" fillId="0" borderId="41" applyNumberFormat="0" applyFill="0" applyAlignment="0" applyProtection="0"/>
    <xf numFmtId="0" fontId="21" fillId="21" borderId="40" applyNumberFormat="0" applyAlignment="0" applyProtection="0"/>
    <xf numFmtId="0" fontId="7" fillId="24" borderId="42" applyNumberFormat="0" applyFont="0" applyAlignment="0" applyProtection="0"/>
    <xf numFmtId="0" fontId="7" fillId="24" borderId="42" applyNumberFormat="0" applyFont="0" applyAlignment="0" applyProtection="0"/>
    <xf numFmtId="0" fontId="18" fillId="8" borderId="39" applyNumberFormat="0" applyAlignment="0" applyProtection="0"/>
    <xf numFmtId="0" fontId="11" fillId="21" borderId="39" applyNumberFormat="0" applyAlignment="0" applyProtection="0"/>
    <xf numFmtId="0" fontId="11" fillId="21" borderId="39" applyNumberFormat="0" applyAlignment="0" applyProtection="0"/>
    <xf numFmtId="0" fontId="18" fillId="8" borderId="39" applyNumberFormat="0" applyAlignment="0" applyProtection="0"/>
    <xf numFmtId="0" fontId="7" fillId="24" borderId="42" applyNumberFormat="0" applyFont="0" applyAlignment="0" applyProtection="0"/>
    <xf numFmtId="0" fontId="7" fillId="24" borderId="42" applyNumberFormat="0" applyFont="0" applyAlignment="0" applyProtection="0"/>
    <xf numFmtId="0" fontId="21" fillId="21" borderId="40" applyNumberFormat="0" applyAlignment="0" applyProtection="0"/>
    <xf numFmtId="0" fontId="23" fillId="0" borderId="41" applyNumberFormat="0" applyFill="0" applyAlignment="0" applyProtection="0"/>
    <xf numFmtId="0" fontId="23" fillId="0" borderId="41" applyNumberFormat="0" applyFill="0" applyAlignment="0" applyProtection="0"/>
    <xf numFmtId="0" fontId="21" fillId="21" borderId="40" applyNumberFormat="0" applyAlignment="0" applyProtection="0"/>
    <xf numFmtId="0" fontId="7" fillId="24" borderId="42" applyNumberFormat="0" applyFont="0" applyAlignment="0" applyProtection="0"/>
    <xf numFmtId="0" fontId="7" fillId="24" borderId="42" applyNumberFormat="0" applyFont="0" applyAlignment="0" applyProtection="0"/>
    <xf numFmtId="0" fontId="18" fillId="8" borderId="39" applyNumberFormat="0" applyAlignment="0" applyProtection="0"/>
    <xf numFmtId="0" fontId="11" fillId="21" borderId="39" applyNumberFormat="0" applyAlignment="0" applyProtection="0"/>
    <xf numFmtId="0" fontId="18" fillId="8" borderId="39" applyNumberFormat="0" applyAlignment="0" applyProtection="0"/>
    <xf numFmtId="0" fontId="11" fillId="21" borderId="39" applyNumberFormat="0" applyAlignment="0" applyProtection="0"/>
    <xf numFmtId="0" fontId="11" fillId="21" borderId="39" applyNumberFormat="0" applyAlignment="0" applyProtection="0"/>
    <xf numFmtId="0" fontId="18" fillId="8" borderId="39" applyNumberFormat="0" applyAlignment="0" applyProtection="0"/>
    <xf numFmtId="0" fontId="7" fillId="24" borderId="42" applyNumberFormat="0" applyFont="0" applyAlignment="0" applyProtection="0"/>
    <xf numFmtId="0" fontId="7" fillId="24" borderId="42" applyNumberFormat="0" applyFont="0" applyAlignment="0" applyProtection="0"/>
    <xf numFmtId="0" fontId="21" fillId="21" borderId="40" applyNumberFormat="0" applyAlignment="0" applyProtection="0"/>
    <xf numFmtId="0" fontId="23" fillId="0" borderId="41" applyNumberFormat="0" applyFill="0" applyAlignment="0" applyProtection="0"/>
    <xf numFmtId="0" fontId="23" fillId="0" borderId="41" applyNumberFormat="0" applyFill="0" applyAlignment="0" applyProtection="0"/>
    <xf numFmtId="0" fontId="21" fillId="21" borderId="40" applyNumberFormat="0" applyAlignment="0" applyProtection="0"/>
    <xf numFmtId="0" fontId="7" fillId="24" borderId="42" applyNumberFormat="0" applyFont="0" applyAlignment="0" applyProtection="0"/>
    <xf numFmtId="0" fontId="7" fillId="24" borderId="42" applyNumberFormat="0" applyFont="0" applyAlignment="0" applyProtection="0"/>
    <xf numFmtId="0" fontId="18" fillId="8" borderId="39" applyNumberFormat="0" applyAlignment="0" applyProtection="0"/>
    <xf numFmtId="0" fontId="11" fillId="21" borderId="39" applyNumberFormat="0" applyAlignment="0" applyProtection="0"/>
    <xf numFmtId="0" fontId="11" fillId="21" borderId="39" applyNumberFormat="0" applyAlignment="0" applyProtection="0"/>
    <xf numFmtId="0" fontId="18" fillId="8" borderId="39" applyNumberFormat="0" applyAlignment="0" applyProtection="0"/>
    <xf numFmtId="0" fontId="7" fillId="24" borderId="42" applyNumberFormat="0" applyFont="0" applyAlignment="0" applyProtection="0"/>
    <xf numFmtId="0" fontId="7" fillId="24" borderId="42" applyNumberFormat="0" applyFont="0" applyAlignment="0" applyProtection="0"/>
    <xf numFmtId="0" fontId="21" fillId="21" borderId="40" applyNumberFormat="0" applyAlignment="0" applyProtection="0"/>
    <xf numFmtId="0" fontId="23" fillId="0" borderId="41" applyNumberFormat="0" applyFill="0" applyAlignment="0" applyProtection="0"/>
    <xf numFmtId="0" fontId="23" fillId="0" borderId="41" applyNumberFormat="0" applyFill="0" applyAlignment="0" applyProtection="0"/>
    <xf numFmtId="0" fontId="21" fillId="21" borderId="40" applyNumberFormat="0" applyAlignment="0" applyProtection="0"/>
    <xf numFmtId="0" fontId="7" fillId="24" borderId="42" applyNumberFormat="0" applyFont="0" applyAlignment="0" applyProtection="0"/>
    <xf numFmtId="0" fontId="7" fillId="24" borderId="42" applyNumberFormat="0" applyFont="0" applyAlignment="0" applyProtection="0"/>
    <xf numFmtId="0" fontId="18" fillId="8" borderId="39" applyNumberFormat="0" applyAlignment="0" applyProtection="0"/>
    <xf numFmtId="0" fontId="11" fillId="21" borderId="39" applyNumberFormat="0" applyAlignment="0" applyProtection="0"/>
    <xf numFmtId="0" fontId="7" fillId="24" borderId="42" applyNumberFormat="0" applyFont="0" applyAlignment="0" applyProtection="0"/>
    <xf numFmtId="0" fontId="7" fillId="24" borderId="42" applyNumberFormat="0" applyFont="0" applyAlignment="0" applyProtection="0"/>
    <xf numFmtId="0" fontId="21" fillId="21" borderId="40" applyNumberFormat="0" applyAlignment="0" applyProtection="0"/>
    <xf numFmtId="0" fontId="23" fillId="0" borderId="41" applyNumberFormat="0" applyFill="0" applyAlignment="0" applyProtection="0"/>
    <xf numFmtId="0" fontId="23" fillId="0" borderId="41" applyNumberFormat="0" applyFill="0" applyAlignment="0" applyProtection="0"/>
    <xf numFmtId="0" fontId="21" fillId="21" borderId="40" applyNumberFormat="0" applyAlignment="0" applyProtection="0"/>
    <xf numFmtId="0" fontId="7" fillId="24" borderId="42" applyNumberFormat="0" applyFont="0" applyAlignment="0" applyProtection="0"/>
    <xf numFmtId="0" fontId="7" fillId="24" borderId="42" applyNumberFormat="0" applyFont="0" applyAlignment="0" applyProtection="0"/>
    <xf numFmtId="0" fontId="18" fillId="8" borderId="39" applyNumberFormat="0" applyAlignment="0" applyProtection="0"/>
    <xf numFmtId="0" fontId="11" fillId="21" borderId="39" applyNumberFormat="0" applyAlignment="0" applyProtection="0"/>
    <xf numFmtId="0" fontId="11" fillId="21" borderId="39" applyNumberFormat="0" applyAlignment="0" applyProtection="0"/>
    <xf numFmtId="0" fontId="18" fillId="8" borderId="39" applyNumberFormat="0" applyAlignment="0" applyProtection="0"/>
    <xf numFmtId="0" fontId="7" fillId="24" borderId="42" applyNumberFormat="0" applyFont="0" applyAlignment="0" applyProtection="0"/>
    <xf numFmtId="0" fontId="7" fillId="24" borderId="42" applyNumberFormat="0" applyFont="0" applyAlignment="0" applyProtection="0"/>
    <xf numFmtId="0" fontId="21" fillId="21" borderId="40" applyNumberFormat="0" applyAlignment="0" applyProtection="0"/>
    <xf numFmtId="0" fontId="23" fillId="0" borderId="41" applyNumberFormat="0" applyFill="0" applyAlignment="0" applyProtection="0"/>
    <xf numFmtId="0" fontId="23" fillId="0" borderId="41" applyNumberFormat="0" applyFill="0" applyAlignment="0" applyProtection="0"/>
    <xf numFmtId="0" fontId="21" fillId="21" borderId="40" applyNumberFormat="0" applyAlignment="0" applyProtection="0"/>
    <xf numFmtId="0" fontId="7" fillId="24" borderId="42" applyNumberFormat="0" applyFont="0" applyAlignment="0" applyProtection="0"/>
    <xf numFmtId="0" fontId="7" fillId="24" borderId="42" applyNumberFormat="0" applyFont="0" applyAlignment="0" applyProtection="0"/>
    <xf numFmtId="0" fontId="18" fillId="8" borderId="39" applyNumberFormat="0" applyAlignment="0" applyProtection="0"/>
    <xf numFmtId="0" fontId="11" fillId="21" borderId="39" applyNumberFormat="0" applyAlignment="0" applyProtection="0"/>
    <xf numFmtId="0" fontId="1" fillId="0" borderId="0"/>
    <xf numFmtId="0" fontId="1" fillId="2" borderId="1" applyNumberFormat="0" applyFont="0" applyAlignment="0" applyProtection="0"/>
  </cellStyleXfs>
  <cellXfs count="34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horizontal="center"/>
    </xf>
    <xf numFmtId="14" fontId="28" fillId="0" borderId="0" xfId="0" applyNumberFormat="1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2" fontId="28" fillId="0" borderId="0" xfId="1" applyNumberFormat="1" applyFont="1" applyAlignment="1">
      <alignment horizontal="center" vertical="center"/>
    </xf>
    <xf numFmtId="2" fontId="28" fillId="0" borderId="0" xfId="2" applyNumberFormat="1" applyFont="1" applyAlignment="1">
      <alignment horizontal="center"/>
    </xf>
    <xf numFmtId="0" fontId="28" fillId="0" borderId="0" xfId="0" applyFont="1" applyAlignment="1">
      <alignment horizontal="center"/>
    </xf>
    <xf numFmtId="0" fontId="28" fillId="0" borderId="0" xfId="0" applyFont="1" applyAlignment="1">
      <alignment horizontal="center" vertical="center"/>
    </xf>
    <xf numFmtId="14" fontId="30" fillId="0" borderId="0" xfId="0" applyNumberFormat="1" applyFont="1" applyAlignment="1">
      <alignment horizontal="center" vertical="center"/>
    </xf>
    <xf numFmtId="2" fontId="28" fillId="0" borderId="0" xfId="0" applyNumberFormat="1" applyFont="1" applyAlignment="1">
      <alignment horizontal="center"/>
    </xf>
    <xf numFmtId="2" fontId="28" fillId="0" borderId="0" xfId="0" applyNumberFormat="1" applyFont="1" applyAlignment="1">
      <alignment horizontal="center" vertical="center"/>
    </xf>
    <xf numFmtId="2" fontId="28" fillId="0" borderId="0" xfId="105" applyNumberFormat="1" applyFont="1" applyAlignment="1">
      <alignment horizontal="center"/>
    </xf>
    <xf numFmtId="2" fontId="28" fillId="0" borderId="0" xfId="154" applyNumberFormat="1" applyFont="1" applyAlignment="1">
      <alignment horizontal="center"/>
    </xf>
    <xf numFmtId="2" fontId="28" fillId="0" borderId="0" xfId="154" applyNumberFormat="1" applyFont="1" applyAlignment="1">
      <alignment horizontal="center" vertical="center"/>
    </xf>
    <xf numFmtId="2" fontId="28" fillId="25" borderId="0" xfId="154" applyNumberFormat="1" applyFont="1" applyFill="1" applyAlignment="1">
      <alignment horizontal="center" vertical="center"/>
    </xf>
    <xf numFmtId="2" fontId="28" fillId="26" borderId="0" xfId="0" applyNumberFormat="1" applyFont="1" applyFill="1" applyAlignment="1">
      <alignment horizontal="center" vertical="center"/>
    </xf>
    <xf numFmtId="2" fontId="28" fillId="26" borderId="0" xfId="0" applyNumberFormat="1" applyFont="1" applyFill="1" applyAlignment="1">
      <alignment horizontal="center"/>
    </xf>
    <xf numFmtId="2" fontId="28" fillId="26" borderId="0" xfId="105" applyNumberFormat="1" applyFont="1" applyFill="1" applyAlignment="1">
      <alignment horizontal="center"/>
    </xf>
    <xf numFmtId="2" fontId="28" fillId="26" borderId="0" xfId="154" applyNumberFormat="1" applyFont="1" applyFill="1" applyAlignment="1">
      <alignment horizontal="center"/>
    </xf>
    <xf numFmtId="2" fontId="28" fillId="26" borderId="0" xfId="154" applyNumberFormat="1" applyFont="1" applyFill="1"/>
    <xf numFmtId="2" fontId="28" fillId="26" borderId="0" xfId="154" applyNumberFormat="1" applyFont="1" applyFill="1" applyAlignment="1">
      <alignment horizontal="center" vertical="center"/>
    </xf>
    <xf numFmtId="2" fontId="28" fillId="27" borderId="0" xfId="0" applyNumberFormat="1" applyFont="1" applyFill="1" applyAlignment="1">
      <alignment horizontal="center" vertical="center"/>
    </xf>
    <xf numFmtId="2" fontId="31" fillId="27" borderId="0" xfId="0" applyNumberFormat="1" applyFont="1" applyFill="1" applyAlignment="1">
      <alignment horizontal="center" vertical="center"/>
    </xf>
    <xf numFmtId="0" fontId="28" fillId="26" borderId="0" xfId="0" applyFont="1" applyFill="1" applyAlignment="1">
      <alignment horizontal="center"/>
    </xf>
    <xf numFmtId="0" fontId="28" fillId="0" borderId="0" xfId="1016" applyFont="1" applyAlignment="1">
      <alignment horizontal="center"/>
    </xf>
    <xf numFmtId="2" fontId="28" fillId="0" borderId="0" xfId="1016" applyNumberFormat="1" applyFont="1" applyAlignment="1">
      <alignment horizontal="center"/>
    </xf>
    <xf numFmtId="0" fontId="28" fillId="26" borderId="0" xfId="1016" applyFont="1" applyFill="1" applyAlignment="1">
      <alignment horizontal="center"/>
    </xf>
    <xf numFmtId="0" fontId="28" fillId="26" borderId="0" xfId="1016" applyFont="1" applyFill="1"/>
    <xf numFmtId="2" fontId="28" fillId="0" borderId="0" xfId="1016" applyNumberFormat="1" applyFont="1" applyAlignment="1">
      <alignment horizontal="center" vertical="center"/>
    </xf>
    <xf numFmtId="2" fontId="32" fillId="0" borderId="0" xfId="1016" applyNumberFormat="1" applyFont="1" applyAlignment="1">
      <alignment horizontal="center" vertical="center"/>
    </xf>
    <xf numFmtId="164" fontId="32" fillId="0" borderId="0" xfId="1016" applyNumberFormat="1" applyFont="1" applyAlignment="1">
      <alignment horizontal="center"/>
    </xf>
    <xf numFmtId="0" fontId="28" fillId="0" borderId="0" xfId="1016" applyFont="1" applyAlignment="1">
      <alignment horizontal="center" vertical="center"/>
    </xf>
  </cellXfs>
  <cellStyles count="1018">
    <cellStyle name="20% - Accent1 2" xfId="4" xr:uid="{4B008DC8-DCA0-4F6B-98E0-8FEC82972F72}"/>
    <cellStyle name="20% - Accent1 2 2" xfId="5" xr:uid="{792EA17B-7361-4B81-A89F-CD3F87D39A5E}"/>
    <cellStyle name="20% - Accent1 2_Ais_MultiSampleTemplate" xfId="6" xr:uid="{32CBD072-A2E7-4C8F-A4E4-91F2BDFC1653}"/>
    <cellStyle name="20% - Accent2 2" xfId="7" xr:uid="{C444A390-432A-4D1F-91CE-BFCCA52DF6C7}"/>
    <cellStyle name="20% - Accent2 2 2" xfId="8" xr:uid="{8368057E-FA9A-4C0D-A884-CAD18E11BCE9}"/>
    <cellStyle name="20% - Accent2 2_Ais_MultiSampleTemplate" xfId="9" xr:uid="{20EB76F0-5937-4C53-BF29-553C6C44D8CF}"/>
    <cellStyle name="20% - Accent3 2" xfId="10" xr:uid="{DE980108-E45F-48A0-A507-D7CBC176F7AE}"/>
    <cellStyle name="20% - Accent3 2 2" xfId="11" xr:uid="{AC891B5B-0779-4B0C-9DC3-8C9D2CE5D838}"/>
    <cellStyle name="20% - Accent3 2_Ais_MultiSampleTemplate" xfId="12" xr:uid="{F6D52901-C926-45C9-A43B-72EA246621E8}"/>
    <cellStyle name="20% - Accent4 2" xfId="13" xr:uid="{A60BAC66-0576-4504-9082-7A841969F8C3}"/>
    <cellStyle name="20% - Accent4 2 2" xfId="14" xr:uid="{31514115-2610-46A1-8A71-29869B3C86DD}"/>
    <cellStyle name="20% - Accent4 2_Ais_MultiSampleTemplate" xfId="15" xr:uid="{EC2101F1-6257-43B5-BD02-5180C2AE8AF6}"/>
    <cellStyle name="20% - Accent5 2" xfId="16" xr:uid="{E59FB96B-2FB7-476A-BF39-30F3C5C79C6A}"/>
    <cellStyle name="20% - Accent5 2 2" xfId="17" xr:uid="{C939DD54-57C6-4A09-8628-BC76C4860A99}"/>
    <cellStyle name="20% - Accent5 2_Ais_MultiSampleTemplate" xfId="18" xr:uid="{14CA7DD7-3B1B-4B18-9516-E60BB9430E9C}"/>
    <cellStyle name="20% - Accent6 2" xfId="19" xr:uid="{AC2E81E9-A36A-4247-B744-516C4FEA84F5}"/>
    <cellStyle name="20% - Accent6 2 2" xfId="20" xr:uid="{53944BDE-ED69-4899-A6D5-9B98766E86B4}"/>
    <cellStyle name="20% - Accent6 2_Ais_MultiSampleTemplate" xfId="21" xr:uid="{74774A01-46B7-48E0-A4E4-D87C8E2224C0}"/>
    <cellStyle name="40% - Accent1 2" xfId="22" xr:uid="{628A068F-51DD-4BBB-AABE-05280AECCBCB}"/>
    <cellStyle name="40% - Accent1 2 2" xfId="23" xr:uid="{425DCDC4-2EF1-4EBF-B7C6-E04E908304C2}"/>
    <cellStyle name="40% - Accent1 2_Ais_MultiSampleTemplate" xfId="24" xr:uid="{79AC1464-4EC9-4EA7-AA05-086D314F94E2}"/>
    <cellStyle name="40% - Accent2 2" xfId="25" xr:uid="{304291F6-D80A-4114-9476-0B508DE8B23D}"/>
    <cellStyle name="40% - Accent2 2 2" xfId="26" xr:uid="{747750DB-23EF-4A24-951B-1D553B9EDD47}"/>
    <cellStyle name="40% - Accent2 2_Ais_MultiSampleTemplate" xfId="27" xr:uid="{B17485E2-9697-4AD0-B646-FD2AD0D1FEE0}"/>
    <cellStyle name="40% - Accent3 2" xfId="28" xr:uid="{24A1E905-25D6-41E4-83FC-901A38DC1078}"/>
    <cellStyle name="40% - Accent3 2 2" xfId="29" xr:uid="{7CA6DB1F-33A7-4A3C-BFFF-EBFC0B9783E2}"/>
    <cellStyle name="40% - Accent3 2_Ais_MultiSampleTemplate" xfId="30" xr:uid="{C3105A9D-B203-4663-84E1-A1D1A245CA32}"/>
    <cellStyle name="40% - Accent4 2" xfId="31" xr:uid="{EDD3E162-B900-489F-8D1A-799F293E27F0}"/>
    <cellStyle name="40% - Accent4 2 2" xfId="32" xr:uid="{AAF7AD00-D9FC-4368-B363-7A468641A01C}"/>
    <cellStyle name="40% - Accent4 2_Ais_MultiSampleTemplate" xfId="33" xr:uid="{201F39FB-C7E1-41A8-AF3F-26DB87E7E845}"/>
    <cellStyle name="40% - Accent5 2" xfId="34" xr:uid="{2FD76CA7-C958-48D3-99C2-2C3FB5ADABD2}"/>
    <cellStyle name="40% - Accent5 2 2" xfId="35" xr:uid="{483C4E88-293C-4AF8-A2B2-5C058765188B}"/>
    <cellStyle name="40% - Accent5 2_Ais_MultiSampleTemplate" xfId="36" xr:uid="{41B9A889-C050-4C45-886B-F2FF57C1B5B5}"/>
    <cellStyle name="40% - Accent6 2" xfId="37" xr:uid="{AA1BA535-B7B2-4FBD-A95B-14C199C36813}"/>
    <cellStyle name="40% - Accent6 2 2" xfId="38" xr:uid="{81BF302D-A3A9-46FF-933D-9011F2FA939A}"/>
    <cellStyle name="40% - Accent6 2_Ais_MultiSampleTemplate" xfId="39" xr:uid="{25D4CD43-1C47-4133-8C04-2F7C58C35D59}"/>
    <cellStyle name="60% - Accent1 2" xfId="40" xr:uid="{A6434629-B1FB-4CB1-82C1-E40E9D817CEB}"/>
    <cellStyle name="60% - Accent2 2" xfId="41" xr:uid="{2967552F-A621-42A4-ADC0-D5E4C84083DA}"/>
    <cellStyle name="60% - Accent3 2" xfId="42" xr:uid="{7D3814FA-7205-4F04-BCF8-94793D301358}"/>
    <cellStyle name="60% - Accent4 2" xfId="43" xr:uid="{AA834703-1EAC-474B-BFA0-03ED68CAB3DB}"/>
    <cellStyle name="60% - Accent5 2" xfId="44" xr:uid="{02142B82-4DEF-42FD-994E-44A0BB6CC22A}"/>
    <cellStyle name="60% - Accent6 2" xfId="45" xr:uid="{F5F9B9DA-1650-4934-9DCB-A6EBFE2DFA35}"/>
    <cellStyle name="Accent1 2" xfId="46" xr:uid="{C8C0B8CD-EA27-4D5E-994C-E7CFDDC50A19}"/>
    <cellStyle name="Accent2 2" xfId="47" xr:uid="{C3C28266-15A0-4A7A-8356-101A88925A86}"/>
    <cellStyle name="Accent3 2" xfId="48" xr:uid="{FC653CB8-A496-4D65-8ECB-991421EA106C}"/>
    <cellStyle name="Accent4 2" xfId="49" xr:uid="{34C7A71E-15F6-441F-96BB-3DBEA89018F7}"/>
    <cellStyle name="Accent5 2" xfId="50" xr:uid="{06536B52-215B-4E80-A5B1-A3EAA47E76B0}"/>
    <cellStyle name="Accent6 2" xfId="51" xr:uid="{B0E71AF5-9B8A-4A64-B826-2DAC7B33EF13}"/>
    <cellStyle name="Bad 2" xfId="52" xr:uid="{13F07243-7E5C-4A94-BAB8-FF2E7B3A6102}"/>
    <cellStyle name="Calculation 2" xfId="53" xr:uid="{14BBB539-4644-43CD-B3DB-10B03A39DCE0}"/>
    <cellStyle name="Calculation 2 2" xfId="88" xr:uid="{3BA75AC9-5744-4365-A052-3D853C084182}"/>
    <cellStyle name="Calculation 2 2 2" xfId="103" xr:uid="{93D81FA7-80B0-4733-85D6-D09118811F33}"/>
    <cellStyle name="Calculation 2 2 2 2" xfId="230" xr:uid="{5353585A-69F2-4110-BDE5-08CB140EADD8}"/>
    <cellStyle name="Calculation 2 2 2 2 2" xfId="298" xr:uid="{08A7E91E-74D7-4BA5-8136-329BE0867523}"/>
    <cellStyle name="Calculation 2 2 2 2 2 2" xfId="517" xr:uid="{D7A3472F-57DE-41BB-B2CD-FCE2C69D7252}"/>
    <cellStyle name="Calculation 2 2 2 2 2 3" xfId="644" xr:uid="{3BC3B369-F3C5-4F08-B0C5-563C40839156}"/>
    <cellStyle name="Calculation 2 2 2 2 2 4" xfId="796" xr:uid="{2614696B-AFE6-4B0D-A7A3-D22A92718B0A}"/>
    <cellStyle name="Calculation 2 2 2 2 2 5" xfId="929" xr:uid="{9BE38947-AD2B-4625-81A9-0190B35A575B}"/>
    <cellStyle name="Calculation 2 2 2 2 3" xfId="365" xr:uid="{2EB81B51-9FC7-44C4-97C0-F7580EDDDBC9}"/>
    <cellStyle name="Calculation 2 2 2 2 3 2" xfId="581" xr:uid="{999B5BB4-582F-408E-9BA9-CB7480B2D3DD}"/>
    <cellStyle name="Calculation 2 2 2 2 3 3" xfId="708" xr:uid="{2F8FEF81-95CC-4F59-B1C7-4FF33AECA22B}"/>
    <cellStyle name="Calculation 2 2 2 2 3 4" xfId="860" xr:uid="{46D53035-79BA-4D64-98F9-7124E34ED113}"/>
    <cellStyle name="Calculation 2 2 2 2 3 5" xfId="993" xr:uid="{283052EC-D02C-43E2-ADFF-B60849ED3D24}"/>
    <cellStyle name="Calculation 2 2 2 2 4" xfId="437" xr:uid="{65E99606-4C22-41A4-A9E3-04AF6207010A}"/>
    <cellStyle name="Calculation 2 2 2 2 5" xfId="604" xr:uid="{49C0D87D-A658-4984-89A2-20B691B03A13}"/>
    <cellStyle name="Calculation 2 2 2 2 6" xfId="764" xr:uid="{F7CC8CE4-6AE5-4559-8EF4-122E4DA420CA}"/>
    <cellStyle name="Calculation 2 2 2 2 7" xfId="897" xr:uid="{D1B07C52-7A42-4E96-9FC1-5DA231CAB498}"/>
    <cellStyle name="Calculation 2 2 2 3" xfId="253" xr:uid="{313E8B83-5849-47E6-9EFD-4FE3ECD0FD73}"/>
    <cellStyle name="Calculation 2 2 2 3 2" xfId="321" xr:uid="{6513B4F0-7E38-45EA-B60F-8166BAAF640F}"/>
    <cellStyle name="Calculation 2 2 2 3 2 2" xfId="531" xr:uid="{5D3CC3AC-C322-42DF-9357-53C8A864E8A6}"/>
    <cellStyle name="Calculation 2 2 2 3 2 3" xfId="658" xr:uid="{86AE764E-D2FD-4383-A4D2-6C73EB641E51}"/>
    <cellStyle name="Calculation 2 2 2 3 2 4" xfId="810" xr:uid="{E3FC385C-997C-4D88-8258-4036BDC82CBF}"/>
    <cellStyle name="Calculation 2 2 2 3 2 5" xfId="943" xr:uid="{BF35E588-C51B-406B-B371-209E563C1FC5}"/>
    <cellStyle name="Calculation 2 2 2 3 3" xfId="388" xr:uid="{8E483C58-8241-46FB-AFC5-58BB30967263}"/>
    <cellStyle name="Calculation 2 2 2 3 3 2" xfId="603" xr:uid="{9A862232-19BE-47CB-9A6D-0874898CB9F5}"/>
    <cellStyle name="Calculation 2 2 2 3 3 3" xfId="730" xr:uid="{F2C17EFC-10D5-4765-88D5-6D9FFBCD7F62}"/>
    <cellStyle name="Calculation 2 2 2 3 3 4" xfId="882" xr:uid="{CE444D9C-0335-4A70-A531-08BBFEC1FA75}"/>
    <cellStyle name="Calculation 2 2 2 3 3 5" xfId="1015" xr:uid="{D6268C85-53C3-4AC1-83B5-E98F9D29424A}"/>
    <cellStyle name="Calculation 2 2 2 3 4" xfId="460" xr:uid="{26CDAC4A-27E3-4057-B665-A1FCD0B511AF}"/>
    <cellStyle name="Calculation 2 2 2 3 5" xfId="626" xr:uid="{C515E771-F383-45D0-AB7E-C5A9E4EA1358}"/>
    <cellStyle name="Calculation 2 2 2 3 6" xfId="778" xr:uid="{EF64B50F-D0BF-4E89-BA0F-28A5B36F97FC}"/>
    <cellStyle name="Calculation 2 2 2 3 7" xfId="911" xr:uid="{3CB047FB-714D-4698-8AEF-950A52501AB8}"/>
    <cellStyle name="Calculation 2 2 2 4" xfId="200" xr:uid="{1587BFA3-D0D8-4804-B64B-7690BF95B7EB}"/>
    <cellStyle name="Calculation 2 2 2 4 2" xfId="269" xr:uid="{B680E3C4-3568-4044-B81F-1BD56939C84F}"/>
    <cellStyle name="Calculation 2 2 2 4 3" xfId="338" xr:uid="{7E951D68-FC4B-48A1-970F-D8362A48BFEC}"/>
    <cellStyle name="Calculation 2 2 2 4 4" xfId="407" xr:uid="{02337C3C-97FE-4467-B527-060DCF217409}"/>
    <cellStyle name="Calculation 2 2 2 4 5" xfId="286" xr:uid="{93796FDC-8059-4B02-B413-A66D38EFE4D7}"/>
    <cellStyle name="Calculation 2 2 2 4 6" xfId="746" xr:uid="{C72B93DD-4BE4-45B1-A226-6CFF20311679}"/>
    <cellStyle name="Calculation 2 2 2 4 7" xfId="470" xr:uid="{842DD5DC-E482-463C-86BC-55CAF96B311B}"/>
    <cellStyle name="Calculation 2 2 2 5" xfId="555" xr:uid="{FAB4E6BE-E03C-4833-BE70-71BCAC70FF34}"/>
    <cellStyle name="Calculation 2 2 2 5 2" xfId="682" xr:uid="{BF2E89AB-C4C5-4415-8743-04E997F05EAD}"/>
    <cellStyle name="Calculation 2 2 2 5 3" xfId="834" xr:uid="{6F4EB8EB-6758-4048-AA02-35E199CAEDA4}"/>
    <cellStyle name="Calculation 2 2 2 5 4" xfId="967" xr:uid="{571AF9B4-8775-4481-9730-B78B1D9AB9A2}"/>
    <cellStyle name="Calculation 2 2 2 6" xfId="390" xr:uid="{701F86EE-72BB-4C8A-8A0C-4B5297C986AD}"/>
    <cellStyle name="Calculation 2 2 3" xfId="216" xr:uid="{21BF3868-D094-43AE-B4F0-D0B772B8C59D}"/>
    <cellStyle name="Calculation 2 2 3 2" xfId="285" xr:uid="{D83EAC08-B30E-4D22-A635-2FB0803B65CA}"/>
    <cellStyle name="Calculation 2 2 3 2 2" xfId="509" xr:uid="{544615C0-1C62-4813-B7A5-5AFDB39518FD}"/>
    <cellStyle name="Calculation 2 2 3 2 3" xfId="636" xr:uid="{90E1C69F-E60F-42BA-A6BC-907CD3E1CD56}"/>
    <cellStyle name="Calculation 2 2 3 2 4" xfId="788" xr:uid="{B6623CD6-FFCB-4446-9381-9FE6F176A9D3}"/>
    <cellStyle name="Calculation 2 2 3 2 5" xfId="921" xr:uid="{FBF091DF-C68B-47E4-B462-78331687F1B9}"/>
    <cellStyle name="Calculation 2 2 3 3" xfId="352" xr:uid="{62ED36F7-2CEA-4A7E-8283-795148B13AF8}"/>
    <cellStyle name="Calculation 2 2 3 3 2" xfId="569" xr:uid="{531EB10B-9618-4402-964E-CBD54A24E045}"/>
    <cellStyle name="Calculation 2 2 3 3 3" xfId="696" xr:uid="{805ECA92-3231-4117-AC25-D34908D36A53}"/>
    <cellStyle name="Calculation 2 2 3 3 4" xfId="848" xr:uid="{14760EDD-2451-4D22-AB41-C53754FAEA76}"/>
    <cellStyle name="Calculation 2 2 3 3 5" xfId="981" xr:uid="{E8FFB05E-78A8-4D00-ADF1-4F77BF92FC08}"/>
    <cellStyle name="Calculation 2 2 3 4" xfId="423" xr:uid="{97ECCF42-04A7-49DF-A735-01F8E1CB8F69}"/>
    <cellStyle name="Calculation 2 2 3 5" xfId="176" xr:uid="{3B2080CA-0109-4AC9-A669-FD9A3B7F084C}"/>
    <cellStyle name="Calculation 2 2 3 6" xfId="756" xr:uid="{2E963906-AA0D-48E7-8415-0D3DB299B359}"/>
    <cellStyle name="Calculation 2 2 3 7" xfId="889" xr:uid="{593688C6-C643-4D78-AD10-C90CEACFCF63}"/>
    <cellStyle name="Calculation 2 2 4" xfId="241" xr:uid="{A94B517D-D1E2-423F-90EC-321483165085}"/>
    <cellStyle name="Calculation 2 2 4 2" xfId="309" xr:uid="{2316F2E6-3210-4995-9B24-1D1671C8DFA2}"/>
    <cellStyle name="Calculation 2 2 4 2 2" xfId="523" xr:uid="{A246F168-6C72-4A09-A53E-0695C2AA68FE}"/>
    <cellStyle name="Calculation 2 2 4 2 3" xfId="650" xr:uid="{7FE864CC-06E0-4AD5-8B2D-4CBC85297EDB}"/>
    <cellStyle name="Calculation 2 2 4 2 4" xfId="802" xr:uid="{7F7CD158-9142-4BEF-A14E-030BC5499476}"/>
    <cellStyle name="Calculation 2 2 4 2 5" xfId="935" xr:uid="{3923A08B-6928-480B-9FDD-019441814EFC}"/>
    <cellStyle name="Calculation 2 2 4 3" xfId="376" xr:uid="{3751A8A8-4429-48EF-BF82-E5482DED9D4C}"/>
    <cellStyle name="Calculation 2 2 4 3 2" xfId="591" xr:uid="{8FA0FE22-283C-4E73-9933-BFF734A448FA}"/>
    <cellStyle name="Calculation 2 2 4 3 3" xfId="718" xr:uid="{04BEF427-4876-4DB0-9725-A3B48715ECAC}"/>
    <cellStyle name="Calculation 2 2 4 3 4" xfId="870" xr:uid="{146EF5FB-F53D-438A-B166-3C8AEB6EE842}"/>
    <cellStyle name="Calculation 2 2 4 3 5" xfId="1003" xr:uid="{5FFA800E-5409-42E6-9FB8-C9BD53A5C5C6}"/>
    <cellStyle name="Calculation 2 2 4 4" xfId="448" xr:uid="{482BCBFE-93E8-4ACC-A29D-DBD8739987C7}"/>
    <cellStyle name="Calculation 2 2 4 5" xfId="614" xr:uid="{13DBB8DA-6D92-449C-A4B4-1741A39408FE}"/>
    <cellStyle name="Calculation 2 2 4 6" xfId="770" xr:uid="{4DA77CE4-A5F6-4A74-BE7B-4206C04B97D6}"/>
    <cellStyle name="Calculation 2 2 4 7" xfId="903" xr:uid="{4BDCD40D-D863-4958-80CB-A234314A3735}"/>
    <cellStyle name="Calculation 2 2 5" xfId="192" xr:uid="{A50A8F1D-5F68-4E2F-B093-55C8D668744F}"/>
    <cellStyle name="Calculation 2 2 5 2" xfId="261" xr:uid="{DCC793EE-993A-4DF2-8C23-D349841E8FFB}"/>
    <cellStyle name="Calculation 2 2 5 3" xfId="330" xr:uid="{0A609BA3-687B-4971-B062-A88C61F5E7C2}"/>
    <cellStyle name="Calculation 2 2 5 4" xfId="399" xr:uid="{9DAA682C-E4D7-43A2-8457-D5C3FB3262B9}"/>
    <cellStyle name="Calculation 2 2 5 5" xfId="412" xr:uid="{83CA4AC0-AC85-4CAC-BA21-E36C988FD16A}"/>
    <cellStyle name="Calculation 2 2 5 6" xfId="738" xr:uid="{4A56681E-6236-41CA-A4DE-82C6639EB6B2}"/>
    <cellStyle name="Calculation 2 2 5 7" xfId="466" xr:uid="{BD544B72-7FC2-452F-8E2A-4455D2C3B312}"/>
    <cellStyle name="Calculation 2 2 6" xfId="543" xr:uid="{EF77D640-B577-49D3-8288-E294665F9752}"/>
    <cellStyle name="Calculation 2 2 6 2" xfId="670" xr:uid="{80DFBE50-7C74-457C-BE8C-009A97B75F7C}"/>
    <cellStyle name="Calculation 2 2 6 3" xfId="822" xr:uid="{7DAC9EFE-B7E8-4EEA-8FFA-1558F7D9E30F}"/>
    <cellStyle name="Calculation 2 2 6 4" xfId="955" xr:uid="{453E74A1-25A1-4DDB-88ED-BBCF530EACD0}"/>
    <cellStyle name="Calculation 2 2 7" xfId="465" xr:uid="{94D781DF-54CA-4A06-B5AC-CC8CF6C6D5CC}"/>
    <cellStyle name="Calculation 2 3" xfId="91" xr:uid="{99DE3866-7199-4F29-9ABB-C8AA71E642CE}"/>
    <cellStyle name="Calculation 2 3 2" xfId="218" xr:uid="{987E86A0-94BA-41FD-AB92-5A7F2901840E}"/>
    <cellStyle name="Calculation 2 3 2 2" xfId="287" xr:uid="{D98A1837-5574-4798-BD52-4224A5A724FF}"/>
    <cellStyle name="Calculation 2 3 2 2 2" xfId="510" xr:uid="{EE6A4591-553E-444B-A02F-C7AC0AFF559B}"/>
    <cellStyle name="Calculation 2 3 2 2 3" xfId="637" xr:uid="{A418C441-0DD8-4FB0-AC10-4CEF4D5D18E8}"/>
    <cellStyle name="Calculation 2 3 2 2 4" xfId="789" xr:uid="{3BA87DB1-415D-46D7-8F9B-F3BE574F7A15}"/>
    <cellStyle name="Calculation 2 3 2 2 5" xfId="922" xr:uid="{F9FCBCAF-B738-47FC-8FEB-E0C98D3FD1AB}"/>
    <cellStyle name="Calculation 2 3 2 3" xfId="354" xr:uid="{0DA0A391-0D38-4FB2-9EAC-57B7BC316F19}"/>
    <cellStyle name="Calculation 2 3 2 3 2" xfId="570" xr:uid="{32B213D5-B3C9-41B1-AA9C-C2369BEBF04A}"/>
    <cellStyle name="Calculation 2 3 2 3 3" xfId="697" xr:uid="{80BA8369-FEBB-459F-884C-2B50E9EA2AEF}"/>
    <cellStyle name="Calculation 2 3 2 3 4" xfId="849" xr:uid="{AA7CA845-FA95-412C-94FE-69A97F30E513}"/>
    <cellStyle name="Calculation 2 3 2 3 5" xfId="982" xr:uid="{CCD9A326-164A-444C-863D-B15899AB99DA}"/>
    <cellStyle name="Calculation 2 3 2 4" xfId="425" xr:uid="{5685FF4E-F0AC-4C2B-8761-3E5A1373F2A2}"/>
    <cellStyle name="Calculation 2 3 2 5" xfId="270" xr:uid="{E77C144F-9BA8-432D-8BCC-E0E100E993B7}"/>
    <cellStyle name="Calculation 2 3 2 6" xfId="757" xr:uid="{17AA4A0F-5EFB-4101-9F3F-1EE95683D053}"/>
    <cellStyle name="Calculation 2 3 2 7" xfId="890" xr:uid="{F743C9FF-F566-47D0-8FC4-6D2253D8ECD3}"/>
    <cellStyle name="Calculation 2 3 3" xfId="242" xr:uid="{44BAD0EF-3978-486F-8325-1767DAFA2E38}"/>
    <cellStyle name="Calculation 2 3 3 2" xfId="310" xr:uid="{5E377F39-12F6-482B-903E-CA52DFE86C72}"/>
    <cellStyle name="Calculation 2 3 3 2 2" xfId="524" xr:uid="{999F037F-15B5-47F8-8EBB-7E83A1A4E80E}"/>
    <cellStyle name="Calculation 2 3 3 2 3" xfId="651" xr:uid="{08262850-7F87-497F-8E33-A9C347000B07}"/>
    <cellStyle name="Calculation 2 3 3 2 4" xfId="803" xr:uid="{3CBFD9F3-BDC2-4591-96CC-BB99C119114E}"/>
    <cellStyle name="Calculation 2 3 3 2 5" xfId="936" xr:uid="{70355422-CAA9-44FE-B258-32263FDAFB95}"/>
    <cellStyle name="Calculation 2 3 3 3" xfId="377" xr:uid="{BE511282-30F9-41C3-B336-51AAAAB13596}"/>
    <cellStyle name="Calculation 2 3 3 3 2" xfId="592" xr:uid="{49C7270A-A8E2-4F4B-B52B-6B0754A49B87}"/>
    <cellStyle name="Calculation 2 3 3 3 3" xfId="719" xr:uid="{D310FC0E-3FC3-40DC-BFB2-CB9A53E1088A}"/>
    <cellStyle name="Calculation 2 3 3 3 4" xfId="871" xr:uid="{EF5DC0C9-C394-4F98-91AB-100CD64F380A}"/>
    <cellStyle name="Calculation 2 3 3 3 5" xfId="1004" xr:uid="{766EB8C6-8FD2-4FF3-9DA0-A32C6ADB57E7}"/>
    <cellStyle name="Calculation 2 3 3 4" xfId="449" xr:uid="{02CC1607-8434-4C41-B89F-F6ECF21E217B}"/>
    <cellStyle name="Calculation 2 3 3 5" xfId="615" xr:uid="{F9AA0BFF-D154-42A8-9FD6-4711F295D410}"/>
    <cellStyle name="Calculation 2 3 3 6" xfId="771" xr:uid="{96F89408-5098-4A1F-8882-6302D40FDD48}"/>
    <cellStyle name="Calculation 2 3 3 7" xfId="904" xr:uid="{E57C5D77-C5F1-4222-BD57-83ECDD221CBF}"/>
    <cellStyle name="Calculation 2 3 4" xfId="193" xr:uid="{0B779575-8CC9-4FFF-A06B-E68ABAA975F0}"/>
    <cellStyle name="Calculation 2 3 4 2" xfId="262" xr:uid="{BADF35D1-2AC5-455F-AE41-B2D1F8A75D8F}"/>
    <cellStyle name="Calculation 2 3 4 3" xfId="331" xr:uid="{3D1BCE4F-05C3-42B2-9375-E641FF230D5E}"/>
    <cellStyle name="Calculation 2 3 4 4" xfId="400" xr:uid="{0A8259E9-72F9-4089-8256-CE8D917C1B00}"/>
    <cellStyle name="Calculation 2 3 4 5" xfId="146" xr:uid="{FC39AAD6-7E28-432C-AC09-655BAF9EE1EA}"/>
    <cellStyle name="Calculation 2 3 4 6" xfId="739" xr:uid="{F7C65611-D62F-4E94-B937-F6F02FE70376}"/>
    <cellStyle name="Calculation 2 3 4 7" xfId="498" xr:uid="{8580B7F7-12F5-48BA-A970-9DB0DD55E216}"/>
    <cellStyle name="Calculation 2 3 5" xfId="544" xr:uid="{398023AC-E580-4E43-83B1-2E8600313FC6}"/>
    <cellStyle name="Calculation 2 3 5 2" xfId="671" xr:uid="{C8B15FBD-B033-42B3-AC0F-332207E9C8FD}"/>
    <cellStyle name="Calculation 2 3 5 3" xfId="823" xr:uid="{44C431F8-5840-4873-8B80-31D829B96745}"/>
    <cellStyle name="Calculation 2 3 5 4" xfId="956" xr:uid="{30DFCEC8-0B05-404F-B09D-45ACA830BDAF}"/>
    <cellStyle name="Calculation 2 3 6" xfId="178" xr:uid="{312A552D-1CE0-43EA-8CFE-04A10EC8A262}"/>
    <cellStyle name="Calculation 2 4" xfId="204" xr:uid="{92205657-BFAD-45D3-8749-1D27E2DBF04F}"/>
    <cellStyle name="Calculation 2 4 2" xfId="273" xr:uid="{BA83CA48-C4FE-4F8E-B43E-DE9276FD7E6C}"/>
    <cellStyle name="Calculation 2 4 2 2" xfId="502" xr:uid="{97EFDA8C-947E-4ED4-A6C2-C64B369168C0}"/>
    <cellStyle name="Calculation 2 4 2 3" xfId="629" xr:uid="{A5DEFEFC-1F0A-4B0C-BF03-D9507E78303F}"/>
    <cellStyle name="Calculation 2 4 2 4" xfId="781" xr:uid="{04BC3D77-7629-4538-BB34-14CC300CA1EA}"/>
    <cellStyle name="Calculation 2 4 2 5" xfId="914" xr:uid="{9059FFCA-DFF3-475E-A5C9-F8384D775FEA}"/>
    <cellStyle name="Calculation 2 4 3" xfId="341" xr:uid="{E7B2733D-6F0E-43C2-ACB0-5AEB13EDF705}"/>
    <cellStyle name="Calculation 2 4 3 2" xfId="558" xr:uid="{C4A1B61E-4083-419F-9889-E71A6269BAE7}"/>
    <cellStyle name="Calculation 2 4 3 3" xfId="685" xr:uid="{F613F678-A9CC-469D-999C-FBDF631FEC19}"/>
    <cellStyle name="Calculation 2 4 3 4" xfId="837" xr:uid="{90389475-A21A-4B22-827F-9F746B49AAA6}"/>
    <cellStyle name="Calculation 2 4 3 5" xfId="970" xr:uid="{417923D6-AC7E-4471-8A14-7999D944D225}"/>
    <cellStyle name="Calculation 2 4 4" xfId="411" xr:uid="{F816242E-44B6-42C8-9D33-5DE43DA7C8E4}"/>
    <cellStyle name="Calculation 2 4 5" xfId="164" xr:uid="{F6DA941F-A2F5-435C-8E32-E25787A812EA}"/>
    <cellStyle name="Calculation 2 4 6" xfId="749" xr:uid="{0646BC92-8364-4674-97E8-9B8A6DC0E159}"/>
    <cellStyle name="Calculation 2 4 7" xfId="479" xr:uid="{A51A6FE7-3F6F-417D-AE60-B95BAC7DD995}"/>
    <cellStyle name="Calculation 2 5" xfId="203" xr:uid="{7DF9AB82-A3C6-42E6-A916-ECD03256A825}"/>
    <cellStyle name="Calculation 2 5 2" xfId="272" xr:uid="{4535E1BF-31A9-4FE1-9BBF-50E906552756}"/>
    <cellStyle name="Calculation 2 5 2 2" xfId="501" xr:uid="{79E3C4C7-7D53-4639-B8B5-4079F37E198D}"/>
    <cellStyle name="Calculation 2 5 2 3" xfId="628" xr:uid="{0E6FC466-D62B-43DC-AFE2-C8C19A048BDA}"/>
    <cellStyle name="Calculation 2 5 2 4" xfId="780" xr:uid="{A83D67B0-A46F-4153-BCC4-96F70B88F33B}"/>
    <cellStyle name="Calculation 2 5 2 5" xfId="913" xr:uid="{8B9792D6-DA00-40DE-8B81-9E43CEEFE3B6}"/>
    <cellStyle name="Calculation 2 5 3" xfId="340" xr:uid="{C5BED5EC-E5EA-4744-A926-162CC110DF63}"/>
    <cellStyle name="Calculation 2 5 3 2" xfId="557" xr:uid="{4C98327A-83EF-4052-9F73-FAFDE88E5AF8}"/>
    <cellStyle name="Calculation 2 5 3 3" xfId="684" xr:uid="{529D07E7-9E56-40AF-9687-4489E451934D}"/>
    <cellStyle name="Calculation 2 5 3 4" xfId="836" xr:uid="{5363A54D-DB5C-49F4-A4F7-F64BDAADC4DC}"/>
    <cellStyle name="Calculation 2 5 3 5" xfId="969" xr:uid="{B13EE7DB-1E2F-4210-9B8B-6AD1B0D2139B}"/>
    <cellStyle name="Calculation 2 5 4" xfId="410" xr:uid="{7C7D62F6-3FF3-4748-AAE3-24269E46055B}"/>
    <cellStyle name="Calculation 2 5 5" xfId="120" xr:uid="{6B8906F8-3AE7-46AC-B7E4-803A018E0996}"/>
    <cellStyle name="Calculation 2 5 6" xfId="748" xr:uid="{4729E76A-3F80-4731-A505-FD8AB98F5D93}"/>
    <cellStyle name="Calculation 2 5 7" xfId="477" xr:uid="{B47DF97E-9D46-45FC-8092-A46D3AAB7DE5}"/>
    <cellStyle name="Calculation 2 6" xfId="185" xr:uid="{C8F9963A-E6BD-4A61-9871-A2C61EE1A372}"/>
    <cellStyle name="Calculation 2 6 2" xfId="254" xr:uid="{C1D6FD0E-C018-445D-9082-C6CA8E8BC8C7}"/>
    <cellStyle name="Calculation 2 6 3" xfId="323" xr:uid="{4BFDC473-511C-40F5-9C86-5DB3C3849787}"/>
    <cellStyle name="Calculation 2 6 4" xfId="392" xr:uid="{8EF33E1A-86F4-4D6D-BD81-88D163B4D637}"/>
    <cellStyle name="Calculation 2 6 5" xfId="111" xr:uid="{B51756B8-0535-4BCC-B6E6-4BB5EA897446}"/>
    <cellStyle name="Calculation 2 6 6" xfId="731" xr:uid="{AA53D280-9EF0-444B-BF09-8042EEF01805}"/>
    <cellStyle name="Calculation 2 6 7" xfId="480" xr:uid="{72521BB0-18B6-4220-9A36-06C93E6ED1CD}"/>
    <cellStyle name="Calculation 2 7" xfId="532" xr:uid="{CA247C50-2CA8-427A-907B-C4A494FACD89}"/>
    <cellStyle name="Calculation 2 7 2" xfId="659" xr:uid="{F29F7A40-71AA-4CF5-A5BF-3C94EEF045E6}"/>
    <cellStyle name="Calculation 2 7 3" xfId="811" xr:uid="{A70E9707-A7C7-4B0F-A1A0-0D8208C56F98}"/>
    <cellStyle name="Calculation 2 7 4" xfId="944" xr:uid="{4018EE74-E224-410A-A1CE-32F6203BBB14}"/>
    <cellStyle name="Calculation 2 8" xfId="152" xr:uid="{2DFC997F-1A87-4AD1-83B3-B0222E5ACCA1}"/>
    <cellStyle name="Check Cell 2" xfId="54" xr:uid="{1EC112D6-9DC1-450C-B3C7-EEF3A41BF5F4}"/>
    <cellStyle name="Check Cell 2 2" xfId="89" xr:uid="{454F5A9D-C051-42CE-956B-D8F781834714}"/>
    <cellStyle name="Check Cell 2 2 2" xfId="104" xr:uid="{D4712968-7819-480F-B7DE-4F4DB75B2F76}"/>
    <cellStyle name="Check Cell 2 2 2 2" xfId="231" xr:uid="{B9D12A8C-5B73-4C07-951A-840D2D42A938}"/>
    <cellStyle name="Check Cell 2 2 3" xfId="217" xr:uid="{0F917D8C-C966-4F82-8EC3-6FB26FAE4892}"/>
    <cellStyle name="Check Cell 2 3" xfId="92" xr:uid="{620F6B92-5858-44BF-9980-53EE301F9088}"/>
    <cellStyle name="Check Cell 2 3 2" xfId="219" xr:uid="{860EF2E0-834D-4B82-AD8A-28D426D71D0A}"/>
    <cellStyle name="Check Cell 2 4" xfId="205" xr:uid="{E37C327C-0E08-490C-ACF8-445A4682A3C6}"/>
    <cellStyle name="Comma" xfId="1" builtinId="3"/>
    <cellStyle name="Explanatory Text 2" xfId="55" xr:uid="{F33D7769-D095-4B0B-9776-2B75DFD97426}"/>
    <cellStyle name="Good 2" xfId="56" xr:uid="{2AF8AB99-D932-445A-B38A-663E137713AE}"/>
    <cellStyle name="Heading 1 2" xfId="57" xr:uid="{4D21E7C4-3AB8-4064-9303-72D2CFAD72CA}"/>
    <cellStyle name="Heading 2 2" xfId="58" xr:uid="{B5B28E13-25B4-409C-AAF2-512BA455CB99}"/>
    <cellStyle name="Heading 3 2" xfId="59" xr:uid="{AE13847E-108B-47D1-815B-C6BBBE22FC64}"/>
    <cellStyle name="Heading 3 2 2" xfId="90" xr:uid="{D7B9FEA5-4ACD-460B-99BC-A09CDC210FC9}"/>
    <cellStyle name="Heading 4 2" xfId="60" xr:uid="{66F8C9DC-265D-4EEC-93AE-07EE9C3C8188}"/>
    <cellStyle name="Input 2" xfId="61" xr:uid="{1BCAB1FD-A0B8-4376-BA62-8E84707C42A3}"/>
    <cellStyle name="Input 2 2" xfId="87" xr:uid="{F263B128-23F7-45C2-9012-C049523173AD}"/>
    <cellStyle name="Input 2 2 2" xfId="102" xr:uid="{3F4B2242-198D-4172-8EF2-9D93CE4EA19D}"/>
    <cellStyle name="Input 2 2 2 2" xfId="229" xr:uid="{2F62315B-95B6-4C6A-B656-5162725A77F5}"/>
    <cellStyle name="Input 2 2 2 2 2" xfId="297" xr:uid="{28D2F8A7-D99E-4A86-920C-49A079AFC553}"/>
    <cellStyle name="Input 2 2 2 2 2 2" xfId="516" xr:uid="{A7F4882A-9782-4987-AEFC-24EA49A31601}"/>
    <cellStyle name="Input 2 2 2 2 2 3" xfId="643" xr:uid="{809DB399-5215-4EA2-96CD-B8515ED380A3}"/>
    <cellStyle name="Input 2 2 2 2 2 4" xfId="795" xr:uid="{9885F87E-0B6A-4011-90B1-75582B16E466}"/>
    <cellStyle name="Input 2 2 2 2 2 5" xfId="928" xr:uid="{9FEA000F-98A4-4DC6-9624-BE8FBC3B0B3D}"/>
    <cellStyle name="Input 2 2 2 2 3" xfId="364" xr:uid="{7E8ED868-A31B-4044-91D7-253943505279}"/>
    <cellStyle name="Input 2 2 2 2 3 2" xfId="580" xr:uid="{EF10A5EF-DE01-4FBC-BE3F-0A1A5A16E8E0}"/>
    <cellStyle name="Input 2 2 2 2 3 3" xfId="707" xr:uid="{FC0CC19A-82CC-4CA0-8378-D8CC40ED4B06}"/>
    <cellStyle name="Input 2 2 2 2 3 4" xfId="859" xr:uid="{CE42D006-E62B-4632-B39B-F5F89779822B}"/>
    <cellStyle name="Input 2 2 2 2 3 5" xfId="992" xr:uid="{A39B210E-617B-49AE-BEE7-AE7FA4E997E1}"/>
    <cellStyle name="Input 2 2 2 2 4" xfId="436" xr:uid="{1ADA0649-902A-4B7E-A793-50AEBDE2FA15}"/>
    <cellStyle name="Input 2 2 2 2 5" xfId="113" xr:uid="{63FE1510-4952-414B-AAF4-1BA50DDA07D2}"/>
    <cellStyle name="Input 2 2 2 2 6" xfId="763" xr:uid="{91BB5895-FF14-4523-873E-B3CB163B858D}"/>
    <cellStyle name="Input 2 2 2 2 7" xfId="896" xr:uid="{FE7F75D6-31F9-4562-9537-4EE70D4AE4A5}"/>
    <cellStyle name="Input 2 2 2 3" xfId="252" xr:uid="{FB2A9601-1785-4C81-955E-7240EF683690}"/>
    <cellStyle name="Input 2 2 2 3 2" xfId="320" xr:uid="{D1502D2C-4C0A-400F-B208-132DC83B0E3A}"/>
    <cellStyle name="Input 2 2 2 3 2 2" xfId="530" xr:uid="{98B9D66D-4B7C-4345-8552-2CE70780E29C}"/>
    <cellStyle name="Input 2 2 2 3 2 3" xfId="657" xr:uid="{0CF5E538-BEFD-423E-9BF1-8BC6A445FFA1}"/>
    <cellStyle name="Input 2 2 2 3 2 4" xfId="809" xr:uid="{E779AF39-807A-446E-933F-1214AD1CEBC0}"/>
    <cellStyle name="Input 2 2 2 3 2 5" xfId="942" xr:uid="{2447833A-3BBB-49B1-8D11-9A4BEE377A90}"/>
    <cellStyle name="Input 2 2 2 3 3" xfId="387" xr:uid="{C9B90141-4B85-4B23-84F3-1F72FE3FC85E}"/>
    <cellStyle name="Input 2 2 2 3 3 2" xfId="602" xr:uid="{79719A85-D30D-4452-AE03-66C90744AA41}"/>
    <cellStyle name="Input 2 2 2 3 3 3" xfId="729" xr:uid="{B7F44F70-653D-4547-8D94-AB150437DAA0}"/>
    <cellStyle name="Input 2 2 2 3 3 4" xfId="881" xr:uid="{BEB5CB34-C8C6-4881-A8D3-59A8F5F24FA9}"/>
    <cellStyle name="Input 2 2 2 3 3 5" xfId="1014" xr:uid="{F3A2B35E-9024-4CC8-BF49-EBBFD7A1BAF0}"/>
    <cellStyle name="Input 2 2 2 3 4" xfId="459" xr:uid="{6BDD87C3-2241-4844-91FD-75748B251E21}"/>
    <cellStyle name="Input 2 2 2 3 5" xfId="625" xr:uid="{4FD4D686-028D-4963-90C9-966305762FA9}"/>
    <cellStyle name="Input 2 2 2 3 6" xfId="777" xr:uid="{190D68E7-B590-43D6-A7A3-09E64DE22090}"/>
    <cellStyle name="Input 2 2 2 3 7" xfId="910" xr:uid="{1A4A8810-62BF-4663-AE73-241F3E7F429A}"/>
    <cellStyle name="Input 2 2 2 4" xfId="199" xr:uid="{F2765DCA-AA9D-4B56-B805-F73F2C0B454C}"/>
    <cellStyle name="Input 2 2 2 4 2" xfId="268" xr:uid="{A095A163-89FE-4FA2-B40B-8F61F1815B51}"/>
    <cellStyle name="Input 2 2 2 4 3" xfId="337" xr:uid="{0E4980A0-EEEA-4EE8-AECA-8DC95875EB84}"/>
    <cellStyle name="Input 2 2 2 4 4" xfId="406" xr:uid="{95969C7D-C4EC-4F35-8075-1BFE2435C519}"/>
    <cellStyle name="Input 2 2 2 4 5" xfId="299" xr:uid="{3AF1CB6C-8E33-4E9E-A0DD-7D1F90FAEA53}"/>
    <cellStyle name="Input 2 2 2 4 6" xfId="745" xr:uid="{8563B526-5E73-4B70-B775-7E811856D880}"/>
    <cellStyle name="Input 2 2 2 4 7" xfId="487" xr:uid="{A87478A4-CC8A-4AB1-A398-7DD15D6D6E62}"/>
    <cellStyle name="Input 2 2 2 5" xfId="554" xr:uid="{EEBB059D-EBD5-4397-AA1C-3F2D6562C07B}"/>
    <cellStyle name="Input 2 2 2 5 2" xfId="681" xr:uid="{44E2991C-BC70-46EB-9E11-686A8BF91E6F}"/>
    <cellStyle name="Input 2 2 2 5 3" xfId="833" xr:uid="{B6735318-B3B1-4F15-8691-8405113529A2}"/>
    <cellStyle name="Input 2 2 2 5 4" xfId="966" xr:uid="{44AEA45B-4A51-4831-A196-EDAAFE367E85}"/>
    <cellStyle name="Input 2 2 2 6" xfId="166" xr:uid="{227D7233-3EAE-409A-AC13-3736C6B6EEC8}"/>
    <cellStyle name="Input 2 2 3" xfId="215" xr:uid="{0FFFABE6-A25F-4396-8C45-812659F0081C}"/>
    <cellStyle name="Input 2 2 3 2" xfId="284" xr:uid="{FDDD941D-9042-4D1C-8C0E-53AB83263FDF}"/>
    <cellStyle name="Input 2 2 3 2 2" xfId="508" xr:uid="{EC20305C-98FD-4876-82DC-F796854313D0}"/>
    <cellStyle name="Input 2 2 3 2 3" xfId="635" xr:uid="{FC6B99D5-8077-4842-BFA8-B5927DB7D922}"/>
    <cellStyle name="Input 2 2 3 2 4" xfId="787" xr:uid="{C79E935D-E72C-482B-9653-FA432F806CBC}"/>
    <cellStyle name="Input 2 2 3 2 5" xfId="920" xr:uid="{2DE8FBD7-BA99-496F-A106-E8ADC91A871B}"/>
    <cellStyle name="Input 2 2 3 3" xfId="351" xr:uid="{2132958D-FABC-490D-ADE4-7B47067E91A5}"/>
    <cellStyle name="Input 2 2 3 3 2" xfId="568" xr:uid="{77FB276E-134C-4F6C-A714-00C0860C45C0}"/>
    <cellStyle name="Input 2 2 3 3 3" xfId="695" xr:uid="{E23CD819-AB8B-476A-ABB9-3692FEE2EF49}"/>
    <cellStyle name="Input 2 2 3 3 4" xfId="847" xr:uid="{47BD1618-B5D9-42F5-94AB-7BF4260386AD}"/>
    <cellStyle name="Input 2 2 3 3 5" xfId="980" xr:uid="{662A9549-769A-4C7C-86A5-F309F87BBF88}"/>
    <cellStyle name="Input 2 2 3 4" xfId="422" xr:uid="{2149735B-CEAC-4039-AA10-EB5DB53D2486}"/>
    <cellStyle name="Input 2 2 3 5" xfId="151" xr:uid="{CB02C7AD-46C3-4928-AACD-250048B8F74B}"/>
    <cellStyle name="Input 2 2 3 6" xfId="755" xr:uid="{5C555C56-5A56-4C86-B2FE-C552AFBED058}"/>
    <cellStyle name="Input 2 2 3 7" xfId="888" xr:uid="{E4132032-2410-442A-A752-6CAA8E4708D3}"/>
    <cellStyle name="Input 2 2 4" xfId="240" xr:uid="{E8555AF7-26C9-4DFC-B5FC-7751ABD06F88}"/>
    <cellStyle name="Input 2 2 4 2" xfId="308" xr:uid="{0DB31A68-6C0B-4052-89AD-F555CC072295}"/>
    <cellStyle name="Input 2 2 4 2 2" xfId="522" xr:uid="{815DB9C3-01E2-443D-BB91-FDA7B1BC2BDD}"/>
    <cellStyle name="Input 2 2 4 2 3" xfId="649" xr:uid="{79350F4B-F122-446A-AB69-DA676EA7CF6A}"/>
    <cellStyle name="Input 2 2 4 2 4" xfId="801" xr:uid="{16D36B9A-8DBD-45F1-BDF7-6CAA587B3E84}"/>
    <cellStyle name="Input 2 2 4 2 5" xfId="934" xr:uid="{2524D41F-CCF8-454F-A70D-189F2A0375D0}"/>
    <cellStyle name="Input 2 2 4 3" xfId="375" xr:uid="{30BB393F-D612-4E3A-9D9B-BB05ECCA6DED}"/>
    <cellStyle name="Input 2 2 4 3 2" xfId="590" xr:uid="{85817712-3F07-40C7-9D0A-DBC23D16DB3A}"/>
    <cellStyle name="Input 2 2 4 3 3" xfId="717" xr:uid="{20EF630F-1360-49D6-B0D1-AB00E63F7EE0}"/>
    <cellStyle name="Input 2 2 4 3 4" xfId="869" xr:uid="{5937246E-8231-4AFB-BBE0-F8DEEA9D7556}"/>
    <cellStyle name="Input 2 2 4 3 5" xfId="1002" xr:uid="{F828905E-858B-4239-824F-2FD99DDA4099}"/>
    <cellStyle name="Input 2 2 4 4" xfId="447" xr:uid="{02A07033-FA62-42A4-B9CE-A6408910D6AE}"/>
    <cellStyle name="Input 2 2 4 5" xfId="613" xr:uid="{546B4B66-DB5E-4DF9-8BC3-2B2FBF7BAB8A}"/>
    <cellStyle name="Input 2 2 4 6" xfId="769" xr:uid="{B4977678-E7D2-44E5-8458-8E35B138604B}"/>
    <cellStyle name="Input 2 2 4 7" xfId="902" xr:uid="{5C81441E-39F1-43C6-ADF3-12B5ED06B87C}"/>
    <cellStyle name="Input 2 2 5" xfId="191" xr:uid="{90AA064A-AFCA-4C9B-8259-411B2883BF93}"/>
    <cellStyle name="Input 2 2 5 2" xfId="260" xr:uid="{AA4AB280-A79C-4352-9113-5F4BD408F7E3}"/>
    <cellStyle name="Input 2 2 5 3" xfId="329" xr:uid="{596B206E-03B3-448B-81E0-45FBE303DBA6}"/>
    <cellStyle name="Input 2 2 5 4" xfId="398" xr:uid="{723A56A5-E74E-404C-82A0-5D95B2E7CABC}"/>
    <cellStyle name="Input 2 2 5 5" xfId="426" xr:uid="{6AE697DE-7164-4F0F-9E04-851FC6540DE2}"/>
    <cellStyle name="Input 2 2 5 6" xfId="737" xr:uid="{EC09444F-CDF1-48F8-9689-2D369D3EA5ED}"/>
    <cellStyle name="Input 2 2 5 7" xfId="157" xr:uid="{042789C8-8574-410F-9B5B-86F08303E782}"/>
    <cellStyle name="Input 2 2 6" xfId="542" xr:uid="{381F974E-DD70-46A4-B1A3-5F86BBAC7EF6}"/>
    <cellStyle name="Input 2 2 6 2" xfId="669" xr:uid="{9F70680D-ED56-42C8-B14F-092038B6AB90}"/>
    <cellStyle name="Input 2 2 6 3" xfId="821" xr:uid="{CDBD6BF5-56D5-4CFC-B4F7-6DA0FDAFD0EE}"/>
    <cellStyle name="Input 2 2 6 4" xfId="954" xr:uid="{CF8A317B-E31B-4752-9625-F2DF4D10C7C0}"/>
    <cellStyle name="Input 2 2 7" xfId="469" xr:uid="{58D17823-33FA-470E-8044-76FD560791E1}"/>
    <cellStyle name="Input 2 3" xfId="93" xr:uid="{1F91B10C-18C7-462D-8D7D-07C9A6A32E8A}"/>
    <cellStyle name="Input 2 3 2" xfId="220" xr:uid="{527C3116-19D7-4CC0-AC0B-838894D18AFC}"/>
    <cellStyle name="Input 2 3 2 2" xfId="288" xr:uid="{2417411C-AD31-46B1-9EEF-77BE36486A7C}"/>
    <cellStyle name="Input 2 3 2 2 2" xfId="511" xr:uid="{39DEDBF1-D6F3-4E7D-9530-2F759577E03A}"/>
    <cellStyle name="Input 2 3 2 2 3" xfId="638" xr:uid="{A4929BB6-7D09-4F10-B89A-9EE87F3C333D}"/>
    <cellStyle name="Input 2 3 2 2 4" xfId="790" xr:uid="{54E14E4F-71B9-4444-8D3F-16AC88DC4E92}"/>
    <cellStyle name="Input 2 3 2 2 5" xfId="923" xr:uid="{531EE597-B3B7-4214-A808-51DE186843EA}"/>
    <cellStyle name="Input 2 3 2 3" xfId="355" xr:uid="{140C4739-DC89-4FE5-BF2A-4F303B7ABD5F}"/>
    <cellStyle name="Input 2 3 2 3 2" xfId="571" xr:uid="{250231E7-DC82-43CD-944D-1D144C9FBDCB}"/>
    <cellStyle name="Input 2 3 2 3 3" xfId="698" xr:uid="{016431B1-6ECD-47E9-AC00-8144A8453A95}"/>
    <cellStyle name="Input 2 3 2 3 4" xfId="850" xr:uid="{FE9D2647-5B35-4A4A-A5B4-DDA000D48CD9}"/>
    <cellStyle name="Input 2 3 2 3 5" xfId="983" xr:uid="{9A9D12DD-CA5C-4580-A7E9-3651ACD26994}"/>
    <cellStyle name="Input 2 3 2 4" xfId="427" xr:uid="{3778370C-7C2B-48DA-A821-34D9B0BEA560}"/>
    <cellStyle name="Input 2 3 2 5" xfId="131" xr:uid="{154B7055-4B33-4BCA-BB8E-41CA6032A8EF}"/>
    <cellStyle name="Input 2 3 2 6" xfId="758" xr:uid="{C08EDC61-14B3-4D67-A5A1-941D24C2A080}"/>
    <cellStyle name="Input 2 3 2 7" xfId="891" xr:uid="{4C8E9335-D4FC-4756-BFE5-DC88CEA2E450}"/>
    <cellStyle name="Input 2 3 3" xfId="243" xr:uid="{DDD8CE16-1D85-4DF3-BDA4-D2FD9EB5A189}"/>
    <cellStyle name="Input 2 3 3 2" xfId="311" xr:uid="{3BC725A8-EDCA-4E5E-981F-8C8F33227D6E}"/>
    <cellStyle name="Input 2 3 3 2 2" xfId="525" xr:uid="{ABFBB4AB-0842-4161-A028-F61D36D77CA5}"/>
    <cellStyle name="Input 2 3 3 2 3" xfId="652" xr:uid="{FFAA36E2-0D00-45D7-B8A5-C0C71E588C00}"/>
    <cellStyle name="Input 2 3 3 2 4" xfId="804" xr:uid="{68A3147B-0288-4AFB-B6D4-E75350990D91}"/>
    <cellStyle name="Input 2 3 3 2 5" xfId="937" xr:uid="{F583D929-69E3-48D3-B808-88BF3EC35F9C}"/>
    <cellStyle name="Input 2 3 3 3" xfId="378" xr:uid="{D921F8FC-3D59-4031-A20C-1E340F2DFE33}"/>
    <cellStyle name="Input 2 3 3 3 2" xfId="593" xr:uid="{CAFE8CC1-0499-4D49-93C3-56A67903CEDC}"/>
    <cellStyle name="Input 2 3 3 3 3" xfId="720" xr:uid="{FE3E4FC6-78EE-49C6-924D-64563F569815}"/>
    <cellStyle name="Input 2 3 3 3 4" xfId="872" xr:uid="{0F4F0E22-5CFF-4DA5-B338-1CB4058A223E}"/>
    <cellStyle name="Input 2 3 3 3 5" xfId="1005" xr:uid="{7D74AF85-405F-4564-B48D-7A902F9ACEAA}"/>
    <cellStyle name="Input 2 3 3 4" xfId="450" xr:uid="{8CC7FD9A-A55F-486F-B83D-0D7EFC47000D}"/>
    <cellStyle name="Input 2 3 3 5" xfId="616" xr:uid="{C8FC8A25-A1AD-4271-9BE9-F3D08B990704}"/>
    <cellStyle name="Input 2 3 3 6" xfId="772" xr:uid="{42807D4C-DC91-473A-867F-9AB8AEAB3323}"/>
    <cellStyle name="Input 2 3 3 7" xfId="905" xr:uid="{32F9142D-4A79-4904-BF33-48D7C6E7537A}"/>
    <cellStyle name="Input 2 3 4" xfId="194" xr:uid="{93AD3E0E-A06D-4986-AB89-0C27DFEAF5DB}"/>
    <cellStyle name="Input 2 3 4 2" xfId="263" xr:uid="{FFC908DB-909E-43C2-BF40-C86AC51381BB}"/>
    <cellStyle name="Input 2 3 4 3" xfId="332" xr:uid="{9C55DB4E-394E-414D-8C86-29DE935FF99F}"/>
    <cellStyle name="Input 2 3 4 4" xfId="401" xr:uid="{8666E900-767F-45F8-9F67-88C336073CB9}"/>
    <cellStyle name="Input 2 3 4 5" xfId="165" xr:uid="{4C29DB06-5300-42C5-A2E4-C5C5800528AF}"/>
    <cellStyle name="Input 2 3 4 6" xfId="740" xr:uid="{891E0B55-3A85-4347-977E-87A94E4FD543}"/>
    <cellStyle name="Input 2 3 4 7" xfId="485" xr:uid="{BFBA149C-7787-425B-A36A-702A1CE16C97}"/>
    <cellStyle name="Input 2 3 5" xfId="545" xr:uid="{5440074F-7653-409F-971B-A472BF6E3845}"/>
    <cellStyle name="Input 2 3 5 2" xfId="672" xr:uid="{C687B8F5-E642-4E09-895C-477D5B3FE87A}"/>
    <cellStyle name="Input 2 3 5 3" xfId="824" xr:uid="{92177611-3BD0-4905-928B-EB5E7A4F9F37}"/>
    <cellStyle name="Input 2 3 5 4" xfId="957" xr:uid="{5F2C3FAC-CA10-4ED6-AA1D-05600FD09B42}"/>
    <cellStyle name="Input 2 3 6" xfId="493" xr:uid="{C89201F9-7ECE-46F7-A060-D9A98D74AA9D}"/>
    <cellStyle name="Input 2 4" xfId="206" xr:uid="{66B8A91B-78D8-408B-87DE-D49FB8A75F70}"/>
    <cellStyle name="Input 2 4 2" xfId="275" xr:uid="{0F5506C7-A14C-45F8-91E8-2C312C1DDBB8}"/>
    <cellStyle name="Input 2 4 2 2" xfId="503" xr:uid="{706FBFB2-701A-473D-B24D-E47A006BEF9E}"/>
    <cellStyle name="Input 2 4 2 3" xfId="630" xr:uid="{969F939F-36D7-49B7-82BC-98726436A326}"/>
    <cellStyle name="Input 2 4 2 4" xfId="782" xr:uid="{19581831-65B8-4AF3-AADF-C680BCB6D51F}"/>
    <cellStyle name="Input 2 4 2 5" xfId="915" xr:uid="{A8F5C02E-23B7-4268-9C86-F5CF15BCF9AF}"/>
    <cellStyle name="Input 2 4 3" xfId="342" xr:uid="{A2051318-5766-4BCE-B88A-52A96971B0D3}"/>
    <cellStyle name="Input 2 4 3 2" xfId="559" xr:uid="{6922E86C-3AE2-404F-AB36-219DE00EC7C1}"/>
    <cellStyle name="Input 2 4 3 3" xfId="686" xr:uid="{10D7FD95-6E32-4418-B117-8371F92A2B32}"/>
    <cellStyle name="Input 2 4 3 4" xfId="838" xr:uid="{D647F687-FEF4-4EBF-8404-D215C94D16FC}"/>
    <cellStyle name="Input 2 4 3 5" xfId="971" xr:uid="{0551C7E9-5627-4B4B-A2F0-FA681618A8F7}"/>
    <cellStyle name="Input 2 4 4" xfId="413" xr:uid="{EC969704-F38F-40D6-AD08-BF9667048D1B}"/>
    <cellStyle name="Input 2 4 5" xfId="124" xr:uid="{27442FCA-93B0-4768-ADC0-4DF1BA4108FB}"/>
    <cellStyle name="Input 2 4 6" xfId="750" xr:uid="{15150926-4ABB-4B85-933D-2CE7CB65078F}"/>
    <cellStyle name="Input 2 4 7" xfId="883" xr:uid="{1829868D-B679-4221-9835-DC7E22B616B4}"/>
    <cellStyle name="Input 2 5" xfId="202" xr:uid="{25A328E9-688F-476F-ADC7-AE3ABC163D54}"/>
    <cellStyle name="Input 2 5 2" xfId="271" xr:uid="{CBD23BF7-F2DB-4674-8D3E-2B9E498C9A18}"/>
    <cellStyle name="Input 2 5 2 2" xfId="500" xr:uid="{582AB3FA-E63F-4A2F-B50D-788BF6756073}"/>
    <cellStyle name="Input 2 5 2 3" xfId="627" xr:uid="{C8442BD0-A50A-49FA-97F5-E6163C04B107}"/>
    <cellStyle name="Input 2 5 2 4" xfId="779" xr:uid="{6A4345D7-432C-49C8-8836-A67771052EEA}"/>
    <cellStyle name="Input 2 5 2 5" xfId="912" xr:uid="{8369D05D-17C3-4A96-91D3-494AD6B7F2EF}"/>
    <cellStyle name="Input 2 5 3" xfId="339" xr:uid="{A4A3DE7C-F809-427D-9CDE-C2F9CD5E55D2}"/>
    <cellStyle name="Input 2 5 3 2" xfId="556" xr:uid="{017546C0-C706-463B-A215-2D73E7DBF1EB}"/>
    <cellStyle name="Input 2 5 3 3" xfId="683" xr:uid="{61014127-F92A-4D2C-B54C-F7B1D43837C6}"/>
    <cellStyle name="Input 2 5 3 4" xfId="835" xr:uid="{3771F988-47E4-466C-B231-7F448A7767B8}"/>
    <cellStyle name="Input 2 5 3 5" xfId="968" xr:uid="{8DD0E806-2A06-4413-9611-334C305CA1AB}"/>
    <cellStyle name="Input 2 5 4" xfId="409" xr:uid="{CB2657FF-DB4F-4BD0-AF77-8996BC00C0B9}"/>
    <cellStyle name="Input 2 5 5" xfId="389" xr:uid="{F5430249-BAE8-456D-8C0A-F2E3E99A103C}"/>
    <cellStyle name="Input 2 5 6" xfId="747" xr:uid="{60C14510-225A-4763-BBD7-A8E44E4DF5BB}"/>
    <cellStyle name="Input 2 5 7" xfId="167" xr:uid="{2719FAAA-82B4-4C4A-A9FF-85C158B1FF73}"/>
    <cellStyle name="Input 2 6" xfId="186" xr:uid="{4DEAF9DD-B59D-49D8-AA34-6FB898B388BF}"/>
    <cellStyle name="Input 2 6 2" xfId="255" xr:uid="{2F271BE5-F0E0-4C86-9E49-BE22BC39FE87}"/>
    <cellStyle name="Input 2 6 3" xfId="324" xr:uid="{DEDB1655-B8BC-4B94-859A-39BFAE75F054}"/>
    <cellStyle name="Input 2 6 4" xfId="393" xr:uid="{CE3B880B-AB09-47E9-A2E4-5E83F3393A6D}"/>
    <cellStyle name="Input 2 6 5" xfId="140" xr:uid="{3130831D-18D7-434B-B323-B327BE713724}"/>
    <cellStyle name="Input 2 6 6" xfId="732" xr:uid="{9CCC69A5-2CBD-4235-ACA8-3A2CA87E6BFF}"/>
    <cellStyle name="Input 2 6 7" xfId="478" xr:uid="{4CDF639B-14AA-4B4F-8211-1241D88F16EE}"/>
    <cellStyle name="Input 2 7" xfId="533" xr:uid="{9BDF57D7-8A3F-4DAE-B812-D58025D162F3}"/>
    <cellStyle name="Input 2 7 2" xfId="660" xr:uid="{2108AF57-1B74-4054-A95A-45BA1FEBCC9B}"/>
    <cellStyle name="Input 2 7 3" xfId="812" xr:uid="{F90FC8A9-05E8-4B1C-B035-1AF6766BF7EC}"/>
    <cellStyle name="Input 2 7 4" xfId="945" xr:uid="{8B46DC2F-B826-4646-8446-24B33243232C}"/>
    <cellStyle name="Input 2 8" xfId="464" xr:uid="{BB2A95E2-9903-448B-9F72-2DA5CC358A7A}"/>
    <cellStyle name="Linked Cell 2" xfId="62" xr:uid="{122A92EA-C4DD-4A14-B082-952ACB7EEA43}"/>
    <cellStyle name="Neutral 2" xfId="63" xr:uid="{15DD4A1A-F868-44CC-A24E-53CEEE79EADC}"/>
    <cellStyle name="Normal" xfId="0" builtinId="0"/>
    <cellStyle name="Normal 10" xfId="154" xr:uid="{E3CFA77B-FA12-49A0-98F3-0EC97D02BE4F}"/>
    <cellStyle name="Normal 10 2" xfId="201" xr:uid="{2AED918A-D09A-416D-BBB0-42CBFB030378}"/>
    <cellStyle name="Normal 11" xfId="1016" xr:uid="{1F36FB39-4D13-482E-B4B5-9530600905CE}"/>
    <cellStyle name="Normal 2" xfId="64" xr:uid="{72DECC5D-4A09-415B-92BD-DFDF9665A67A}"/>
    <cellStyle name="Normal 2 2" xfId="65" xr:uid="{76AC88E5-78D2-40DC-9819-072EAC5DB6FF}"/>
    <cellStyle name="Normal 2_Ais_MultiSampleTemplate" xfId="66" xr:uid="{0373CA07-EDBD-4D68-9772-FE8916544B79}"/>
    <cellStyle name="Normal 3" xfId="67" xr:uid="{E4F1D8EA-2381-4D5F-B5C1-23507FB33039}"/>
    <cellStyle name="Normal 3 2" xfId="68" xr:uid="{0C25FF87-A215-4028-97A0-1AF81463AE12}"/>
    <cellStyle name="Normal 4" xfId="69" xr:uid="{9A1AA696-1161-4D1F-A602-5E1565A3D9E2}"/>
    <cellStyle name="Normal 5" xfId="70" xr:uid="{001AD910-57D8-438F-B5AA-693EB6461A23}"/>
    <cellStyle name="Normal 5 2" xfId="81" xr:uid="{61971ADA-4FCF-464D-AEAA-39F602C756C6}"/>
    <cellStyle name="Normal 6" xfId="77" xr:uid="{4C89433D-2D9B-4B69-8269-B9B1489AF5F7}"/>
    <cellStyle name="Normal 7" xfId="82" xr:uid="{312FADC8-815D-4FD9-A738-CAB628AD898C}"/>
    <cellStyle name="Normal 8" xfId="2" xr:uid="{29E903C4-A86C-415C-9171-0BD020528827}"/>
    <cellStyle name="Normal 9" xfId="105" xr:uid="{9C8666C2-281E-49FC-B9BF-E6068CEB627A}"/>
    <cellStyle name="Normalny 3" xfId="79" xr:uid="{39D86AE8-F077-4218-B85E-F02F4151E56D}"/>
    <cellStyle name="Normalny 4" xfId="80" xr:uid="{1994886C-CD73-4CF3-BB37-D6396F718BB1}"/>
    <cellStyle name="Normalny_Arkusz1" xfId="78" xr:uid="{E7FCA5DC-06A7-4FAA-94A7-EF7584C92EAC}"/>
    <cellStyle name="Note 2" xfId="71" xr:uid="{490560AB-95D0-4CCD-9A93-DDBC1D213A39}"/>
    <cellStyle name="Note 2 10" xfId="158" xr:uid="{9CD1E46F-3D0A-4C61-8FA6-961FC14B5A32}"/>
    <cellStyle name="Note 2 11" xfId="183" xr:uid="{B637DC42-12D6-416C-9F5C-DAFC2AE1E76C}"/>
    <cellStyle name="Note 2 2" xfId="72" xr:uid="{F1AD7F1F-79EF-4E67-9EFB-306A26234F8A}"/>
    <cellStyle name="Note 2 2 10" xfId="322" xr:uid="{85359B12-0478-45E6-BCA9-D22E0E6E71C4}"/>
    <cellStyle name="Note 2 2 2" xfId="85" xr:uid="{B283B827-7601-4025-B2A3-38ABD7139875}"/>
    <cellStyle name="Note 2 2 2 2" xfId="100" xr:uid="{72643822-72DD-44A5-ADD6-68DB9919A9FA}"/>
    <cellStyle name="Note 2 2 2 2 2" xfId="227" xr:uid="{F7AF5830-55B9-4D92-890B-31687B6914FB}"/>
    <cellStyle name="Note 2 2 2 2 2 2" xfId="295" xr:uid="{0248FA4B-A18D-4AF7-B6D4-28321779AA71}"/>
    <cellStyle name="Note 2 2 2 2 2 2 2" xfId="578" xr:uid="{12117554-7275-4ED9-9C12-6E059C97292E}"/>
    <cellStyle name="Note 2 2 2 2 2 2 3" xfId="705" xr:uid="{EA479A62-7796-4737-90CE-D5113922ADF3}"/>
    <cellStyle name="Note 2 2 2 2 2 2 4" xfId="857" xr:uid="{7FA744E3-7BFD-4D44-BD02-787B00D121B0}"/>
    <cellStyle name="Note 2 2 2 2 2 2 5" xfId="990" xr:uid="{81CDFDE1-2D42-42A3-9162-7498272EAA4D}"/>
    <cellStyle name="Note 2 2 2 2 2 3" xfId="362" xr:uid="{A547A771-8530-4F5F-BF7E-93D8022BE6F2}"/>
    <cellStyle name="Note 2 2 2 2 2 4" xfId="434" xr:uid="{72C7A631-C911-4A75-B263-00A836E4690B}"/>
    <cellStyle name="Note 2 2 2 2 2 5" xfId="483" xr:uid="{CAB394B7-FB69-49FF-9266-F03C005495E3}"/>
    <cellStyle name="Note 2 2 2 2 2 6" xfId="155" xr:uid="{1F6167BF-176F-4B6D-B13B-D0C39AC16854}"/>
    <cellStyle name="Note 2 2 2 2 3" xfId="250" xr:uid="{FC709E04-868E-4B24-9F59-918DC3E70ECB}"/>
    <cellStyle name="Note 2 2 2 2 3 2" xfId="318" xr:uid="{D5738625-331B-4657-8C26-887450259647}"/>
    <cellStyle name="Note 2 2 2 2 3 2 2" xfId="600" xr:uid="{58F7D437-82AB-4568-9B27-21CF33CA6107}"/>
    <cellStyle name="Note 2 2 2 2 3 2 3" xfId="727" xr:uid="{4A7620FE-D557-4791-A118-1E57979833B3}"/>
    <cellStyle name="Note 2 2 2 2 3 2 4" xfId="879" xr:uid="{65B5EBE0-508A-4F56-A17C-8C1ED76A7B53}"/>
    <cellStyle name="Note 2 2 2 2 3 2 5" xfId="1012" xr:uid="{7FD22CE7-B9DA-414A-A70D-4578053F24CC}"/>
    <cellStyle name="Note 2 2 2 2 3 3" xfId="385" xr:uid="{4D494F01-B258-4769-B074-B63A8F77B385}"/>
    <cellStyle name="Note 2 2 2 2 3 4" xfId="457" xr:uid="{F39CDD0E-D92D-4610-86E1-A38898305A55}"/>
    <cellStyle name="Note 2 2 2 2 3 5" xfId="496" xr:uid="{7E63B1C5-7C3A-4395-B78D-A19A8B63C49F}"/>
    <cellStyle name="Note 2 2 2 2 3 6" xfId="623" xr:uid="{CBA19A1D-A066-445B-B3F9-E853A8CABEB9}"/>
    <cellStyle name="Note 2 2 2 2 4" xfId="148" xr:uid="{6E396E4D-C903-436C-8909-2CA63439D8FE}"/>
    <cellStyle name="Note 2 2 2 2 4 2" xfId="552" xr:uid="{9CD6BA64-2E57-4DBD-9EB1-F344E0E2F2DE}"/>
    <cellStyle name="Note 2 2 2 2 4 3" xfId="679" xr:uid="{0C53BED5-0F72-4679-A16A-F383C7F0F07D}"/>
    <cellStyle name="Note 2 2 2 2 4 4" xfId="831" xr:uid="{5585A03F-2F4E-45EE-ADF9-D87AB78713F6}"/>
    <cellStyle name="Note 2 2 2 2 4 5" xfId="964" xr:uid="{C9CD2DE9-ACAE-430C-96B4-ABCB6F7443A0}"/>
    <cellStyle name="Note 2 2 2 2 5" xfId="130" xr:uid="{8C70A95B-5D3E-4028-91A4-83D60A4C4685}"/>
    <cellStyle name="Note 2 2 2 2 6" xfId="139" xr:uid="{0665E621-CA64-4181-930E-EA595F9FED63}"/>
    <cellStyle name="Note 2 2 2 2 7" xfId="175" xr:uid="{26955F56-CC27-453E-9DCF-5E049C24D49D}"/>
    <cellStyle name="Note 2 2 2 2 8" xfId="171" xr:uid="{EB732966-674C-4234-A01D-9640BBEC14A1}"/>
    <cellStyle name="Note 2 2 2 3" xfId="213" xr:uid="{73378507-662B-4476-8AD3-739DCC29F8F7}"/>
    <cellStyle name="Note 2 2 2 3 2" xfId="282" xr:uid="{A6797C7A-80DD-44BB-B64F-C9BBEA679517}"/>
    <cellStyle name="Note 2 2 2 3 2 2" xfId="566" xr:uid="{B485B45B-BE93-4BFE-B4CD-CB8D06904230}"/>
    <cellStyle name="Note 2 2 2 3 2 3" xfId="693" xr:uid="{90D805CE-9CF7-4214-93F9-D9B386FB24E0}"/>
    <cellStyle name="Note 2 2 2 3 2 4" xfId="845" xr:uid="{FE60237C-9E17-48A2-9B6F-FFA0E7A1F945}"/>
    <cellStyle name="Note 2 2 2 3 2 5" xfId="978" xr:uid="{E56D4569-BD8F-4095-8E67-E7F394DD6903}"/>
    <cellStyle name="Note 2 2 2 3 3" xfId="349" xr:uid="{FE391A72-1888-4C0E-8F3D-73CBEFDFB519}"/>
    <cellStyle name="Note 2 2 2 3 4" xfId="420" xr:uid="{461E9DC8-70D6-4633-BD57-6BDED704EC00}"/>
    <cellStyle name="Note 2 2 2 3 5" xfId="473" xr:uid="{A1F34B5C-C2C2-403A-A6A1-750BB7C96887}"/>
    <cellStyle name="Note 2 2 2 3 6" xfId="161" xr:uid="{2232369A-AD9D-4451-9909-DCD55D31AC53}"/>
    <cellStyle name="Note 2 2 2 4" xfId="238" xr:uid="{5D3FD5D9-AC20-4170-896F-C4695C19DE4E}"/>
    <cellStyle name="Note 2 2 2 4 2" xfId="306" xr:uid="{1EC56958-52BE-4B3B-9866-C33DCF3462FD}"/>
    <cellStyle name="Note 2 2 2 4 2 2" xfId="588" xr:uid="{91B97281-A17B-416A-BA62-D3AA6444E337}"/>
    <cellStyle name="Note 2 2 2 4 2 3" xfId="715" xr:uid="{3534BF9E-5110-4FB7-B5E8-0B99CFEFAD5C}"/>
    <cellStyle name="Note 2 2 2 4 2 4" xfId="867" xr:uid="{B26C76CD-16CD-4631-B74D-18C9BA6AD8B5}"/>
    <cellStyle name="Note 2 2 2 4 2 5" xfId="1000" xr:uid="{31AD4EF7-0A12-44BE-848C-021A9F7FC438}"/>
    <cellStyle name="Note 2 2 2 4 3" xfId="373" xr:uid="{5124FB8C-8F1A-4677-B42C-2D1F2AF6D9AD}"/>
    <cellStyle name="Note 2 2 2 4 4" xfId="445" xr:uid="{95E58AA0-5B3A-4FAA-8F7B-32EAEEC95A1E}"/>
    <cellStyle name="Note 2 2 2 4 5" xfId="490" xr:uid="{C982D9AC-5928-419D-8F4B-A3107111F4DA}"/>
    <cellStyle name="Note 2 2 2 4 6" xfId="611" xr:uid="{3D9B96D3-252A-4883-A30D-FF491CC80693}"/>
    <cellStyle name="Note 2 2 2 5" xfId="108" xr:uid="{414BC1CB-E4A6-4B0E-B805-5E68D2CC6FCC}"/>
    <cellStyle name="Note 2 2 2 5 2" xfId="540" xr:uid="{FB20B470-DEAF-4EFD-9359-972EBA0BBEFE}"/>
    <cellStyle name="Note 2 2 2 5 3" xfId="667" xr:uid="{01D535D9-1D1E-457F-8EF8-C0DA8781CF97}"/>
    <cellStyle name="Note 2 2 2 5 4" xfId="819" xr:uid="{90D6BD03-DFBF-4938-9F1A-536F6B490FB0}"/>
    <cellStyle name="Note 2 2 2 5 5" xfId="952" xr:uid="{81122EE4-717A-40E3-BC98-16ECE3F0E502}"/>
    <cellStyle name="Note 2 2 2 6" xfId="142" xr:uid="{4AE7FE17-AF8A-4421-8F3E-596941F9139F}"/>
    <cellStyle name="Note 2 2 2 7" xfId="115" xr:uid="{A5CC526C-F068-4B4F-BBBF-42590C31D76E}"/>
    <cellStyle name="Note 2 2 2 8" xfId="179" xr:uid="{57B2159E-DF73-41EA-9CE2-BC29B0209F48}"/>
    <cellStyle name="Note 2 2 2 9" xfId="463" xr:uid="{8F05F324-8B07-4628-9336-71D8233281D6}"/>
    <cellStyle name="Note 2 2 3" xfId="95" xr:uid="{D71E2B0E-0AA3-4275-AE0E-965E7926115F}"/>
    <cellStyle name="Note 2 2 3 2" xfId="222" xr:uid="{082B5446-CB89-4C8F-ABCD-1D91957F217B}"/>
    <cellStyle name="Note 2 2 3 2 2" xfId="290" xr:uid="{038D5FF0-2F8F-47FC-A79F-44A8A1509B90}"/>
    <cellStyle name="Note 2 2 3 2 2 2" xfId="573" xr:uid="{8E7C4CB0-4D12-43B5-9013-6C524C1A626C}"/>
    <cellStyle name="Note 2 2 3 2 2 3" xfId="700" xr:uid="{E98BC8EB-3430-4480-A995-3821DB61C4D5}"/>
    <cellStyle name="Note 2 2 3 2 2 4" xfId="852" xr:uid="{36AD8703-D6B2-47D5-9074-57256B874DB7}"/>
    <cellStyle name="Note 2 2 3 2 2 5" xfId="985" xr:uid="{D7AC3E40-651D-4970-88B7-43CA45277BFF}"/>
    <cellStyle name="Note 2 2 3 2 3" xfId="357" xr:uid="{8650B44B-D1E4-48DB-ACE1-A102E93A04ED}"/>
    <cellStyle name="Note 2 2 3 2 4" xfId="429" xr:uid="{3A4D102B-4591-4118-BACD-DF7929B8A824}"/>
    <cellStyle name="Note 2 2 3 2 5" xfId="482" xr:uid="{62E41DFF-DEE2-435B-BA9D-DC927CB74432}"/>
    <cellStyle name="Note 2 2 3 2 6" xfId="114" xr:uid="{6DD9F94F-FD74-4C44-A7CF-0F61F21A20BE}"/>
    <cellStyle name="Note 2 2 3 3" xfId="245" xr:uid="{0473D386-FAAC-45E2-B7EB-06356C7A082C}"/>
    <cellStyle name="Note 2 2 3 3 2" xfId="313" xr:uid="{3DBF98BB-C91B-45AB-99F7-BD2377D23C10}"/>
    <cellStyle name="Note 2 2 3 3 2 2" xfId="595" xr:uid="{6EF54DB4-2EA4-46FC-A989-82E0E0EE9CCD}"/>
    <cellStyle name="Note 2 2 3 3 2 3" xfId="722" xr:uid="{A3908E5D-7D3B-44A7-A5EB-50022F218622}"/>
    <cellStyle name="Note 2 2 3 3 2 4" xfId="874" xr:uid="{CD0846C4-AC9B-484A-88A5-8D235B8AEC18}"/>
    <cellStyle name="Note 2 2 3 3 2 5" xfId="1007" xr:uid="{FC35E647-F375-47C3-B901-40DA91AD0FD7}"/>
    <cellStyle name="Note 2 2 3 3 3" xfId="380" xr:uid="{F609635D-A955-46D1-AAAE-9539974F3D71}"/>
    <cellStyle name="Note 2 2 3 3 4" xfId="452" xr:uid="{1857DB51-3C62-4718-962C-BD892DA23F2B}"/>
    <cellStyle name="Note 2 2 3 3 5" xfId="495" xr:uid="{5ABB530C-BA9C-4B76-BDF3-F2FD940708CD}"/>
    <cellStyle name="Note 2 2 3 3 6" xfId="618" xr:uid="{2E543B25-E9A1-4F3F-A737-05E88EA35D07}"/>
    <cellStyle name="Note 2 2 3 4" xfId="143" xr:uid="{AFF08F2C-9933-423A-9DB1-40DCCE0A0475}"/>
    <cellStyle name="Note 2 2 3 4 2" xfId="547" xr:uid="{A4A8FD7B-1FC8-457C-903F-99381DEFD256}"/>
    <cellStyle name="Note 2 2 3 4 3" xfId="674" xr:uid="{D3C3796E-A387-4B34-A268-4C5D0A285503}"/>
    <cellStyle name="Note 2 2 3 4 4" xfId="826" xr:uid="{568B8744-1D41-46B3-AB6A-5BB8E11E05A4}"/>
    <cellStyle name="Note 2 2 3 4 5" xfId="959" xr:uid="{10840A3B-8D1F-4794-9A19-914AF692CB6E}"/>
    <cellStyle name="Note 2 2 3 5" xfId="172" xr:uid="{6F4E567C-84D6-42D1-AC8A-AF410C0FC18C}"/>
    <cellStyle name="Note 2 2 3 6" xfId="147" xr:uid="{4A725905-AB57-4916-9D8B-39FFF41F0FD6}"/>
    <cellStyle name="Note 2 2 3 7" xfId="121" xr:uid="{BCDB99AE-E3F7-4400-ABDA-AB9A633DD4A9}"/>
    <cellStyle name="Note 2 2 3 8" xfId="467" xr:uid="{D4E3FAA6-1B51-473C-B38E-AF484FBA0127}"/>
    <cellStyle name="Note 2 2 4" xfId="208" xr:uid="{1A98EFAA-CF69-424D-9B6C-A367E24F5B11}"/>
    <cellStyle name="Note 2 2 4 2" xfId="277" xr:uid="{5E260A00-1A51-41FC-B3FC-9AA8359AABF1}"/>
    <cellStyle name="Note 2 2 4 2 2" xfId="561" xr:uid="{1504B42C-953B-4DD5-87ED-D90FB390B46F}"/>
    <cellStyle name="Note 2 2 4 2 3" xfId="688" xr:uid="{B5442F88-87AC-432A-9ED8-069DA6C295AF}"/>
    <cellStyle name="Note 2 2 4 2 4" xfId="840" xr:uid="{34F08107-D15A-454C-A958-AF13F120FA04}"/>
    <cellStyle name="Note 2 2 4 2 5" xfId="973" xr:uid="{5DE6DA03-0309-4250-9F1A-96441185A7EA}"/>
    <cellStyle name="Note 2 2 4 3" xfId="344" xr:uid="{7513E440-45B4-4711-ABEA-DB814A846588}"/>
    <cellStyle name="Note 2 2 4 4" xfId="415" xr:uid="{C91C560E-7997-4A0E-ABC3-404E727CE28F}"/>
    <cellStyle name="Note 2 2 4 5" xfId="472" xr:uid="{D255B312-28D3-4F2A-BF5A-A5944298197A}"/>
    <cellStyle name="Note 2 2 4 6" xfId="274" xr:uid="{BFBEE349-F07A-4DF7-AE9D-8C4CB69B8804}"/>
    <cellStyle name="Note 2 2 5" xfId="233" xr:uid="{82AAAEBD-DC41-47A1-AA6E-AB722C773DB5}"/>
    <cellStyle name="Note 2 2 5 2" xfId="301" xr:uid="{BCEF4323-D073-43FE-A769-26BF26CCE677}"/>
    <cellStyle name="Note 2 2 5 2 2" xfId="583" xr:uid="{33249288-D65B-44E9-938F-0CDB5B6B798D}"/>
    <cellStyle name="Note 2 2 5 2 3" xfId="710" xr:uid="{AD71CFF5-6644-4BDA-84D1-F17B20F4714B}"/>
    <cellStyle name="Note 2 2 5 2 4" xfId="862" xr:uid="{14B57299-FAE5-4B79-8ECF-3FD59BBDA721}"/>
    <cellStyle name="Note 2 2 5 2 5" xfId="995" xr:uid="{F71CB009-7D01-4FB8-AE92-F2009BE0DA34}"/>
    <cellStyle name="Note 2 2 5 3" xfId="368" xr:uid="{C493480B-4DE4-4863-84B6-82231A2E1E19}"/>
    <cellStyle name="Note 2 2 5 4" xfId="440" xr:uid="{A7EAA9AE-3B05-414A-824F-1F9B6A09EC09}"/>
    <cellStyle name="Note 2 2 5 5" xfId="489" xr:uid="{92DF7BAA-1E35-417C-B221-636F4C9F35E5}"/>
    <cellStyle name="Note 2 2 5 6" xfId="606" xr:uid="{E778DF37-2836-4BF0-9975-814C39F6CF28}"/>
    <cellStyle name="Note 2 2 6" xfId="126" xr:uid="{D8AF3835-18E7-4EC1-9428-6D0742F178CD}"/>
    <cellStyle name="Note 2 2 6 2" xfId="535" xr:uid="{F0544099-7AF8-4456-9399-9320059F59B6}"/>
    <cellStyle name="Note 2 2 6 3" xfId="662" xr:uid="{59808D09-1DE4-4071-A488-99342D693A32}"/>
    <cellStyle name="Note 2 2 6 4" xfId="814" xr:uid="{334BACED-7803-443A-AB8B-C3CA57DFE779}"/>
    <cellStyle name="Note 2 2 6 5" xfId="947" xr:uid="{51C27637-4C6B-4D44-B3F0-49F65521ACB7}"/>
    <cellStyle name="Note 2 2 7" xfId="177" xr:uid="{96F8A157-26D4-4680-A66A-7F829E3AAB86}"/>
    <cellStyle name="Note 2 2 8" xfId="150" xr:uid="{66B9C6EB-1B13-4EE6-AFAC-30CDF97B98AB}"/>
    <cellStyle name="Note 2 2 9" xfId="128" xr:uid="{04C4E5DA-6DE4-4044-B27C-2A77BEB5C5DF}"/>
    <cellStyle name="Note 2 3" xfId="86" xr:uid="{FA9C05EE-A798-495C-8AFF-BC9020D3F4E5}"/>
    <cellStyle name="Note 2 3 2" xfId="101" xr:uid="{78384F8D-F868-42BF-87EB-429C9CDB20F9}"/>
    <cellStyle name="Note 2 3 2 2" xfId="228" xr:uid="{E6D25F75-4BFC-4C67-AAF0-618984D41D4D}"/>
    <cellStyle name="Note 2 3 2 2 2" xfId="296" xr:uid="{2EF54328-6B0C-4CAF-94EC-EC063CBA24E7}"/>
    <cellStyle name="Note 2 3 2 2 2 2" xfId="579" xr:uid="{34AB4704-7462-4AF7-B40D-02F313814897}"/>
    <cellStyle name="Note 2 3 2 2 2 3" xfId="706" xr:uid="{E43D8E99-301C-463D-B845-17564909C409}"/>
    <cellStyle name="Note 2 3 2 2 2 4" xfId="858" xr:uid="{7D075F3D-28FA-4C93-B98B-BA5DFDF843BA}"/>
    <cellStyle name="Note 2 3 2 2 2 5" xfId="991" xr:uid="{F1C1BCC0-5226-4AB4-BD5D-AC7D8D27BB1F}"/>
    <cellStyle name="Note 2 3 2 2 3" xfId="363" xr:uid="{A92B95B8-3052-4F77-AE60-4A3DE8FA8EAD}"/>
    <cellStyle name="Note 2 3 2 2 4" xfId="435" xr:uid="{D15CD6DA-A159-4330-B35D-99F33F7C7786}"/>
    <cellStyle name="Note 2 3 2 2 5" xfId="484" xr:uid="{403AFA7E-BC52-49D1-9ACC-410340345D72}"/>
    <cellStyle name="Note 2 3 2 2 6" xfId="163" xr:uid="{60A93B2A-032F-4C32-ABC6-DF9765CEA314}"/>
    <cellStyle name="Note 2 3 2 3" xfId="251" xr:uid="{EC820449-70E1-47DF-B18F-280A3E45DC24}"/>
    <cellStyle name="Note 2 3 2 3 2" xfId="319" xr:uid="{6656B3DE-A37A-4522-90F5-9F4BE02996ED}"/>
    <cellStyle name="Note 2 3 2 3 2 2" xfId="601" xr:uid="{8C412CCB-D01C-40DC-88B1-1A9FB25834F0}"/>
    <cellStyle name="Note 2 3 2 3 2 3" xfId="728" xr:uid="{24438C41-CE4B-4BD9-B3A7-06AB85F4CDD0}"/>
    <cellStyle name="Note 2 3 2 3 2 4" xfId="880" xr:uid="{59ECBCA5-A27C-4012-8C52-44FC9477852B}"/>
    <cellStyle name="Note 2 3 2 3 2 5" xfId="1013" xr:uid="{B5FAC275-62C9-4CE3-8765-DFA057500426}"/>
    <cellStyle name="Note 2 3 2 3 3" xfId="386" xr:uid="{E9B031AB-DCA8-48D6-A875-4832BBD883C0}"/>
    <cellStyle name="Note 2 3 2 3 4" xfId="458" xr:uid="{66552EF1-1A34-412C-8704-9A251DD22ACB}"/>
    <cellStyle name="Note 2 3 2 3 5" xfId="497" xr:uid="{70B33D98-9E7D-443F-B040-4E0F95EE3B47}"/>
    <cellStyle name="Note 2 3 2 3 6" xfId="624" xr:uid="{DBDEE778-8CFB-4F40-B982-8AAE41B4CD8C}"/>
    <cellStyle name="Note 2 3 2 4" xfId="168" xr:uid="{D55C3F8A-5969-4726-9142-15E29BCE8276}"/>
    <cellStyle name="Note 2 3 2 4 2" xfId="553" xr:uid="{17D773EF-32E4-4768-9618-1AB864624C3F}"/>
    <cellStyle name="Note 2 3 2 4 3" xfId="680" xr:uid="{0B679C82-5889-4F1E-BC8B-0CB574CCE794}"/>
    <cellStyle name="Note 2 3 2 4 4" xfId="832" xr:uid="{9E257F1C-E8BC-4C78-8120-24D69FEA3E05}"/>
    <cellStyle name="Note 2 3 2 4 5" xfId="965" xr:uid="{5104B3E1-B709-4186-8806-9F70274AC034}"/>
    <cellStyle name="Note 2 3 2 5" xfId="173" xr:uid="{2F6E330A-BCCC-4C5A-B61C-59E267D5B6D1}"/>
    <cellStyle name="Note 2 3 2 6" xfId="116" xr:uid="{C44AD0BC-0651-43DA-A49F-85D646701A6C}"/>
    <cellStyle name="Note 2 3 2 7" xfId="145" xr:uid="{7879F19E-0B85-4FF5-A131-4852A5C943F5}"/>
    <cellStyle name="Note 2 3 2 8" xfId="169" xr:uid="{77FDE290-7515-412F-87E4-3E0F95236DDF}"/>
    <cellStyle name="Note 2 3 3" xfId="214" xr:uid="{88DDF3AB-C085-45E4-996D-26010ECCC1F7}"/>
    <cellStyle name="Note 2 3 3 2" xfId="283" xr:uid="{877B3D3B-5BB0-4179-95B5-12835D6F3A7C}"/>
    <cellStyle name="Note 2 3 3 2 2" xfId="567" xr:uid="{3849E113-19E1-4945-A38C-2944AF495E9C}"/>
    <cellStyle name="Note 2 3 3 2 3" xfId="694" xr:uid="{39F22141-AAD3-4D84-B390-61A15AA7CF5C}"/>
    <cellStyle name="Note 2 3 3 2 4" xfId="846" xr:uid="{8CA57DA1-9A62-4BB3-9B04-648477792BE2}"/>
    <cellStyle name="Note 2 3 3 2 5" xfId="979" xr:uid="{2948F9F6-B5E1-4A51-8AF2-073A679C5BD3}"/>
    <cellStyle name="Note 2 3 3 3" xfId="350" xr:uid="{E8905AE1-6E74-4DD1-9F91-B829A0CA4AB4}"/>
    <cellStyle name="Note 2 3 3 4" xfId="421" xr:uid="{8ADB722C-E78A-447E-B937-86C6A539BF40}"/>
    <cellStyle name="Note 2 3 3 5" xfId="474" xr:uid="{D4094D57-6D19-42C3-8B3E-54A6F3E10870}"/>
    <cellStyle name="Note 2 3 3 6" xfId="135" xr:uid="{EECC2BBD-A03B-4D90-94E0-29684EE1798F}"/>
    <cellStyle name="Note 2 3 4" xfId="239" xr:uid="{DE16D2FC-77A9-4DB6-B9A4-35356124EDB2}"/>
    <cellStyle name="Note 2 3 4 2" xfId="307" xr:uid="{41C8A3C4-F8B7-441E-938A-CBAB86A42DFE}"/>
    <cellStyle name="Note 2 3 4 2 2" xfId="589" xr:uid="{C0FF4F7A-9383-40B8-839E-BD134654200C}"/>
    <cellStyle name="Note 2 3 4 2 3" xfId="716" xr:uid="{190E5E93-6462-4B4A-AFC9-E934699DAAC6}"/>
    <cellStyle name="Note 2 3 4 2 4" xfId="868" xr:uid="{9A3F2DD6-34B9-4E65-B676-80FAEA4A55B0}"/>
    <cellStyle name="Note 2 3 4 2 5" xfId="1001" xr:uid="{7508E12F-4405-4587-A785-C443DC41E4E1}"/>
    <cellStyle name="Note 2 3 4 3" xfId="374" xr:uid="{D5C021A3-DA06-4181-8D23-D6761F45C463}"/>
    <cellStyle name="Note 2 3 4 4" xfId="446" xr:uid="{A210A83F-2528-41C5-B0B7-0D4D1C82B116}"/>
    <cellStyle name="Note 2 3 4 5" xfId="491" xr:uid="{18A13B9D-1C5F-457E-B767-9DC704B315B8}"/>
    <cellStyle name="Note 2 3 4 6" xfId="612" xr:uid="{9E38D0B7-31E5-4131-8D2E-C779339F75DD}"/>
    <cellStyle name="Note 2 3 5" xfId="119" xr:uid="{697C7F47-B57F-478E-A2C1-860CA5BC09EF}"/>
    <cellStyle name="Note 2 3 5 2" xfId="541" xr:uid="{F2AE562B-303D-43CC-BCD9-2F38BB7F7BA1}"/>
    <cellStyle name="Note 2 3 5 3" xfId="668" xr:uid="{BB3DE127-30F4-491D-BB50-8D230C37FEE1}"/>
    <cellStyle name="Note 2 3 5 4" xfId="820" xr:uid="{FEBFA5AB-3A4A-4CCE-9957-8A7B40638F19}"/>
    <cellStyle name="Note 2 3 5 5" xfId="953" xr:uid="{05F53D7E-EF08-4A9A-A59A-7C80E745ED9D}"/>
    <cellStyle name="Note 2 3 6" xfId="181" xr:uid="{005322B0-AE5A-4DFD-B35E-5F26C36E1A88}"/>
    <cellStyle name="Note 2 3 7" xfId="144" xr:uid="{F2033CC4-0FE2-4851-9EFA-381ECD4D7625}"/>
    <cellStyle name="Note 2 3 8" xfId="125" xr:uid="{2C9C15D9-A530-4E8C-BF43-F9361A683C66}"/>
    <cellStyle name="Note 2 3 9" xfId="468" xr:uid="{43484ED6-23E3-4553-A120-89EB2677F0E0}"/>
    <cellStyle name="Note 2 4" xfId="94" xr:uid="{2476A44D-2E4C-49EB-8C0F-DA9FA98ACBDD}"/>
    <cellStyle name="Note 2 4 2" xfId="221" xr:uid="{A7FADEDF-E4F3-4F7F-9268-EF331D983439}"/>
    <cellStyle name="Note 2 4 2 2" xfId="289" xr:uid="{5EBB1106-75DB-4A15-847B-645AE7A9DBC2}"/>
    <cellStyle name="Note 2 4 2 2 2" xfId="572" xr:uid="{FC292EC8-3D89-4C38-81AD-8D07AB8515A5}"/>
    <cellStyle name="Note 2 4 2 2 3" xfId="699" xr:uid="{7231F6E4-F880-42EC-9F7C-96CA0E01BA34}"/>
    <cellStyle name="Note 2 4 2 2 4" xfId="851" xr:uid="{820EFD67-10F1-468C-A387-CD54086F92B6}"/>
    <cellStyle name="Note 2 4 2 2 5" xfId="984" xr:uid="{DB713056-A5CD-4975-A9B0-015DE4EB63DC}"/>
    <cellStyle name="Note 2 4 2 3" xfId="356" xr:uid="{53360DA4-21BF-492D-800E-EA08E5CA070A}"/>
    <cellStyle name="Note 2 4 2 4" xfId="428" xr:uid="{0F2628B8-F46C-4572-B9BB-F224E1965C6D}"/>
    <cellStyle name="Note 2 4 2 5" xfId="481" xr:uid="{83F8F2ED-2300-4EA6-B604-EE7DAE33D320}"/>
    <cellStyle name="Note 2 4 2 6" xfId="174" xr:uid="{F010583C-1713-4B97-9788-EEB2DB5E5B8A}"/>
    <cellStyle name="Note 2 4 3" xfId="244" xr:uid="{18FE81FB-4C00-4794-822A-D06F0FD1BE4A}"/>
    <cellStyle name="Note 2 4 3 2" xfId="312" xr:uid="{B43C2092-D3AB-4A38-AF6D-8B6257DB82F9}"/>
    <cellStyle name="Note 2 4 3 2 2" xfId="594" xr:uid="{43DEE78E-7022-4C9D-A146-6B36404E944C}"/>
    <cellStyle name="Note 2 4 3 2 3" xfId="721" xr:uid="{968DE173-6FAD-4478-82E8-1B2A94969532}"/>
    <cellStyle name="Note 2 4 3 2 4" xfId="873" xr:uid="{E60BBAB8-411C-4175-8C80-8A627A0CE8AC}"/>
    <cellStyle name="Note 2 4 3 2 5" xfId="1006" xr:uid="{9918D6D8-5B7C-4717-A423-A28C1F81B675}"/>
    <cellStyle name="Note 2 4 3 3" xfId="379" xr:uid="{0600A50F-D6F3-4DB9-9DFC-59AB601EC8BA}"/>
    <cellStyle name="Note 2 4 3 4" xfId="451" xr:uid="{DD4BF3E9-1430-4549-B491-B74B35472A8A}"/>
    <cellStyle name="Note 2 4 3 5" xfId="494" xr:uid="{0F6E5953-EEAE-4400-B2EE-02482C749F2B}"/>
    <cellStyle name="Note 2 4 3 6" xfId="617" xr:uid="{003FCEF6-4085-4A6D-BA2C-EC450A5F8DA9}"/>
    <cellStyle name="Note 2 4 4" xfId="117" xr:uid="{A2676FA0-04A8-479F-8AEE-084BA286A73C}"/>
    <cellStyle name="Note 2 4 4 2" xfId="546" xr:uid="{FCEB011E-7BF5-4223-B41B-D218D257989B}"/>
    <cellStyle name="Note 2 4 4 3" xfId="673" xr:uid="{E6C9A898-5921-48E3-9E8E-77FD7E3B2C5D}"/>
    <cellStyle name="Note 2 4 4 4" xfId="825" xr:uid="{79A2AFBD-A84A-4093-8852-AB1BF31D0758}"/>
    <cellStyle name="Note 2 4 4 5" xfId="958" xr:uid="{E9E667F5-7E57-4234-B1BC-D4D3E40A66C7}"/>
    <cellStyle name="Note 2 4 5" xfId="162" xr:uid="{CD0328A7-E838-4F23-90F6-1692C0EB6B68}"/>
    <cellStyle name="Note 2 4 6" xfId="123" xr:uid="{D41EA7CE-FB35-4713-A862-3EBA42FE7B19}"/>
    <cellStyle name="Note 2 4 7" xfId="184" xr:uid="{44DE15B8-6865-492B-BB75-4807DE4FC598}"/>
    <cellStyle name="Note 2 4 8" xfId="476" xr:uid="{120306A1-EFDB-4C5A-8E1D-30442CAFB2F4}"/>
    <cellStyle name="Note 2 5" xfId="207" xr:uid="{EAC8DD51-B570-458F-9FA3-AFA6A739DE49}"/>
    <cellStyle name="Note 2 5 2" xfId="276" xr:uid="{89D4BE22-442D-4B5A-BE93-D087146D505B}"/>
    <cellStyle name="Note 2 5 2 2" xfId="560" xr:uid="{00C5B083-EA8A-471E-B0BC-6A8E4087B27F}"/>
    <cellStyle name="Note 2 5 2 3" xfId="687" xr:uid="{EC565A49-4F86-4AD6-9878-1E18A2BA618B}"/>
    <cellStyle name="Note 2 5 2 4" xfId="839" xr:uid="{D8CB3183-383E-4A6F-A753-A32C4695E514}"/>
    <cellStyle name="Note 2 5 2 5" xfId="972" xr:uid="{028F0472-61B6-459B-A361-04DFDC4D22C1}"/>
    <cellStyle name="Note 2 5 3" xfId="343" xr:uid="{95BF7D25-94A7-4ABC-B6C8-CC2250D5CD58}"/>
    <cellStyle name="Note 2 5 4" xfId="414" xr:uid="{154500F1-917C-4F3C-8E7D-F8390839CD89}"/>
    <cellStyle name="Note 2 5 5" xfId="471" xr:uid="{8553C695-1366-4706-B671-E80604FCE72F}"/>
    <cellStyle name="Note 2 5 6" xfId="408" xr:uid="{658AACE3-DAC2-4E99-A1E0-294192CCEBD5}"/>
    <cellStyle name="Note 2 6" xfId="232" xr:uid="{C5C9E994-09D1-4208-8491-1E8979763776}"/>
    <cellStyle name="Note 2 6 2" xfId="300" xr:uid="{755E6FDC-3D3D-48EA-8A32-94D57E31B0C3}"/>
    <cellStyle name="Note 2 6 2 2" xfId="582" xr:uid="{845079A6-CF10-439A-964C-5A1DD7BAB9B5}"/>
    <cellStyle name="Note 2 6 2 3" xfId="709" xr:uid="{2250940F-B026-48F6-90D3-EAAFCC262B82}"/>
    <cellStyle name="Note 2 6 2 4" xfId="861" xr:uid="{3E2A7256-C929-4EEF-8AC7-B817ABCAAB8B}"/>
    <cellStyle name="Note 2 6 2 5" xfId="994" xr:uid="{06254AC9-A0F2-4E29-A732-D45BE04D8516}"/>
    <cellStyle name="Note 2 6 3" xfId="367" xr:uid="{EAE30F41-AEA8-4275-A3B4-5876A756CC06}"/>
    <cellStyle name="Note 2 6 4" xfId="439" xr:uid="{5E7DB196-7E61-4BE5-AA00-307642D96346}"/>
    <cellStyle name="Note 2 6 5" xfId="488" xr:uid="{0BC62467-DEC3-475C-B24C-AC4B39BE6928}"/>
    <cellStyle name="Note 2 6 6" xfId="605" xr:uid="{D1E25B61-91E9-4F5C-B841-4B764D5DD36B}"/>
    <cellStyle name="Note 2 7" xfId="159" xr:uid="{0BFB2BB9-BBD9-4BD3-BDD7-081B509D4FA6}"/>
    <cellStyle name="Note 2 7 2" xfId="534" xr:uid="{842BFCE1-EFF6-4AAE-9A8A-0B55F12CFC91}"/>
    <cellStyle name="Note 2 7 3" xfId="661" xr:uid="{70AFCC92-62D1-4983-88C3-ACA1557CC06F}"/>
    <cellStyle name="Note 2 7 4" xfId="813" xr:uid="{696CAD22-079C-47DA-ACF4-C039D366FFE5}"/>
    <cellStyle name="Note 2 7 5" xfId="946" xr:uid="{8C7467ED-DD93-4D3F-A38F-F9DAC24EDBCF}"/>
    <cellStyle name="Note 2 8" xfId="138" xr:uid="{115DA19C-ECD3-43CC-BCBB-C50A0119757F}"/>
    <cellStyle name="Note 2 9" xfId="106" xr:uid="{45988F98-A890-40CC-810C-4E80F76C8D07}"/>
    <cellStyle name="Note 3" xfId="3" xr:uid="{6A177B97-30BF-453C-BCFA-D1512AB8CA5D}"/>
    <cellStyle name="Note 4" xfId="1017" xr:uid="{536A1865-E515-4B5D-B4FD-1FFE22C9271F}"/>
    <cellStyle name="Output 2" xfId="73" xr:uid="{1DF353C2-E450-46D6-871A-BB7692FAD12C}"/>
    <cellStyle name="Output 2 2" xfId="84" xr:uid="{92F7AF2B-2579-4BE6-8288-A668DF342B2D}"/>
    <cellStyle name="Output 2 2 2" xfId="99" xr:uid="{2D45991F-9E7A-4A6C-A2DD-8931F9558950}"/>
    <cellStyle name="Output 2 2 2 2" xfId="226" xr:uid="{646230E1-4EEB-4E7A-B80E-17AB7C2F150C}"/>
    <cellStyle name="Output 2 2 2 2 2" xfId="294" xr:uid="{BF9E44CF-7F7B-46CA-B59D-A69387A67C9B}"/>
    <cellStyle name="Output 2 2 2 2 2 2" xfId="515" xr:uid="{34760BFB-FBFD-49BD-8CD6-3D389FED4DE1}"/>
    <cellStyle name="Output 2 2 2 2 2 3" xfId="642" xr:uid="{DBEE4C66-3D6F-4960-9F02-6C9BE0E65388}"/>
    <cellStyle name="Output 2 2 2 2 2 4" xfId="794" xr:uid="{B511B3E4-373E-4EDA-B76B-F22E33CECC18}"/>
    <cellStyle name="Output 2 2 2 2 2 5" xfId="927" xr:uid="{713FD8AD-A876-4B29-AB37-5E82DBD7A9E0}"/>
    <cellStyle name="Output 2 2 2 2 3" xfId="361" xr:uid="{EE852162-5752-452A-AD8F-6B6B73406B5D}"/>
    <cellStyle name="Output 2 2 2 2 3 2" xfId="577" xr:uid="{2AE65EE1-157B-432D-B44F-BF30DEAAF96A}"/>
    <cellStyle name="Output 2 2 2 2 3 3" xfId="704" xr:uid="{2F40159A-DEF9-4761-BB39-93E9CBD83331}"/>
    <cellStyle name="Output 2 2 2 2 3 4" xfId="856" xr:uid="{D1D96811-2D6D-4E05-9E8A-A6199EFDEC3A}"/>
    <cellStyle name="Output 2 2 2 2 3 5" xfId="989" xr:uid="{9DB58BDB-62D3-44CE-AE6D-743B07158E13}"/>
    <cellStyle name="Output 2 2 2 2 4" xfId="433" xr:uid="{CE9E66F1-B27C-4CE4-92FC-76AED32601F6}"/>
    <cellStyle name="Output 2 2 2 2 5" xfId="137" xr:uid="{616BFB2A-CD51-4722-9D48-9AD1889DA0F0}"/>
    <cellStyle name="Output 2 2 2 2 6" xfId="762" xr:uid="{61A1A794-D763-4E01-8198-E8542CAFFBE5}"/>
    <cellStyle name="Output 2 2 2 2 7" xfId="895" xr:uid="{BFC12EF9-405F-441B-9DC5-52C51D8B968C}"/>
    <cellStyle name="Output 2 2 2 3" xfId="249" xr:uid="{14F867D7-CC3A-4D46-BA29-F6BA53EB5CC7}"/>
    <cellStyle name="Output 2 2 2 3 2" xfId="317" xr:uid="{0B8D9127-ACB9-4E4E-AF3B-945355F36956}"/>
    <cellStyle name="Output 2 2 2 3 2 2" xfId="529" xr:uid="{E0BF5B53-A869-4DE8-A7EC-6347BACAD4EF}"/>
    <cellStyle name="Output 2 2 2 3 2 3" xfId="656" xr:uid="{E89DF9B3-5631-4C4E-B3B0-3575672BE3F8}"/>
    <cellStyle name="Output 2 2 2 3 2 4" xfId="808" xr:uid="{88E9FCF8-C108-4AC2-9578-6D516B2A04DA}"/>
    <cellStyle name="Output 2 2 2 3 2 5" xfId="941" xr:uid="{8F0E6289-2F3B-4698-BDDC-338C8DCFF108}"/>
    <cellStyle name="Output 2 2 2 3 3" xfId="384" xr:uid="{059CC112-0FE7-4794-84BE-4D88A7DD637D}"/>
    <cellStyle name="Output 2 2 2 3 3 2" xfId="599" xr:uid="{831CA05E-2189-4B2B-92F1-7C50D24A0F5E}"/>
    <cellStyle name="Output 2 2 2 3 3 3" xfId="726" xr:uid="{B64700A6-2B26-43D4-B6EA-912B5578F6AF}"/>
    <cellStyle name="Output 2 2 2 3 3 4" xfId="878" xr:uid="{DFEEE517-EF90-4815-9874-B9F4B578F313}"/>
    <cellStyle name="Output 2 2 2 3 3 5" xfId="1011" xr:uid="{ABCF4403-87A4-4712-81BA-02BF60DF0D77}"/>
    <cellStyle name="Output 2 2 2 3 4" xfId="456" xr:uid="{BFC4C6AB-54B0-4CBD-A10F-19277342F221}"/>
    <cellStyle name="Output 2 2 2 3 5" xfId="622" xr:uid="{095C04A7-3A66-40C4-A5F6-74DC4C38262C}"/>
    <cellStyle name="Output 2 2 2 3 6" xfId="776" xr:uid="{A5A1C852-C6DE-4D00-A88E-017240831B7B}"/>
    <cellStyle name="Output 2 2 2 3 7" xfId="909" xr:uid="{091FDD78-12CF-4FA2-8195-9DAC1B7A43E4}"/>
    <cellStyle name="Output 2 2 2 4" xfId="198" xr:uid="{5D07F6C8-FC78-42B1-9A41-1A59DA6FCE0B}"/>
    <cellStyle name="Output 2 2 2 4 2" xfId="267" xr:uid="{A913F48B-6B2D-410C-8C59-26647B872DF2}"/>
    <cellStyle name="Output 2 2 2 4 3" xfId="336" xr:uid="{54A43C10-5CE2-42CB-A677-7B30F858B270}"/>
    <cellStyle name="Output 2 2 2 4 4" xfId="405" xr:uid="{9A754D11-C084-437C-9A96-C01FA9A1FDC1}"/>
    <cellStyle name="Output 2 2 2 4 5" xfId="134" xr:uid="{ED449195-1577-4BB8-B486-A4724AABF40D}"/>
    <cellStyle name="Output 2 2 2 4 6" xfId="744" xr:uid="{A6E2C885-F0A4-45C6-95DF-2AAC4AB1E6F2}"/>
    <cellStyle name="Output 2 2 2 4 7" xfId="366" xr:uid="{401C9D1E-B5ED-4F67-9968-936F7445E15D}"/>
    <cellStyle name="Output 2 2 2 5" xfId="551" xr:uid="{F5942D2B-8C31-4D0A-94C7-4700664CF5D7}"/>
    <cellStyle name="Output 2 2 2 5 2" xfId="678" xr:uid="{E2F40DAA-F9B9-41D8-9755-CE0A7D8E7FAE}"/>
    <cellStyle name="Output 2 2 2 5 3" xfId="830" xr:uid="{2AE3A717-BE4F-47F4-89BB-70692599F24D}"/>
    <cellStyle name="Output 2 2 2 5 4" xfId="963" xr:uid="{F9D2B276-C954-4F66-B0A8-DA5E8B79FD21}"/>
    <cellStyle name="Output 2 2 2 6" xfId="170" xr:uid="{A1B12C94-83C7-433C-B2DB-D9496076C84C}"/>
    <cellStyle name="Output 2 2 3" xfId="212" xr:uid="{E112CA26-B273-4905-8BF2-3704961E17C1}"/>
    <cellStyle name="Output 2 2 3 2" xfId="281" xr:uid="{A2D18ACC-C9B3-4755-B214-DADAFF18FA32}"/>
    <cellStyle name="Output 2 2 3 2 2" xfId="507" xr:uid="{DEED0E7D-14D1-4474-AD38-51E06099BE13}"/>
    <cellStyle name="Output 2 2 3 2 3" xfId="634" xr:uid="{5C3845CC-E270-455A-A52B-255F94C48C85}"/>
    <cellStyle name="Output 2 2 3 2 4" xfId="786" xr:uid="{19A3E939-4C5D-4396-A6F2-D17382C659F2}"/>
    <cellStyle name="Output 2 2 3 2 5" xfId="919" xr:uid="{12B8D88D-FDE3-46EA-AAFB-F147CC9EA4C8}"/>
    <cellStyle name="Output 2 2 3 3" xfId="348" xr:uid="{DA884B54-CBF7-43AE-BE64-2FDB53659E5B}"/>
    <cellStyle name="Output 2 2 3 3 2" xfId="565" xr:uid="{4F0F15D2-506B-4BEB-8FAA-A3CA29043B82}"/>
    <cellStyle name="Output 2 2 3 3 3" xfId="692" xr:uid="{1DD66C96-0629-4430-AF03-7FC44F1ADDAE}"/>
    <cellStyle name="Output 2 2 3 3 4" xfId="844" xr:uid="{60D03802-C5A3-4B32-B9F0-AB675AE91C95}"/>
    <cellStyle name="Output 2 2 3 3 5" xfId="977" xr:uid="{0A4E02DD-02E7-4E7C-BB10-264DD62AC431}"/>
    <cellStyle name="Output 2 2 3 4" xfId="419" xr:uid="{4D5AEA72-56E4-4E77-99EF-89A361D8FD53}"/>
    <cellStyle name="Output 2 2 3 5" xfId="141" xr:uid="{CD755786-0CBC-4B66-86A3-9E5FFE8C3641}"/>
    <cellStyle name="Output 2 2 3 6" xfId="754" xr:uid="{BB9FF20D-3210-444B-BBAF-69303B6F57C7}"/>
    <cellStyle name="Output 2 2 3 7" xfId="887" xr:uid="{2869AB11-4823-42FA-BC3C-8A0D71AD215C}"/>
    <cellStyle name="Output 2 2 4" xfId="237" xr:uid="{B4A9227E-D825-41C6-93E3-0D423E235956}"/>
    <cellStyle name="Output 2 2 4 2" xfId="305" xr:uid="{038CC569-2723-447C-AFE7-41F48D03A1C3}"/>
    <cellStyle name="Output 2 2 4 2 2" xfId="521" xr:uid="{F5EA8A86-F335-4B4C-AE3D-076CBA8813D6}"/>
    <cellStyle name="Output 2 2 4 2 3" xfId="648" xr:uid="{5D50DE60-30F6-4AD5-9926-912BC9A4E20E}"/>
    <cellStyle name="Output 2 2 4 2 4" xfId="800" xr:uid="{98D16082-598A-4620-91D9-2F00D1CDB3CD}"/>
    <cellStyle name="Output 2 2 4 2 5" xfId="933" xr:uid="{B9A65E2F-C6CB-403B-9014-DE4A229E3902}"/>
    <cellStyle name="Output 2 2 4 3" xfId="372" xr:uid="{DB5BB391-37FB-4C51-8160-A3ADB819B5C3}"/>
    <cellStyle name="Output 2 2 4 3 2" xfId="587" xr:uid="{FB76307A-6296-4075-BD1E-C3522EF5DD5A}"/>
    <cellStyle name="Output 2 2 4 3 3" xfId="714" xr:uid="{E328A22F-157F-4C78-81AA-657097FDA2BE}"/>
    <cellStyle name="Output 2 2 4 3 4" xfId="866" xr:uid="{28DF2F32-E5FF-4528-9E15-B2B33C16E1E4}"/>
    <cellStyle name="Output 2 2 4 3 5" xfId="999" xr:uid="{E682EDD4-204F-40E4-B4A8-E3628838F8BB}"/>
    <cellStyle name="Output 2 2 4 4" xfId="444" xr:uid="{E54511A3-3628-40B8-B4CB-A7A611F3E38D}"/>
    <cellStyle name="Output 2 2 4 5" xfId="610" xr:uid="{9631D091-6476-4D88-9698-9D165600A150}"/>
    <cellStyle name="Output 2 2 4 6" xfId="768" xr:uid="{65695760-68E9-462D-93AE-ABE066DDBE3D}"/>
    <cellStyle name="Output 2 2 4 7" xfId="901" xr:uid="{427ECC2C-9415-4229-8B3E-7F1605F8D077}"/>
    <cellStyle name="Output 2 2 5" xfId="190" xr:uid="{EF46AEB3-585D-4421-AB99-E76E8BF53027}"/>
    <cellStyle name="Output 2 2 5 2" xfId="259" xr:uid="{A3D03680-7464-4D58-9C5B-CE85C5201E1C}"/>
    <cellStyle name="Output 2 2 5 3" xfId="328" xr:uid="{DCDF9DC6-354C-439C-8389-D8AA0FB6BED2}"/>
    <cellStyle name="Output 2 2 5 4" xfId="397" xr:uid="{436AA15F-67DC-4765-A3E7-58C074EFB634}"/>
    <cellStyle name="Output 2 2 5 5" xfId="133" xr:uid="{514AB6CA-FD9F-4C84-88EC-B4A32FBC92B5}"/>
    <cellStyle name="Output 2 2 5 6" xfId="736" xr:uid="{0A2FE09A-BCA0-4290-992E-FD41EE0C4369}"/>
    <cellStyle name="Output 2 2 5 7" xfId="182" xr:uid="{6713163E-EA18-44D0-B0F7-2B213D619F4D}"/>
    <cellStyle name="Output 2 2 6" xfId="539" xr:uid="{DF4693E3-45FF-4E57-AC35-43E1958595EB}"/>
    <cellStyle name="Output 2 2 6 2" xfId="666" xr:uid="{1CB0B338-0ADF-4B22-908F-FE19AD7ACC46}"/>
    <cellStyle name="Output 2 2 6 3" xfId="818" xr:uid="{70AAF477-5F39-4239-BC5C-E18525A5C16F}"/>
    <cellStyle name="Output 2 2 6 4" xfId="951" xr:uid="{CB1E898B-0EBB-445F-8339-BB3794016923}"/>
    <cellStyle name="Output 2 2 7" xfId="110" xr:uid="{1104C846-A047-474A-A078-F85E2B22DA52}"/>
    <cellStyle name="Output 2 3" xfId="96" xr:uid="{F231AB16-C0FD-45E5-A18E-C34029484EA6}"/>
    <cellStyle name="Output 2 3 2" xfId="223" xr:uid="{931A9137-9C5E-42FA-8783-D83244E66B29}"/>
    <cellStyle name="Output 2 3 2 2" xfId="291" xr:uid="{9D1CD50C-714F-48F9-95A4-649765039266}"/>
    <cellStyle name="Output 2 3 2 2 2" xfId="512" xr:uid="{5F58810D-6AF6-4C25-A74C-ABE63C750F9F}"/>
    <cellStyle name="Output 2 3 2 2 3" xfId="639" xr:uid="{D884FB98-B718-490F-900F-AD46CB0560D7}"/>
    <cellStyle name="Output 2 3 2 2 4" xfId="791" xr:uid="{EA0D7C00-31B4-451A-A6D5-718612BE572C}"/>
    <cellStyle name="Output 2 3 2 2 5" xfId="924" xr:uid="{156AD59F-4316-412B-8594-0CB24400916B}"/>
    <cellStyle name="Output 2 3 2 3" xfId="358" xr:uid="{AE309C19-E8B0-4DB1-86A6-9D9D4168C504}"/>
    <cellStyle name="Output 2 3 2 3 2" xfId="574" xr:uid="{A1890DDA-03B4-4CB0-B401-A49F4DF8B451}"/>
    <cellStyle name="Output 2 3 2 3 3" xfId="701" xr:uid="{74120346-DCEF-42EB-A431-EAD8CC93655B}"/>
    <cellStyle name="Output 2 3 2 3 4" xfId="853" xr:uid="{5938BAAA-E489-4033-BE74-236AA94D63B8}"/>
    <cellStyle name="Output 2 3 2 3 5" xfId="986" xr:uid="{1C941800-DB69-4466-B9CD-7F72EFE1B8F8}"/>
    <cellStyle name="Output 2 3 2 4" xfId="430" xr:uid="{0AF89DE3-369C-4D70-B0BC-2E4018AB495E}"/>
    <cellStyle name="Output 2 3 2 5" xfId="122" xr:uid="{67F01F3F-1D5B-47E9-A184-8C907CDC1300}"/>
    <cellStyle name="Output 2 3 2 6" xfId="759" xr:uid="{37B11E60-D6BA-4F9A-8FD6-6D7F6587230A}"/>
    <cellStyle name="Output 2 3 2 7" xfId="892" xr:uid="{DC63E015-7395-4A1B-A817-335F2A6E89A7}"/>
    <cellStyle name="Output 2 3 3" xfId="246" xr:uid="{0DDD812A-F21E-4128-9996-B785A6B956E8}"/>
    <cellStyle name="Output 2 3 3 2" xfId="314" xr:uid="{A3FF2713-059E-42B7-9EE1-870F0F3A469C}"/>
    <cellStyle name="Output 2 3 3 2 2" xfId="526" xr:uid="{CD151C72-123F-4188-B52B-B16CEA142B70}"/>
    <cellStyle name="Output 2 3 3 2 3" xfId="653" xr:uid="{570BF858-4C0B-4F43-A5FE-D6EB5D11F779}"/>
    <cellStyle name="Output 2 3 3 2 4" xfId="805" xr:uid="{27729605-6C09-4F7D-9BBB-6F03EEFE5E24}"/>
    <cellStyle name="Output 2 3 3 2 5" xfId="938" xr:uid="{8ABAC2C2-BC0E-4148-AF19-AFE5C52856BB}"/>
    <cellStyle name="Output 2 3 3 3" xfId="381" xr:uid="{DBE793B9-70BD-4BF3-AD63-1F5736697580}"/>
    <cellStyle name="Output 2 3 3 3 2" xfId="596" xr:uid="{48AE3045-642F-48D7-A623-DD66F3F365FC}"/>
    <cellStyle name="Output 2 3 3 3 3" xfId="723" xr:uid="{6EEC7135-F1AC-40D2-BACB-B87E6252C121}"/>
    <cellStyle name="Output 2 3 3 3 4" xfId="875" xr:uid="{A1DD5CDE-2EBE-4000-8D6D-95A601FC9C98}"/>
    <cellStyle name="Output 2 3 3 3 5" xfId="1008" xr:uid="{93F98349-285E-4317-A272-358B4CCC146B}"/>
    <cellStyle name="Output 2 3 3 4" xfId="453" xr:uid="{13825FEC-A297-4139-AC2F-9F829CBD1DEB}"/>
    <cellStyle name="Output 2 3 3 5" xfId="619" xr:uid="{B92B6B51-53D2-46A3-985A-8783E0F91E6C}"/>
    <cellStyle name="Output 2 3 3 6" xfId="773" xr:uid="{0C4690A8-D444-46ED-A2D5-0D4D6ACAC10F}"/>
    <cellStyle name="Output 2 3 3 7" xfId="906" xr:uid="{19BE6516-1924-4539-B27B-0A904F2CE1E5}"/>
    <cellStyle name="Output 2 3 4" xfId="195" xr:uid="{53685228-8AF8-47DF-BF8A-AC8924593D18}"/>
    <cellStyle name="Output 2 3 4 2" xfId="264" xr:uid="{6F04A40F-3816-47DC-BD65-B7E1D58F6EDE}"/>
    <cellStyle name="Output 2 3 4 3" xfId="333" xr:uid="{5E0C6B70-A567-40B0-9854-7B32A827A913}"/>
    <cellStyle name="Output 2 3 4 4" xfId="402" xr:uid="{5C5C85B7-8125-4978-B4A6-005FAEA305CE}"/>
    <cellStyle name="Output 2 3 4 5" xfId="156" xr:uid="{5FF063A6-9647-4790-99E0-312D57065B46}"/>
    <cellStyle name="Output 2 3 4 6" xfId="741" xr:uid="{59980788-9398-4A6E-BE19-D6A7D9E0E183}"/>
    <cellStyle name="Output 2 3 4 7" xfId="461" xr:uid="{B0A3F710-8F7A-48BD-933D-2A80FFE24E69}"/>
    <cellStyle name="Output 2 3 5" xfId="548" xr:uid="{5D3D9B9F-5D6B-4355-B07C-297FA693F8CC}"/>
    <cellStyle name="Output 2 3 5 2" xfId="675" xr:uid="{E663046A-1694-4EE4-92B0-9B9E4C22F780}"/>
    <cellStyle name="Output 2 3 5 3" xfId="827" xr:uid="{E7D47089-29DB-4819-82E2-340319F43657}"/>
    <cellStyle name="Output 2 3 5 4" xfId="960" xr:uid="{F13E67A3-ECB6-4957-A288-8A3C58581E57}"/>
    <cellStyle name="Output 2 3 6" xfId="499" xr:uid="{B071EB97-7C50-4ACF-BD66-8C97D633B0E6}"/>
    <cellStyle name="Output 2 4" xfId="209" xr:uid="{D339DE90-804A-449A-9A5E-1410603AB1B9}"/>
    <cellStyle name="Output 2 4 2" xfId="278" xr:uid="{B9E0F21A-E5EC-4336-90CB-36CB28B24557}"/>
    <cellStyle name="Output 2 4 2 2" xfId="504" xr:uid="{8A5DDC7C-F088-420B-8033-B7A257608357}"/>
    <cellStyle name="Output 2 4 2 3" xfId="631" xr:uid="{586D9BE9-6334-4EFD-BB4E-0FF71C065756}"/>
    <cellStyle name="Output 2 4 2 4" xfId="783" xr:uid="{AE550340-18AB-4BB8-9470-11DB6B396E1D}"/>
    <cellStyle name="Output 2 4 2 5" xfId="916" xr:uid="{7AC3776E-F354-4416-ABD9-FAB2EE3DCA6D}"/>
    <cellStyle name="Output 2 4 3" xfId="345" xr:uid="{F8699834-852B-46D3-B7F3-FA4111500C18}"/>
    <cellStyle name="Output 2 4 3 2" xfId="562" xr:uid="{E0CE2AE7-D4B1-4D4E-A1FB-D11CB26D7A0E}"/>
    <cellStyle name="Output 2 4 3 3" xfId="689" xr:uid="{933470EC-46DF-4695-ADEF-9AB59ACB33A3}"/>
    <cellStyle name="Output 2 4 3 4" xfId="841" xr:uid="{ACB287AA-4848-46BA-9735-46894489E463}"/>
    <cellStyle name="Output 2 4 3 5" xfId="974" xr:uid="{668AC7A7-DAB5-4100-84E2-40CD8A1565FC}"/>
    <cellStyle name="Output 2 4 4" xfId="416" xr:uid="{2AA0A1C7-75C4-4C99-8EA0-D8FD3B0EBDD3}"/>
    <cellStyle name="Output 2 4 5" xfId="107" xr:uid="{18BFFB60-6A10-42EC-91F1-942F031D736C}"/>
    <cellStyle name="Output 2 4 6" xfId="751" xr:uid="{FDC05A9D-32DC-493F-A6C6-A07AA01F944E}"/>
    <cellStyle name="Output 2 4 7" xfId="884" xr:uid="{BC6D4DD3-34EE-4AC6-A193-A5DC5C749DE2}"/>
    <cellStyle name="Output 2 5" xfId="234" xr:uid="{D2172DE4-917C-4ECC-A5C7-C83EDC586BAC}"/>
    <cellStyle name="Output 2 5 2" xfId="302" xr:uid="{84D4D4FC-9CB3-4AEC-87D3-D13BDAAEAC41}"/>
    <cellStyle name="Output 2 5 2 2" xfId="518" xr:uid="{9DA2BE2E-3C01-48DE-90F9-DBC1E6F16338}"/>
    <cellStyle name="Output 2 5 2 3" xfId="645" xr:uid="{3AB17B1C-7CE6-4120-9170-C4EA42064B40}"/>
    <cellStyle name="Output 2 5 2 4" xfId="797" xr:uid="{0C3D3CD3-DE26-48D6-B73A-778D000A23A5}"/>
    <cellStyle name="Output 2 5 2 5" xfId="930" xr:uid="{2602FAD9-96A3-4966-9ABC-C8E9C9B0BF9E}"/>
    <cellStyle name="Output 2 5 3" xfId="369" xr:uid="{7BC721EF-6353-4D98-B6C3-C28C437810FC}"/>
    <cellStyle name="Output 2 5 3 2" xfId="584" xr:uid="{A648DC83-2A7A-4F2F-BB0C-B813CB27D78B}"/>
    <cellStyle name="Output 2 5 3 3" xfId="711" xr:uid="{A2BE031D-579B-4649-A4E5-1055D763050D}"/>
    <cellStyle name="Output 2 5 3 4" xfId="863" xr:uid="{4A5B1CBA-9160-49E2-9704-8F257A0F8EA5}"/>
    <cellStyle name="Output 2 5 3 5" xfId="996" xr:uid="{29264EFF-758C-4705-B311-6130E2B87DE5}"/>
    <cellStyle name="Output 2 5 4" xfId="441" xr:uid="{A9C34CAA-DA57-45A3-9678-390BC4A67C0C}"/>
    <cellStyle name="Output 2 5 5" xfId="607" xr:uid="{C45C11F7-EAA3-4F57-B8CD-32103B41CBEE}"/>
    <cellStyle name="Output 2 5 6" xfId="765" xr:uid="{5B759EAF-CBB5-466B-A827-F6D898E59F7A}"/>
    <cellStyle name="Output 2 5 7" xfId="898" xr:uid="{2AABC825-545B-4AFE-8EDB-7E1E4220B334}"/>
    <cellStyle name="Output 2 6" xfId="187" xr:uid="{07477E79-9B99-407F-A931-91FB569C142B}"/>
    <cellStyle name="Output 2 6 2" xfId="256" xr:uid="{FF7FF80C-3C9C-4EB4-98FB-C109E9A465F5}"/>
    <cellStyle name="Output 2 6 3" xfId="325" xr:uid="{C6980375-BF98-44CF-BB70-2A33339DBC93}"/>
    <cellStyle name="Output 2 6 4" xfId="394" xr:uid="{CBF2110A-FF66-47C6-A312-4AE2EE1DDA3C}"/>
    <cellStyle name="Output 2 6 5" xfId="391" xr:uid="{DBE59EFF-B05C-41C5-8937-B6D25C8F8B5B}"/>
    <cellStyle name="Output 2 6 6" xfId="733" xr:uid="{BA89B923-FB10-4630-B52B-A024B692C666}"/>
    <cellStyle name="Output 2 6 7" xfId="136" xr:uid="{CABAB8A2-53D6-4444-99F5-AB12EEA2B635}"/>
    <cellStyle name="Output 2 7" xfId="536" xr:uid="{6E6321E0-F8FB-4F61-BA55-040FC0BC01E6}"/>
    <cellStyle name="Output 2 7 2" xfId="663" xr:uid="{13DCA373-3C7C-4445-A5BC-CCF4E6760A30}"/>
    <cellStyle name="Output 2 7 3" xfId="815" xr:uid="{2584D6B8-43F9-41FE-9C6D-1BB8AC53B3F4}"/>
    <cellStyle name="Output 2 7 4" xfId="948" xr:uid="{F9115937-84CD-430A-A1D6-D182283EDF56}"/>
    <cellStyle name="Output 2 8" xfId="180" xr:uid="{1A3C40C4-A328-4E7A-80A4-E86B77C6ED68}"/>
    <cellStyle name="Title 2" xfId="74" xr:uid="{7B53D1B9-1159-4B4B-97E0-D998A246F366}"/>
    <cellStyle name="Total 2" xfId="75" xr:uid="{97A5DD39-0D99-408F-A02F-A3F040F055A2}"/>
    <cellStyle name="Total 2 2" xfId="83" xr:uid="{D128787F-1BC9-4159-B244-905F3067892B}"/>
    <cellStyle name="Total 2 2 2" xfId="98" xr:uid="{8BA1A25E-4B0D-49AF-8DC2-62FDFC4090F6}"/>
    <cellStyle name="Total 2 2 2 2" xfId="225" xr:uid="{897081D0-2F5E-4FEC-BEB6-1E5F397EB4CB}"/>
    <cellStyle name="Total 2 2 2 2 2" xfId="293" xr:uid="{6D2D31D4-EE4A-4571-9FA9-FA6922C09269}"/>
    <cellStyle name="Total 2 2 2 2 2 2" xfId="514" xr:uid="{0EA3B437-FA27-4F83-B41A-83097FA994F4}"/>
    <cellStyle name="Total 2 2 2 2 2 3" xfId="641" xr:uid="{0A69D132-97AB-4362-9044-6E301C4AE49E}"/>
    <cellStyle name="Total 2 2 2 2 2 4" xfId="793" xr:uid="{104A1DD6-9D27-422F-BA68-492D20AEF87D}"/>
    <cellStyle name="Total 2 2 2 2 2 5" xfId="926" xr:uid="{B7612ADB-9C5B-45D8-AC03-9D4326874289}"/>
    <cellStyle name="Total 2 2 2 2 3" xfId="360" xr:uid="{CC7C1E42-5C87-47F7-944E-452895A8604A}"/>
    <cellStyle name="Total 2 2 2 2 3 2" xfId="576" xr:uid="{8E1128A8-1C55-46A4-A6BE-3127A9982286}"/>
    <cellStyle name="Total 2 2 2 2 3 3" xfId="703" xr:uid="{DC466AD7-4450-40AC-86B9-019C0760F018}"/>
    <cellStyle name="Total 2 2 2 2 3 4" xfId="855" xr:uid="{9814AFB9-507E-4AAB-9094-B51BEAABFA82}"/>
    <cellStyle name="Total 2 2 2 2 3 5" xfId="988" xr:uid="{2CD9A0A2-BF84-49B6-ADB4-308D2D26E958}"/>
    <cellStyle name="Total 2 2 2 2 4" xfId="432" xr:uid="{BA646C9D-B85E-4679-A3B0-015F27147163}"/>
    <cellStyle name="Total 2 2 2 2 5" xfId="149" xr:uid="{DB5D01C9-F70F-4EE1-8D46-5C61D0A89DEA}"/>
    <cellStyle name="Total 2 2 2 2 6" xfId="761" xr:uid="{360E5ECC-EE95-4403-AEF5-E0452326FEF5}"/>
    <cellStyle name="Total 2 2 2 2 7" xfId="894" xr:uid="{5D7BBF83-583D-47BE-9B82-88DD89C4AF31}"/>
    <cellStyle name="Total 2 2 2 3" xfId="248" xr:uid="{FF90FF1D-C0AD-4D3E-8623-45A006E0753C}"/>
    <cellStyle name="Total 2 2 2 3 2" xfId="316" xr:uid="{1EC7C30B-08BA-4F85-8A4A-6DC77FDC580B}"/>
    <cellStyle name="Total 2 2 2 3 2 2" xfId="528" xr:uid="{4EF5C48E-2386-4C53-B78B-245FBAEC4190}"/>
    <cellStyle name="Total 2 2 2 3 2 3" xfId="655" xr:uid="{CBF8DC91-2B77-4569-9F23-1C8950834B8A}"/>
    <cellStyle name="Total 2 2 2 3 2 4" xfId="807" xr:uid="{11CB1652-AD95-4713-A611-00D08E97041D}"/>
    <cellStyle name="Total 2 2 2 3 2 5" xfId="940" xr:uid="{D1462713-EAB9-4616-AAFF-7D2CF6C4B196}"/>
    <cellStyle name="Total 2 2 2 3 3" xfId="383" xr:uid="{7E494BFE-DB4F-4C57-9264-DF7EC6DAF810}"/>
    <cellStyle name="Total 2 2 2 3 3 2" xfId="598" xr:uid="{8FAD0388-647D-4B0B-99B4-ACC0A01EF726}"/>
    <cellStyle name="Total 2 2 2 3 3 3" xfId="725" xr:uid="{BBFF538F-F5AF-4534-9855-68498AEFDF7E}"/>
    <cellStyle name="Total 2 2 2 3 3 4" xfId="877" xr:uid="{4314226F-094D-49AC-99A5-3FDACF620F28}"/>
    <cellStyle name="Total 2 2 2 3 3 5" xfId="1010" xr:uid="{8B40D3AD-702B-4B28-A5DB-BCEB97353A77}"/>
    <cellStyle name="Total 2 2 2 3 4" xfId="455" xr:uid="{BED056EC-1DC6-4EFB-9263-6A9F6B8D3713}"/>
    <cellStyle name="Total 2 2 2 3 5" xfId="621" xr:uid="{2164FB08-F8F9-43C8-A7EF-89D3DADDF2DA}"/>
    <cellStyle name="Total 2 2 2 3 6" xfId="775" xr:uid="{824BF192-9020-4D5B-A87D-A41B0C9A3CAB}"/>
    <cellStyle name="Total 2 2 2 3 7" xfId="908" xr:uid="{FF037EFA-4B4E-4729-8FE3-C7203B27F37D}"/>
    <cellStyle name="Total 2 2 2 4" xfId="197" xr:uid="{0170A4AF-9286-4903-8DF5-4ACAC7A2FFE6}"/>
    <cellStyle name="Total 2 2 2 4 2" xfId="266" xr:uid="{D6A92B6C-538C-4396-826A-25CDF9095DAC}"/>
    <cellStyle name="Total 2 2 2 4 3" xfId="335" xr:uid="{D33CFE50-5A26-4A11-85BB-B83DF49BC5ED}"/>
    <cellStyle name="Total 2 2 2 4 4" xfId="404" xr:uid="{14B85A33-5188-4A1C-AC80-FD7389695B9D}"/>
    <cellStyle name="Total 2 2 2 4 5" xfId="118" xr:uid="{242AB66D-B0C1-43F0-A1C2-E46AFBD4B496}"/>
    <cellStyle name="Total 2 2 2 4 6" xfId="743" xr:uid="{917D94DF-D955-4FAC-AEF2-A2D647E15DFF}"/>
    <cellStyle name="Total 2 2 2 4 7" xfId="353" xr:uid="{6FC0F0F4-3966-4B17-8BD9-E1DD236C95BF}"/>
    <cellStyle name="Total 2 2 2 5" xfId="550" xr:uid="{96A481B3-C111-4BFE-8BA1-1A07627B2561}"/>
    <cellStyle name="Total 2 2 2 5 2" xfId="677" xr:uid="{6FFB2E4F-AA60-49C2-B926-A9532699FA64}"/>
    <cellStyle name="Total 2 2 2 5 3" xfId="829" xr:uid="{2E2F796C-76D2-41B8-83DE-E900445EE0AD}"/>
    <cellStyle name="Total 2 2 2 5 4" xfId="962" xr:uid="{A3AD269F-8DF3-4902-8CCF-2FCB63A536B4}"/>
    <cellStyle name="Total 2 2 2 6" xfId="462" xr:uid="{4A36C5D6-BFD7-4102-8DCB-1A2BD5620273}"/>
    <cellStyle name="Total 2 2 3" xfId="211" xr:uid="{4CD3B363-634B-4918-A59E-BDE3977EBAEB}"/>
    <cellStyle name="Total 2 2 3 2" xfId="280" xr:uid="{F027E95F-05A1-4248-BD08-2B1D189B3E48}"/>
    <cellStyle name="Total 2 2 3 2 2" xfId="506" xr:uid="{3EF75570-9FF8-4B06-B77E-7148DD83B01B}"/>
    <cellStyle name="Total 2 2 3 2 3" xfId="633" xr:uid="{DD6A403D-B986-438D-9980-F5162F719F43}"/>
    <cellStyle name="Total 2 2 3 2 4" xfId="785" xr:uid="{832903B8-B075-4B88-AC1B-36B9FC50D750}"/>
    <cellStyle name="Total 2 2 3 2 5" xfId="918" xr:uid="{06D53AD4-7EC1-4DB7-9B46-3AA24B29FC6A}"/>
    <cellStyle name="Total 2 2 3 3" xfId="347" xr:uid="{9251AC07-99DE-4359-803D-B14844F82DA1}"/>
    <cellStyle name="Total 2 2 3 3 2" xfId="564" xr:uid="{57FE7B31-8845-4FA3-B8C2-E52CFE473921}"/>
    <cellStyle name="Total 2 2 3 3 3" xfId="691" xr:uid="{FF64F429-86E7-4507-91B7-15D12DE815B5}"/>
    <cellStyle name="Total 2 2 3 3 4" xfId="843" xr:uid="{52B9D19C-4EB5-4EF0-A1D1-855AEA2CE7A3}"/>
    <cellStyle name="Total 2 2 3 3 5" xfId="976" xr:uid="{B30CC7FB-2404-4BCB-B33B-1C85572D27E7}"/>
    <cellStyle name="Total 2 2 3 4" xfId="418" xr:uid="{D083A230-8033-414A-9BE3-089496DF14E2}"/>
    <cellStyle name="Total 2 2 3 5" xfId="127" xr:uid="{FFD72EBA-61AE-4322-8608-3F57745E56AE}"/>
    <cellStyle name="Total 2 2 3 6" xfId="753" xr:uid="{01848F24-9DDE-4EA0-9F1C-5B1D8B028079}"/>
    <cellStyle name="Total 2 2 3 7" xfId="886" xr:uid="{C16DD080-B462-4080-B542-3C42DE135F39}"/>
    <cellStyle name="Total 2 2 4" xfId="236" xr:uid="{20A7C0ED-D636-4189-A078-84006DB98D5B}"/>
    <cellStyle name="Total 2 2 4 2" xfId="304" xr:uid="{F93FABE3-1DCC-4391-9B83-86D940D2C561}"/>
    <cellStyle name="Total 2 2 4 2 2" xfId="520" xr:uid="{269B50C8-49CA-4D8C-8EAE-F0D24675D29B}"/>
    <cellStyle name="Total 2 2 4 2 3" xfId="647" xr:uid="{68651599-11C2-4EC1-BDFD-A4E53FDF4BB6}"/>
    <cellStyle name="Total 2 2 4 2 4" xfId="799" xr:uid="{1223AAD5-5DC2-4DA6-B99E-AE75489EA228}"/>
    <cellStyle name="Total 2 2 4 2 5" xfId="932" xr:uid="{F50FC7DF-902A-4664-A856-39260C907535}"/>
    <cellStyle name="Total 2 2 4 3" xfId="371" xr:uid="{40C9A575-2F27-4A2C-9E47-761040DB6DF7}"/>
    <cellStyle name="Total 2 2 4 3 2" xfId="586" xr:uid="{FBEB07B2-ED95-4564-9212-4BA952C36DEA}"/>
    <cellStyle name="Total 2 2 4 3 3" xfId="713" xr:uid="{AAC20E13-3664-4C27-91CE-842390B77B6E}"/>
    <cellStyle name="Total 2 2 4 3 4" xfId="865" xr:uid="{6E4698DA-1E0D-44B3-B1EB-8707E83A05AB}"/>
    <cellStyle name="Total 2 2 4 3 5" xfId="998" xr:uid="{E22524C6-6329-400F-894F-B1B29F7F98BB}"/>
    <cellStyle name="Total 2 2 4 4" xfId="443" xr:uid="{060ACF1B-F9AC-4033-B2D2-7A1FA8C6A33A}"/>
    <cellStyle name="Total 2 2 4 5" xfId="609" xr:uid="{1E3D29AE-F231-4290-AEDC-2F9A28B7059F}"/>
    <cellStyle name="Total 2 2 4 6" xfId="767" xr:uid="{5E205261-3B69-420D-A7C5-022AA7F629B2}"/>
    <cellStyle name="Total 2 2 4 7" xfId="900" xr:uid="{6438AE65-6569-4D48-A071-C85887EFD959}"/>
    <cellStyle name="Total 2 2 5" xfId="189" xr:uid="{202612D3-B9B9-43D9-A28C-497AE45BAEC7}"/>
    <cellStyle name="Total 2 2 5 2" xfId="258" xr:uid="{A8D95CFF-397F-473A-A47F-DFD8555D154D}"/>
    <cellStyle name="Total 2 2 5 3" xfId="327" xr:uid="{327485E5-9809-4FF0-9618-107B6EA47460}"/>
    <cellStyle name="Total 2 2 5 4" xfId="396" xr:uid="{5F422CD6-C9E2-49C9-A3D4-DEBA441072B8}"/>
    <cellStyle name="Total 2 2 5 5" xfId="424" xr:uid="{411BA8CB-CAAC-4F91-B920-6F0D693FC1C6}"/>
    <cellStyle name="Total 2 2 5 6" xfId="735" xr:uid="{D351B602-8100-4E33-9637-3284BA32D87D}"/>
    <cellStyle name="Total 2 2 5 7" xfId="475" xr:uid="{60106489-88BD-43CD-A9A5-E0519423664F}"/>
    <cellStyle name="Total 2 2 6" xfId="538" xr:uid="{38555FCB-7381-49DE-AD22-AE73C3219F51}"/>
    <cellStyle name="Total 2 2 6 2" xfId="665" xr:uid="{0ED87D1D-6464-4321-9606-6416C2C1DDA5}"/>
    <cellStyle name="Total 2 2 6 3" xfId="817" xr:uid="{54106DE1-E89A-4A48-8770-168F8C55E458}"/>
    <cellStyle name="Total 2 2 6 4" xfId="950" xr:uid="{E5772FC4-AAB4-4A52-9C76-006B3BD766B6}"/>
    <cellStyle name="Total 2 2 7" xfId="109" xr:uid="{1C72F943-E98F-4252-B17E-CF9886D02821}"/>
    <cellStyle name="Total 2 3" xfId="97" xr:uid="{642FFFE1-5E80-4773-969B-ADEA93BC94CE}"/>
    <cellStyle name="Total 2 3 2" xfId="224" xr:uid="{D278D359-1718-416E-BBB9-64E72EA70EB2}"/>
    <cellStyle name="Total 2 3 2 2" xfId="292" xr:uid="{402690A1-8D8A-41A8-82EE-69A780991F84}"/>
    <cellStyle name="Total 2 3 2 2 2" xfId="513" xr:uid="{C0538346-F41A-4B17-89D6-CDE4ABA461B8}"/>
    <cellStyle name="Total 2 3 2 2 3" xfId="640" xr:uid="{9AAABEB5-6503-4253-B8AF-259DA3787669}"/>
    <cellStyle name="Total 2 3 2 2 4" xfId="792" xr:uid="{5EDACB76-8944-4226-91C5-FF78FB03163C}"/>
    <cellStyle name="Total 2 3 2 2 5" xfId="925" xr:uid="{97A080AE-FE47-4681-98F6-F489B8A24097}"/>
    <cellStyle name="Total 2 3 2 3" xfId="359" xr:uid="{B48D1936-C75B-48BB-8BB8-A489699922C6}"/>
    <cellStyle name="Total 2 3 2 3 2" xfId="575" xr:uid="{DFE8C257-762F-421B-9266-68ECC5CD0EE3}"/>
    <cellStyle name="Total 2 3 2 3 3" xfId="702" xr:uid="{C0B96C5C-ED25-4FA1-A202-B8370AC7999F}"/>
    <cellStyle name="Total 2 3 2 3 4" xfId="854" xr:uid="{D87433CA-CE52-4A36-9186-AF3DFB3BC733}"/>
    <cellStyle name="Total 2 3 2 3 5" xfId="987" xr:uid="{28C8B20B-A991-44DB-A9FA-DB6239747883}"/>
    <cellStyle name="Total 2 3 2 4" xfId="431" xr:uid="{53F51F2C-2467-4628-ADA3-2E409EF66B7D}"/>
    <cellStyle name="Total 2 3 2 5" xfId="132" xr:uid="{C4B083D4-D0D5-473D-9DC3-64A121B7FD6A}"/>
    <cellStyle name="Total 2 3 2 6" xfId="760" xr:uid="{E64136A2-CB98-4F8C-932A-F2EEE9AF45F4}"/>
    <cellStyle name="Total 2 3 2 7" xfId="893" xr:uid="{DCE21276-D267-4134-B03E-00DC6C3AB989}"/>
    <cellStyle name="Total 2 3 3" xfId="247" xr:uid="{A013C07B-4D80-413E-B7B6-F8367D3DDA79}"/>
    <cellStyle name="Total 2 3 3 2" xfId="315" xr:uid="{C1293476-2623-4664-A03D-F630D4CF6BA3}"/>
    <cellStyle name="Total 2 3 3 2 2" xfId="527" xr:uid="{95B39DF8-FD12-469E-8E40-10508E1B4C5B}"/>
    <cellStyle name="Total 2 3 3 2 3" xfId="654" xr:uid="{EB16896B-08C0-418D-934F-555114151B30}"/>
    <cellStyle name="Total 2 3 3 2 4" xfId="806" xr:uid="{F2849A4B-77F0-4FD1-8D65-8484AE688E9E}"/>
    <cellStyle name="Total 2 3 3 2 5" xfId="939" xr:uid="{8BFD526D-A2C1-4FC9-95E2-6FA00AC0596C}"/>
    <cellStyle name="Total 2 3 3 3" xfId="382" xr:uid="{A00D95E3-9949-4972-B084-F04EDCBEAC27}"/>
    <cellStyle name="Total 2 3 3 3 2" xfId="597" xr:uid="{606BA9CC-930C-4C46-A2FF-BE87B7EA0D47}"/>
    <cellStyle name="Total 2 3 3 3 3" xfId="724" xr:uid="{CE17134B-F607-4AFA-9A5D-AC40D48D548A}"/>
    <cellStyle name="Total 2 3 3 3 4" xfId="876" xr:uid="{3A1E721A-380D-4B52-AA61-394024B15323}"/>
    <cellStyle name="Total 2 3 3 3 5" xfId="1009" xr:uid="{60E49778-AEDA-42E4-96F4-11A9FBE1792F}"/>
    <cellStyle name="Total 2 3 3 4" xfId="454" xr:uid="{981FEE73-B202-4A9E-9574-077C9AC2C00E}"/>
    <cellStyle name="Total 2 3 3 5" xfId="620" xr:uid="{F792E643-D7FD-4AD6-B782-4329261CF8F5}"/>
    <cellStyle name="Total 2 3 3 6" xfId="774" xr:uid="{B15CA05D-D256-488C-9121-EECBFFAAEAAE}"/>
    <cellStyle name="Total 2 3 3 7" xfId="907" xr:uid="{B88C8124-B463-436A-8715-D862984CF916}"/>
    <cellStyle name="Total 2 3 4" xfId="196" xr:uid="{B9D79C16-882F-4BF8-9860-2AE749D111C1}"/>
    <cellStyle name="Total 2 3 4 2" xfId="265" xr:uid="{A82CAC11-C152-4158-B633-C343E5084CE9}"/>
    <cellStyle name="Total 2 3 4 3" xfId="334" xr:uid="{4B6D2D88-D219-4C59-BDD9-8865AB987BC8}"/>
    <cellStyle name="Total 2 3 4 4" xfId="403" xr:uid="{D7DDBB64-BBA3-4DC5-9E56-5F2BC3066689}"/>
    <cellStyle name="Total 2 3 4 5" xfId="160" xr:uid="{C40384A1-648E-499B-AB15-ACB6E1660FD2}"/>
    <cellStyle name="Total 2 3 4 6" xfId="742" xr:uid="{9AE16D5B-4244-4A51-9212-02CA10D14C2C}"/>
    <cellStyle name="Total 2 3 4 7" xfId="129" xr:uid="{854BF601-A2B7-4C1B-8DE2-143DD1897663}"/>
    <cellStyle name="Total 2 3 5" xfId="549" xr:uid="{04AED705-BBA7-4768-A8C7-FED6AB986BDB}"/>
    <cellStyle name="Total 2 3 5 2" xfId="676" xr:uid="{32D52B96-2DCF-4E01-8D19-C1C818847550}"/>
    <cellStyle name="Total 2 3 5 3" xfId="828" xr:uid="{4C33F08D-EA6B-4C0D-B65F-3AE56387B121}"/>
    <cellStyle name="Total 2 3 5 4" xfId="961" xr:uid="{38C18043-3B56-43C1-8E6A-4692723A11D8}"/>
    <cellStyle name="Total 2 3 6" xfId="486" xr:uid="{8A54CCAD-5C84-42B6-9C24-0D39ABFBA943}"/>
    <cellStyle name="Total 2 4" xfId="210" xr:uid="{4B5CD1FB-F97D-4EB3-9523-081CAEC6612D}"/>
    <cellStyle name="Total 2 4 2" xfId="279" xr:uid="{3BBEEC4F-B7DD-4D61-988E-A391746C1901}"/>
    <cellStyle name="Total 2 4 2 2" xfId="505" xr:uid="{2D02A7E1-2080-4BF7-AAE5-9AD761A1F3DB}"/>
    <cellStyle name="Total 2 4 2 3" xfId="632" xr:uid="{BB6AD56A-CC5A-4B68-8A4F-851ECC92D32B}"/>
    <cellStyle name="Total 2 4 2 4" xfId="784" xr:uid="{AF3B8DDD-8D73-4E83-B379-56A5270ED51B}"/>
    <cellStyle name="Total 2 4 2 5" xfId="917" xr:uid="{EACC4E6F-EE0F-4742-AA1A-A0430221F2D8}"/>
    <cellStyle name="Total 2 4 3" xfId="346" xr:uid="{088AC6E3-94E7-4C98-9674-CEAE22FAE45B}"/>
    <cellStyle name="Total 2 4 3 2" xfId="563" xr:uid="{91654C10-C2C1-4AF4-95DF-5705A6CB1C7D}"/>
    <cellStyle name="Total 2 4 3 3" xfId="690" xr:uid="{0F6C522E-8F1C-42EA-A093-BDAE5031312E}"/>
    <cellStyle name="Total 2 4 3 4" xfId="842" xr:uid="{9191BCAC-C078-47C2-A55D-86CC5C9EF498}"/>
    <cellStyle name="Total 2 4 3 5" xfId="975" xr:uid="{73049414-39E3-4E3D-9EB7-9282E1600431}"/>
    <cellStyle name="Total 2 4 4" xfId="417" xr:uid="{AFB9BA39-E3D0-4C50-920A-0B4CA1969B9C}"/>
    <cellStyle name="Total 2 4 5" xfId="153" xr:uid="{AA49DA57-CC73-4D8C-90A8-57D50B4F25C2}"/>
    <cellStyle name="Total 2 4 6" xfId="752" xr:uid="{F1F74B38-7792-41ED-A43B-94C7BDD6ECDC}"/>
    <cellStyle name="Total 2 4 7" xfId="885" xr:uid="{E20999FE-3950-4332-A96C-0D739084B66C}"/>
    <cellStyle name="Total 2 5" xfId="235" xr:uid="{D8539085-C890-413A-8D6D-4445A25A013F}"/>
    <cellStyle name="Total 2 5 2" xfId="303" xr:uid="{9F23EE0C-1852-4C02-8963-0DD5D0DD0FD5}"/>
    <cellStyle name="Total 2 5 2 2" xfId="519" xr:uid="{A5BE8E04-F80C-4675-A060-6F43313D417E}"/>
    <cellStyle name="Total 2 5 2 3" xfId="646" xr:uid="{971629A0-069C-4A00-80E3-F0BC495C3AB3}"/>
    <cellStyle name="Total 2 5 2 4" xfId="798" xr:uid="{34888104-A24D-4320-A147-5C4EB2354E2D}"/>
    <cellStyle name="Total 2 5 2 5" xfId="931" xr:uid="{0FC56AF0-BCC0-4DFA-872B-8F020D826D3A}"/>
    <cellStyle name="Total 2 5 3" xfId="370" xr:uid="{44C31975-2C72-4D81-AFBB-9D48D8FF1CBC}"/>
    <cellStyle name="Total 2 5 3 2" xfId="585" xr:uid="{1600130A-6512-406D-9806-029ADB17A8BB}"/>
    <cellStyle name="Total 2 5 3 3" xfId="712" xr:uid="{7EA01600-9119-4504-A973-D9F72A87CB8A}"/>
    <cellStyle name="Total 2 5 3 4" xfId="864" xr:uid="{5147EDCA-18E5-4100-A06E-CD99B899E9FA}"/>
    <cellStyle name="Total 2 5 3 5" xfId="997" xr:uid="{152CBD0A-2CC7-46A3-9B9D-F18013873699}"/>
    <cellStyle name="Total 2 5 4" xfId="442" xr:uid="{07049EB1-1A1C-4B79-9776-F899E713DE29}"/>
    <cellStyle name="Total 2 5 5" xfId="608" xr:uid="{02C37C37-2C7B-4F51-BC43-A4B7AB0D379D}"/>
    <cellStyle name="Total 2 5 6" xfId="766" xr:uid="{2F2578C6-D683-43DF-9F14-DC778B9D23BE}"/>
    <cellStyle name="Total 2 5 7" xfId="899" xr:uid="{E6E59EB2-9171-4D24-A4B3-451423F663F0}"/>
    <cellStyle name="Total 2 6" xfId="188" xr:uid="{40390796-7F18-4BCC-97EC-A9C22A42FE60}"/>
    <cellStyle name="Total 2 6 2" xfId="257" xr:uid="{6C6E3D71-8406-49C9-B5BB-FA377DDC0049}"/>
    <cellStyle name="Total 2 6 3" xfId="326" xr:uid="{F5888CDA-036B-4DBF-A836-CA5CE359CBA9}"/>
    <cellStyle name="Total 2 6 4" xfId="395" xr:uid="{1BE29A89-BD7E-435D-BF1F-FA721389ADA3}"/>
    <cellStyle name="Total 2 6 5" xfId="438" xr:uid="{B8756CB7-5247-48E9-BE45-76C9FBA36299}"/>
    <cellStyle name="Total 2 6 6" xfId="734" xr:uid="{566BFD91-A9B9-48E9-B618-04E72DBCE8FA}"/>
    <cellStyle name="Total 2 6 7" xfId="492" xr:uid="{6A265689-35E2-42E3-B88F-3CEDF84954F4}"/>
    <cellStyle name="Total 2 7" xfId="537" xr:uid="{834A5A27-63FC-4300-90D9-26056DBB45B9}"/>
    <cellStyle name="Total 2 7 2" xfId="664" xr:uid="{B6E5695A-0424-4FBD-AAD3-7F04CF874C87}"/>
    <cellStyle name="Total 2 7 3" xfId="816" xr:uid="{05291FE7-3B3C-4CCB-BCE8-EE459EBAADE2}"/>
    <cellStyle name="Total 2 7 4" xfId="949" xr:uid="{63D9FE27-52A2-41C7-910A-B049488786BC}"/>
    <cellStyle name="Total 2 8" xfId="112" xr:uid="{8CBA64D9-60F5-420B-8215-B4DCD4DF3403}"/>
    <cellStyle name="Warning Text 2" xfId="76" xr:uid="{8126BC0D-1B8B-48FE-9EE0-3C40724C1175}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GB">
                <a:latin typeface="Arial" panose="020B0604020202020204" pitchFamily="34" charset="0"/>
                <a:cs typeface="Arial" panose="020B0604020202020204" pitchFamily="34" charset="0"/>
              </a:rPr>
              <a:t>Mepal Landfill Site Groundwater levels</a:t>
            </a:r>
          </a:p>
        </c:rich>
      </c:tx>
      <c:layout>
        <c:manualLayout>
          <c:xMode val="edge"/>
          <c:yMode val="edge"/>
          <c:x val="7.69174400435753E-2"/>
          <c:y val="0.92103909215496138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5.6935579395972935E-2"/>
          <c:y val="9.836915116448286E-2"/>
          <c:w val="0.9180263581968322"/>
          <c:h val="0.87841922172024356"/>
        </c:manualLayout>
      </c:layout>
      <c:lineChart>
        <c:grouping val="standard"/>
        <c:varyColors val="0"/>
        <c:ser>
          <c:idx val="0"/>
          <c:order val="0"/>
          <c:tx>
            <c:strRef>
              <c:f>Data!$B$67</c:f>
              <c:strCache>
                <c:ptCount val="1"/>
                <c:pt idx="0">
                  <c:v>GW1</c:v>
                </c:pt>
              </c:strCache>
            </c:strRef>
          </c:tx>
          <c:spPr>
            <a:ln w="0">
              <a:solidFill>
                <a:srgbClr val="0000FF"/>
              </a:solidFill>
            </a:ln>
          </c:spPr>
          <c:marker>
            <c:symbol val="none"/>
          </c:marker>
          <c:cat>
            <c:numRef>
              <c:f>Data!$A$68:$A$128</c:f>
              <c:numCache>
                <c:formatCode>m/d/yyyy</c:formatCode>
                <c:ptCount val="61"/>
                <c:pt idx="0">
                  <c:v>40315</c:v>
                </c:pt>
                <c:pt idx="1">
                  <c:v>40372</c:v>
                </c:pt>
                <c:pt idx="2">
                  <c:v>40427</c:v>
                </c:pt>
                <c:pt idx="3">
                  <c:v>40521</c:v>
                </c:pt>
                <c:pt idx="4">
                  <c:v>40883</c:v>
                </c:pt>
                <c:pt idx="5">
                  <c:v>41613</c:v>
                </c:pt>
                <c:pt idx="6">
                  <c:v>41724</c:v>
                </c:pt>
                <c:pt idx="7">
                  <c:v>41800</c:v>
                </c:pt>
                <c:pt idx="8">
                  <c:v>41898</c:v>
                </c:pt>
                <c:pt idx="9">
                  <c:v>41982</c:v>
                </c:pt>
                <c:pt idx="10">
                  <c:v>42087</c:v>
                </c:pt>
                <c:pt idx="11">
                  <c:v>42165</c:v>
                </c:pt>
                <c:pt idx="12">
                  <c:v>42207</c:v>
                </c:pt>
                <c:pt idx="13">
                  <c:v>42234</c:v>
                </c:pt>
                <c:pt idx="14">
                  <c:v>42269</c:v>
                </c:pt>
                <c:pt idx="15">
                  <c:v>42304</c:v>
                </c:pt>
                <c:pt idx="16">
                  <c:v>42313</c:v>
                </c:pt>
                <c:pt idx="17">
                  <c:v>42346</c:v>
                </c:pt>
                <c:pt idx="18">
                  <c:v>42389</c:v>
                </c:pt>
                <c:pt idx="19">
                  <c:v>42412</c:v>
                </c:pt>
                <c:pt idx="20">
                  <c:v>42438</c:v>
                </c:pt>
                <c:pt idx="21">
                  <c:v>42474</c:v>
                </c:pt>
                <c:pt idx="22">
                  <c:v>42495</c:v>
                </c:pt>
                <c:pt idx="23">
                  <c:v>42544</c:v>
                </c:pt>
                <c:pt idx="24">
                  <c:v>42643</c:v>
                </c:pt>
                <c:pt idx="25">
                  <c:v>42719</c:v>
                </c:pt>
                <c:pt idx="26">
                  <c:v>42736</c:v>
                </c:pt>
                <c:pt idx="27">
                  <c:v>42775</c:v>
                </c:pt>
                <c:pt idx="28">
                  <c:v>42803</c:v>
                </c:pt>
                <c:pt idx="29">
                  <c:v>42863</c:v>
                </c:pt>
                <c:pt idx="30">
                  <c:v>42891</c:v>
                </c:pt>
                <c:pt idx="31">
                  <c:v>42937</c:v>
                </c:pt>
                <c:pt idx="32">
                  <c:v>42978</c:v>
                </c:pt>
                <c:pt idx="33">
                  <c:v>42999</c:v>
                </c:pt>
                <c:pt idx="34">
                  <c:v>43175</c:v>
                </c:pt>
                <c:pt idx="35">
                  <c:v>43265</c:v>
                </c:pt>
                <c:pt idx="36">
                  <c:v>43364</c:v>
                </c:pt>
                <c:pt idx="37">
                  <c:v>43451</c:v>
                </c:pt>
                <c:pt idx="38">
                  <c:v>43535</c:v>
                </c:pt>
                <c:pt idx="39">
                  <c:v>43634</c:v>
                </c:pt>
                <c:pt idx="40">
                  <c:v>43712</c:v>
                </c:pt>
                <c:pt idx="41">
                  <c:v>43816</c:v>
                </c:pt>
                <c:pt idx="42">
                  <c:v>43881</c:v>
                </c:pt>
                <c:pt idx="43">
                  <c:v>43964</c:v>
                </c:pt>
                <c:pt idx="44">
                  <c:v>44088</c:v>
                </c:pt>
                <c:pt idx="45">
                  <c:v>44159</c:v>
                </c:pt>
                <c:pt idx="46">
                  <c:v>44251</c:v>
                </c:pt>
                <c:pt idx="47">
                  <c:v>44356</c:v>
                </c:pt>
                <c:pt idx="48">
                  <c:v>44431</c:v>
                </c:pt>
                <c:pt idx="49">
                  <c:v>44524</c:v>
                </c:pt>
                <c:pt idx="50">
                  <c:v>44594</c:v>
                </c:pt>
                <c:pt idx="51">
                  <c:v>44691</c:v>
                </c:pt>
                <c:pt idx="52">
                  <c:v>44790</c:v>
                </c:pt>
                <c:pt idx="53">
                  <c:v>44867</c:v>
                </c:pt>
                <c:pt idx="54">
                  <c:v>45069</c:v>
                </c:pt>
                <c:pt idx="55">
                  <c:v>45163</c:v>
                </c:pt>
                <c:pt idx="56">
                  <c:v>45260</c:v>
                </c:pt>
                <c:pt idx="57">
                  <c:v>45545</c:v>
                </c:pt>
                <c:pt idx="58">
                  <c:v>45636</c:v>
                </c:pt>
                <c:pt idx="59">
                  <c:v>45660</c:v>
                </c:pt>
                <c:pt idx="60">
                  <c:v>45749</c:v>
                </c:pt>
              </c:numCache>
            </c:numRef>
          </c:cat>
          <c:val>
            <c:numRef>
              <c:f>Data!$B$68:$B$128</c:f>
              <c:numCache>
                <c:formatCode>0.00</c:formatCode>
                <c:ptCount val="61"/>
                <c:pt idx="2">
                  <c:v>-1.6000000000000003</c:v>
                </c:pt>
                <c:pt idx="3">
                  <c:v>-1.66</c:v>
                </c:pt>
                <c:pt idx="4">
                  <c:v>-0.1100000000000001</c:v>
                </c:pt>
                <c:pt idx="5">
                  <c:v>0.16999999999999993</c:v>
                </c:pt>
                <c:pt idx="6">
                  <c:v>0.35999999999999988</c:v>
                </c:pt>
                <c:pt idx="7">
                  <c:v>0.34999999999999987</c:v>
                </c:pt>
                <c:pt idx="8">
                  <c:v>7.9999999999999849E-2</c:v>
                </c:pt>
                <c:pt idx="9">
                  <c:v>-1.0000000000000009E-2</c:v>
                </c:pt>
                <c:pt idx="10">
                  <c:v>0.20999999999999996</c:v>
                </c:pt>
                <c:pt idx="11">
                  <c:v>0.1399999999999999</c:v>
                </c:pt>
                <c:pt idx="12">
                  <c:v>8.9999999999999858E-2</c:v>
                </c:pt>
                <c:pt idx="13">
                  <c:v>7.9999999999999849E-2</c:v>
                </c:pt>
                <c:pt idx="14">
                  <c:v>1.9999999999999796E-2</c:v>
                </c:pt>
                <c:pt idx="15">
                  <c:v>0.10999999999999988</c:v>
                </c:pt>
                <c:pt idx="16">
                  <c:v>0.12999999999999989</c:v>
                </c:pt>
                <c:pt idx="17">
                  <c:v>0.17999999999999994</c:v>
                </c:pt>
                <c:pt idx="18">
                  <c:v>-1.24</c:v>
                </c:pt>
                <c:pt idx="19">
                  <c:v>-1.2300000000000002</c:v>
                </c:pt>
                <c:pt idx="20">
                  <c:v>-1.1900000000000002</c:v>
                </c:pt>
                <c:pt idx="21">
                  <c:v>-1.2300000000000002</c:v>
                </c:pt>
                <c:pt idx="22">
                  <c:v>-4.0000000000000036E-2</c:v>
                </c:pt>
                <c:pt idx="23">
                  <c:v>-1.2900000000000003</c:v>
                </c:pt>
                <c:pt idx="24">
                  <c:v>-1.2700000000000002</c:v>
                </c:pt>
                <c:pt idx="25">
                  <c:v>-1.22</c:v>
                </c:pt>
                <c:pt idx="26">
                  <c:v>-1.1700000000000002</c:v>
                </c:pt>
                <c:pt idx="27">
                  <c:v>-1.1100000000000001</c:v>
                </c:pt>
                <c:pt idx="28">
                  <c:v>-1.05</c:v>
                </c:pt>
                <c:pt idx="29">
                  <c:v>-1.0400000000000003</c:v>
                </c:pt>
                <c:pt idx="30">
                  <c:v>-1.0200000000000002</c:v>
                </c:pt>
                <c:pt idx="31">
                  <c:v>-1.1700000000000002</c:v>
                </c:pt>
                <c:pt idx="32">
                  <c:v>-0.99</c:v>
                </c:pt>
                <c:pt idx="33">
                  <c:v>-0.8899999999999999</c:v>
                </c:pt>
                <c:pt idx="34">
                  <c:v>-1.0600000000000003</c:v>
                </c:pt>
                <c:pt idx="35">
                  <c:v>-0.84000000000000008</c:v>
                </c:pt>
                <c:pt idx="36">
                  <c:v>-0.86999999999999988</c:v>
                </c:pt>
                <c:pt idx="37">
                  <c:v>-1.66</c:v>
                </c:pt>
                <c:pt idx="38">
                  <c:v>-1.32</c:v>
                </c:pt>
                <c:pt idx="39">
                  <c:v>-0.94000000000000017</c:v>
                </c:pt>
                <c:pt idx="40">
                  <c:v>-0.92999999999999994</c:v>
                </c:pt>
                <c:pt idx="41">
                  <c:v>-1.01</c:v>
                </c:pt>
                <c:pt idx="42">
                  <c:v>-0.57000000000000006</c:v>
                </c:pt>
                <c:pt idx="43">
                  <c:v>-0.88000000000000012</c:v>
                </c:pt>
                <c:pt idx="44">
                  <c:v>-1.26</c:v>
                </c:pt>
                <c:pt idx="45">
                  <c:v>-1.3100000000000003</c:v>
                </c:pt>
                <c:pt idx="46">
                  <c:v>-0.57000000000000006</c:v>
                </c:pt>
                <c:pt idx="47">
                  <c:v>-0.81000000000000028</c:v>
                </c:pt>
                <c:pt idx="48">
                  <c:v>-0.94000000000000017</c:v>
                </c:pt>
                <c:pt idx="49">
                  <c:v>-0.94000000000000017</c:v>
                </c:pt>
                <c:pt idx="50">
                  <c:v>-0.81000000000000028</c:v>
                </c:pt>
                <c:pt idx="51">
                  <c:v>-1.01</c:v>
                </c:pt>
                <c:pt idx="52">
                  <c:v>-1.49</c:v>
                </c:pt>
                <c:pt idx="53">
                  <c:v>-1.3300000000000003</c:v>
                </c:pt>
                <c:pt idx="54">
                  <c:v>-0.99</c:v>
                </c:pt>
                <c:pt idx="55">
                  <c:v>-1.2100000000000002</c:v>
                </c:pt>
                <c:pt idx="56">
                  <c:v>-1.2100000000000002</c:v>
                </c:pt>
                <c:pt idx="57">
                  <c:v>-1.0400000000000003</c:v>
                </c:pt>
                <c:pt idx="58">
                  <c:v>-1.1100000000000001</c:v>
                </c:pt>
                <c:pt idx="59">
                  <c:v>-0.96000000000000019</c:v>
                </c:pt>
                <c:pt idx="60">
                  <c:v>-1.39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A1C4-4412-89AE-710B6FFE1360}"/>
            </c:ext>
          </c:extLst>
        </c:ser>
        <c:ser>
          <c:idx val="1"/>
          <c:order val="1"/>
          <c:tx>
            <c:strRef>
              <c:f>Data!$C$67</c:f>
              <c:strCache>
                <c:ptCount val="1"/>
                <c:pt idx="0">
                  <c:v>GW2</c:v>
                </c:pt>
              </c:strCache>
            </c:strRef>
          </c:tx>
          <c:spPr>
            <a:ln w="0">
              <a:solidFill>
                <a:srgbClr val="FF0000"/>
              </a:solidFill>
            </a:ln>
          </c:spPr>
          <c:marker>
            <c:symbol val="none"/>
          </c:marker>
          <c:cat>
            <c:numRef>
              <c:f>Data!$A$68:$A$128</c:f>
              <c:numCache>
                <c:formatCode>m/d/yyyy</c:formatCode>
                <c:ptCount val="61"/>
                <c:pt idx="0">
                  <c:v>40315</c:v>
                </c:pt>
                <c:pt idx="1">
                  <c:v>40372</c:v>
                </c:pt>
                <c:pt idx="2">
                  <c:v>40427</c:v>
                </c:pt>
                <c:pt idx="3">
                  <c:v>40521</c:v>
                </c:pt>
                <c:pt idx="4">
                  <c:v>40883</c:v>
                </c:pt>
                <c:pt idx="5">
                  <c:v>41613</c:v>
                </c:pt>
                <c:pt idx="6">
                  <c:v>41724</c:v>
                </c:pt>
                <c:pt idx="7">
                  <c:v>41800</c:v>
                </c:pt>
                <c:pt idx="8">
                  <c:v>41898</c:v>
                </c:pt>
                <c:pt idx="9">
                  <c:v>41982</c:v>
                </c:pt>
                <c:pt idx="10">
                  <c:v>42087</c:v>
                </c:pt>
                <c:pt idx="11">
                  <c:v>42165</c:v>
                </c:pt>
                <c:pt idx="12">
                  <c:v>42207</c:v>
                </c:pt>
                <c:pt idx="13">
                  <c:v>42234</c:v>
                </c:pt>
                <c:pt idx="14">
                  <c:v>42269</c:v>
                </c:pt>
                <c:pt idx="15">
                  <c:v>42304</c:v>
                </c:pt>
                <c:pt idx="16">
                  <c:v>42313</c:v>
                </c:pt>
                <c:pt idx="17">
                  <c:v>42346</c:v>
                </c:pt>
                <c:pt idx="18">
                  <c:v>42389</c:v>
                </c:pt>
                <c:pt idx="19">
                  <c:v>42412</c:v>
                </c:pt>
                <c:pt idx="20">
                  <c:v>42438</c:v>
                </c:pt>
                <c:pt idx="21">
                  <c:v>42474</c:v>
                </c:pt>
                <c:pt idx="22">
                  <c:v>42495</c:v>
                </c:pt>
                <c:pt idx="23">
                  <c:v>42544</c:v>
                </c:pt>
                <c:pt idx="24">
                  <c:v>42643</c:v>
                </c:pt>
                <c:pt idx="25">
                  <c:v>42719</c:v>
                </c:pt>
                <c:pt idx="26">
                  <c:v>42736</c:v>
                </c:pt>
                <c:pt idx="27">
                  <c:v>42775</c:v>
                </c:pt>
                <c:pt idx="28">
                  <c:v>42803</c:v>
                </c:pt>
                <c:pt idx="29">
                  <c:v>42863</c:v>
                </c:pt>
                <c:pt idx="30">
                  <c:v>42891</c:v>
                </c:pt>
                <c:pt idx="31">
                  <c:v>42937</c:v>
                </c:pt>
                <c:pt idx="32">
                  <c:v>42978</c:v>
                </c:pt>
                <c:pt idx="33">
                  <c:v>42999</c:v>
                </c:pt>
                <c:pt idx="34">
                  <c:v>43175</c:v>
                </c:pt>
                <c:pt idx="35">
                  <c:v>43265</c:v>
                </c:pt>
                <c:pt idx="36">
                  <c:v>43364</c:v>
                </c:pt>
                <c:pt idx="37">
                  <c:v>43451</c:v>
                </c:pt>
                <c:pt idx="38">
                  <c:v>43535</c:v>
                </c:pt>
                <c:pt idx="39">
                  <c:v>43634</c:v>
                </c:pt>
                <c:pt idx="40">
                  <c:v>43712</c:v>
                </c:pt>
                <c:pt idx="41">
                  <c:v>43816</c:v>
                </c:pt>
                <c:pt idx="42">
                  <c:v>43881</c:v>
                </c:pt>
                <c:pt idx="43">
                  <c:v>43964</c:v>
                </c:pt>
                <c:pt idx="44">
                  <c:v>44088</c:v>
                </c:pt>
                <c:pt idx="45">
                  <c:v>44159</c:v>
                </c:pt>
                <c:pt idx="46">
                  <c:v>44251</c:v>
                </c:pt>
                <c:pt idx="47">
                  <c:v>44356</c:v>
                </c:pt>
                <c:pt idx="48">
                  <c:v>44431</c:v>
                </c:pt>
                <c:pt idx="49">
                  <c:v>44524</c:v>
                </c:pt>
                <c:pt idx="50">
                  <c:v>44594</c:v>
                </c:pt>
                <c:pt idx="51">
                  <c:v>44691</c:v>
                </c:pt>
                <c:pt idx="52">
                  <c:v>44790</c:v>
                </c:pt>
                <c:pt idx="53">
                  <c:v>44867</c:v>
                </c:pt>
                <c:pt idx="54">
                  <c:v>45069</c:v>
                </c:pt>
                <c:pt idx="55">
                  <c:v>45163</c:v>
                </c:pt>
                <c:pt idx="56">
                  <c:v>45260</c:v>
                </c:pt>
                <c:pt idx="57">
                  <c:v>45545</c:v>
                </c:pt>
                <c:pt idx="58">
                  <c:v>45636</c:v>
                </c:pt>
                <c:pt idx="59">
                  <c:v>45660</c:v>
                </c:pt>
                <c:pt idx="60">
                  <c:v>45749</c:v>
                </c:pt>
              </c:numCache>
            </c:numRef>
          </c:cat>
          <c:val>
            <c:numRef>
              <c:f>Data!$C$68:$C$128</c:f>
              <c:numCache>
                <c:formatCode>0.00</c:formatCode>
                <c:ptCount val="61"/>
                <c:pt idx="1">
                  <c:v>-1.44</c:v>
                </c:pt>
                <c:pt idx="2">
                  <c:v>-1.3900000000000001</c:v>
                </c:pt>
                <c:pt idx="3">
                  <c:v>-1.4200000000000002</c:v>
                </c:pt>
                <c:pt idx="4">
                  <c:v>-1.53</c:v>
                </c:pt>
                <c:pt idx="5">
                  <c:v>-1.23</c:v>
                </c:pt>
                <c:pt idx="6">
                  <c:v>-1.24</c:v>
                </c:pt>
                <c:pt idx="7">
                  <c:v>-1.29</c:v>
                </c:pt>
                <c:pt idx="8">
                  <c:v>-1.5</c:v>
                </c:pt>
                <c:pt idx="9">
                  <c:v>-1.3</c:v>
                </c:pt>
                <c:pt idx="10">
                  <c:v>-1.26</c:v>
                </c:pt>
                <c:pt idx="11">
                  <c:v>-1.3900000000000001</c:v>
                </c:pt>
                <c:pt idx="12">
                  <c:v>-1.48</c:v>
                </c:pt>
                <c:pt idx="13">
                  <c:v>-1.37</c:v>
                </c:pt>
                <c:pt idx="14">
                  <c:v>-1.33</c:v>
                </c:pt>
                <c:pt idx="15">
                  <c:v>-1.36</c:v>
                </c:pt>
                <c:pt idx="16">
                  <c:v>-1.29</c:v>
                </c:pt>
                <c:pt idx="17">
                  <c:v>-1.37</c:v>
                </c:pt>
                <c:pt idx="18">
                  <c:v>-1.27</c:v>
                </c:pt>
                <c:pt idx="19">
                  <c:v>-1.3900000000000001</c:v>
                </c:pt>
                <c:pt idx="20">
                  <c:v>-1.31</c:v>
                </c:pt>
                <c:pt idx="21">
                  <c:v>-1.3900000000000001</c:v>
                </c:pt>
                <c:pt idx="22">
                  <c:v>-1.46</c:v>
                </c:pt>
                <c:pt idx="23">
                  <c:v>-1.6800000000000002</c:v>
                </c:pt>
                <c:pt idx="24">
                  <c:v>-1.6500000000000001</c:v>
                </c:pt>
                <c:pt idx="25">
                  <c:v>-1.32</c:v>
                </c:pt>
                <c:pt idx="26">
                  <c:v>-2.2600000000000002</c:v>
                </c:pt>
                <c:pt idx="27">
                  <c:v>-2.1800000000000002</c:v>
                </c:pt>
                <c:pt idx="28">
                  <c:v>-2.2000000000000002</c:v>
                </c:pt>
                <c:pt idx="29">
                  <c:v>-2.2600000000000002</c:v>
                </c:pt>
                <c:pt idx="30">
                  <c:v>-2.3000000000000003</c:v>
                </c:pt>
                <c:pt idx="31">
                  <c:v>-2.37</c:v>
                </c:pt>
                <c:pt idx="32">
                  <c:v>-2.2400000000000002</c:v>
                </c:pt>
                <c:pt idx="33">
                  <c:v>-2.31</c:v>
                </c:pt>
                <c:pt idx="34">
                  <c:v>-2.16</c:v>
                </c:pt>
                <c:pt idx="35">
                  <c:v>-2.14</c:v>
                </c:pt>
                <c:pt idx="36">
                  <c:v>-2.16</c:v>
                </c:pt>
                <c:pt idx="37">
                  <c:v>-2.19</c:v>
                </c:pt>
                <c:pt idx="38">
                  <c:v>-2.0100000000000002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A1C4-4412-89AE-710B6FFE1360}"/>
            </c:ext>
          </c:extLst>
        </c:ser>
        <c:ser>
          <c:idx val="2"/>
          <c:order val="2"/>
          <c:tx>
            <c:strRef>
              <c:f>Data!$D$67</c:f>
              <c:strCache>
                <c:ptCount val="1"/>
                <c:pt idx="0">
                  <c:v>GW3</c:v>
                </c:pt>
              </c:strCache>
            </c:strRef>
          </c:tx>
          <c:spPr>
            <a:ln w="0">
              <a:solidFill>
                <a:srgbClr val="00B050"/>
              </a:solidFill>
            </a:ln>
          </c:spPr>
          <c:marker>
            <c:symbol val="none"/>
          </c:marker>
          <c:cat>
            <c:numRef>
              <c:f>Data!$A$68:$A$128</c:f>
              <c:numCache>
                <c:formatCode>m/d/yyyy</c:formatCode>
                <c:ptCount val="61"/>
                <c:pt idx="0">
                  <c:v>40315</c:v>
                </c:pt>
                <c:pt idx="1">
                  <c:v>40372</c:v>
                </c:pt>
                <c:pt idx="2">
                  <c:v>40427</c:v>
                </c:pt>
                <c:pt idx="3">
                  <c:v>40521</c:v>
                </c:pt>
                <c:pt idx="4">
                  <c:v>40883</c:v>
                </c:pt>
                <c:pt idx="5">
                  <c:v>41613</c:v>
                </c:pt>
                <c:pt idx="6">
                  <c:v>41724</c:v>
                </c:pt>
                <c:pt idx="7">
                  <c:v>41800</c:v>
                </c:pt>
                <c:pt idx="8">
                  <c:v>41898</c:v>
                </c:pt>
                <c:pt idx="9">
                  <c:v>41982</c:v>
                </c:pt>
                <c:pt idx="10">
                  <c:v>42087</c:v>
                </c:pt>
                <c:pt idx="11">
                  <c:v>42165</c:v>
                </c:pt>
                <c:pt idx="12">
                  <c:v>42207</c:v>
                </c:pt>
                <c:pt idx="13">
                  <c:v>42234</c:v>
                </c:pt>
                <c:pt idx="14">
                  <c:v>42269</c:v>
                </c:pt>
                <c:pt idx="15">
                  <c:v>42304</c:v>
                </c:pt>
                <c:pt idx="16">
                  <c:v>42313</c:v>
                </c:pt>
                <c:pt idx="17">
                  <c:v>42346</c:v>
                </c:pt>
                <c:pt idx="18">
                  <c:v>42389</c:v>
                </c:pt>
                <c:pt idx="19">
                  <c:v>42412</c:v>
                </c:pt>
                <c:pt idx="20">
                  <c:v>42438</c:v>
                </c:pt>
                <c:pt idx="21">
                  <c:v>42474</c:v>
                </c:pt>
                <c:pt idx="22">
                  <c:v>42495</c:v>
                </c:pt>
                <c:pt idx="23">
                  <c:v>42544</c:v>
                </c:pt>
                <c:pt idx="24">
                  <c:v>42643</c:v>
                </c:pt>
                <c:pt idx="25">
                  <c:v>42719</c:v>
                </c:pt>
                <c:pt idx="26">
                  <c:v>42736</c:v>
                </c:pt>
                <c:pt idx="27">
                  <c:v>42775</c:v>
                </c:pt>
                <c:pt idx="28">
                  <c:v>42803</c:v>
                </c:pt>
                <c:pt idx="29">
                  <c:v>42863</c:v>
                </c:pt>
                <c:pt idx="30">
                  <c:v>42891</c:v>
                </c:pt>
                <c:pt idx="31">
                  <c:v>42937</c:v>
                </c:pt>
                <c:pt idx="32">
                  <c:v>42978</c:v>
                </c:pt>
                <c:pt idx="33">
                  <c:v>42999</c:v>
                </c:pt>
                <c:pt idx="34">
                  <c:v>43175</c:v>
                </c:pt>
                <c:pt idx="35">
                  <c:v>43265</c:v>
                </c:pt>
                <c:pt idx="36">
                  <c:v>43364</c:v>
                </c:pt>
                <c:pt idx="37">
                  <c:v>43451</c:v>
                </c:pt>
                <c:pt idx="38">
                  <c:v>43535</c:v>
                </c:pt>
                <c:pt idx="39">
                  <c:v>43634</c:v>
                </c:pt>
                <c:pt idx="40">
                  <c:v>43712</c:v>
                </c:pt>
                <c:pt idx="41">
                  <c:v>43816</c:v>
                </c:pt>
                <c:pt idx="42">
                  <c:v>43881</c:v>
                </c:pt>
                <c:pt idx="43">
                  <c:v>43964</c:v>
                </c:pt>
                <c:pt idx="44">
                  <c:v>44088</c:v>
                </c:pt>
                <c:pt idx="45">
                  <c:v>44159</c:v>
                </c:pt>
                <c:pt idx="46">
                  <c:v>44251</c:v>
                </c:pt>
                <c:pt idx="47">
                  <c:v>44356</c:v>
                </c:pt>
                <c:pt idx="48">
                  <c:v>44431</c:v>
                </c:pt>
                <c:pt idx="49">
                  <c:v>44524</c:v>
                </c:pt>
                <c:pt idx="50">
                  <c:v>44594</c:v>
                </c:pt>
                <c:pt idx="51">
                  <c:v>44691</c:v>
                </c:pt>
                <c:pt idx="52">
                  <c:v>44790</c:v>
                </c:pt>
                <c:pt idx="53">
                  <c:v>44867</c:v>
                </c:pt>
                <c:pt idx="54">
                  <c:v>45069</c:v>
                </c:pt>
                <c:pt idx="55">
                  <c:v>45163</c:v>
                </c:pt>
                <c:pt idx="56">
                  <c:v>45260</c:v>
                </c:pt>
                <c:pt idx="57">
                  <c:v>45545</c:v>
                </c:pt>
                <c:pt idx="58">
                  <c:v>45636</c:v>
                </c:pt>
                <c:pt idx="59">
                  <c:v>45660</c:v>
                </c:pt>
                <c:pt idx="60">
                  <c:v>45749</c:v>
                </c:pt>
              </c:numCache>
            </c:numRef>
          </c:cat>
          <c:val>
            <c:numRef>
              <c:f>Data!$D$68:$D$128</c:f>
              <c:numCache>
                <c:formatCode>0.00</c:formatCode>
                <c:ptCount val="61"/>
                <c:pt idx="24">
                  <c:v>-0.15999999999999992</c:v>
                </c:pt>
                <c:pt idx="25">
                  <c:v>-0.34999999999999987</c:v>
                </c:pt>
                <c:pt idx="28">
                  <c:v>-1.28</c:v>
                </c:pt>
                <c:pt idx="30">
                  <c:v>-1.2899999999999998</c:v>
                </c:pt>
                <c:pt idx="33">
                  <c:v>-1.0999999999999999</c:v>
                </c:pt>
                <c:pt idx="34">
                  <c:v>-0.49</c:v>
                </c:pt>
                <c:pt idx="35">
                  <c:v>-0.6100000000000001</c:v>
                </c:pt>
                <c:pt idx="36">
                  <c:v>-0.6399999999999999</c:v>
                </c:pt>
                <c:pt idx="37">
                  <c:v>-1.2299999999999998</c:v>
                </c:pt>
                <c:pt idx="38">
                  <c:v>-1.1599999999999999</c:v>
                </c:pt>
                <c:pt idx="39">
                  <c:v>-1.0799999999999998</c:v>
                </c:pt>
                <c:pt idx="40">
                  <c:v>-1.03</c:v>
                </c:pt>
                <c:pt idx="41">
                  <c:v>-1.36</c:v>
                </c:pt>
                <c:pt idx="42">
                  <c:v>-0.95999999999999974</c:v>
                </c:pt>
                <c:pt idx="43">
                  <c:v>-0.95999999999999974</c:v>
                </c:pt>
                <c:pt idx="44">
                  <c:v>-1.2299999999999998</c:v>
                </c:pt>
                <c:pt idx="45">
                  <c:v>-1.2499999999999998</c:v>
                </c:pt>
                <c:pt idx="46">
                  <c:v>-0.95999999999999974</c:v>
                </c:pt>
                <c:pt idx="47">
                  <c:v>-0.7699999999999998</c:v>
                </c:pt>
                <c:pt idx="48">
                  <c:v>-0.80999999999999983</c:v>
                </c:pt>
                <c:pt idx="49">
                  <c:v>-0.7</c:v>
                </c:pt>
                <c:pt idx="50">
                  <c:v>-0.59999999999999987</c:v>
                </c:pt>
                <c:pt idx="51">
                  <c:v>-1.18</c:v>
                </c:pt>
                <c:pt idx="52">
                  <c:v>-1.2099999999999997</c:v>
                </c:pt>
                <c:pt idx="53">
                  <c:v>-1.2099999999999997</c:v>
                </c:pt>
                <c:pt idx="54">
                  <c:v>-1.3800000000000001</c:v>
                </c:pt>
                <c:pt idx="55">
                  <c:v>-1.1899999999999997</c:v>
                </c:pt>
                <c:pt idx="56">
                  <c:v>-1.1899999999999997</c:v>
                </c:pt>
                <c:pt idx="57">
                  <c:v>-1.0399999999999998</c:v>
                </c:pt>
                <c:pt idx="58">
                  <c:v>-1.2299999999999998</c:v>
                </c:pt>
                <c:pt idx="59">
                  <c:v>-1.0799999999999998</c:v>
                </c:pt>
                <c:pt idx="60">
                  <c:v>-1.1500000000000001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A1C4-4412-89AE-710B6FFE1360}"/>
            </c:ext>
          </c:extLst>
        </c:ser>
        <c:ser>
          <c:idx val="3"/>
          <c:order val="3"/>
          <c:tx>
            <c:strRef>
              <c:f>Data!$E$67</c:f>
              <c:strCache>
                <c:ptCount val="1"/>
                <c:pt idx="0">
                  <c:v>GW4</c:v>
                </c:pt>
              </c:strCache>
            </c:strRef>
          </c:tx>
          <c:spPr>
            <a:ln w="0">
              <a:solidFill>
                <a:srgbClr val="7030A0"/>
              </a:solidFill>
            </a:ln>
          </c:spPr>
          <c:marker>
            <c:symbol val="none"/>
          </c:marker>
          <c:cat>
            <c:numRef>
              <c:f>Data!$A$68:$A$128</c:f>
              <c:numCache>
                <c:formatCode>m/d/yyyy</c:formatCode>
                <c:ptCount val="61"/>
                <c:pt idx="0">
                  <c:v>40315</c:v>
                </c:pt>
                <c:pt idx="1">
                  <c:v>40372</c:v>
                </c:pt>
                <c:pt idx="2">
                  <c:v>40427</c:v>
                </c:pt>
                <c:pt idx="3">
                  <c:v>40521</c:v>
                </c:pt>
                <c:pt idx="4">
                  <c:v>40883</c:v>
                </c:pt>
                <c:pt idx="5">
                  <c:v>41613</c:v>
                </c:pt>
                <c:pt idx="6">
                  <c:v>41724</c:v>
                </c:pt>
                <c:pt idx="7">
                  <c:v>41800</c:v>
                </c:pt>
                <c:pt idx="8">
                  <c:v>41898</c:v>
                </c:pt>
                <c:pt idx="9">
                  <c:v>41982</c:v>
                </c:pt>
                <c:pt idx="10">
                  <c:v>42087</c:v>
                </c:pt>
                <c:pt idx="11">
                  <c:v>42165</c:v>
                </c:pt>
                <c:pt idx="12">
                  <c:v>42207</c:v>
                </c:pt>
                <c:pt idx="13">
                  <c:v>42234</c:v>
                </c:pt>
                <c:pt idx="14">
                  <c:v>42269</c:v>
                </c:pt>
                <c:pt idx="15">
                  <c:v>42304</c:v>
                </c:pt>
                <c:pt idx="16">
                  <c:v>42313</c:v>
                </c:pt>
                <c:pt idx="17">
                  <c:v>42346</c:v>
                </c:pt>
                <c:pt idx="18">
                  <c:v>42389</c:v>
                </c:pt>
                <c:pt idx="19">
                  <c:v>42412</c:v>
                </c:pt>
                <c:pt idx="20">
                  <c:v>42438</c:v>
                </c:pt>
                <c:pt idx="21">
                  <c:v>42474</c:v>
                </c:pt>
                <c:pt idx="22">
                  <c:v>42495</c:v>
                </c:pt>
                <c:pt idx="23">
                  <c:v>42544</c:v>
                </c:pt>
                <c:pt idx="24">
                  <c:v>42643</c:v>
                </c:pt>
                <c:pt idx="25">
                  <c:v>42719</c:v>
                </c:pt>
                <c:pt idx="26">
                  <c:v>42736</c:v>
                </c:pt>
                <c:pt idx="27">
                  <c:v>42775</c:v>
                </c:pt>
                <c:pt idx="28">
                  <c:v>42803</c:v>
                </c:pt>
                <c:pt idx="29">
                  <c:v>42863</c:v>
                </c:pt>
                <c:pt idx="30">
                  <c:v>42891</c:v>
                </c:pt>
                <c:pt idx="31">
                  <c:v>42937</c:v>
                </c:pt>
                <c:pt idx="32">
                  <c:v>42978</c:v>
                </c:pt>
                <c:pt idx="33">
                  <c:v>42999</c:v>
                </c:pt>
                <c:pt idx="34">
                  <c:v>43175</c:v>
                </c:pt>
                <c:pt idx="35">
                  <c:v>43265</c:v>
                </c:pt>
                <c:pt idx="36">
                  <c:v>43364</c:v>
                </c:pt>
                <c:pt idx="37">
                  <c:v>43451</c:v>
                </c:pt>
                <c:pt idx="38">
                  <c:v>43535</c:v>
                </c:pt>
                <c:pt idx="39">
                  <c:v>43634</c:v>
                </c:pt>
                <c:pt idx="40">
                  <c:v>43712</c:v>
                </c:pt>
                <c:pt idx="41">
                  <c:v>43816</c:v>
                </c:pt>
                <c:pt idx="42">
                  <c:v>43881</c:v>
                </c:pt>
                <c:pt idx="43">
                  <c:v>43964</c:v>
                </c:pt>
                <c:pt idx="44">
                  <c:v>44088</c:v>
                </c:pt>
                <c:pt idx="45">
                  <c:v>44159</c:v>
                </c:pt>
                <c:pt idx="46">
                  <c:v>44251</c:v>
                </c:pt>
                <c:pt idx="47">
                  <c:v>44356</c:v>
                </c:pt>
                <c:pt idx="48">
                  <c:v>44431</c:v>
                </c:pt>
                <c:pt idx="49">
                  <c:v>44524</c:v>
                </c:pt>
                <c:pt idx="50">
                  <c:v>44594</c:v>
                </c:pt>
                <c:pt idx="51">
                  <c:v>44691</c:v>
                </c:pt>
                <c:pt idx="52">
                  <c:v>44790</c:v>
                </c:pt>
                <c:pt idx="53">
                  <c:v>44867</c:v>
                </c:pt>
                <c:pt idx="54">
                  <c:v>45069</c:v>
                </c:pt>
                <c:pt idx="55">
                  <c:v>45163</c:v>
                </c:pt>
                <c:pt idx="56">
                  <c:v>45260</c:v>
                </c:pt>
                <c:pt idx="57">
                  <c:v>45545</c:v>
                </c:pt>
                <c:pt idx="58">
                  <c:v>45636</c:v>
                </c:pt>
                <c:pt idx="59">
                  <c:v>45660</c:v>
                </c:pt>
                <c:pt idx="60">
                  <c:v>45749</c:v>
                </c:pt>
              </c:numCache>
            </c:numRef>
          </c:cat>
          <c:val>
            <c:numRef>
              <c:f>Data!$E$68:$E$128</c:f>
              <c:numCache>
                <c:formatCode>0.00</c:formatCode>
                <c:ptCount val="61"/>
                <c:pt idx="11">
                  <c:v>-1.59</c:v>
                </c:pt>
                <c:pt idx="13">
                  <c:v>-1.55</c:v>
                </c:pt>
                <c:pt idx="17">
                  <c:v>-1.1300000000000001</c:v>
                </c:pt>
                <c:pt idx="21">
                  <c:v>-0.97</c:v>
                </c:pt>
                <c:pt idx="23">
                  <c:v>-1.07</c:v>
                </c:pt>
                <c:pt idx="24">
                  <c:v>-1.0799999999999998</c:v>
                </c:pt>
                <c:pt idx="25">
                  <c:v>-1.1300000000000001</c:v>
                </c:pt>
                <c:pt idx="28">
                  <c:v>-0.84999999999999987</c:v>
                </c:pt>
                <c:pt idx="30">
                  <c:v>-0.90000000000000013</c:v>
                </c:pt>
                <c:pt idx="33">
                  <c:v>-1.24</c:v>
                </c:pt>
                <c:pt idx="34">
                  <c:v>-0.65999999999999992</c:v>
                </c:pt>
                <c:pt idx="35">
                  <c:v>-0.95</c:v>
                </c:pt>
                <c:pt idx="36">
                  <c:v>-0.67999999999999994</c:v>
                </c:pt>
                <c:pt idx="37">
                  <c:v>-1.5000000000000002</c:v>
                </c:pt>
                <c:pt idx="38">
                  <c:v>-1.26</c:v>
                </c:pt>
                <c:pt idx="39">
                  <c:v>-1.32</c:v>
                </c:pt>
                <c:pt idx="40">
                  <c:v>-1.3699999999999999</c:v>
                </c:pt>
                <c:pt idx="41">
                  <c:v>-0.97</c:v>
                </c:pt>
                <c:pt idx="42">
                  <c:v>-0.55000000000000004</c:v>
                </c:pt>
                <c:pt idx="43">
                  <c:v>-1.1599999999999999</c:v>
                </c:pt>
                <c:pt idx="44">
                  <c:v>-1.3800000000000001</c:v>
                </c:pt>
                <c:pt idx="45">
                  <c:v>-1.39</c:v>
                </c:pt>
                <c:pt idx="46">
                  <c:v>-0.55000000000000004</c:v>
                </c:pt>
                <c:pt idx="47">
                  <c:v>-1.07</c:v>
                </c:pt>
                <c:pt idx="48">
                  <c:v>-1.2700000000000002</c:v>
                </c:pt>
                <c:pt idx="49">
                  <c:v>-1.2300000000000002</c:v>
                </c:pt>
                <c:pt idx="50">
                  <c:v>-1.1599999999999999</c:v>
                </c:pt>
                <c:pt idx="51">
                  <c:v>-1.0599999999999998</c:v>
                </c:pt>
                <c:pt idx="52">
                  <c:v>-1.34</c:v>
                </c:pt>
                <c:pt idx="53">
                  <c:v>-1.4400000000000002</c:v>
                </c:pt>
                <c:pt idx="54">
                  <c:v>-1.0799999999999998</c:v>
                </c:pt>
                <c:pt idx="55">
                  <c:v>-1.3</c:v>
                </c:pt>
                <c:pt idx="56">
                  <c:v>-1.3</c:v>
                </c:pt>
                <c:pt idx="57">
                  <c:v>-1.18</c:v>
                </c:pt>
                <c:pt idx="58">
                  <c:v>-1.18</c:v>
                </c:pt>
                <c:pt idx="59">
                  <c:v>-0.78</c:v>
                </c:pt>
                <c:pt idx="60">
                  <c:v>-0.88000000000000012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A1C4-4412-89AE-710B6FFE1360}"/>
            </c:ext>
          </c:extLst>
        </c:ser>
        <c:ser>
          <c:idx val="4"/>
          <c:order val="4"/>
          <c:tx>
            <c:strRef>
              <c:f>Data!$F$67</c:f>
              <c:strCache>
                <c:ptCount val="1"/>
                <c:pt idx="0">
                  <c:v>GW5</c:v>
                </c:pt>
              </c:strCache>
            </c:strRef>
          </c:tx>
          <c:spPr>
            <a:ln w="0"/>
          </c:spPr>
          <c:marker>
            <c:symbol val="none"/>
          </c:marker>
          <c:cat>
            <c:numRef>
              <c:f>Data!$A$68:$A$128</c:f>
              <c:numCache>
                <c:formatCode>m/d/yyyy</c:formatCode>
                <c:ptCount val="61"/>
                <c:pt idx="0">
                  <c:v>40315</c:v>
                </c:pt>
                <c:pt idx="1">
                  <c:v>40372</c:v>
                </c:pt>
                <c:pt idx="2">
                  <c:v>40427</c:v>
                </c:pt>
                <c:pt idx="3">
                  <c:v>40521</c:v>
                </c:pt>
                <c:pt idx="4">
                  <c:v>40883</c:v>
                </c:pt>
                <c:pt idx="5">
                  <c:v>41613</c:v>
                </c:pt>
                <c:pt idx="6">
                  <c:v>41724</c:v>
                </c:pt>
                <c:pt idx="7">
                  <c:v>41800</c:v>
                </c:pt>
                <c:pt idx="8">
                  <c:v>41898</c:v>
                </c:pt>
                <c:pt idx="9">
                  <c:v>41982</c:v>
                </c:pt>
                <c:pt idx="10">
                  <c:v>42087</c:v>
                </c:pt>
                <c:pt idx="11">
                  <c:v>42165</c:v>
                </c:pt>
                <c:pt idx="12">
                  <c:v>42207</c:v>
                </c:pt>
                <c:pt idx="13">
                  <c:v>42234</c:v>
                </c:pt>
                <c:pt idx="14">
                  <c:v>42269</c:v>
                </c:pt>
                <c:pt idx="15">
                  <c:v>42304</c:v>
                </c:pt>
                <c:pt idx="16">
                  <c:v>42313</c:v>
                </c:pt>
                <c:pt idx="17">
                  <c:v>42346</c:v>
                </c:pt>
                <c:pt idx="18">
                  <c:v>42389</c:v>
                </c:pt>
                <c:pt idx="19">
                  <c:v>42412</c:v>
                </c:pt>
                <c:pt idx="20">
                  <c:v>42438</c:v>
                </c:pt>
                <c:pt idx="21">
                  <c:v>42474</c:v>
                </c:pt>
                <c:pt idx="22">
                  <c:v>42495</c:v>
                </c:pt>
                <c:pt idx="23">
                  <c:v>42544</c:v>
                </c:pt>
                <c:pt idx="24">
                  <c:v>42643</c:v>
                </c:pt>
                <c:pt idx="25">
                  <c:v>42719</c:v>
                </c:pt>
                <c:pt idx="26">
                  <c:v>42736</c:v>
                </c:pt>
                <c:pt idx="27">
                  <c:v>42775</c:v>
                </c:pt>
                <c:pt idx="28">
                  <c:v>42803</c:v>
                </c:pt>
                <c:pt idx="29">
                  <c:v>42863</c:v>
                </c:pt>
                <c:pt idx="30">
                  <c:v>42891</c:v>
                </c:pt>
                <c:pt idx="31">
                  <c:v>42937</c:v>
                </c:pt>
                <c:pt idx="32">
                  <c:v>42978</c:v>
                </c:pt>
                <c:pt idx="33">
                  <c:v>42999</c:v>
                </c:pt>
                <c:pt idx="34">
                  <c:v>43175</c:v>
                </c:pt>
                <c:pt idx="35">
                  <c:v>43265</c:v>
                </c:pt>
                <c:pt idx="36">
                  <c:v>43364</c:v>
                </c:pt>
                <c:pt idx="37">
                  <c:v>43451</c:v>
                </c:pt>
                <c:pt idx="38">
                  <c:v>43535</c:v>
                </c:pt>
                <c:pt idx="39">
                  <c:v>43634</c:v>
                </c:pt>
                <c:pt idx="40">
                  <c:v>43712</c:v>
                </c:pt>
                <c:pt idx="41">
                  <c:v>43816</c:v>
                </c:pt>
                <c:pt idx="42">
                  <c:v>43881</c:v>
                </c:pt>
                <c:pt idx="43">
                  <c:v>43964</c:v>
                </c:pt>
                <c:pt idx="44">
                  <c:v>44088</c:v>
                </c:pt>
                <c:pt idx="45">
                  <c:v>44159</c:v>
                </c:pt>
                <c:pt idx="46">
                  <c:v>44251</c:v>
                </c:pt>
                <c:pt idx="47">
                  <c:v>44356</c:v>
                </c:pt>
                <c:pt idx="48">
                  <c:v>44431</c:v>
                </c:pt>
                <c:pt idx="49">
                  <c:v>44524</c:v>
                </c:pt>
                <c:pt idx="50">
                  <c:v>44594</c:v>
                </c:pt>
                <c:pt idx="51">
                  <c:v>44691</c:v>
                </c:pt>
                <c:pt idx="52">
                  <c:v>44790</c:v>
                </c:pt>
                <c:pt idx="53">
                  <c:v>44867</c:v>
                </c:pt>
                <c:pt idx="54">
                  <c:v>45069</c:v>
                </c:pt>
                <c:pt idx="55">
                  <c:v>45163</c:v>
                </c:pt>
                <c:pt idx="56">
                  <c:v>45260</c:v>
                </c:pt>
                <c:pt idx="57">
                  <c:v>45545</c:v>
                </c:pt>
                <c:pt idx="58">
                  <c:v>45636</c:v>
                </c:pt>
                <c:pt idx="59">
                  <c:v>45660</c:v>
                </c:pt>
                <c:pt idx="60">
                  <c:v>45749</c:v>
                </c:pt>
              </c:numCache>
            </c:numRef>
          </c:cat>
          <c:val>
            <c:numRef>
              <c:f>Data!$F$68:$F$128</c:f>
              <c:numCache>
                <c:formatCode>0.00</c:formatCode>
                <c:ptCount val="61"/>
                <c:pt idx="11">
                  <c:v>-1.8599999999999999</c:v>
                </c:pt>
                <c:pt idx="13">
                  <c:v>-1.72</c:v>
                </c:pt>
                <c:pt idx="17">
                  <c:v>-1.7</c:v>
                </c:pt>
                <c:pt idx="18">
                  <c:v>-2.17</c:v>
                </c:pt>
                <c:pt idx="19">
                  <c:v>-1.67</c:v>
                </c:pt>
                <c:pt idx="20">
                  <c:v>-1.6199999999999999</c:v>
                </c:pt>
                <c:pt idx="21">
                  <c:v>-1.67</c:v>
                </c:pt>
                <c:pt idx="22">
                  <c:v>-1.74</c:v>
                </c:pt>
                <c:pt idx="23">
                  <c:v>-1.65</c:v>
                </c:pt>
                <c:pt idx="24">
                  <c:v>-1.64</c:v>
                </c:pt>
                <c:pt idx="25">
                  <c:v>-2.31</c:v>
                </c:pt>
                <c:pt idx="26">
                  <c:v>-1.51</c:v>
                </c:pt>
                <c:pt idx="27">
                  <c:v>-1.45</c:v>
                </c:pt>
                <c:pt idx="28">
                  <c:v>-1.51</c:v>
                </c:pt>
                <c:pt idx="29">
                  <c:v>-1.65</c:v>
                </c:pt>
                <c:pt idx="30">
                  <c:v>-1.69</c:v>
                </c:pt>
                <c:pt idx="31">
                  <c:v>-1.5999999999999999</c:v>
                </c:pt>
                <c:pt idx="32">
                  <c:v>-1.6199999999999999</c:v>
                </c:pt>
                <c:pt idx="33">
                  <c:v>-1.67</c:v>
                </c:pt>
                <c:pt idx="34">
                  <c:v>-1.41</c:v>
                </c:pt>
                <c:pt idx="35">
                  <c:v>-1.3699999999999999</c:v>
                </c:pt>
                <c:pt idx="36">
                  <c:v>-1.48</c:v>
                </c:pt>
                <c:pt idx="37">
                  <c:v>-2.5700000000000003</c:v>
                </c:pt>
                <c:pt idx="38">
                  <c:v>-2.52</c:v>
                </c:pt>
                <c:pt idx="39">
                  <c:v>-1.54</c:v>
                </c:pt>
                <c:pt idx="40">
                  <c:v>-1.63</c:v>
                </c:pt>
                <c:pt idx="41">
                  <c:v>-1.82</c:v>
                </c:pt>
                <c:pt idx="42">
                  <c:v>-2.48</c:v>
                </c:pt>
                <c:pt idx="43">
                  <c:v>-1.41</c:v>
                </c:pt>
                <c:pt idx="44">
                  <c:v>-1.3299999999999998</c:v>
                </c:pt>
                <c:pt idx="45">
                  <c:v>-1.64</c:v>
                </c:pt>
                <c:pt idx="46">
                  <c:v>-2.48</c:v>
                </c:pt>
                <c:pt idx="47">
                  <c:v>-1.65</c:v>
                </c:pt>
                <c:pt idx="48">
                  <c:v>-1.71</c:v>
                </c:pt>
                <c:pt idx="49">
                  <c:v>-1.55</c:v>
                </c:pt>
                <c:pt idx="50">
                  <c:v>-1.8</c:v>
                </c:pt>
                <c:pt idx="51">
                  <c:v>-1.55</c:v>
                </c:pt>
                <c:pt idx="52">
                  <c:v>-1.5</c:v>
                </c:pt>
                <c:pt idx="53">
                  <c:v>-1.6099999999999999</c:v>
                </c:pt>
                <c:pt idx="54">
                  <c:v>-1.8</c:v>
                </c:pt>
                <c:pt idx="55">
                  <c:v>-1.74</c:v>
                </c:pt>
                <c:pt idx="56">
                  <c:v>-1.4</c:v>
                </c:pt>
                <c:pt idx="57">
                  <c:v>-1.8</c:v>
                </c:pt>
                <c:pt idx="58">
                  <c:v>-1.64</c:v>
                </c:pt>
                <c:pt idx="59">
                  <c:v>-1.5</c:v>
                </c:pt>
                <c:pt idx="60">
                  <c:v>-1.73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A1C4-4412-89AE-710B6FFE1360}"/>
            </c:ext>
          </c:extLst>
        </c:ser>
        <c:ser>
          <c:idx val="5"/>
          <c:order val="5"/>
          <c:tx>
            <c:strRef>
              <c:f>Data!$G$67</c:f>
              <c:strCache>
                <c:ptCount val="1"/>
                <c:pt idx="0">
                  <c:v>GW6</c:v>
                </c:pt>
              </c:strCache>
            </c:strRef>
          </c:tx>
          <c:spPr>
            <a:ln w="0">
              <a:solidFill>
                <a:schemeClr val="accent6"/>
              </a:solidFill>
            </a:ln>
          </c:spPr>
          <c:marker>
            <c:symbol val="none"/>
          </c:marker>
          <c:cat>
            <c:numRef>
              <c:f>Data!$A$68:$A$128</c:f>
              <c:numCache>
                <c:formatCode>m/d/yyyy</c:formatCode>
                <c:ptCount val="61"/>
                <c:pt idx="0">
                  <c:v>40315</c:v>
                </c:pt>
                <c:pt idx="1">
                  <c:v>40372</c:v>
                </c:pt>
                <c:pt idx="2">
                  <c:v>40427</c:v>
                </c:pt>
                <c:pt idx="3">
                  <c:v>40521</c:v>
                </c:pt>
                <c:pt idx="4">
                  <c:v>40883</c:v>
                </c:pt>
                <c:pt idx="5">
                  <c:v>41613</c:v>
                </c:pt>
                <c:pt idx="6">
                  <c:v>41724</c:v>
                </c:pt>
                <c:pt idx="7">
                  <c:v>41800</c:v>
                </c:pt>
                <c:pt idx="8">
                  <c:v>41898</c:v>
                </c:pt>
                <c:pt idx="9">
                  <c:v>41982</c:v>
                </c:pt>
                <c:pt idx="10">
                  <c:v>42087</c:v>
                </c:pt>
                <c:pt idx="11">
                  <c:v>42165</c:v>
                </c:pt>
                <c:pt idx="12">
                  <c:v>42207</c:v>
                </c:pt>
                <c:pt idx="13">
                  <c:v>42234</c:v>
                </c:pt>
                <c:pt idx="14">
                  <c:v>42269</c:v>
                </c:pt>
                <c:pt idx="15">
                  <c:v>42304</c:v>
                </c:pt>
                <c:pt idx="16">
                  <c:v>42313</c:v>
                </c:pt>
                <c:pt idx="17">
                  <c:v>42346</c:v>
                </c:pt>
                <c:pt idx="18">
                  <c:v>42389</c:v>
                </c:pt>
                <c:pt idx="19">
                  <c:v>42412</c:v>
                </c:pt>
                <c:pt idx="20">
                  <c:v>42438</c:v>
                </c:pt>
                <c:pt idx="21">
                  <c:v>42474</c:v>
                </c:pt>
                <c:pt idx="22">
                  <c:v>42495</c:v>
                </c:pt>
                <c:pt idx="23">
                  <c:v>42544</c:v>
                </c:pt>
                <c:pt idx="24">
                  <c:v>42643</c:v>
                </c:pt>
                <c:pt idx="25">
                  <c:v>42719</c:v>
                </c:pt>
                <c:pt idx="26">
                  <c:v>42736</c:v>
                </c:pt>
                <c:pt idx="27">
                  <c:v>42775</c:v>
                </c:pt>
                <c:pt idx="28">
                  <c:v>42803</c:v>
                </c:pt>
                <c:pt idx="29">
                  <c:v>42863</c:v>
                </c:pt>
                <c:pt idx="30">
                  <c:v>42891</c:v>
                </c:pt>
                <c:pt idx="31">
                  <c:v>42937</c:v>
                </c:pt>
                <c:pt idx="32">
                  <c:v>42978</c:v>
                </c:pt>
                <c:pt idx="33">
                  <c:v>42999</c:v>
                </c:pt>
                <c:pt idx="34">
                  <c:v>43175</c:v>
                </c:pt>
                <c:pt idx="35">
                  <c:v>43265</c:v>
                </c:pt>
                <c:pt idx="36">
                  <c:v>43364</c:v>
                </c:pt>
                <c:pt idx="37">
                  <c:v>43451</c:v>
                </c:pt>
                <c:pt idx="38">
                  <c:v>43535</c:v>
                </c:pt>
                <c:pt idx="39">
                  <c:v>43634</c:v>
                </c:pt>
                <c:pt idx="40">
                  <c:v>43712</c:v>
                </c:pt>
                <c:pt idx="41">
                  <c:v>43816</c:v>
                </c:pt>
                <c:pt idx="42">
                  <c:v>43881</c:v>
                </c:pt>
                <c:pt idx="43">
                  <c:v>43964</c:v>
                </c:pt>
                <c:pt idx="44">
                  <c:v>44088</c:v>
                </c:pt>
                <c:pt idx="45">
                  <c:v>44159</c:v>
                </c:pt>
                <c:pt idx="46">
                  <c:v>44251</c:v>
                </c:pt>
                <c:pt idx="47">
                  <c:v>44356</c:v>
                </c:pt>
                <c:pt idx="48">
                  <c:v>44431</c:v>
                </c:pt>
                <c:pt idx="49">
                  <c:v>44524</c:v>
                </c:pt>
                <c:pt idx="50">
                  <c:v>44594</c:v>
                </c:pt>
                <c:pt idx="51">
                  <c:v>44691</c:v>
                </c:pt>
                <c:pt idx="52">
                  <c:v>44790</c:v>
                </c:pt>
                <c:pt idx="53">
                  <c:v>44867</c:v>
                </c:pt>
                <c:pt idx="54">
                  <c:v>45069</c:v>
                </c:pt>
                <c:pt idx="55">
                  <c:v>45163</c:v>
                </c:pt>
                <c:pt idx="56">
                  <c:v>45260</c:v>
                </c:pt>
                <c:pt idx="57">
                  <c:v>45545</c:v>
                </c:pt>
                <c:pt idx="58">
                  <c:v>45636</c:v>
                </c:pt>
                <c:pt idx="59">
                  <c:v>45660</c:v>
                </c:pt>
                <c:pt idx="60">
                  <c:v>45749</c:v>
                </c:pt>
              </c:numCache>
            </c:numRef>
          </c:cat>
          <c:val>
            <c:numRef>
              <c:f>Data!$G$68:$G$128</c:f>
              <c:numCache>
                <c:formatCode>0.00</c:formatCode>
                <c:ptCount val="61"/>
                <c:pt idx="11">
                  <c:v>-1.7499999999999998</c:v>
                </c:pt>
                <c:pt idx="13">
                  <c:v>-1.8699999999999999</c:v>
                </c:pt>
                <c:pt idx="22">
                  <c:v>-0.8600000000000001</c:v>
                </c:pt>
                <c:pt idx="23">
                  <c:v>-1.59</c:v>
                </c:pt>
                <c:pt idx="24">
                  <c:v>-1.5399999999999998</c:v>
                </c:pt>
                <c:pt idx="25">
                  <c:v>-1.24</c:v>
                </c:pt>
                <c:pt idx="27">
                  <c:v>-1.1300000000000001</c:v>
                </c:pt>
                <c:pt idx="28">
                  <c:v>-1.2299999999999998</c:v>
                </c:pt>
                <c:pt idx="30">
                  <c:v>-1.39</c:v>
                </c:pt>
                <c:pt idx="31">
                  <c:v>-1.5399999999999998</c:v>
                </c:pt>
                <c:pt idx="32">
                  <c:v>-1.4799999999999998</c:v>
                </c:pt>
                <c:pt idx="33">
                  <c:v>-1.5399999999999998</c:v>
                </c:pt>
                <c:pt idx="34">
                  <c:v>-0.8600000000000001</c:v>
                </c:pt>
                <c:pt idx="35">
                  <c:v>-0.88000000000000012</c:v>
                </c:pt>
                <c:pt idx="36">
                  <c:v>-0.91999999999999971</c:v>
                </c:pt>
                <c:pt idx="37">
                  <c:v>-1.47</c:v>
                </c:pt>
                <c:pt idx="38">
                  <c:v>-1.1399999999999999</c:v>
                </c:pt>
                <c:pt idx="39">
                  <c:v>-1.24</c:v>
                </c:pt>
                <c:pt idx="40">
                  <c:v>-0.80999999999999983</c:v>
                </c:pt>
                <c:pt idx="41">
                  <c:v>-0.74</c:v>
                </c:pt>
                <c:pt idx="42">
                  <c:v>-0.41999999999999993</c:v>
                </c:pt>
                <c:pt idx="43">
                  <c:v>-0.97999999999999976</c:v>
                </c:pt>
                <c:pt idx="44">
                  <c:v>-0.97999999999999976</c:v>
                </c:pt>
                <c:pt idx="45">
                  <c:v>-1.5199999999999998</c:v>
                </c:pt>
                <c:pt idx="46">
                  <c:v>-0.41999999999999993</c:v>
                </c:pt>
                <c:pt idx="47">
                  <c:v>-0.95999999999999974</c:v>
                </c:pt>
                <c:pt idx="48">
                  <c:v>-1.2</c:v>
                </c:pt>
                <c:pt idx="49">
                  <c:v>-1.24</c:v>
                </c:pt>
                <c:pt idx="50">
                  <c:v>-1.34</c:v>
                </c:pt>
                <c:pt idx="51">
                  <c:v>-0.91999999999999971</c:v>
                </c:pt>
                <c:pt idx="52">
                  <c:v>-0.89999999999999969</c:v>
                </c:pt>
                <c:pt idx="53">
                  <c:v>-1.36</c:v>
                </c:pt>
                <c:pt idx="54">
                  <c:v>-0.86999999999999988</c:v>
                </c:pt>
                <c:pt idx="55">
                  <c:v>-1.26</c:v>
                </c:pt>
                <c:pt idx="56">
                  <c:v>-1.26</c:v>
                </c:pt>
                <c:pt idx="57">
                  <c:v>-1.5399999999999998</c:v>
                </c:pt>
                <c:pt idx="58">
                  <c:v>-1.34</c:v>
                </c:pt>
                <c:pt idx="59">
                  <c:v>-1.1399999999999999</c:v>
                </c:pt>
                <c:pt idx="60">
                  <c:v>-1.47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A1C4-4412-89AE-710B6FFE1360}"/>
            </c:ext>
          </c:extLst>
        </c:ser>
        <c:ser>
          <c:idx val="6"/>
          <c:order val="6"/>
          <c:tx>
            <c:strRef>
              <c:f>Data!$H$67</c:f>
              <c:strCache>
                <c:ptCount val="1"/>
                <c:pt idx="0">
                  <c:v>GW7</c:v>
                </c:pt>
              </c:strCache>
            </c:strRef>
          </c:tx>
          <c:spPr>
            <a:ln w="0">
              <a:solidFill>
                <a:srgbClr val="C00000"/>
              </a:solidFill>
            </a:ln>
          </c:spPr>
          <c:marker>
            <c:symbol val="none"/>
          </c:marker>
          <c:cat>
            <c:numRef>
              <c:f>Data!$A$68:$A$128</c:f>
              <c:numCache>
                <c:formatCode>m/d/yyyy</c:formatCode>
                <c:ptCount val="61"/>
                <c:pt idx="0">
                  <c:v>40315</c:v>
                </c:pt>
                <c:pt idx="1">
                  <c:v>40372</c:v>
                </c:pt>
                <c:pt idx="2">
                  <c:v>40427</c:v>
                </c:pt>
                <c:pt idx="3">
                  <c:v>40521</c:v>
                </c:pt>
                <c:pt idx="4">
                  <c:v>40883</c:v>
                </c:pt>
                <c:pt idx="5">
                  <c:v>41613</c:v>
                </c:pt>
                <c:pt idx="6">
                  <c:v>41724</c:v>
                </c:pt>
                <c:pt idx="7">
                  <c:v>41800</c:v>
                </c:pt>
                <c:pt idx="8">
                  <c:v>41898</c:v>
                </c:pt>
                <c:pt idx="9">
                  <c:v>41982</c:v>
                </c:pt>
                <c:pt idx="10">
                  <c:v>42087</c:v>
                </c:pt>
                <c:pt idx="11">
                  <c:v>42165</c:v>
                </c:pt>
                <c:pt idx="12">
                  <c:v>42207</c:v>
                </c:pt>
                <c:pt idx="13">
                  <c:v>42234</c:v>
                </c:pt>
                <c:pt idx="14">
                  <c:v>42269</c:v>
                </c:pt>
                <c:pt idx="15">
                  <c:v>42304</c:v>
                </c:pt>
                <c:pt idx="16">
                  <c:v>42313</c:v>
                </c:pt>
                <c:pt idx="17">
                  <c:v>42346</c:v>
                </c:pt>
                <c:pt idx="18">
                  <c:v>42389</c:v>
                </c:pt>
                <c:pt idx="19">
                  <c:v>42412</c:v>
                </c:pt>
                <c:pt idx="20">
                  <c:v>42438</c:v>
                </c:pt>
                <c:pt idx="21">
                  <c:v>42474</c:v>
                </c:pt>
                <c:pt idx="22">
                  <c:v>42495</c:v>
                </c:pt>
                <c:pt idx="23">
                  <c:v>42544</c:v>
                </c:pt>
                <c:pt idx="24">
                  <c:v>42643</c:v>
                </c:pt>
                <c:pt idx="25">
                  <c:v>42719</c:v>
                </c:pt>
                <c:pt idx="26">
                  <c:v>42736</c:v>
                </c:pt>
                <c:pt idx="27">
                  <c:v>42775</c:v>
                </c:pt>
                <c:pt idx="28">
                  <c:v>42803</c:v>
                </c:pt>
                <c:pt idx="29">
                  <c:v>42863</c:v>
                </c:pt>
                <c:pt idx="30">
                  <c:v>42891</c:v>
                </c:pt>
                <c:pt idx="31">
                  <c:v>42937</c:v>
                </c:pt>
                <c:pt idx="32">
                  <c:v>42978</c:v>
                </c:pt>
                <c:pt idx="33">
                  <c:v>42999</c:v>
                </c:pt>
                <c:pt idx="34">
                  <c:v>43175</c:v>
                </c:pt>
                <c:pt idx="35">
                  <c:v>43265</c:v>
                </c:pt>
                <c:pt idx="36">
                  <c:v>43364</c:v>
                </c:pt>
                <c:pt idx="37">
                  <c:v>43451</c:v>
                </c:pt>
                <c:pt idx="38">
                  <c:v>43535</c:v>
                </c:pt>
                <c:pt idx="39">
                  <c:v>43634</c:v>
                </c:pt>
                <c:pt idx="40">
                  <c:v>43712</c:v>
                </c:pt>
                <c:pt idx="41">
                  <c:v>43816</c:v>
                </c:pt>
                <c:pt idx="42">
                  <c:v>43881</c:v>
                </c:pt>
                <c:pt idx="43">
                  <c:v>43964</c:v>
                </c:pt>
                <c:pt idx="44">
                  <c:v>44088</c:v>
                </c:pt>
                <c:pt idx="45">
                  <c:v>44159</c:v>
                </c:pt>
                <c:pt idx="46">
                  <c:v>44251</c:v>
                </c:pt>
                <c:pt idx="47">
                  <c:v>44356</c:v>
                </c:pt>
                <c:pt idx="48">
                  <c:v>44431</c:v>
                </c:pt>
                <c:pt idx="49">
                  <c:v>44524</c:v>
                </c:pt>
                <c:pt idx="50">
                  <c:v>44594</c:v>
                </c:pt>
                <c:pt idx="51">
                  <c:v>44691</c:v>
                </c:pt>
                <c:pt idx="52">
                  <c:v>44790</c:v>
                </c:pt>
                <c:pt idx="53">
                  <c:v>44867</c:v>
                </c:pt>
                <c:pt idx="54">
                  <c:v>45069</c:v>
                </c:pt>
                <c:pt idx="55">
                  <c:v>45163</c:v>
                </c:pt>
                <c:pt idx="56">
                  <c:v>45260</c:v>
                </c:pt>
                <c:pt idx="57">
                  <c:v>45545</c:v>
                </c:pt>
                <c:pt idx="58">
                  <c:v>45636</c:v>
                </c:pt>
                <c:pt idx="59">
                  <c:v>45660</c:v>
                </c:pt>
                <c:pt idx="60">
                  <c:v>45749</c:v>
                </c:pt>
              </c:numCache>
            </c:numRef>
          </c:cat>
          <c:val>
            <c:numRef>
              <c:f>Data!$H$68:$H$128</c:f>
              <c:numCache>
                <c:formatCode>0.00</c:formatCode>
                <c:ptCount val="61"/>
                <c:pt idx="11">
                  <c:v>-1.8499999999999999</c:v>
                </c:pt>
                <c:pt idx="13">
                  <c:v>-1.7900000000000003</c:v>
                </c:pt>
                <c:pt idx="24">
                  <c:v>-1.3</c:v>
                </c:pt>
                <c:pt idx="25">
                  <c:v>-2.0099999999999998</c:v>
                </c:pt>
                <c:pt idx="28">
                  <c:v>-1.8499999999999999</c:v>
                </c:pt>
                <c:pt idx="30">
                  <c:v>-1.8699999999999999</c:v>
                </c:pt>
                <c:pt idx="33">
                  <c:v>-1.97</c:v>
                </c:pt>
                <c:pt idx="34">
                  <c:v>-1.74</c:v>
                </c:pt>
                <c:pt idx="35">
                  <c:v>-1.57</c:v>
                </c:pt>
                <c:pt idx="36">
                  <c:v>-1.61</c:v>
                </c:pt>
                <c:pt idx="37">
                  <c:v>-2.1399999999999997</c:v>
                </c:pt>
                <c:pt idx="38">
                  <c:v>-1.9800000000000002</c:v>
                </c:pt>
                <c:pt idx="39">
                  <c:v>-2.04</c:v>
                </c:pt>
                <c:pt idx="40">
                  <c:v>-2.17</c:v>
                </c:pt>
                <c:pt idx="41">
                  <c:v>-2.2300000000000004</c:v>
                </c:pt>
                <c:pt idx="42">
                  <c:v>-1.74</c:v>
                </c:pt>
                <c:pt idx="43">
                  <c:v>-1.59</c:v>
                </c:pt>
                <c:pt idx="44">
                  <c:v>-1.5200000000000002</c:v>
                </c:pt>
                <c:pt idx="45">
                  <c:v>-1.5400000000000003</c:v>
                </c:pt>
                <c:pt idx="46">
                  <c:v>-1.74</c:v>
                </c:pt>
                <c:pt idx="47">
                  <c:v>-1.61</c:v>
                </c:pt>
                <c:pt idx="48">
                  <c:v>-1.66</c:v>
                </c:pt>
                <c:pt idx="49">
                  <c:v>-1.6900000000000002</c:v>
                </c:pt>
                <c:pt idx="50">
                  <c:v>-1.4000000000000001</c:v>
                </c:pt>
                <c:pt idx="51">
                  <c:v>-1.05</c:v>
                </c:pt>
                <c:pt idx="52">
                  <c:v>-1</c:v>
                </c:pt>
                <c:pt idx="53">
                  <c:v>-0.72</c:v>
                </c:pt>
                <c:pt idx="54">
                  <c:v>-1.26</c:v>
                </c:pt>
                <c:pt idx="55">
                  <c:v>-1.1600000000000001</c:v>
                </c:pt>
                <c:pt idx="56">
                  <c:v>-1.1600000000000001</c:v>
                </c:pt>
                <c:pt idx="57">
                  <c:v>-1.5799999999999998</c:v>
                </c:pt>
                <c:pt idx="58">
                  <c:v>-1.8</c:v>
                </c:pt>
                <c:pt idx="59">
                  <c:v>-1.7</c:v>
                </c:pt>
                <c:pt idx="60">
                  <c:v>-1.72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A1C4-4412-89AE-710B6FFE1360}"/>
            </c:ext>
          </c:extLst>
        </c:ser>
        <c:ser>
          <c:idx val="7"/>
          <c:order val="7"/>
          <c:tx>
            <c:strRef>
              <c:f>Data!$I$67</c:f>
              <c:strCache>
                <c:ptCount val="1"/>
                <c:pt idx="0">
                  <c:v>GW8</c:v>
                </c:pt>
              </c:strCache>
            </c:strRef>
          </c:tx>
          <c:spPr>
            <a:ln w="0"/>
          </c:spPr>
          <c:marker>
            <c:symbol val="none"/>
          </c:marker>
          <c:cat>
            <c:numRef>
              <c:f>Data!$A$68:$A$128</c:f>
              <c:numCache>
                <c:formatCode>m/d/yyyy</c:formatCode>
                <c:ptCount val="61"/>
                <c:pt idx="0">
                  <c:v>40315</c:v>
                </c:pt>
                <c:pt idx="1">
                  <c:v>40372</c:v>
                </c:pt>
                <c:pt idx="2">
                  <c:v>40427</c:v>
                </c:pt>
                <c:pt idx="3">
                  <c:v>40521</c:v>
                </c:pt>
                <c:pt idx="4">
                  <c:v>40883</c:v>
                </c:pt>
                <c:pt idx="5">
                  <c:v>41613</c:v>
                </c:pt>
                <c:pt idx="6">
                  <c:v>41724</c:v>
                </c:pt>
                <c:pt idx="7">
                  <c:v>41800</c:v>
                </c:pt>
                <c:pt idx="8">
                  <c:v>41898</c:v>
                </c:pt>
                <c:pt idx="9">
                  <c:v>41982</c:v>
                </c:pt>
                <c:pt idx="10">
                  <c:v>42087</c:v>
                </c:pt>
                <c:pt idx="11">
                  <c:v>42165</c:v>
                </c:pt>
                <c:pt idx="12">
                  <c:v>42207</c:v>
                </c:pt>
                <c:pt idx="13">
                  <c:v>42234</c:v>
                </c:pt>
                <c:pt idx="14">
                  <c:v>42269</c:v>
                </c:pt>
                <c:pt idx="15">
                  <c:v>42304</c:v>
                </c:pt>
                <c:pt idx="16">
                  <c:v>42313</c:v>
                </c:pt>
                <c:pt idx="17">
                  <c:v>42346</c:v>
                </c:pt>
                <c:pt idx="18">
                  <c:v>42389</c:v>
                </c:pt>
                <c:pt idx="19">
                  <c:v>42412</c:v>
                </c:pt>
                <c:pt idx="20">
                  <c:v>42438</c:v>
                </c:pt>
                <c:pt idx="21">
                  <c:v>42474</c:v>
                </c:pt>
                <c:pt idx="22">
                  <c:v>42495</c:v>
                </c:pt>
                <c:pt idx="23">
                  <c:v>42544</c:v>
                </c:pt>
                <c:pt idx="24">
                  <c:v>42643</c:v>
                </c:pt>
                <c:pt idx="25">
                  <c:v>42719</c:v>
                </c:pt>
                <c:pt idx="26">
                  <c:v>42736</c:v>
                </c:pt>
                <c:pt idx="27">
                  <c:v>42775</c:v>
                </c:pt>
                <c:pt idx="28">
                  <c:v>42803</c:v>
                </c:pt>
                <c:pt idx="29">
                  <c:v>42863</c:v>
                </c:pt>
                <c:pt idx="30">
                  <c:v>42891</c:v>
                </c:pt>
                <c:pt idx="31">
                  <c:v>42937</c:v>
                </c:pt>
                <c:pt idx="32">
                  <c:v>42978</c:v>
                </c:pt>
                <c:pt idx="33">
                  <c:v>42999</c:v>
                </c:pt>
                <c:pt idx="34">
                  <c:v>43175</c:v>
                </c:pt>
                <c:pt idx="35">
                  <c:v>43265</c:v>
                </c:pt>
                <c:pt idx="36">
                  <c:v>43364</c:v>
                </c:pt>
                <c:pt idx="37">
                  <c:v>43451</c:v>
                </c:pt>
                <c:pt idx="38">
                  <c:v>43535</c:v>
                </c:pt>
                <c:pt idx="39">
                  <c:v>43634</c:v>
                </c:pt>
                <c:pt idx="40">
                  <c:v>43712</c:v>
                </c:pt>
                <c:pt idx="41">
                  <c:v>43816</c:v>
                </c:pt>
                <c:pt idx="42">
                  <c:v>43881</c:v>
                </c:pt>
                <c:pt idx="43">
                  <c:v>43964</c:v>
                </c:pt>
                <c:pt idx="44">
                  <c:v>44088</c:v>
                </c:pt>
                <c:pt idx="45">
                  <c:v>44159</c:v>
                </c:pt>
                <c:pt idx="46">
                  <c:v>44251</c:v>
                </c:pt>
                <c:pt idx="47">
                  <c:v>44356</c:v>
                </c:pt>
                <c:pt idx="48">
                  <c:v>44431</c:v>
                </c:pt>
                <c:pt idx="49">
                  <c:v>44524</c:v>
                </c:pt>
                <c:pt idx="50">
                  <c:v>44594</c:v>
                </c:pt>
                <c:pt idx="51">
                  <c:v>44691</c:v>
                </c:pt>
                <c:pt idx="52">
                  <c:v>44790</c:v>
                </c:pt>
                <c:pt idx="53">
                  <c:v>44867</c:v>
                </c:pt>
                <c:pt idx="54">
                  <c:v>45069</c:v>
                </c:pt>
                <c:pt idx="55">
                  <c:v>45163</c:v>
                </c:pt>
                <c:pt idx="56">
                  <c:v>45260</c:v>
                </c:pt>
                <c:pt idx="57">
                  <c:v>45545</c:v>
                </c:pt>
                <c:pt idx="58">
                  <c:v>45636</c:v>
                </c:pt>
                <c:pt idx="59">
                  <c:v>45660</c:v>
                </c:pt>
                <c:pt idx="60">
                  <c:v>45749</c:v>
                </c:pt>
              </c:numCache>
            </c:numRef>
          </c:cat>
          <c:val>
            <c:numRef>
              <c:f>Data!$I$68:$I$128</c:f>
              <c:numCache>
                <c:formatCode>0.00</c:formatCode>
                <c:ptCount val="61"/>
                <c:pt idx="2">
                  <c:v>0.2599999999999999</c:v>
                </c:pt>
                <c:pt idx="3">
                  <c:v>-0.6100000000000001</c:v>
                </c:pt>
                <c:pt idx="4">
                  <c:v>-1.1399999999999999</c:v>
                </c:pt>
                <c:pt idx="5">
                  <c:v>-0.86999999999999988</c:v>
                </c:pt>
                <c:pt idx="6">
                  <c:v>-1.1100000000000001</c:v>
                </c:pt>
                <c:pt idx="7">
                  <c:v>-0.34000000000000008</c:v>
                </c:pt>
                <c:pt idx="8">
                  <c:v>-1.0800000000000003</c:v>
                </c:pt>
                <c:pt idx="9">
                  <c:v>-1.0400000000000003</c:v>
                </c:pt>
                <c:pt idx="10">
                  <c:v>-1.0000000000000002</c:v>
                </c:pt>
                <c:pt idx="11">
                  <c:v>-0.32000000000000006</c:v>
                </c:pt>
                <c:pt idx="12">
                  <c:v>-0.35000000000000009</c:v>
                </c:pt>
                <c:pt idx="13">
                  <c:v>-0.32000000000000006</c:v>
                </c:pt>
                <c:pt idx="14">
                  <c:v>-0.63000000000000012</c:v>
                </c:pt>
                <c:pt idx="15">
                  <c:v>-0.78</c:v>
                </c:pt>
                <c:pt idx="16">
                  <c:v>-1.0000000000000002</c:v>
                </c:pt>
                <c:pt idx="17">
                  <c:v>-0.94000000000000017</c:v>
                </c:pt>
                <c:pt idx="18">
                  <c:v>-1.8800000000000001</c:v>
                </c:pt>
                <c:pt idx="19">
                  <c:v>-2.0200000000000005</c:v>
                </c:pt>
                <c:pt idx="20">
                  <c:v>-1.9000000000000001</c:v>
                </c:pt>
                <c:pt idx="21">
                  <c:v>-1.91</c:v>
                </c:pt>
                <c:pt idx="22">
                  <c:v>-1.9400000000000002</c:v>
                </c:pt>
                <c:pt idx="23">
                  <c:v>-1.3</c:v>
                </c:pt>
                <c:pt idx="24">
                  <c:v>-1.2700000000000002</c:v>
                </c:pt>
                <c:pt idx="25">
                  <c:v>-2.1500000000000004</c:v>
                </c:pt>
                <c:pt idx="26">
                  <c:v>-2.2800000000000002</c:v>
                </c:pt>
                <c:pt idx="27">
                  <c:v>-2.2599999999999998</c:v>
                </c:pt>
                <c:pt idx="28">
                  <c:v>-2.1399999999999997</c:v>
                </c:pt>
                <c:pt idx="29">
                  <c:v>-1.3300000000000003</c:v>
                </c:pt>
                <c:pt idx="30">
                  <c:v>-1.3</c:v>
                </c:pt>
                <c:pt idx="31">
                  <c:v>-1.66</c:v>
                </c:pt>
                <c:pt idx="32">
                  <c:v>-1.72</c:v>
                </c:pt>
                <c:pt idx="33">
                  <c:v>-1.9800000000000002</c:v>
                </c:pt>
                <c:pt idx="34">
                  <c:v>-1.9400000000000002</c:v>
                </c:pt>
                <c:pt idx="35">
                  <c:v>-1.36</c:v>
                </c:pt>
                <c:pt idx="36">
                  <c:v>-1.41</c:v>
                </c:pt>
                <c:pt idx="37">
                  <c:v>-2.09</c:v>
                </c:pt>
                <c:pt idx="38">
                  <c:v>-2.0600000000000005</c:v>
                </c:pt>
                <c:pt idx="39">
                  <c:v>-1.6700000000000002</c:v>
                </c:pt>
                <c:pt idx="40">
                  <c:v>-1.4600000000000002</c:v>
                </c:pt>
                <c:pt idx="41">
                  <c:v>-1.2100000000000002</c:v>
                </c:pt>
                <c:pt idx="42">
                  <c:v>-1.18</c:v>
                </c:pt>
                <c:pt idx="43">
                  <c:v>-1.39</c:v>
                </c:pt>
                <c:pt idx="44">
                  <c:v>-2.0700000000000003</c:v>
                </c:pt>
                <c:pt idx="45">
                  <c:v>-2.16</c:v>
                </c:pt>
                <c:pt idx="46">
                  <c:v>-1.18</c:v>
                </c:pt>
                <c:pt idx="47">
                  <c:v>-1.2300000000000002</c:v>
                </c:pt>
                <c:pt idx="48">
                  <c:v>-1.3699999999999999</c:v>
                </c:pt>
                <c:pt idx="49">
                  <c:v>-2.12</c:v>
                </c:pt>
                <c:pt idx="50">
                  <c:v>-2.08</c:v>
                </c:pt>
                <c:pt idx="51">
                  <c:v>-1.9600000000000002</c:v>
                </c:pt>
                <c:pt idx="52">
                  <c:v>-1.8</c:v>
                </c:pt>
                <c:pt idx="53">
                  <c:v>-1.7700000000000002</c:v>
                </c:pt>
                <c:pt idx="54">
                  <c:v>-2.0099999999999998</c:v>
                </c:pt>
                <c:pt idx="55">
                  <c:v>-1.6500000000000001</c:v>
                </c:pt>
                <c:pt idx="56">
                  <c:v>-1.6500000000000001</c:v>
                </c:pt>
                <c:pt idx="57">
                  <c:v>-1.4600000000000002</c:v>
                </c:pt>
                <c:pt idx="58">
                  <c:v>-2.16</c:v>
                </c:pt>
                <c:pt idx="59">
                  <c:v>-2.0600000000000005</c:v>
                </c:pt>
                <c:pt idx="60">
                  <c:v>-1.99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7-A1C4-4412-89AE-710B6FFE1360}"/>
            </c:ext>
          </c:extLst>
        </c:ser>
        <c:ser>
          <c:idx val="8"/>
          <c:order val="8"/>
          <c:tx>
            <c:strRef>
              <c:f>Data!$J$67</c:f>
              <c:strCache>
                <c:ptCount val="1"/>
                <c:pt idx="0">
                  <c:v>GW9</c:v>
                </c:pt>
              </c:strCache>
            </c:strRef>
          </c:tx>
          <c:spPr>
            <a:ln w="0"/>
          </c:spPr>
          <c:marker>
            <c:symbol val="none"/>
          </c:marker>
          <c:cat>
            <c:numRef>
              <c:f>Data!$A$68:$A$128</c:f>
              <c:numCache>
                <c:formatCode>m/d/yyyy</c:formatCode>
                <c:ptCount val="61"/>
                <c:pt idx="0">
                  <c:v>40315</c:v>
                </c:pt>
                <c:pt idx="1">
                  <c:v>40372</c:v>
                </c:pt>
                <c:pt idx="2">
                  <c:v>40427</c:v>
                </c:pt>
                <c:pt idx="3">
                  <c:v>40521</c:v>
                </c:pt>
                <c:pt idx="4">
                  <c:v>40883</c:v>
                </c:pt>
                <c:pt idx="5">
                  <c:v>41613</c:v>
                </c:pt>
                <c:pt idx="6">
                  <c:v>41724</c:v>
                </c:pt>
                <c:pt idx="7">
                  <c:v>41800</c:v>
                </c:pt>
                <c:pt idx="8">
                  <c:v>41898</c:v>
                </c:pt>
                <c:pt idx="9">
                  <c:v>41982</c:v>
                </c:pt>
                <c:pt idx="10">
                  <c:v>42087</c:v>
                </c:pt>
                <c:pt idx="11">
                  <c:v>42165</c:v>
                </c:pt>
                <c:pt idx="12">
                  <c:v>42207</c:v>
                </c:pt>
                <c:pt idx="13">
                  <c:v>42234</c:v>
                </c:pt>
                <c:pt idx="14">
                  <c:v>42269</c:v>
                </c:pt>
                <c:pt idx="15">
                  <c:v>42304</c:v>
                </c:pt>
                <c:pt idx="16">
                  <c:v>42313</c:v>
                </c:pt>
                <c:pt idx="17">
                  <c:v>42346</c:v>
                </c:pt>
                <c:pt idx="18">
                  <c:v>42389</c:v>
                </c:pt>
                <c:pt idx="19">
                  <c:v>42412</c:v>
                </c:pt>
                <c:pt idx="20">
                  <c:v>42438</c:v>
                </c:pt>
                <c:pt idx="21">
                  <c:v>42474</c:v>
                </c:pt>
                <c:pt idx="22">
                  <c:v>42495</c:v>
                </c:pt>
                <c:pt idx="23">
                  <c:v>42544</c:v>
                </c:pt>
                <c:pt idx="24">
                  <c:v>42643</c:v>
                </c:pt>
                <c:pt idx="25">
                  <c:v>42719</c:v>
                </c:pt>
                <c:pt idx="26">
                  <c:v>42736</c:v>
                </c:pt>
                <c:pt idx="27">
                  <c:v>42775</c:v>
                </c:pt>
                <c:pt idx="28">
                  <c:v>42803</c:v>
                </c:pt>
                <c:pt idx="29">
                  <c:v>42863</c:v>
                </c:pt>
                <c:pt idx="30">
                  <c:v>42891</c:v>
                </c:pt>
                <c:pt idx="31">
                  <c:v>42937</c:v>
                </c:pt>
                <c:pt idx="32">
                  <c:v>42978</c:v>
                </c:pt>
                <c:pt idx="33">
                  <c:v>42999</c:v>
                </c:pt>
                <c:pt idx="34">
                  <c:v>43175</c:v>
                </c:pt>
                <c:pt idx="35">
                  <c:v>43265</c:v>
                </c:pt>
                <c:pt idx="36">
                  <c:v>43364</c:v>
                </c:pt>
                <c:pt idx="37">
                  <c:v>43451</c:v>
                </c:pt>
                <c:pt idx="38">
                  <c:v>43535</c:v>
                </c:pt>
                <c:pt idx="39">
                  <c:v>43634</c:v>
                </c:pt>
                <c:pt idx="40">
                  <c:v>43712</c:v>
                </c:pt>
                <c:pt idx="41">
                  <c:v>43816</c:v>
                </c:pt>
                <c:pt idx="42">
                  <c:v>43881</c:v>
                </c:pt>
                <c:pt idx="43">
                  <c:v>43964</c:v>
                </c:pt>
                <c:pt idx="44">
                  <c:v>44088</c:v>
                </c:pt>
                <c:pt idx="45">
                  <c:v>44159</c:v>
                </c:pt>
                <c:pt idx="46">
                  <c:v>44251</c:v>
                </c:pt>
                <c:pt idx="47">
                  <c:v>44356</c:v>
                </c:pt>
                <c:pt idx="48">
                  <c:v>44431</c:v>
                </c:pt>
                <c:pt idx="49">
                  <c:v>44524</c:v>
                </c:pt>
                <c:pt idx="50">
                  <c:v>44594</c:v>
                </c:pt>
                <c:pt idx="51">
                  <c:v>44691</c:v>
                </c:pt>
                <c:pt idx="52">
                  <c:v>44790</c:v>
                </c:pt>
                <c:pt idx="53">
                  <c:v>44867</c:v>
                </c:pt>
                <c:pt idx="54">
                  <c:v>45069</c:v>
                </c:pt>
                <c:pt idx="55">
                  <c:v>45163</c:v>
                </c:pt>
                <c:pt idx="56">
                  <c:v>45260</c:v>
                </c:pt>
                <c:pt idx="57">
                  <c:v>45545</c:v>
                </c:pt>
                <c:pt idx="58">
                  <c:v>45636</c:v>
                </c:pt>
                <c:pt idx="59">
                  <c:v>45660</c:v>
                </c:pt>
                <c:pt idx="60">
                  <c:v>45749</c:v>
                </c:pt>
              </c:numCache>
            </c:numRef>
          </c:cat>
          <c:val>
            <c:numRef>
              <c:f>Data!$J$68:$J$128</c:f>
              <c:numCache>
                <c:formatCode>0.00</c:formatCode>
                <c:ptCount val="61"/>
                <c:pt idx="0">
                  <c:v>-0.54</c:v>
                </c:pt>
                <c:pt idx="1">
                  <c:v>-1.0999999999999999</c:v>
                </c:pt>
                <c:pt idx="2">
                  <c:v>-1.1100000000000001</c:v>
                </c:pt>
                <c:pt idx="3">
                  <c:v>-1.78</c:v>
                </c:pt>
                <c:pt idx="4">
                  <c:v>-1.2100000000000002</c:v>
                </c:pt>
                <c:pt idx="5">
                  <c:v>-1.07</c:v>
                </c:pt>
                <c:pt idx="6">
                  <c:v>-0.95</c:v>
                </c:pt>
                <c:pt idx="7">
                  <c:v>-0.6100000000000001</c:v>
                </c:pt>
                <c:pt idx="8">
                  <c:v>-1.01</c:v>
                </c:pt>
                <c:pt idx="9">
                  <c:v>-1.1199999999999999</c:v>
                </c:pt>
                <c:pt idx="10">
                  <c:v>-1</c:v>
                </c:pt>
                <c:pt idx="11">
                  <c:v>-0.72</c:v>
                </c:pt>
                <c:pt idx="12">
                  <c:v>-0.71</c:v>
                </c:pt>
                <c:pt idx="13">
                  <c:v>-0.65999999999999992</c:v>
                </c:pt>
                <c:pt idx="14">
                  <c:v>-0.74</c:v>
                </c:pt>
                <c:pt idx="15">
                  <c:v>-0.89999999999999991</c:v>
                </c:pt>
                <c:pt idx="16">
                  <c:v>-0.98</c:v>
                </c:pt>
                <c:pt idx="17">
                  <c:v>-0.97</c:v>
                </c:pt>
                <c:pt idx="18">
                  <c:v>-1.7500000000000002</c:v>
                </c:pt>
                <c:pt idx="19">
                  <c:v>-1.8299999999999998</c:v>
                </c:pt>
                <c:pt idx="20">
                  <c:v>-1.8299999999999998</c:v>
                </c:pt>
                <c:pt idx="21">
                  <c:v>-1.86</c:v>
                </c:pt>
                <c:pt idx="22">
                  <c:v>-1.9800000000000002</c:v>
                </c:pt>
                <c:pt idx="23">
                  <c:v>-1.5599999999999998</c:v>
                </c:pt>
                <c:pt idx="24">
                  <c:v>-1.55</c:v>
                </c:pt>
                <c:pt idx="25">
                  <c:v>-1.9600000000000002</c:v>
                </c:pt>
                <c:pt idx="26">
                  <c:v>-1.93</c:v>
                </c:pt>
                <c:pt idx="27">
                  <c:v>-1.8099999999999998</c:v>
                </c:pt>
                <c:pt idx="28">
                  <c:v>-1.72</c:v>
                </c:pt>
                <c:pt idx="29">
                  <c:v>-1.1399999999999999</c:v>
                </c:pt>
                <c:pt idx="30">
                  <c:v>-0.97</c:v>
                </c:pt>
                <c:pt idx="31">
                  <c:v>-1.1599999999999999</c:v>
                </c:pt>
                <c:pt idx="32">
                  <c:v>-1.0199999999999998</c:v>
                </c:pt>
                <c:pt idx="33">
                  <c:v>-1.1199999999999999</c:v>
                </c:pt>
                <c:pt idx="34">
                  <c:v>-1.3099999999999998</c:v>
                </c:pt>
                <c:pt idx="35">
                  <c:v>-1.03</c:v>
                </c:pt>
                <c:pt idx="36">
                  <c:v>-1.0900000000000001</c:v>
                </c:pt>
                <c:pt idx="37">
                  <c:v>-2.1399999999999997</c:v>
                </c:pt>
                <c:pt idx="38">
                  <c:v>-2.0999999999999996</c:v>
                </c:pt>
                <c:pt idx="39">
                  <c:v>-1.5000000000000002</c:v>
                </c:pt>
                <c:pt idx="40">
                  <c:v>-1.55</c:v>
                </c:pt>
                <c:pt idx="41">
                  <c:v>-0.92999999999999994</c:v>
                </c:pt>
                <c:pt idx="42">
                  <c:v>-0.95</c:v>
                </c:pt>
                <c:pt idx="43">
                  <c:v>-1.1500000000000001</c:v>
                </c:pt>
                <c:pt idx="44">
                  <c:v>-1.05</c:v>
                </c:pt>
                <c:pt idx="45">
                  <c:v>-4.0000000000000036E-2</c:v>
                </c:pt>
                <c:pt idx="46">
                  <c:v>-0.95</c:v>
                </c:pt>
                <c:pt idx="47">
                  <c:v>-1.2300000000000002</c:v>
                </c:pt>
                <c:pt idx="48">
                  <c:v>-1.2899999999999998</c:v>
                </c:pt>
                <c:pt idx="49">
                  <c:v>-1.3800000000000001</c:v>
                </c:pt>
                <c:pt idx="50">
                  <c:v>-1.6199999999999999</c:v>
                </c:pt>
                <c:pt idx="51">
                  <c:v>-2.2000000000000002</c:v>
                </c:pt>
                <c:pt idx="52">
                  <c:v>-2</c:v>
                </c:pt>
                <c:pt idx="53">
                  <c:v>-2.21</c:v>
                </c:pt>
                <c:pt idx="54">
                  <c:v>-2.58</c:v>
                </c:pt>
                <c:pt idx="55">
                  <c:v>-2.6799999999999997</c:v>
                </c:pt>
                <c:pt idx="56">
                  <c:v>-2.6799999999999997</c:v>
                </c:pt>
                <c:pt idx="57">
                  <c:v>-2.58</c:v>
                </c:pt>
                <c:pt idx="58">
                  <c:v>-2.76</c:v>
                </c:pt>
                <c:pt idx="59">
                  <c:v>-2.5099999999999998</c:v>
                </c:pt>
                <c:pt idx="60">
                  <c:v>-2.41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8-A1C4-4412-89AE-710B6FFE1360}"/>
            </c:ext>
          </c:extLst>
        </c:ser>
        <c:ser>
          <c:idx val="9"/>
          <c:order val="9"/>
          <c:tx>
            <c:strRef>
              <c:f>Data!$K$67</c:f>
              <c:strCache>
                <c:ptCount val="1"/>
                <c:pt idx="0">
                  <c:v>GW10</c:v>
                </c:pt>
              </c:strCache>
            </c:strRef>
          </c:tx>
          <c:spPr>
            <a:ln w="0">
              <a:solidFill>
                <a:schemeClr val="bg2">
                  <a:lumMod val="50000"/>
                </a:schemeClr>
              </a:solidFill>
            </a:ln>
          </c:spPr>
          <c:marker>
            <c:symbol val="none"/>
          </c:marker>
          <c:cat>
            <c:numRef>
              <c:f>Data!$A$68:$A$128</c:f>
              <c:numCache>
                <c:formatCode>m/d/yyyy</c:formatCode>
                <c:ptCount val="61"/>
                <c:pt idx="0">
                  <c:v>40315</c:v>
                </c:pt>
                <c:pt idx="1">
                  <c:v>40372</c:v>
                </c:pt>
                <c:pt idx="2">
                  <c:v>40427</c:v>
                </c:pt>
                <c:pt idx="3">
                  <c:v>40521</c:v>
                </c:pt>
                <c:pt idx="4">
                  <c:v>40883</c:v>
                </c:pt>
                <c:pt idx="5">
                  <c:v>41613</c:v>
                </c:pt>
                <c:pt idx="6">
                  <c:v>41724</c:v>
                </c:pt>
                <c:pt idx="7">
                  <c:v>41800</c:v>
                </c:pt>
                <c:pt idx="8">
                  <c:v>41898</c:v>
                </c:pt>
                <c:pt idx="9">
                  <c:v>41982</c:v>
                </c:pt>
                <c:pt idx="10">
                  <c:v>42087</c:v>
                </c:pt>
                <c:pt idx="11">
                  <c:v>42165</c:v>
                </c:pt>
                <c:pt idx="12">
                  <c:v>42207</c:v>
                </c:pt>
                <c:pt idx="13">
                  <c:v>42234</c:v>
                </c:pt>
                <c:pt idx="14">
                  <c:v>42269</c:v>
                </c:pt>
                <c:pt idx="15">
                  <c:v>42304</c:v>
                </c:pt>
                <c:pt idx="16">
                  <c:v>42313</c:v>
                </c:pt>
                <c:pt idx="17">
                  <c:v>42346</c:v>
                </c:pt>
                <c:pt idx="18">
                  <c:v>42389</c:v>
                </c:pt>
                <c:pt idx="19">
                  <c:v>42412</c:v>
                </c:pt>
                <c:pt idx="20">
                  <c:v>42438</c:v>
                </c:pt>
                <c:pt idx="21">
                  <c:v>42474</c:v>
                </c:pt>
                <c:pt idx="22">
                  <c:v>42495</c:v>
                </c:pt>
                <c:pt idx="23">
                  <c:v>42544</c:v>
                </c:pt>
                <c:pt idx="24">
                  <c:v>42643</c:v>
                </c:pt>
                <c:pt idx="25">
                  <c:v>42719</c:v>
                </c:pt>
                <c:pt idx="26">
                  <c:v>42736</c:v>
                </c:pt>
                <c:pt idx="27">
                  <c:v>42775</c:v>
                </c:pt>
                <c:pt idx="28">
                  <c:v>42803</c:v>
                </c:pt>
                <c:pt idx="29">
                  <c:v>42863</c:v>
                </c:pt>
                <c:pt idx="30">
                  <c:v>42891</c:v>
                </c:pt>
                <c:pt idx="31">
                  <c:v>42937</c:v>
                </c:pt>
                <c:pt idx="32">
                  <c:v>42978</c:v>
                </c:pt>
                <c:pt idx="33">
                  <c:v>42999</c:v>
                </c:pt>
                <c:pt idx="34">
                  <c:v>43175</c:v>
                </c:pt>
                <c:pt idx="35">
                  <c:v>43265</c:v>
                </c:pt>
                <c:pt idx="36">
                  <c:v>43364</c:v>
                </c:pt>
                <c:pt idx="37">
                  <c:v>43451</c:v>
                </c:pt>
                <c:pt idx="38">
                  <c:v>43535</c:v>
                </c:pt>
                <c:pt idx="39">
                  <c:v>43634</c:v>
                </c:pt>
                <c:pt idx="40">
                  <c:v>43712</c:v>
                </c:pt>
                <c:pt idx="41">
                  <c:v>43816</c:v>
                </c:pt>
                <c:pt idx="42">
                  <c:v>43881</c:v>
                </c:pt>
                <c:pt idx="43">
                  <c:v>43964</c:v>
                </c:pt>
                <c:pt idx="44">
                  <c:v>44088</c:v>
                </c:pt>
                <c:pt idx="45">
                  <c:v>44159</c:v>
                </c:pt>
                <c:pt idx="46">
                  <c:v>44251</c:v>
                </c:pt>
                <c:pt idx="47">
                  <c:v>44356</c:v>
                </c:pt>
                <c:pt idx="48">
                  <c:v>44431</c:v>
                </c:pt>
                <c:pt idx="49">
                  <c:v>44524</c:v>
                </c:pt>
                <c:pt idx="50">
                  <c:v>44594</c:v>
                </c:pt>
                <c:pt idx="51">
                  <c:v>44691</c:v>
                </c:pt>
                <c:pt idx="52">
                  <c:v>44790</c:v>
                </c:pt>
                <c:pt idx="53">
                  <c:v>44867</c:v>
                </c:pt>
                <c:pt idx="54">
                  <c:v>45069</c:v>
                </c:pt>
                <c:pt idx="55">
                  <c:v>45163</c:v>
                </c:pt>
                <c:pt idx="56">
                  <c:v>45260</c:v>
                </c:pt>
                <c:pt idx="57">
                  <c:v>45545</c:v>
                </c:pt>
                <c:pt idx="58">
                  <c:v>45636</c:v>
                </c:pt>
                <c:pt idx="59">
                  <c:v>45660</c:v>
                </c:pt>
                <c:pt idx="60">
                  <c:v>45749</c:v>
                </c:pt>
              </c:numCache>
            </c:numRef>
          </c:cat>
          <c:val>
            <c:numRef>
              <c:f>Data!$K$68:$K$128</c:f>
              <c:numCache>
                <c:formatCode>0.00</c:formatCode>
                <c:ptCount val="61"/>
                <c:pt idx="0">
                  <c:v>-0.56000000000000005</c:v>
                </c:pt>
                <c:pt idx="1">
                  <c:v>-0.71</c:v>
                </c:pt>
                <c:pt idx="2">
                  <c:v>-0.97</c:v>
                </c:pt>
                <c:pt idx="3">
                  <c:v>-1.0399999999999998</c:v>
                </c:pt>
                <c:pt idx="4">
                  <c:v>-1.1399999999999999</c:v>
                </c:pt>
                <c:pt idx="5">
                  <c:v>-2.2199999999999998</c:v>
                </c:pt>
                <c:pt idx="6">
                  <c:v>-2.5099999999999998</c:v>
                </c:pt>
                <c:pt idx="7">
                  <c:v>-1.8299999999999998</c:v>
                </c:pt>
                <c:pt idx="8">
                  <c:v>-2.3899999999999997</c:v>
                </c:pt>
                <c:pt idx="9">
                  <c:v>-2.5</c:v>
                </c:pt>
                <c:pt idx="10">
                  <c:v>-1.7699999999999998</c:v>
                </c:pt>
                <c:pt idx="11">
                  <c:v>-1.6199999999999999</c:v>
                </c:pt>
                <c:pt idx="12">
                  <c:v>-1.55</c:v>
                </c:pt>
                <c:pt idx="13">
                  <c:v>-1.4400000000000002</c:v>
                </c:pt>
                <c:pt idx="14">
                  <c:v>-1.32</c:v>
                </c:pt>
                <c:pt idx="15">
                  <c:v>-1.2100000000000002</c:v>
                </c:pt>
                <c:pt idx="16">
                  <c:v>-1.1399999999999999</c:v>
                </c:pt>
                <c:pt idx="17">
                  <c:v>-1.0900000000000001</c:v>
                </c:pt>
                <c:pt idx="18">
                  <c:v>-1.97</c:v>
                </c:pt>
                <c:pt idx="19">
                  <c:v>-2.0300000000000002</c:v>
                </c:pt>
                <c:pt idx="20">
                  <c:v>-1.9600000000000002</c:v>
                </c:pt>
                <c:pt idx="21">
                  <c:v>-1.9800000000000002</c:v>
                </c:pt>
                <c:pt idx="22">
                  <c:v>-1.74</c:v>
                </c:pt>
                <c:pt idx="23">
                  <c:v>-1.4400000000000002</c:v>
                </c:pt>
                <c:pt idx="24">
                  <c:v>-1.39</c:v>
                </c:pt>
                <c:pt idx="25">
                  <c:v>-1.34</c:v>
                </c:pt>
                <c:pt idx="26">
                  <c:v>-1.26</c:v>
                </c:pt>
                <c:pt idx="27">
                  <c:v>-1.2300000000000002</c:v>
                </c:pt>
                <c:pt idx="28">
                  <c:v>-1.2300000000000002</c:v>
                </c:pt>
                <c:pt idx="29">
                  <c:v>-1.01</c:v>
                </c:pt>
                <c:pt idx="30">
                  <c:v>-0.9800000000000002</c:v>
                </c:pt>
                <c:pt idx="31">
                  <c:v>-0.92999999999999994</c:v>
                </c:pt>
                <c:pt idx="32">
                  <c:v>-0.84999999999999987</c:v>
                </c:pt>
                <c:pt idx="33">
                  <c:v>-0.97</c:v>
                </c:pt>
                <c:pt idx="34">
                  <c:v>-1.1399999999999999</c:v>
                </c:pt>
                <c:pt idx="35">
                  <c:v>-0.8600000000000001</c:v>
                </c:pt>
                <c:pt idx="36">
                  <c:v>-0.8899999999999999</c:v>
                </c:pt>
                <c:pt idx="37">
                  <c:v>-0.78999999999999981</c:v>
                </c:pt>
                <c:pt idx="38">
                  <c:v>-1.1599999999999999</c:v>
                </c:pt>
                <c:pt idx="39">
                  <c:v>-1.2699999999999998</c:v>
                </c:pt>
                <c:pt idx="40">
                  <c:v>-1.2300000000000002</c:v>
                </c:pt>
                <c:pt idx="41">
                  <c:v>-1.24</c:v>
                </c:pt>
                <c:pt idx="42">
                  <c:v>-1.0399999999999998</c:v>
                </c:pt>
                <c:pt idx="43">
                  <c:v>-1.41</c:v>
                </c:pt>
                <c:pt idx="44">
                  <c:v>-1.0999999999999999</c:v>
                </c:pt>
                <c:pt idx="45">
                  <c:v>-1.0599999999999998</c:v>
                </c:pt>
                <c:pt idx="46">
                  <c:v>-1.0399999999999998</c:v>
                </c:pt>
                <c:pt idx="47">
                  <c:v>-2.0999999999999996</c:v>
                </c:pt>
                <c:pt idx="48">
                  <c:v>-2.16</c:v>
                </c:pt>
                <c:pt idx="49">
                  <c:v>-2.5300000000000002</c:v>
                </c:pt>
                <c:pt idx="50">
                  <c:v>-3.0299999999999994</c:v>
                </c:pt>
                <c:pt idx="51">
                  <c:v>-3.0999999999999996</c:v>
                </c:pt>
                <c:pt idx="52">
                  <c:v>-3.1799999999999997</c:v>
                </c:pt>
                <c:pt idx="53">
                  <c:v>-2.9699999999999998</c:v>
                </c:pt>
                <c:pt idx="54">
                  <c:v>-2.4400000000000004</c:v>
                </c:pt>
                <c:pt idx="55">
                  <c:v>-2.6500000000000004</c:v>
                </c:pt>
                <c:pt idx="56">
                  <c:v>-2.6500000000000004</c:v>
                </c:pt>
                <c:pt idx="57">
                  <c:v>-2.04</c:v>
                </c:pt>
                <c:pt idx="58">
                  <c:v>-1.93</c:v>
                </c:pt>
                <c:pt idx="59">
                  <c:v>-1.76</c:v>
                </c:pt>
                <c:pt idx="60">
                  <c:v>-1.93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9-A1C4-4412-89AE-710B6FFE1360}"/>
            </c:ext>
          </c:extLst>
        </c:ser>
        <c:ser>
          <c:idx val="10"/>
          <c:order val="10"/>
          <c:tx>
            <c:strRef>
              <c:f>Data!$L$67</c:f>
              <c:strCache>
                <c:ptCount val="1"/>
                <c:pt idx="0">
                  <c:v>GW11</c:v>
                </c:pt>
              </c:strCache>
            </c:strRef>
          </c:tx>
          <c:spPr>
            <a:ln w="0"/>
          </c:spPr>
          <c:marker>
            <c:symbol val="none"/>
          </c:marker>
          <c:cat>
            <c:numRef>
              <c:f>Data!$A$68:$A$128</c:f>
              <c:numCache>
                <c:formatCode>m/d/yyyy</c:formatCode>
                <c:ptCount val="61"/>
                <c:pt idx="0">
                  <c:v>40315</c:v>
                </c:pt>
                <c:pt idx="1">
                  <c:v>40372</c:v>
                </c:pt>
                <c:pt idx="2">
                  <c:v>40427</c:v>
                </c:pt>
                <c:pt idx="3">
                  <c:v>40521</c:v>
                </c:pt>
                <c:pt idx="4">
                  <c:v>40883</c:v>
                </c:pt>
                <c:pt idx="5">
                  <c:v>41613</c:v>
                </c:pt>
                <c:pt idx="6">
                  <c:v>41724</c:v>
                </c:pt>
                <c:pt idx="7">
                  <c:v>41800</c:v>
                </c:pt>
                <c:pt idx="8">
                  <c:v>41898</c:v>
                </c:pt>
                <c:pt idx="9">
                  <c:v>41982</c:v>
                </c:pt>
                <c:pt idx="10">
                  <c:v>42087</c:v>
                </c:pt>
                <c:pt idx="11">
                  <c:v>42165</c:v>
                </c:pt>
                <c:pt idx="12">
                  <c:v>42207</c:v>
                </c:pt>
                <c:pt idx="13">
                  <c:v>42234</c:v>
                </c:pt>
                <c:pt idx="14">
                  <c:v>42269</c:v>
                </c:pt>
                <c:pt idx="15">
                  <c:v>42304</c:v>
                </c:pt>
                <c:pt idx="16">
                  <c:v>42313</c:v>
                </c:pt>
                <c:pt idx="17">
                  <c:v>42346</c:v>
                </c:pt>
                <c:pt idx="18">
                  <c:v>42389</c:v>
                </c:pt>
                <c:pt idx="19">
                  <c:v>42412</c:v>
                </c:pt>
                <c:pt idx="20">
                  <c:v>42438</c:v>
                </c:pt>
                <c:pt idx="21">
                  <c:v>42474</c:v>
                </c:pt>
                <c:pt idx="22">
                  <c:v>42495</c:v>
                </c:pt>
                <c:pt idx="23">
                  <c:v>42544</c:v>
                </c:pt>
                <c:pt idx="24">
                  <c:v>42643</c:v>
                </c:pt>
                <c:pt idx="25">
                  <c:v>42719</c:v>
                </c:pt>
                <c:pt idx="26">
                  <c:v>42736</c:v>
                </c:pt>
                <c:pt idx="27">
                  <c:v>42775</c:v>
                </c:pt>
                <c:pt idx="28">
                  <c:v>42803</c:v>
                </c:pt>
                <c:pt idx="29">
                  <c:v>42863</c:v>
                </c:pt>
                <c:pt idx="30">
                  <c:v>42891</c:v>
                </c:pt>
                <c:pt idx="31">
                  <c:v>42937</c:v>
                </c:pt>
                <c:pt idx="32">
                  <c:v>42978</c:v>
                </c:pt>
                <c:pt idx="33">
                  <c:v>42999</c:v>
                </c:pt>
                <c:pt idx="34">
                  <c:v>43175</c:v>
                </c:pt>
                <c:pt idx="35">
                  <c:v>43265</c:v>
                </c:pt>
                <c:pt idx="36">
                  <c:v>43364</c:v>
                </c:pt>
                <c:pt idx="37">
                  <c:v>43451</c:v>
                </c:pt>
                <c:pt idx="38">
                  <c:v>43535</c:v>
                </c:pt>
                <c:pt idx="39">
                  <c:v>43634</c:v>
                </c:pt>
                <c:pt idx="40">
                  <c:v>43712</c:v>
                </c:pt>
                <c:pt idx="41">
                  <c:v>43816</c:v>
                </c:pt>
                <c:pt idx="42">
                  <c:v>43881</c:v>
                </c:pt>
                <c:pt idx="43">
                  <c:v>43964</c:v>
                </c:pt>
                <c:pt idx="44">
                  <c:v>44088</c:v>
                </c:pt>
                <c:pt idx="45">
                  <c:v>44159</c:v>
                </c:pt>
                <c:pt idx="46">
                  <c:v>44251</c:v>
                </c:pt>
                <c:pt idx="47">
                  <c:v>44356</c:v>
                </c:pt>
                <c:pt idx="48">
                  <c:v>44431</c:v>
                </c:pt>
                <c:pt idx="49">
                  <c:v>44524</c:v>
                </c:pt>
                <c:pt idx="50">
                  <c:v>44594</c:v>
                </c:pt>
                <c:pt idx="51">
                  <c:v>44691</c:v>
                </c:pt>
                <c:pt idx="52">
                  <c:v>44790</c:v>
                </c:pt>
                <c:pt idx="53">
                  <c:v>44867</c:v>
                </c:pt>
                <c:pt idx="54">
                  <c:v>45069</c:v>
                </c:pt>
                <c:pt idx="55">
                  <c:v>45163</c:v>
                </c:pt>
                <c:pt idx="56">
                  <c:v>45260</c:v>
                </c:pt>
                <c:pt idx="57">
                  <c:v>45545</c:v>
                </c:pt>
                <c:pt idx="58">
                  <c:v>45636</c:v>
                </c:pt>
                <c:pt idx="59">
                  <c:v>45660</c:v>
                </c:pt>
                <c:pt idx="60">
                  <c:v>45749</c:v>
                </c:pt>
              </c:numCache>
            </c:numRef>
          </c:cat>
          <c:val>
            <c:numRef>
              <c:f>Data!$L$68:$L$128</c:f>
              <c:numCache>
                <c:formatCode>0.00</c:formatCode>
                <c:ptCount val="61"/>
                <c:pt idx="0">
                  <c:v>-1.29</c:v>
                </c:pt>
                <c:pt idx="1">
                  <c:v>-2.19</c:v>
                </c:pt>
                <c:pt idx="2">
                  <c:v>-2.23</c:v>
                </c:pt>
                <c:pt idx="3">
                  <c:v>-1.9900000000000002</c:v>
                </c:pt>
                <c:pt idx="4">
                  <c:v>-0.29000000000000004</c:v>
                </c:pt>
                <c:pt idx="5">
                  <c:v>0.28000000000000003</c:v>
                </c:pt>
                <c:pt idx="6">
                  <c:v>0.55000000000000004</c:v>
                </c:pt>
                <c:pt idx="7">
                  <c:v>0.39999999999999991</c:v>
                </c:pt>
                <c:pt idx="8">
                  <c:v>0.16999999999999993</c:v>
                </c:pt>
                <c:pt idx="9">
                  <c:v>0.16999999999999993</c:v>
                </c:pt>
                <c:pt idx="10">
                  <c:v>0.41999999999999993</c:v>
                </c:pt>
                <c:pt idx="11">
                  <c:v>0.24</c:v>
                </c:pt>
                <c:pt idx="12">
                  <c:v>0.15999999999999992</c:v>
                </c:pt>
                <c:pt idx="13">
                  <c:v>0.1399999999999999</c:v>
                </c:pt>
                <c:pt idx="14">
                  <c:v>0.11999999999999988</c:v>
                </c:pt>
                <c:pt idx="15">
                  <c:v>9.9999999999999867E-2</c:v>
                </c:pt>
                <c:pt idx="16">
                  <c:v>0.12999999999999989</c:v>
                </c:pt>
                <c:pt idx="17">
                  <c:v>0.17999999999999994</c:v>
                </c:pt>
                <c:pt idx="18">
                  <c:v>-1.17</c:v>
                </c:pt>
                <c:pt idx="19">
                  <c:v>-1.1499999999999999</c:v>
                </c:pt>
                <c:pt idx="20">
                  <c:v>-1.1400000000000001</c:v>
                </c:pt>
                <c:pt idx="21">
                  <c:v>-1.17</c:v>
                </c:pt>
                <c:pt idx="22">
                  <c:v>-1.29</c:v>
                </c:pt>
                <c:pt idx="23">
                  <c:v>-1.31</c:v>
                </c:pt>
                <c:pt idx="24">
                  <c:v>-1.3199999999999998</c:v>
                </c:pt>
                <c:pt idx="25">
                  <c:v>-1.3000000000000003</c:v>
                </c:pt>
                <c:pt idx="26">
                  <c:v>-1.25</c:v>
                </c:pt>
                <c:pt idx="27">
                  <c:v>-2.17</c:v>
                </c:pt>
                <c:pt idx="28">
                  <c:v>-1.0899999999999999</c:v>
                </c:pt>
                <c:pt idx="29">
                  <c:v>-1.1099999999999999</c:v>
                </c:pt>
                <c:pt idx="30">
                  <c:v>-1.1600000000000001</c:v>
                </c:pt>
                <c:pt idx="31">
                  <c:v>-1.2200000000000002</c:v>
                </c:pt>
                <c:pt idx="32">
                  <c:v>-1.2000000000000002</c:v>
                </c:pt>
                <c:pt idx="33">
                  <c:v>-1.1200000000000001</c:v>
                </c:pt>
                <c:pt idx="34">
                  <c:v>-0.7200000000000002</c:v>
                </c:pt>
                <c:pt idx="35">
                  <c:v>-0.95000000000000018</c:v>
                </c:pt>
                <c:pt idx="36">
                  <c:v>-0.99000000000000021</c:v>
                </c:pt>
                <c:pt idx="37">
                  <c:v>-1.6400000000000001</c:v>
                </c:pt>
                <c:pt idx="38">
                  <c:v>-1.33</c:v>
                </c:pt>
                <c:pt idx="39">
                  <c:v>-1.1499999999999999</c:v>
                </c:pt>
                <c:pt idx="40">
                  <c:v>-1.2200000000000002</c:v>
                </c:pt>
                <c:pt idx="41">
                  <c:v>-0.79</c:v>
                </c:pt>
                <c:pt idx="42">
                  <c:v>-0.62999999999999989</c:v>
                </c:pt>
                <c:pt idx="43">
                  <c:v>-1.08</c:v>
                </c:pt>
                <c:pt idx="44">
                  <c:v>-1.4</c:v>
                </c:pt>
                <c:pt idx="45">
                  <c:v>-1.4</c:v>
                </c:pt>
                <c:pt idx="46">
                  <c:v>-0.62999999999999989</c:v>
                </c:pt>
                <c:pt idx="47">
                  <c:v>-1.1000000000000001</c:v>
                </c:pt>
                <c:pt idx="48">
                  <c:v>-1.0899999999999999</c:v>
                </c:pt>
                <c:pt idx="49">
                  <c:v>-1.17</c:v>
                </c:pt>
                <c:pt idx="50">
                  <c:v>-1.0300000000000002</c:v>
                </c:pt>
                <c:pt idx="51">
                  <c:v>-1.1299999999999999</c:v>
                </c:pt>
                <c:pt idx="52">
                  <c:v>-1.56</c:v>
                </c:pt>
                <c:pt idx="53">
                  <c:v>-1.4500000000000002</c:v>
                </c:pt>
                <c:pt idx="54">
                  <c:v>-1.04</c:v>
                </c:pt>
                <c:pt idx="55">
                  <c:v>-1.3000000000000003</c:v>
                </c:pt>
                <c:pt idx="56">
                  <c:v>-1.3000000000000003</c:v>
                </c:pt>
                <c:pt idx="57">
                  <c:v>-1.0500000000000003</c:v>
                </c:pt>
                <c:pt idx="58">
                  <c:v>-1.04</c:v>
                </c:pt>
                <c:pt idx="59">
                  <c:v>-0.96</c:v>
                </c:pt>
                <c:pt idx="60">
                  <c:v>-1.5500000000000003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A-A1C4-4412-89AE-710B6FFE1360}"/>
            </c:ext>
          </c:extLst>
        </c:ser>
        <c:ser>
          <c:idx val="11"/>
          <c:order val="11"/>
          <c:tx>
            <c:strRef>
              <c:f>Data!$M$67</c:f>
              <c:strCache>
                <c:ptCount val="1"/>
                <c:pt idx="0">
                  <c:v>GW12</c:v>
                </c:pt>
              </c:strCache>
            </c:strRef>
          </c:tx>
          <c:spPr>
            <a:ln w="0"/>
          </c:spPr>
          <c:marker>
            <c:symbol val="none"/>
          </c:marker>
          <c:cat>
            <c:numRef>
              <c:f>Data!$A$68:$A$128</c:f>
              <c:numCache>
                <c:formatCode>m/d/yyyy</c:formatCode>
                <c:ptCount val="61"/>
                <c:pt idx="0">
                  <c:v>40315</c:v>
                </c:pt>
                <c:pt idx="1">
                  <c:v>40372</c:v>
                </c:pt>
                <c:pt idx="2">
                  <c:v>40427</c:v>
                </c:pt>
                <c:pt idx="3">
                  <c:v>40521</c:v>
                </c:pt>
                <c:pt idx="4">
                  <c:v>40883</c:v>
                </c:pt>
                <c:pt idx="5">
                  <c:v>41613</c:v>
                </c:pt>
                <c:pt idx="6">
                  <c:v>41724</c:v>
                </c:pt>
                <c:pt idx="7">
                  <c:v>41800</c:v>
                </c:pt>
                <c:pt idx="8">
                  <c:v>41898</c:v>
                </c:pt>
                <c:pt idx="9">
                  <c:v>41982</c:v>
                </c:pt>
                <c:pt idx="10">
                  <c:v>42087</c:v>
                </c:pt>
                <c:pt idx="11">
                  <c:v>42165</c:v>
                </c:pt>
                <c:pt idx="12">
                  <c:v>42207</c:v>
                </c:pt>
                <c:pt idx="13">
                  <c:v>42234</c:v>
                </c:pt>
                <c:pt idx="14">
                  <c:v>42269</c:v>
                </c:pt>
                <c:pt idx="15">
                  <c:v>42304</c:v>
                </c:pt>
                <c:pt idx="16">
                  <c:v>42313</c:v>
                </c:pt>
                <c:pt idx="17">
                  <c:v>42346</c:v>
                </c:pt>
                <c:pt idx="18">
                  <c:v>42389</c:v>
                </c:pt>
                <c:pt idx="19">
                  <c:v>42412</c:v>
                </c:pt>
                <c:pt idx="20">
                  <c:v>42438</c:v>
                </c:pt>
                <c:pt idx="21">
                  <c:v>42474</c:v>
                </c:pt>
                <c:pt idx="22">
                  <c:v>42495</c:v>
                </c:pt>
                <c:pt idx="23">
                  <c:v>42544</c:v>
                </c:pt>
                <c:pt idx="24">
                  <c:v>42643</c:v>
                </c:pt>
                <c:pt idx="25">
                  <c:v>42719</c:v>
                </c:pt>
                <c:pt idx="26">
                  <c:v>42736</c:v>
                </c:pt>
                <c:pt idx="27">
                  <c:v>42775</c:v>
                </c:pt>
                <c:pt idx="28">
                  <c:v>42803</c:v>
                </c:pt>
                <c:pt idx="29">
                  <c:v>42863</c:v>
                </c:pt>
                <c:pt idx="30">
                  <c:v>42891</c:v>
                </c:pt>
                <c:pt idx="31">
                  <c:v>42937</c:v>
                </c:pt>
                <c:pt idx="32">
                  <c:v>42978</c:v>
                </c:pt>
                <c:pt idx="33">
                  <c:v>42999</c:v>
                </c:pt>
                <c:pt idx="34">
                  <c:v>43175</c:v>
                </c:pt>
                <c:pt idx="35">
                  <c:v>43265</c:v>
                </c:pt>
                <c:pt idx="36">
                  <c:v>43364</c:v>
                </c:pt>
                <c:pt idx="37">
                  <c:v>43451</c:v>
                </c:pt>
                <c:pt idx="38">
                  <c:v>43535</c:v>
                </c:pt>
                <c:pt idx="39">
                  <c:v>43634</c:v>
                </c:pt>
                <c:pt idx="40">
                  <c:v>43712</c:v>
                </c:pt>
                <c:pt idx="41">
                  <c:v>43816</c:v>
                </c:pt>
                <c:pt idx="42">
                  <c:v>43881</c:v>
                </c:pt>
                <c:pt idx="43">
                  <c:v>43964</c:v>
                </c:pt>
                <c:pt idx="44">
                  <c:v>44088</c:v>
                </c:pt>
                <c:pt idx="45">
                  <c:v>44159</c:v>
                </c:pt>
                <c:pt idx="46">
                  <c:v>44251</c:v>
                </c:pt>
                <c:pt idx="47">
                  <c:v>44356</c:v>
                </c:pt>
                <c:pt idx="48">
                  <c:v>44431</c:v>
                </c:pt>
                <c:pt idx="49">
                  <c:v>44524</c:v>
                </c:pt>
                <c:pt idx="50">
                  <c:v>44594</c:v>
                </c:pt>
                <c:pt idx="51">
                  <c:v>44691</c:v>
                </c:pt>
                <c:pt idx="52">
                  <c:v>44790</c:v>
                </c:pt>
                <c:pt idx="53">
                  <c:v>44867</c:v>
                </c:pt>
                <c:pt idx="54">
                  <c:v>45069</c:v>
                </c:pt>
                <c:pt idx="55">
                  <c:v>45163</c:v>
                </c:pt>
                <c:pt idx="56">
                  <c:v>45260</c:v>
                </c:pt>
                <c:pt idx="57">
                  <c:v>45545</c:v>
                </c:pt>
                <c:pt idx="58">
                  <c:v>45636</c:v>
                </c:pt>
                <c:pt idx="59">
                  <c:v>45660</c:v>
                </c:pt>
                <c:pt idx="60">
                  <c:v>45749</c:v>
                </c:pt>
              </c:numCache>
            </c:numRef>
          </c:cat>
          <c:val>
            <c:numRef>
              <c:f>Data!$M$68:$M$128</c:f>
              <c:numCache>
                <c:formatCode>0.00</c:formatCode>
                <c:ptCount val="61"/>
                <c:pt idx="0">
                  <c:v>-0.72</c:v>
                </c:pt>
                <c:pt idx="1">
                  <c:v>-2.0599999999999996</c:v>
                </c:pt>
                <c:pt idx="2">
                  <c:v>-2.0700000000000003</c:v>
                </c:pt>
                <c:pt idx="3">
                  <c:v>-1.3299999999999998</c:v>
                </c:pt>
                <c:pt idx="4">
                  <c:v>-0.1399999999999999</c:v>
                </c:pt>
                <c:pt idx="5">
                  <c:v>0.48</c:v>
                </c:pt>
                <c:pt idx="6">
                  <c:v>0.74</c:v>
                </c:pt>
                <c:pt idx="7">
                  <c:v>0.58000000000000007</c:v>
                </c:pt>
                <c:pt idx="8">
                  <c:v>0.3600000000000001</c:v>
                </c:pt>
                <c:pt idx="9">
                  <c:v>0.41000000000000014</c:v>
                </c:pt>
                <c:pt idx="10">
                  <c:v>0.67000000000000015</c:v>
                </c:pt>
                <c:pt idx="11">
                  <c:v>0.45999999999999996</c:v>
                </c:pt>
                <c:pt idx="12">
                  <c:v>0.34000000000000008</c:v>
                </c:pt>
                <c:pt idx="13">
                  <c:v>0.32000000000000006</c:v>
                </c:pt>
                <c:pt idx="14">
                  <c:v>0.28000000000000003</c:v>
                </c:pt>
                <c:pt idx="15">
                  <c:v>0.25</c:v>
                </c:pt>
                <c:pt idx="16">
                  <c:v>0.29000000000000004</c:v>
                </c:pt>
                <c:pt idx="17">
                  <c:v>0.35000000000000009</c:v>
                </c:pt>
                <c:pt idx="18">
                  <c:v>-1.07</c:v>
                </c:pt>
                <c:pt idx="19">
                  <c:v>-1.01</c:v>
                </c:pt>
                <c:pt idx="20">
                  <c:v>-1.0199999999999998</c:v>
                </c:pt>
                <c:pt idx="21">
                  <c:v>-1.05</c:v>
                </c:pt>
                <c:pt idx="22">
                  <c:v>-1.1199999999999999</c:v>
                </c:pt>
                <c:pt idx="23">
                  <c:v>-1.1300000000000001</c:v>
                </c:pt>
                <c:pt idx="24">
                  <c:v>-1.0900000000000001</c:v>
                </c:pt>
                <c:pt idx="25">
                  <c:v>-1.1700000000000002</c:v>
                </c:pt>
                <c:pt idx="26">
                  <c:v>-1.1100000000000001</c:v>
                </c:pt>
                <c:pt idx="27">
                  <c:v>-1.01</c:v>
                </c:pt>
                <c:pt idx="28">
                  <c:v>-0.92000000000000015</c:v>
                </c:pt>
                <c:pt idx="29">
                  <c:v>-1.2</c:v>
                </c:pt>
                <c:pt idx="30">
                  <c:v>-1.22</c:v>
                </c:pt>
                <c:pt idx="31">
                  <c:v>-1.1500000000000001</c:v>
                </c:pt>
                <c:pt idx="32">
                  <c:v>-1.1199999999999999</c:v>
                </c:pt>
                <c:pt idx="33">
                  <c:v>-1.0900000000000001</c:v>
                </c:pt>
                <c:pt idx="34">
                  <c:v>-0.6100000000000001</c:v>
                </c:pt>
                <c:pt idx="35">
                  <c:v>-0.90999999999999992</c:v>
                </c:pt>
                <c:pt idx="36">
                  <c:v>-0.95999999999999974</c:v>
                </c:pt>
                <c:pt idx="37">
                  <c:v>-1.5799999999999998</c:v>
                </c:pt>
                <c:pt idx="38">
                  <c:v>-1.24</c:v>
                </c:pt>
                <c:pt idx="39">
                  <c:v>-1.1300000000000001</c:v>
                </c:pt>
                <c:pt idx="40">
                  <c:v>-1.2</c:v>
                </c:pt>
                <c:pt idx="41">
                  <c:v>-0.7</c:v>
                </c:pt>
                <c:pt idx="42">
                  <c:v>-0.55000000000000004</c:v>
                </c:pt>
                <c:pt idx="43">
                  <c:v>-1.03</c:v>
                </c:pt>
                <c:pt idx="44">
                  <c:v>-0.99</c:v>
                </c:pt>
                <c:pt idx="45">
                  <c:v>-1.36</c:v>
                </c:pt>
                <c:pt idx="46">
                  <c:v>-0.55000000000000004</c:v>
                </c:pt>
                <c:pt idx="47">
                  <c:v>-1.01</c:v>
                </c:pt>
                <c:pt idx="48">
                  <c:v>-1.1500000000000001</c:v>
                </c:pt>
                <c:pt idx="49">
                  <c:v>-1.1399999999999999</c:v>
                </c:pt>
                <c:pt idx="50">
                  <c:v>-0.99</c:v>
                </c:pt>
                <c:pt idx="51">
                  <c:v>-0.99</c:v>
                </c:pt>
                <c:pt idx="52">
                  <c:v>-1.4200000000000002</c:v>
                </c:pt>
                <c:pt idx="53">
                  <c:v>-1.39</c:v>
                </c:pt>
                <c:pt idx="54">
                  <c:v>-0.94000000000000017</c:v>
                </c:pt>
                <c:pt idx="55">
                  <c:v>-1.2299999999999998</c:v>
                </c:pt>
                <c:pt idx="56">
                  <c:v>-1.2299999999999998</c:v>
                </c:pt>
                <c:pt idx="57">
                  <c:v>-1.03</c:v>
                </c:pt>
                <c:pt idx="58">
                  <c:v>-0.95</c:v>
                </c:pt>
                <c:pt idx="59">
                  <c:v>-0.8</c:v>
                </c:pt>
                <c:pt idx="60">
                  <c:v>-1.49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B-A1C4-4412-89AE-710B6FFE13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6548224"/>
        <c:axId val="106554496"/>
      </c:lineChart>
      <c:dateAx>
        <c:axId val="106548224"/>
        <c:scaling>
          <c:orientation val="minMax"/>
        </c:scaling>
        <c:delete val="0"/>
        <c:axPos val="t"/>
        <c:numFmt formatCode="m/d/yyyy" sourceLinked="1"/>
        <c:majorTickMark val="out"/>
        <c:minorTickMark val="none"/>
        <c:tickLblPos val="nextTo"/>
        <c:txPr>
          <a:bodyPr/>
          <a:lstStyle/>
          <a:p>
            <a:pPr>
              <a:defRPr sz="7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106554496"/>
        <c:crosses val="max"/>
        <c:auto val="1"/>
        <c:lblOffset val="100"/>
        <c:baseTimeUnit val="days"/>
        <c:majorUnit val="6"/>
        <c:majorTimeUnit val="months"/>
      </c:dateAx>
      <c:valAx>
        <c:axId val="106554496"/>
        <c:scaling>
          <c:orientation val="minMax"/>
          <c:min val="-3.5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Level (mAOD)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txPr>
          <a:bodyPr/>
          <a:lstStyle/>
          <a:p>
            <a:pPr>
              <a:defRPr sz="7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106548224"/>
        <c:crosses val="autoZero"/>
        <c:crossBetween val="between"/>
      </c:valAx>
      <c:spPr>
        <a:ln>
          <a:solidFill>
            <a:schemeClr val="tx1"/>
          </a:solidFill>
        </a:ln>
      </c:spPr>
    </c:plotArea>
    <c:legend>
      <c:legendPos val="r"/>
      <c:layout>
        <c:manualLayout>
          <c:xMode val="edge"/>
          <c:yMode val="edge"/>
          <c:x val="6.3248130355859175E-2"/>
          <c:y val="0.10634856982188867"/>
          <c:w val="0.86364959275099074"/>
          <c:h val="2.5653973221605862E-2"/>
        </c:manualLayout>
      </c:layout>
      <c:overlay val="0"/>
      <c:spPr>
        <a:ln>
          <a:solidFill>
            <a:schemeClr val="tx1"/>
          </a:solidFill>
        </a:ln>
      </c:spPr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span"/>
    <c:showDLblsOverMax val="0"/>
  </c:chart>
  <c:txPr>
    <a:bodyPr/>
    <a:lstStyle/>
    <a:p>
      <a:pPr>
        <a:defRPr sz="900">
          <a:latin typeface="Tahoma" pitchFamily="34" charset="0"/>
          <a:ea typeface="Tahoma" pitchFamily="34" charset="0"/>
          <a:cs typeface="Tahoma" pitchFamily="34" charset="0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/>
  <sheetViews>
    <sheetView zoomScale="130" workbookViewId="0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49542" cy="6274748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33"/>
  <sheetViews>
    <sheetView tabSelected="1" zoomScale="120" zoomScaleNormal="120" workbookViewId="0">
      <pane ySplit="1" topLeftCell="A116" activePane="bottomLeft" state="frozen"/>
      <selection pane="bottomLeft" activeCell="D132" sqref="D132"/>
    </sheetView>
  </sheetViews>
  <sheetFormatPr defaultColWidth="9" defaultRowHeight="14.25" x14ac:dyDescent="0.2"/>
  <cols>
    <col min="1" max="1" width="23.85546875" style="9" customWidth="1"/>
    <col min="2" max="13" width="12.5703125" style="9" customWidth="1"/>
    <col min="14" max="14" width="15.5703125" style="1" customWidth="1"/>
    <col min="15" max="15" width="13.7109375" style="1" customWidth="1"/>
    <col min="16" max="16384" width="9" style="1"/>
  </cols>
  <sheetData>
    <row r="1" spans="1:13" s="2" customFormat="1" ht="15" x14ac:dyDescent="0.2">
      <c r="A1" s="5" t="s">
        <v>0</v>
      </c>
      <c r="B1" s="9" t="s">
        <v>1</v>
      </c>
      <c r="C1" s="9" t="s">
        <v>2</v>
      </c>
      <c r="D1" s="9" t="s">
        <v>10</v>
      </c>
      <c r="E1" s="9" t="s">
        <v>11</v>
      </c>
      <c r="F1" s="9" t="s">
        <v>8</v>
      </c>
      <c r="G1" s="9" t="s">
        <v>9</v>
      </c>
      <c r="H1" s="9" t="s">
        <v>12</v>
      </c>
      <c r="I1" s="9" t="s">
        <v>3</v>
      </c>
      <c r="J1" s="9" t="s">
        <v>4</v>
      </c>
      <c r="K1" s="9" t="s">
        <v>5</v>
      </c>
      <c r="L1" s="9" t="s">
        <v>6</v>
      </c>
      <c r="M1" s="9" t="s">
        <v>7</v>
      </c>
    </row>
    <row r="2" spans="1:13" x14ac:dyDescent="0.2">
      <c r="A2" s="4">
        <v>40315</v>
      </c>
      <c r="B2" s="17"/>
      <c r="C2" s="17"/>
      <c r="D2" s="17"/>
      <c r="E2" s="17"/>
      <c r="F2" s="17"/>
      <c r="G2" s="17"/>
      <c r="H2" s="17"/>
      <c r="I2" s="17"/>
      <c r="J2" s="12">
        <v>1.53</v>
      </c>
      <c r="K2" s="12">
        <v>1.8</v>
      </c>
      <c r="L2" s="12">
        <v>2.98</v>
      </c>
      <c r="M2" s="12">
        <v>2.52</v>
      </c>
    </row>
    <row r="3" spans="1:13" x14ac:dyDescent="0.2">
      <c r="A3" s="4">
        <v>40372</v>
      </c>
      <c r="B3" s="17"/>
      <c r="C3" s="12">
        <v>1.63</v>
      </c>
      <c r="D3" s="17"/>
      <c r="E3" s="17"/>
      <c r="F3" s="17"/>
      <c r="G3" s="17"/>
      <c r="H3" s="17"/>
      <c r="I3" s="17"/>
      <c r="J3" s="12">
        <v>2.09</v>
      </c>
      <c r="K3" s="12">
        <v>1.95</v>
      </c>
      <c r="L3" s="12">
        <v>3.88</v>
      </c>
      <c r="M3" s="12">
        <v>3.86</v>
      </c>
    </row>
    <row r="4" spans="1:13" x14ac:dyDescent="0.2">
      <c r="A4" s="4">
        <v>40427</v>
      </c>
      <c r="B4" s="12">
        <v>3.24</v>
      </c>
      <c r="C4" s="12">
        <v>1.58</v>
      </c>
      <c r="D4" s="17"/>
      <c r="E4" s="17"/>
      <c r="F4" s="17"/>
      <c r="G4" s="17"/>
      <c r="H4" s="17"/>
      <c r="I4" s="12">
        <v>0.88</v>
      </c>
      <c r="J4" s="12">
        <v>2.1</v>
      </c>
      <c r="K4" s="12">
        <v>2.21</v>
      </c>
      <c r="L4" s="12">
        <v>3.92</v>
      </c>
      <c r="M4" s="12">
        <v>3.87</v>
      </c>
    </row>
    <row r="5" spans="1:13" x14ac:dyDescent="0.2">
      <c r="A5" s="4">
        <v>40521</v>
      </c>
      <c r="B5" s="12">
        <v>3.3</v>
      </c>
      <c r="C5" s="12">
        <v>1.61</v>
      </c>
      <c r="D5" s="17"/>
      <c r="E5" s="17"/>
      <c r="F5" s="17"/>
      <c r="G5" s="17"/>
      <c r="H5" s="17"/>
      <c r="I5" s="12">
        <v>1.75</v>
      </c>
      <c r="J5" s="12">
        <v>2.77</v>
      </c>
      <c r="K5" s="12">
        <v>2.2799999999999998</v>
      </c>
      <c r="L5" s="12">
        <v>3.68</v>
      </c>
      <c r="M5" s="12">
        <v>3.13</v>
      </c>
    </row>
    <row r="6" spans="1:13" x14ac:dyDescent="0.2">
      <c r="A6" s="4">
        <v>40883</v>
      </c>
      <c r="B6" s="12">
        <v>1.75</v>
      </c>
      <c r="C6" s="12">
        <v>1.72</v>
      </c>
      <c r="D6" s="17"/>
      <c r="E6" s="17"/>
      <c r="F6" s="17"/>
      <c r="G6" s="17"/>
      <c r="H6" s="17"/>
      <c r="I6" s="12">
        <v>2.2799999999999998</v>
      </c>
      <c r="J6" s="12">
        <v>2.2000000000000002</v>
      </c>
      <c r="K6" s="12">
        <v>2.38</v>
      </c>
      <c r="L6" s="12">
        <v>1.98</v>
      </c>
      <c r="M6" s="12">
        <v>1.94</v>
      </c>
    </row>
    <row r="7" spans="1:13" x14ac:dyDescent="0.2">
      <c r="A7" s="4">
        <v>41613</v>
      </c>
      <c r="B7" s="12">
        <v>1.47</v>
      </c>
      <c r="C7" s="12">
        <v>1.42</v>
      </c>
      <c r="D7" s="17"/>
      <c r="E7" s="17"/>
      <c r="F7" s="17"/>
      <c r="G7" s="17"/>
      <c r="H7" s="17"/>
      <c r="I7" s="12">
        <v>2.0099999999999998</v>
      </c>
      <c r="J7" s="12">
        <v>2.06</v>
      </c>
      <c r="K7" s="12">
        <v>3.46</v>
      </c>
      <c r="L7" s="12">
        <v>1.41</v>
      </c>
      <c r="M7" s="12">
        <v>1.32</v>
      </c>
    </row>
    <row r="8" spans="1:13" x14ac:dyDescent="0.2">
      <c r="A8" s="4">
        <v>41724</v>
      </c>
      <c r="B8" s="12">
        <v>1.28</v>
      </c>
      <c r="C8" s="12">
        <v>1.43</v>
      </c>
      <c r="D8" s="17"/>
      <c r="E8" s="17"/>
      <c r="F8" s="17"/>
      <c r="G8" s="17"/>
      <c r="H8" s="17"/>
      <c r="I8" s="12">
        <v>2.25</v>
      </c>
      <c r="J8" s="12">
        <v>1.94</v>
      </c>
      <c r="K8" s="12">
        <v>3.75</v>
      </c>
      <c r="L8" s="12">
        <v>1.1399999999999999</v>
      </c>
      <c r="M8" s="12">
        <v>1.06</v>
      </c>
    </row>
    <row r="9" spans="1:13" x14ac:dyDescent="0.2">
      <c r="A9" s="4">
        <v>41800</v>
      </c>
      <c r="B9" s="12">
        <v>1.29</v>
      </c>
      <c r="C9" s="12">
        <v>1.48</v>
      </c>
      <c r="D9" s="17"/>
      <c r="E9" s="17"/>
      <c r="F9" s="17"/>
      <c r="G9" s="17"/>
      <c r="H9" s="17"/>
      <c r="I9" s="12">
        <v>1.48</v>
      </c>
      <c r="J9" s="12">
        <v>1.6</v>
      </c>
      <c r="K9" s="12">
        <v>3.07</v>
      </c>
      <c r="L9" s="12">
        <v>1.29</v>
      </c>
      <c r="M9" s="12">
        <v>1.22</v>
      </c>
    </row>
    <row r="10" spans="1:13" x14ac:dyDescent="0.2">
      <c r="A10" s="4">
        <v>41898</v>
      </c>
      <c r="B10" s="12">
        <v>1.56</v>
      </c>
      <c r="C10" s="12">
        <v>1.69</v>
      </c>
      <c r="D10" s="17"/>
      <c r="E10" s="17"/>
      <c r="F10" s="17"/>
      <c r="G10" s="17"/>
      <c r="H10" s="17"/>
      <c r="I10" s="12">
        <v>2.2200000000000002</v>
      </c>
      <c r="J10" s="12">
        <v>2</v>
      </c>
      <c r="K10" s="12">
        <v>3.63</v>
      </c>
      <c r="L10" s="12">
        <v>1.52</v>
      </c>
      <c r="M10" s="12">
        <v>1.44</v>
      </c>
    </row>
    <row r="11" spans="1:13" x14ac:dyDescent="0.2">
      <c r="A11" s="4">
        <v>41982</v>
      </c>
      <c r="B11" s="12">
        <v>1.65</v>
      </c>
      <c r="C11" s="12">
        <v>1.49</v>
      </c>
      <c r="D11" s="17"/>
      <c r="E11" s="17"/>
      <c r="F11" s="17"/>
      <c r="G11" s="17"/>
      <c r="H11" s="17"/>
      <c r="I11" s="12">
        <v>2.1800000000000002</v>
      </c>
      <c r="J11" s="12">
        <v>2.11</v>
      </c>
      <c r="K11" s="12">
        <v>3.74</v>
      </c>
      <c r="L11" s="12">
        <v>1.52</v>
      </c>
      <c r="M11" s="12">
        <v>1.39</v>
      </c>
    </row>
    <row r="12" spans="1:13" x14ac:dyDescent="0.2">
      <c r="A12" s="4">
        <v>42087</v>
      </c>
      <c r="B12" s="12">
        <v>1.43</v>
      </c>
      <c r="C12" s="12">
        <v>1.45</v>
      </c>
      <c r="D12" s="17"/>
      <c r="E12" s="17"/>
      <c r="F12" s="17"/>
      <c r="G12" s="17"/>
      <c r="H12" s="17"/>
      <c r="I12" s="12">
        <v>2.14</v>
      </c>
      <c r="J12" s="12">
        <v>1.99</v>
      </c>
      <c r="K12" s="12">
        <v>3.01</v>
      </c>
      <c r="L12" s="12">
        <v>1.27</v>
      </c>
      <c r="M12" s="12">
        <v>1.1299999999999999</v>
      </c>
    </row>
    <row r="13" spans="1:13" x14ac:dyDescent="0.2">
      <c r="A13" s="4">
        <v>42165</v>
      </c>
      <c r="B13" s="12">
        <v>1.5</v>
      </c>
      <c r="C13" s="12">
        <v>1.58</v>
      </c>
      <c r="D13" s="17"/>
      <c r="E13" s="30">
        <v>2.81</v>
      </c>
      <c r="F13" s="31">
        <v>1.66</v>
      </c>
      <c r="G13" s="30">
        <v>3.11</v>
      </c>
      <c r="H13" s="30">
        <v>2.5499999999999998</v>
      </c>
      <c r="I13" s="12">
        <v>1.46</v>
      </c>
      <c r="J13" s="12">
        <v>1.71</v>
      </c>
      <c r="K13" s="12">
        <v>2.86</v>
      </c>
      <c r="L13" s="12">
        <v>1.45</v>
      </c>
      <c r="M13" s="12">
        <v>1.34</v>
      </c>
    </row>
    <row r="14" spans="1:13" x14ac:dyDescent="0.2">
      <c r="A14" s="4">
        <v>42207</v>
      </c>
      <c r="B14" s="12">
        <v>1.55</v>
      </c>
      <c r="C14" s="12">
        <v>1.67</v>
      </c>
      <c r="D14" s="17"/>
      <c r="E14" s="17"/>
      <c r="F14" s="17"/>
      <c r="G14" s="17"/>
      <c r="H14" s="17"/>
      <c r="I14" s="12">
        <v>1.49</v>
      </c>
      <c r="J14" s="12">
        <v>1.7</v>
      </c>
      <c r="K14" s="12">
        <v>2.79</v>
      </c>
      <c r="L14" s="12">
        <v>1.53</v>
      </c>
      <c r="M14" s="12">
        <v>1.46</v>
      </c>
    </row>
    <row r="15" spans="1:13" x14ac:dyDescent="0.2">
      <c r="A15" s="4">
        <v>42234</v>
      </c>
      <c r="B15" s="12">
        <v>1.56</v>
      </c>
      <c r="C15" s="12">
        <v>1.56</v>
      </c>
      <c r="D15" s="17"/>
      <c r="E15" s="30">
        <v>2.77</v>
      </c>
      <c r="F15" s="31">
        <v>1.52</v>
      </c>
      <c r="G15" s="30">
        <v>3.23</v>
      </c>
      <c r="H15" s="30">
        <v>2.4900000000000002</v>
      </c>
      <c r="I15" s="12">
        <v>1.46</v>
      </c>
      <c r="J15" s="12">
        <v>1.65</v>
      </c>
      <c r="K15" s="12">
        <v>2.68</v>
      </c>
      <c r="L15" s="12">
        <v>1.55</v>
      </c>
      <c r="M15" s="12">
        <v>1.48</v>
      </c>
    </row>
    <row r="16" spans="1:13" x14ac:dyDescent="0.2">
      <c r="A16" s="4">
        <v>42269</v>
      </c>
      <c r="B16" s="12">
        <v>1.62</v>
      </c>
      <c r="C16" s="12">
        <v>1.52</v>
      </c>
      <c r="D16" s="17"/>
      <c r="E16" s="17"/>
      <c r="F16" s="17"/>
      <c r="G16" s="17"/>
      <c r="H16" s="17"/>
      <c r="I16" s="12">
        <v>1.77</v>
      </c>
      <c r="J16" s="12">
        <v>1.73</v>
      </c>
      <c r="K16" s="12">
        <v>2.56</v>
      </c>
      <c r="L16" s="12">
        <v>1.57</v>
      </c>
      <c r="M16" s="12">
        <v>1.52</v>
      </c>
    </row>
    <row r="17" spans="1:13" x14ac:dyDescent="0.2">
      <c r="A17" s="4">
        <v>42304</v>
      </c>
      <c r="B17" s="12">
        <v>1.53</v>
      </c>
      <c r="C17" s="12">
        <v>1.55</v>
      </c>
      <c r="D17" s="17"/>
      <c r="E17" s="17"/>
      <c r="F17" s="17"/>
      <c r="G17" s="17"/>
      <c r="H17" s="17"/>
      <c r="I17" s="12">
        <v>1.92</v>
      </c>
      <c r="J17" s="12">
        <v>1.89</v>
      </c>
      <c r="K17" s="12">
        <v>2.4500000000000002</v>
      </c>
      <c r="L17" s="12">
        <v>1.59</v>
      </c>
      <c r="M17" s="12">
        <v>1.55</v>
      </c>
    </row>
    <row r="18" spans="1:13" x14ac:dyDescent="0.2">
      <c r="A18" s="4">
        <v>42313</v>
      </c>
      <c r="B18" s="12">
        <v>1.51</v>
      </c>
      <c r="C18" s="12">
        <v>1.48</v>
      </c>
      <c r="D18" s="17"/>
      <c r="E18" s="17"/>
      <c r="F18" s="17"/>
      <c r="G18" s="17"/>
      <c r="H18" s="17"/>
      <c r="I18" s="12">
        <v>2.14</v>
      </c>
      <c r="J18" s="12">
        <v>1.97</v>
      </c>
      <c r="K18" s="12">
        <v>2.38</v>
      </c>
      <c r="L18" s="12">
        <v>1.56</v>
      </c>
      <c r="M18" s="12">
        <v>1.51</v>
      </c>
    </row>
    <row r="19" spans="1:13" x14ac:dyDescent="0.2">
      <c r="A19" s="4">
        <v>42346</v>
      </c>
      <c r="B19" s="12">
        <v>1.46</v>
      </c>
      <c r="C19" s="12">
        <v>1.56</v>
      </c>
      <c r="D19" s="17"/>
      <c r="E19" s="33">
        <v>2.35</v>
      </c>
      <c r="F19" s="32">
        <v>1.5</v>
      </c>
      <c r="G19" s="17"/>
      <c r="H19" s="17"/>
      <c r="I19" s="12">
        <v>2.08</v>
      </c>
      <c r="J19" s="12">
        <v>1.96</v>
      </c>
      <c r="K19" s="12">
        <v>2.33</v>
      </c>
      <c r="L19" s="12">
        <v>1.51</v>
      </c>
      <c r="M19" s="12">
        <v>1.45</v>
      </c>
    </row>
    <row r="20" spans="1:13" x14ac:dyDescent="0.2">
      <c r="A20" s="10">
        <v>42389</v>
      </c>
      <c r="B20" s="11">
        <v>2.88</v>
      </c>
      <c r="C20" s="11">
        <v>1.46</v>
      </c>
      <c r="D20" s="18"/>
      <c r="E20" s="18"/>
      <c r="F20" s="11">
        <v>1.97</v>
      </c>
      <c r="G20" s="18"/>
      <c r="H20" s="18"/>
      <c r="I20" s="11">
        <v>3.02</v>
      </c>
      <c r="J20" s="11">
        <v>2.74</v>
      </c>
      <c r="K20" s="11">
        <v>3.21</v>
      </c>
      <c r="L20" s="11">
        <v>2.86</v>
      </c>
      <c r="M20" s="11">
        <v>2.87</v>
      </c>
    </row>
    <row r="21" spans="1:13" x14ac:dyDescent="0.2">
      <c r="A21" s="10">
        <v>42412</v>
      </c>
      <c r="B21" s="11">
        <v>2.87</v>
      </c>
      <c r="C21" s="11">
        <v>1.58</v>
      </c>
      <c r="D21" s="18"/>
      <c r="E21" s="18"/>
      <c r="F21" s="11">
        <v>1.47</v>
      </c>
      <c r="G21" s="18"/>
      <c r="H21" s="18"/>
      <c r="I21" s="11">
        <v>3.16</v>
      </c>
      <c r="J21" s="11">
        <v>2.82</v>
      </c>
      <c r="K21" s="11">
        <v>3.27</v>
      </c>
      <c r="L21" s="11">
        <v>2.84</v>
      </c>
      <c r="M21" s="11">
        <v>2.81</v>
      </c>
    </row>
    <row r="22" spans="1:13" x14ac:dyDescent="0.2">
      <c r="A22" s="10">
        <v>42438</v>
      </c>
      <c r="B22" s="26">
        <v>2.83</v>
      </c>
      <c r="C22" s="27">
        <v>1.5</v>
      </c>
      <c r="D22" s="17"/>
      <c r="E22" s="17"/>
      <c r="F22" s="26">
        <v>1.42</v>
      </c>
      <c r="G22" s="17"/>
      <c r="H22" s="17"/>
      <c r="I22" s="26">
        <v>3.04</v>
      </c>
      <c r="J22" s="26">
        <v>2.82</v>
      </c>
      <c r="K22" s="27">
        <v>3.2</v>
      </c>
      <c r="L22" s="26">
        <v>2.83</v>
      </c>
      <c r="M22" s="26">
        <v>2.82</v>
      </c>
    </row>
    <row r="23" spans="1:13" x14ac:dyDescent="0.2">
      <c r="A23" s="10">
        <v>42474</v>
      </c>
      <c r="B23" s="26">
        <v>2.87</v>
      </c>
      <c r="C23" s="26">
        <v>1.58</v>
      </c>
      <c r="D23" s="28"/>
      <c r="E23" s="26">
        <v>2.19</v>
      </c>
      <c r="F23" s="26">
        <v>1.47</v>
      </c>
      <c r="G23" s="28"/>
      <c r="H23" s="28"/>
      <c r="I23" s="26">
        <v>3.05</v>
      </c>
      <c r="J23" s="26">
        <v>2.85</v>
      </c>
      <c r="K23" s="26">
        <v>3.22</v>
      </c>
      <c r="L23" s="26">
        <v>2.86</v>
      </c>
      <c r="M23" s="26">
        <v>2.85</v>
      </c>
    </row>
    <row r="24" spans="1:13" x14ac:dyDescent="0.2">
      <c r="A24" s="10">
        <v>42495</v>
      </c>
      <c r="B24" s="26">
        <v>1.68</v>
      </c>
      <c r="C24" s="27">
        <v>1.65</v>
      </c>
      <c r="D24" s="17"/>
      <c r="E24" s="17"/>
      <c r="F24" s="26">
        <v>1.54</v>
      </c>
      <c r="G24" s="26">
        <v>2.2200000000000002</v>
      </c>
      <c r="H24" s="17"/>
      <c r="I24" s="26">
        <v>3.08</v>
      </c>
      <c r="J24" s="26">
        <v>2.97</v>
      </c>
      <c r="K24" s="26">
        <v>2.98</v>
      </c>
      <c r="L24" s="26">
        <v>2.98</v>
      </c>
      <c r="M24" s="26">
        <v>2.92</v>
      </c>
    </row>
    <row r="25" spans="1:13" x14ac:dyDescent="0.2">
      <c r="A25" s="10">
        <v>42544</v>
      </c>
      <c r="B25" s="26">
        <v>2.93</v>
      </c>
      <c r="C25" s="26">
        <v>1.87</v>
      </c>
      <c r="D25" s="29"/>
      <c r="E25" s="26">
        <v>2.29</v>
      </c>
      <c r="F25" s="26">
        <v>1.45</v>
      </c>
      <c r="G25" s="26">
        <v>2.95</v>
      </c>
      <c r="H25" s="29"/>
      <c r="I25" s="26">
        <v>2.44</v>
      </c>
      <c r="J25" s="26">
        <v>2.5499999999999998</v>
      </c>
      <c r="K25" s="26">
        <v>2.68</v>
      </c>
      <c r="L25" s="27">
        <v>3</v>
      </c>
      <c r="M25" s="26">
        <v>2.93</v>
      </c>
    </row>
    <row r="26" spans="1:13" x14ac:dyDescent="0.2">
      <c r="A26" s="10">
        <v>42643</v>
      </c>
      <c r="B26" s="26">
        <v>2.91</v>
      </c>
      <c r="C26" s="26">
        <v>1.84</v>
      </c>
      <c r="D26" s="26">
        <v>1.98</v>
      </c>
      <c r="E26" s="27">
        <v>2.2999999999999998</v>
      </c>
      <c r="F26" s="26">
        <v>1.44</v>
      </c>
      <c r="G26" s="27">
        <v>2.9</v>
      </c>
      <c r="H26" s="27">
        <v>2</v>
      </c>
      <c r="I26" s="26">
        <v>2.41</v>
      </c>
      <c r="J26" s="26">
        <v>2.54</v>
      </c>
      <c r="K26" s="26">
        <v>2.63</v>
      </c>
      <c r="L26" s="27">
        <v>3.01</v>
      </c>
      <c r="M26" s="26">
        <v>2.89</v>
      </c>
    </row>
    <row r="27" spans="1:13" x14ac:dyDescent="0.2">
      <c r="A27" s="10">
        <v>42719</v>
      </c>
      <c r="B27" s="26">
        <v>2.86</v>
      </c>
      <c r="C27" s="26">
        <v>1.51</v>
      </c>
      <c r="D27" s="26">
        <v>2.17</v>
      </c>
      <c r="E27" s="26">
        <v>2.35</v>
      </c>
      <c r="F27" s="26">
        <v>2.11</v>
      </c>
      <c r="G27" s="27">
        <v>2.6</v>
      </c>
      <c r="H27" s="26">
        <v>2.71</v>
      </c>
      <c r="I27" s="26">
        <v>3.29</v>
      </c>
      <c r="J27" s="26">
        <v>2.95</v>
      </c>
      <c r="K27" s="26">
        <v>2.58</v>
      </c>
      <c r="L27" s="26">
        <v>2.99</v>
      </c>
      <c r="M27" s="26">
        <v>2.97</v>
      </c>
    </row>
    <row r="28" spans="1:13" x14ac:dyDescent="0.2">
      <c r="A28" s="10">
        <v>42736</v>
      </c>
      <c r="B28" s="11">
        <v>2.81</v>
      </c>
      <c r="C28" s="11">
        <v>2.4500000000000002</v>
      </c>
      <c r="D28" s="18"/>
      <c r="E28" s="18"/>
      <c r="F28" s="11">
        <v>1.31</v>
      </c>
      <c r="G28" s="18"/>
      <c r="H28" s="18"/>
      <c r="I28" s="11">
        <v>3.42</v>
      </c>
      <c r="J28" s="11">
        <v>2.92</v>
      </c>
      <c r="K28" s="11">
        <v>2.5</v>
      </c>
      <c r="L28" s="11">
        <v>2.94</v>
      </c>
      <c r="M28" s="11">
        <v>2.91</v>
      </c>
    </row>
    <row r="29" spans="1:13" x14ac:dyDescent="0.2">
      <c r="A29" s="10">
        <v>42775</v>
      </c>
      <c r="B29" s="11">
        <v>2.75</v>
      </c>
      <c r="C29" s="11">
        <v>2.37</v>
      </c>
      <c r="D29" s="18"/>
      <c r="E29" s="18"/>
      <c r="F29" s="11">
        <v>1.25</v>
      </c>
      <c r="G29" s="11">
        <v>2.4900000000000002</v>
      </c>
      <c r="H29" s="18"/>
      <c r="I29" s="11">
        <v>3.4</v>
      </c>
      <c r="J29" s="11">
        <v>2.8</v>
      </c>
      <c r="K29" s="11">
        <v>2.4700000000000002</v>
      </c>
      <c r="L29" s="11">
        <v>3.86</v>
      </c>
      <c r="M29" s="11">
        <v>2.81</v>
      </c>
    </row>
    <row r="30" spans="1:13" x14ac:dyDescent="0.2">
      <c r="A30" s="10">
        <v>42803</v>
      </c>
      <c r="B30" s="11">
        <v>2.69</v>
      </c>
      <c r="C30" s="11">
        <v>2.39</v>
      </c>
      <c r="D30" s="11">
        <v>3.1</v>
      </c>
      <c r="E30" s="11">
        <v>2.0699999999999998</v>
      </c>
      <c r="F30" s="11">
        <v>1.31</v>
      </c>
      <c r="G30" s="11">
        <v>2.59</v>
      </c>
      <c r="H30" s="11">
        <v>2.5499999999999998</v>
      </c>
      <c r="I30" s="11">
        <v>3.28</v>
      </c>
      <c r="J30" s="11">
        <v>2.71</v>
      </c>
      <c r="K30" s="11">
        <v>2.4700000000000002</v>
      </c>
      <c r="L30" s="11">
        <v>2.78</v>
      </c>
      <c r="M30" s="11">
        <v>2.72</v>
      </c>
    </row>
    <row r="31" spans="1:13" x14ac:dyDescent="0.2">
      <c r="A31" s="10">
        <v>42863</v>
      </c>
      <c r="B31" s="11">
        <v>2.68</v>
      </c>
      <c r="C31" s="11">
        <v>2.4500000000000002</v>
      </c>
      <c r="D31" s="18"/>
      <c r="E31" s="18"/>
      <c r="F31" s="11">
        <v>1.45</v>
      </c>
      <c r="G31" s="18"/>
      <c r="H31" s="18"/>
      <c r="I31" s="11">
        <v>2.4700000000000002</v>
      </c>
      <c r="J31" s="11">
        <v>2.13</v>
      </c>
      <c r="K31" s="11">
        <v>2.25</v>
      </c>
      <c r="L31" s="11">
        <v>2.8</v>
      </c>
      <c r="M31" s="6">
        <v>3</v>
      </c>
    </row>
    <row r="32" spans="1:13" x14ac:dyDescent="0.2">
      <c r="A32" s="10">
        <v>42891</v>
      </c>
      <c r="B32" s="11">
        <v>2.66</v>
      </c>
      <c r="C32" s="11">
        <v>2.4900000000000002</v>
      </c>
      <c r="D32" s="11">
        <v>3.11</v>
      </c>
      <c r="E32" s="11">
        <v>2.12</v>
      </c>
      <c r="F32" s="11">
        <v>1.49</v>
      </c>
      <c r="G32" s="11">
        <v>2.75</v>
      </c>
      <c r="H32" s="11">
        <v>2.57</v>
      </c>
      <c r="I32" s="11">
        <v>2.44</v>
      </c>
      <c r="J32" s="11">
        <v>1.96</v>
      </c>
      <c r="K32" s="11">
        <v>2.2200000000000002</v>
      </c>
      <c r="L32" s="11">
        <v>2.85</v>
      </c>
      <c r="M32" s="11">
        <v>3.02</v>
      </c>
    </row>
    <row r="33" spans="1:13" x14ac:dyDescent="0.2">
      <c r="A33" s="10">
        <v>42937</v>
      </c>
      <c r="B33" s="11">
        <v>2.81</v>
      </c>
      <c r="C33" s="11">
        <v>2.56</v>
      </c>
      <c r="D33" s="18"/>
      <c r="E33" s="18"/>
      <c r="F33" s="11">
        <v>1.4</v>
      </c>
      <c r="G33" s="11">
        <v>2.9</v>
      </c>
      <c r="H33" s="18"/>
      <c r="I33" s="11">
        <v>2.8</v>
      </c>
      <c r="J33" s="11">
        <v>2.15</v>
      </c>
      <c r="K33" s="11">
        <v>2.17</v>
      </c>
      <c r="L33" s="11">
        <v>2.91</v>
      </c>
      <c r="M33" s="11">
        <v>2.95</v>
      </c>
    </row>
    <row r="34" spans="1:13" x14ac:dyDescent="0.2">
      <c r="A34" s="10">
        <v>42978</v>
      </c>
      <c r="B34" s="11">
        <v>2.63</v>
      </c>
      <c r="C34" s="11">
        <v>2.4300000000000002</v>
      </c>
      <c r="D34" s="18"/>
      <c r="E34" s="18"/>
      <c r="F34" s="11">
        <v>1.42</v>
      </c>
      <c r="G34" s="11">
        <v>2.84</v>
      </c>
      <c r="H34" s="18"/>
      <c r="I34" s="11">
        <v>2.86</v>
      </c>
      <c r="J34" s="11">
        <v>2.0099999999999998</v>
      </c>
      <c r="K34" s="11">
        <v>2.09</v>
      </c>
      <c r="L34" s="11">
        <v>2.89</v>
      </c>
      <c r="M34" s="11">
        <v>2.92</v>
      </c>
    </row>
    <row r="35" spans="1:13" x14ac:dyDescent="0.2">
      <c r="A35" s="10">
        <v>42999</v>
      </c>
      <c r="B35" s="11">
        <v>2.5299999999999998</v>
      </c>
      <c r="C35" s="11">
        <v>2.5</v>
      </c>
      <c r="D35" s="11">
        <v>2.92</v>
      </c>
      <c r="E35" s="11">
        <v>2.46</v>
      </c>
      <c r="F35" s="11">
        <v>1.47</v>
      </c>
      <c r="G35" s="11">
        <v>2.9</v>
      </c>
      <c r="H35" s="11">
        <v>2.67</v>
      </c>
      <c r="I35" s="11">
        <v>3.12</v>
      </c>
      <c r="J35" s="11">
        <v>2.11</v>
      </c>
      <c r="K35" s="11">
        <v>2.21</v>
      </c>
      <c r="L35" s="11">
        <v>2.81</v>
      </c>
      <c r="M35" s="11">
        <v>2.89</v>
      </c>
    </row>
    <row r="36" spans="1:13" x14ac:dyDescent="0.2">
      <c r="A36" s="10">
        <v>43175</v>
      </c>
      <c r="B36" s="11">
        <v>2.7</v>
      </c>
      <c r="C36" s="11">
        <v>2.35</v>
      </c>
      <c r="D36" s="11">
        <v>2.31</v>
      </c>
      <c r="E36" s="11">
        <v>1.88</v>
      </c>
      <c r="F36" s="11">
        <v>1.21</v>
      </c>
      <c r="G36" s="11">
        <v>2.2200000000000002</v>
      </c>
      <c r="H36" s="11">
        <v>2.44</v>
      </c>
      <c r="I36" s="11">
        <v>3.08</v>
      </c>
      <c r="J36" s="11">
        <v>2.2999999999999998</v>
      </c>
      <c r="K36" s="11">
        <v>2.38</v>
      </c>
      <c r="L36" s="11">
        <v>2.41</v>
      </c>
      <c r="M36" s="11">
        <v>2.41</v>
      </c>
    </row>
    <row r="37" spans="1:13" x14ac:dyDescent="0.2">
      <c r="A37" s="10">
        <v>43265</v>
      </c>
      <c r="B37" s="11">
        <v>2.48</v>
      </c>
      <c r="C37" s="11">
        <v>2.33</v>
      </c>
      <c r="D37" s="11">
        <v>2.4300000000000002</v>
      </c>
      <c r="E37" s="11">
        <v>2.17</v>
      </c>
      <c r="F37" s="11">
        <v>1.17</v>
      </c>
      <c r="G37" s="11">
        <v>2.2400000000000002</v>
      </c>
      <c r="H37" s="11">
        <v>2.27</v>
      </c>
      <c r="I37" s="11">
        <v>2.5</v>
      </c>
      <c r="J37" s="11">
        <v>2.02</v>
      </c>
      <c r="K37" s="11">
        <v>2.1</v>
      </c>
      <c r="L37" s="11">
        <v>2.64</v>
      </c>
      <c r="M37" s="11">
        <v>2.71</v>
      </c>
    </row>
    <row r="38" spans="1:13" x14ac:dyDescent="0.2">
      <c r="A38" s="10">
        <v>43364</v>
      </c>
      <c r="B38" s="11">
        <v>2.5099999999999998</v>
      </c>
      <c r="C38" s="11">
        <v>2.35</v>
      </c>
      <c r="D38" s="11">
        <v>2.46</v>
      </c>
      <c r="E38" s="11">
        <v>1.9</v>
      </c>
      <c r="F38" s="11">
        <v>1.28</v>
      </c>
      <c r="G38" s="11">
        <v>2.2799999999999998</v>
      </c>
      <c r="H38" s="11">
        <v>2.31</v>
      </c>
      <c r="I38" s="11">
        <v>2.5499999999999998</v>
      </c>
      <c r="J38" s="11">
        <v>2.08</v>
      </c>
      <c r="K38" s="11">
        <v>2.13</v>
      </c>
      <c r="L38" s="11">
        <v>2.68</v>
      </c>
      <c r="M38" s="11">
        <v>2.76</v>
      </c>
    </row>
    <row r="39" spans="1:13" x14ac:dyDescent="0.2">
      <c r="A39" s="10">
        <v>43451</v>
      </c>
      <c r="B39" s="11">
        <v>3.3</v>
      </c>
      <c r="C39" s="11">
        <v>2.38</v>
      </c>
      <c r="D39" s="11">
        <v>3.05</v>
      </c>
      <c r="E39" s="11">
        <v>2.72</v>
      </c>
      <c r="F39" s="11">
        <v>2.37</v>
      </c>
      <c r="G39" s="11">
        <v>2.83</v>
      </c>
      <c r="H39" s="11">
        <v>2.84</v>
      </c>
      <c r="I39" s="11">
        <v>3.23</v>
      </c>
      <c r="J39" s="11">
        <v>3.13</v>
      </c>
      <c r="K39" s="11">
        <v>2.0299999999999998</v>
      </c>
      <c r="L39" s="11">
        <v>3.33</v>
      </c>
      <c r="M39" s="11">
        <v>3.38</v>
      </c>
    </row>
    <row r="40" spans="1:13" x14ac:dyDescent="0.2">
      <c r="A40" s="10">
        <v>43535</v>
      </c>
      <c r="B40" s="7">
        <v>2.96</v>
      </c>
      <c r="C40" s="7">
        <v>2.2000000000000002</v>
      </c>
      <c r="D40" s="7">
        <v>2.98</v>
      </c>
      <c r="E40" s="7">
        <v>2.48</v>
      </c>
      <c r="F40" s="7">
        <v>2.3199999999999998</v>
      </c>
      <c r="G40" s="7">
        <v>2.5</v>
      </c>
      <c r="H40" s="7">
        <v>2.68</v>
      </c>
      <c r="I40" s="7">
        <v>3.2</v>
      </c>
      <c r="J40" s="7">
        <v>3.09</v>
      </c>
      <c r="K40" s="7">
        <v>2.4</v>
      </c>
      <c r="L40" s="7">
        <v>3.02</v>
      </c>
      <c r="M40" s="7">
        <v>3.04</v>
      </c>
    </row>
    <row r="41" spans="1:13" x14ac:dyDescent="0.2">
      <c r="A41" s="10">
        <v>43634</v>
      </c>
      <c r="B41" s="13">
        <v>2.58</v>
      </c>
      <c r="C41" s="19"/>
      <c r="D41" s="13">
        <v>2.9</v>
      </c>
      <c r="E41" s="13">
        <v>2.54</v>
      </c>
      <c r="F41" s="13">
        <v>1.34</v>
      </c>
      <c r="G41" s="13">
        <v>2.6</v>
      </c>
      <c r="H41" s="13">
        <v>2.74</v>
      </c>
      <c r="I41" s="13">
        <v>2.81</v>
      </c>
      <c r="J41" s="13">
        <v>2.4900000000000002</v>
      </c>
      <c r="K41" s="13">
        <v>2.5099999999999998</v>
      </c>
      <c r="L41" s="13">
        <v>2.84</v>
      </c>
      <c r="M41" s="13">
        <v>2.93</v>
      </c>
    </row>
    <row r="42" spans="1:13" x14ac:dyDescent="0.2">
      <c r="A42" s="10">
        <v>43712</v>
      </c>
      <c r="B42" s="14">
        <v>2.57</v>
      </c>
      <c r="C42" s="20"/>
      <c r="D42" s="14">
        <v>2.85</v>
      </c>
      <c r="E42" s="14">
        <v>2.59</v>
      </c>
      <c r="F42" s="14">
        <v>1.43</v>
      </c>
      <c r="G42" s="14">
        <v>2.17</v>
      </c>
      <c r="H42" s="14">
        <v>2.87</v>
      </c>
      <c r="I42" s="14">
        <v>2.6</v>
      </c>
      <c r="J42" s="14">
        <v>2.54</v>
      </c>
      <c r="K42" s="14">
        <v>2.4700000000000002</v>
      </c>
      <c r="L42" s="14">
        <v>2.91</v>
      </c>
      <c r="M42" s="14">
        <v>3</v>
      </c>
    </row>
    <row r="43" spans="1:13" x14ac:dyDescent="0.2">
      <c r="A43" s="10">
        <v>43816</v>
      </c>
      <c r="B43" s="14">
        <v>2.65</v>
      </c>
      <c r="C43" s="20"/>
      <c r="D43" s="14">
        <v>3.18</v>
      </c>
      <c r="E43" s="14">
        <v>2.19</v>
      </c>
      <c r="F43" s="14">
        <v>1.62</v>
      </c>
      <c r="G43" s="14">
        <v>2.1</v>
      </c>
      <c r="H43" s="14">
        <v>2.93</v>
      </c>
      <c r="I43" s="14">
        <v>2.35</v>
      </c>
      <c r="J43" s="14">
        <v>1.92</v>
      </c>
      <c r="K43" s="14">
        <v>2.48</v>
      </c>
      <c r="L43" s="14">
        <v>2.48</v>
      </c>
      <c r="M43" s="14">
        <v>2.5</v>
      </c>
    </row>
    <row r="44" spans="1:13" x14ac:dyDescent="0.2">
      <c r="A44" s="10">
        <v>43881</v>
      </c>
      <c r="B44" s="14">
        <v>2.21</v>
      </c>
      <c r="C44" s="20"/>
      <c r="D44" s="14">
        <v>2.78</v>
      </c>
      <c r="E44" s="14">
        <v>1.77</v>
      </c>
      <c r="F44" s="14">
        <v>2.2799999999999998</v>
      </c>
      <c r="G44" s="14">
        <v>1.78</v>
      </c>
      <c r="H44" s="14">
        <v>2.44</v>
      </c>
      <c r="I44" s="14">
        <v>2.3199999999999998</v>
      </c>
      <c r="J44" s="14">
        <v>1.94</v>
      </c>
      <c r="K44" s="14">
        <v>2.2799999999999998</v>
      </c>
      <c r="L44" s="14">
        <v>2.3199999999999998</v>
      </c>
      <c r="M44" s="14">
        <v>2.35</v>
      </c>
    </row>
    <row r="45" spans="1:13" x14ac:dyDescent="0.2">
      <c r="A45" s="10">
        <v>43964</v>
      </c>
      <c r="B45" s="14">
        <v>2.52</v>
      </c>
      <c r="C45" s="20"/>
      <c r="D45" s="15">
        <v>2.78</v>
      </c>
      <c r="E45" s="15">
        <v>2.38</v>
      </c>
      <c r="F45" s="15">
        <v>1.21</v>
      </c>
      <c r="G45" s="15">
        <v>2.34</v>
      </c>
      <c r="H45" s="15">
        <v>2.29</v>
      </c>
      <c r="I45" s="15">
        <v>2.5299999999999998</v>
      </c>
      <c r="J45" s="15">
        <v>2.14</v>
      </c>
      <c r="K45" s="15">
        <v>2.65</v>
      </c>
      <c r="L45" s="15">
        <v>2.77</v>
      </c>
      <c r="M45" s="15">
        <v>2.83</v>
      </c>
    </row>
    <row r="46" spans="1:13" s="2" customFormat="1" x14ac:dyDescent="0.2">
      <c r="A46" s="10">
        <v>44088</v>
      </c>
      <c r="B46" s="14">
        <v>2.9</v>
      </c>
      <c r="C46" s="20"/>
      <c r="D46" s="14">
        <v>3.05</v>
      </c>
      <c r="E46" s="14">
        <v>2.6</v>
      </c>
      <c r="F46" s="14">
        <v>1.1299999999999999</v>
      </c>
      <c r="G46" s="14">
        <v>2.34</v>
      </c>
      <c r="H46" s="15">
        <v>2.2200000000000002</v>
      </c>
      <c r="I46" s="14">
        <v>3.21</v>
      </c>
      <c r="J46" s="14">
        <v>2.04</v>
      </c>
      <c r="K46" s="14">
        <v>2.34</v>
      </c>
      <c r="L46" s="14">
        <v>3.09</v>
      </c>
      <c r="M46" s="14">
        <v>2.79</v>
      </c>
    </row>
    <row r="47" spans="1:13" s="2" customFormat="1" x14ac:dyDescent="0.2">
      <c r="A47" s="10">
        <v>44159</v>
      </c>
      <c r="B47" s="14">
        <v>2.95</v>
      </c>
      <c r="C47" s="20"/>
      <c r="D47" s="14">
        <v>3.07</v>
      </c>
      <c r="E47" s="14">
        <v>2.61</v>
      </c>
      <c r="F47" s="14">
        <v>1.44</v>
      </c>
      <c r="G47" s="14">
        <v>2.88</v>
      </c>
      <c r="H47" s="14">
        <v>2.2400000000000002</v>
      </c>
      <c r="I47" s="14">
        <v>3.3</v>
      </c>
      <c r="J47" s="14">
        <v>1.03</v>
      </c>
      <c r="K47" s="14">
        <v>2.2999999999999998</v>
      </c>
      <c r="L47" s="14">
        <v>3.09</v>
      </c>
      <c r="M47" s="14">
        <v>3.16</v>
      </c>
    </row>
    <row r="48" spans="1:13" s="2" customFormat="1" x14ac:dyDescent="0.2">
      <c r="A48" s="10">
        <v>44251</v>
      </c>
      <c r="B48" s="14">
        <v>2.21</v>
      </c>
      <c r="C48" s="20"/>
      <c r="D48" s="14">
        <v>2.78</v>
      </c>
      <c r="E48" s="14">
        <v>1.77</v>
      </c>
      <c r="F48" s="14">
        <v>2.2799999999999998</v>
      </c>
      <c r="G48" s="14">
        <v>1.78</v>
      </c>
      <c r="H48" s="14">
        <v>2.44</v>
      </c>
      <c r="I48" s="14">
        <v>2.3199999999999998</v>
      </c>
      <c r="J48" s="14">
        <v>1.94</v>
      </c>
      <c r="K48" s="14">
        <v>2.2799999999999998</v>
      </c>
      <c r="L48" s="14">
        <v>2.3199999999999998</v>
      </c>
      <c r="M48" s="14">
        <v>2.35</v>
      </c>
    </row>
    <row r="49" spans="1:13" s="2" customFormat="1" x14ac:dyDescent="0.2">
      <c r="A49" s="10">
        <v>44356</v>
      </c>
      <c r="B49" s="14">
        <v>2.4500000000000002</v>
      </c>
      <c r="C49" s="20"/>
      <c r="D49" s="15">
        <v>2.59</v>
      </c>
      <c r="E49" s="15">
        <v>2.29</v>
      </c>
      <c r="F49" s="15">
        <v>1.45</v>
      </c>
      <c r="G49" s="15">
        <v>2.3199999999999998</v>
      </c>
      <c r="H49" s="16">
        <v>2.31</v>
      </c>
      <c r="I49" s="15">
        <v>2.37</v>
      </c>
      <c r="J49" s="15">
        <v>2.2200000000000002</v>
      </c>
      <c r="K49" s="15">
        <v>3.34</v>
      </c>
      <c r="L49" s="15">
        <v>2.79</v>
      </c>
      <c r="M49" s="15">
        <v>2.81</v>
      </c>
    </row>
    <row r="50" spans="1:13" x14ac:dyDescent="0.2">
      <c r="A50" s="10">
        <v>44431</v>
      </c>
      <c r="B50" s="14">
        <v>2.58</v>
      </c>
      <c r="C50" s="21"/>
      <c r="D50" s="14">
        <v>2.63</v>
      </c>
      <c r="E50" s="14">
        <v>2.4900000000000002</v>
      </c>
      <c r="F50" s="14">
        <v>1.51</v>
      </c>
      <c r="G50" s="14">
        <v>2.56</v>
      </c>
      <c r="H50" s="15">
        <v>2.36</v>
      </c>
      <c r="I50" s="14">
        <v>2.5099999999999998</v>
      </c>
      <c r="J50" s="14">
        <v>2.2799999999999998</v>
      </c>
      <c r="K50" s="14">
        <v>3.4</v>
      </c>
      <c r="L50" s="14">
        <v>2.78</v>
      </c>
      <c r="M50" s="14">
        <v>2.95</v>
      </c>
    </row>
    <row r="51" spans="1:13" x14ac:dyDescent="0.2">
      <c r="A51" s="10">
        <v>44524</v>
      </c>
      <c r="B51" s="14">
        <v>2.58</v>
      </c>
      <c r="C51" s="20"/>
      <c r="D51" s="14">
        <v>2.52</v>
      </c>
      <c r="E51" s="14">
        <v>2.4500000000000002</v>
      </c>
      <c r="F51" s="14">
        <v>1.35</v>
      </c>
      <c r="G51" s="14">
        <v>2.6</v>
      </c>
      <c r="H51" s="14">
        <v>2.39</v>
      </c>
      <c r="I51" s="14">
        <v>3.26</v>
      </c>
      <c r="J51" s="14">
        <v>2.37</v>
      </c>
      <c r="K51" s="14">
        <v>3.77</v>
      </c>
      <c r="L51" s="14">
        <v>2.86</v>
      </c>
      <c r="M51" s="14">
        <v>2.94</v>
      </c>
    </row>
    <row r="52" spans="1:13" x14ac:dyDescent="0.2">
      <c r="A52" s="10">
        <v>44594</v>
      </c>
      <c r="B52" s="8">
        <v>2.4500000000000002</v>
      </c>
      <c r="C52" s="25"/>
      <c r="D52" s="8">
        <v>2.42</v>
      </c>
      <c r="E52" s="8">
        <v>2.38</v>
      </c>
      <c r="F52" s="11">
        <v>1.6</v>
      </c>
      <c r="G52" s="11">
        <v>2.7</v>
      </c>
      <c r="H52" s="11">
        <v>2.1</v>
      </c>
      <c r="I52" s="8">
        <v>3.22</v>
      </c>
      <c r="J52" s="8">
        <v>2.61</v>
      </c>
      <c r="K52" s="8">
        <v>4.2699999999999996</v>
      </c>
      <c r="L52" s="8">
        <v>2.72</v>
      </c>
      <c r="M52" s="8">
        <v>2.79</v>
      </c>
    </row>
    <row r="53" spans="1:13" x14ac:dyDescent="0.2">
      <c r="A53" s="10">
        <v>44691</v>
      </c>
      <c r="B53" s="8">
        <v>2.65</v>
      </c>
      <c r="C53" s="25"/>
      <c r="D53" s="11">
        <v>3</v>
      </c>
      <c r="E53" s="8">
        <v>2.2799999999999998</v>
      </c>
      <c r="F53" s="8">
        <v>1.35</v>
      </c>
      <c r="G53" s="8">
        <v>2.2799999999999998</v>
      </c>
      <c r="H53" s="8">
        <v>1.75</v>
      </c>
      <c r="I53" s="11">
        <v>3.1</v>
      </c>
      <c r="J53" s="8">
        <v>3.19</v>
      </c>
      <c r="K53" s="8">
        <v>4.34</v>
      </c>
      <c r="L53" s="8">
        <v>2.82</v>
      </c>
      <c r="M53" s="8">
        <v>2.79</v>
      </c>
    </row>
    <row r="54" spans="1:13" x14ac:dyDescent="0.2">
      <c r="A54" s="10">
        <v>44790</v>
      </c>
      <c r="B54" s="8">
        <v>3.13</v>
      </c>
      <c r="C54" s="25"/>
      <c r="D54" s="8">
        <v>3.03</v>
      </c>
      <c r="E54" s="8">
        <v>2.56</v>
      </c>
      <c r="F54" s="11">
        <v>1.3</v>
      </c>
      <c r="G54" s="8">
        <v>2.2599999999999998</v>
      </c>
      <c r="H54" s="11">
        <v>1.7</v>
      </c>
      <c r="I54" s="8">
        <v>2.94</v>
      </c>
      <c r="J54" s="8">
        <v>2.99</v>
      </c>
      <c r="K54" s="8">
        <v>4.42</v>
      </c>
      <c r="L54" s="8">
        <v>3.25</v>
      </c>
      <c r="M54" s="8">
        <v>3.22</v>
      </c>
    </row>
    <row r="55" spans="1:13" x14ac:dyDescent="0.2">
      <c r="A55" s="10">
        <v>44867</v>
      </c>
      <c r="B55" s="8">
        <v>2.97</v>
      </c>
      <c r="C55" s="25"/>
      <c r="D55" s="8">
        <v>3.03</v>
      </c>
      <c r="E55" s="8">
        <v>2.66</v>
      </c>
      <c r="F55" s="8">
        <v>1.41</v>
      </c>
      <c r="G55" s="8">
        <v>2.72</v>
      </c>
      <c r="H55" s="8">
        <v>1.42</v>
      </c>
      <c r="I55" s="8">
        <v>2.91</v>
      </c>
      <c r="J55" s="11">
        <v>3.2</v>
      </c>
      <c r="K55" s="11">
        <v>4.21</v>
      </c>
      <c r="L55" s="8">
        <v>3.14</v>
      </c>
      <c r="M55" s="8">
        <v>3.19</v>
      </c>
    </row>
    <row r="56" spans="1:13" x14ac:dyDescent="0.2">
      <c r="A56" s="10">
        <v>45069</v>
      </c>
      <c r="B56" s="14">
        <v>2.63</v>
      </c>
      <c r="C56" s="20"/>
      <c r="D56" s="14">
        <v>3.2</v>
      </c>
      <c r="E56" s="14">
        <v>2.2999999999999998</v>
      </c>
      <c r="F56" s="14">
        <v>1.6</v>
      </c>
      <c r="G56" s="14">
        <v>2.23</v>
      </c>
      <c r="H56" s="14">
        <v>1.96</v>
      </c>
      <c r="I56" s="14">
        <v>3.15</v>
      </c>
      <c r="J56" s="14">
        <v>3.57</v>
      </c>
      <c r="K56" s="14">
        <v>3.68</v>
      </c>
      <c r="L56" s="14">
        <v>2.73</v>
      </c>
      <c r="M56" s="14">
        <v>2.74</v>
      </c>
    </row>
    <row r="57" spans="1:13" x14ac:dyDescent="0.2">
      <c r="A57" s="10">
        <v>45163</v>
      </c>
      <c r="B57" s="14">
        <v>2.85</v>
      </c>
      <c r="C57" s="20"/>
      <c r="D57" s="14">
        <v>3.01</v>
      </c>
      <c r="E57" s="14">
        <v>2.52</v>
      </c>
      <c r="F57" s="14">
        <v>1.54</v>
      </c>
      <c r="G57" s="14">
        <v>2.62</v>
      </c>
      <c r="H57" s="14">
        <v>1.86</v>
      </c>
      <c r="I57" s="14">
        <v>2.79</v>
      </c>
      <c r="J57" s="14">
        <v>3.67</v>
      </c>
      <c r="K57" s="14">
        <v>3.89</v>
      </c>
      <c r="L57" s="14">
        <v>2.99</v>
      </c>
      <c r="M57" s="14">
        <v>3.03</v>
      </c>
    </row>
    <row r="58" spans="1:13" x14ac:dyDescent="0.2">
      <c r="A58" s="10">
        <v>45260</v>
      </c>
      <c r="B58" s="14">
        <v>2.85</v>
      </c>
      <c r="C58" s="20"/>
      <c r="D58" s="15">
        <v>3.01</v>
      </c>
      <c r="E58" s="15">
        <v>2.52</v>
      </c>
      <c r="F58" s="14">
        <v>1.2</v>
      </c>
      <c r="G58" s="14">
        <v>2.62</v>
      </c>
      <c r="H58" s="14">
        <v>1.86</v>
      </c>
      <c r="I58" s="14">
        <v>2.79</v>
      </c>
      <c r="J58" s="14">
        <v>3.67</v>
      </c>
      <c r="K58" s="14">
        <v>3.89</v>
      </c>
      <c r="L58" s="14">
        <v>2.99</v>
      </c>
      <c r="M58" s="14">
        <v>3.03</v>
      </c>
    </row>
    <row r="59" spans="1:13" x14ac:dyDescent="0.2">
      <c r="A59" s="10">
        <v>45545</v>
      </c>
      <c r="B59" s="12">
        <v>2.68</v>
      </c>
      <c r="C59" s="17"/>
      <c r="D59" s="12">
        <v>2.86</v>
      </c>
      <c r="E59" s="12">
        <v>2.4</v>
      </c>
      <c r="F59" s="12">
        <v>1.6</v>
      </c>
      <c r="G59" s="12">
        <v>2.9</v>
      </c>
      <c r="H59" s="12">
        <v>2.2799999999999998</v>
      </c>
      <c r="I59" s="12">
        <v>2.6</v>
      </c>
      <c r="J59" s="12">
        <v>3.57</v>
      </c>
      <c r="K59" s="12">
        <v>3.28</v>
      </c>
      <c r="L59" s="12">
        <v>2.74</v>
      </c>
      <c r="M59" s="12">
        <v>2.83</v>
      </c>
    </row>
    <row r="60" spans="1:13" x14ac:dyDescent="0.2">
      <c r="A60" s="10">
        <v>45636</v>
      </c>
      <c r="B60" s="14">
        <v>2.75</v>
      </c>
      <c r="C60" s="17"/>
      <c r="D60" s="14">
        <v>3.05</v>
      </c>
      <c r="E60" s="14">
        <v>2.4</v>
      </c>
      <c r="F60" s="14">
        <v>1.44</v>
      </c>
      <c r="G60" s="14">
        <v>2.7</v>
      </c>
      <c r="H60" s="14">
        <v>2.5</v>
      </c>
      <c r="I60" s="14">
        <v>3.3</v>
      </c>
      <c r="J60" s="14">
        <v>3.75</v>
      </c>
      <c r="K60" s="14">
        <v>3.17</v>
      </c>
      <c r="L60" s="14">
        <v>2.73</v>
      </c>
      <c r="M60" s="14">
        <v>2.75</v>
      </c>
    </row>
    <row r="61" spans="1:13" x14ac:dyDescent="0.2">
      <c r="A61" s="10">
        <v>45660</v>
      </c>
      <c r="B61" s="15">
        <v>2.6</v>
      </c>
      <c r="C61" s="22"/>
      <c r="D61" s="15">
        <v>2.9</v>
      </c>
      <c r="E61" s="14">
        <v>2</v>
      </c>
      <c r="F61" s="14">
        <v>1.3</v>
      </c>
      <c r="G61" s="14">
        <v>2.5</v>
      </c>
      <c r="H61" s="14">
        <v>2.4</v>
      </c>
      <c r="I61" s="14">
        <v>3.2</v>
      </c>
      <c r="J61" s="14">
        <v>3.5</v>
      </c>
      <c r="K61" s="14">
        <v>3</v>
      </c>
      <c r="L61" s="14">
        <v>2.65</v>
      </c>
      <c r="M61" s="14">
        <v>2.6</v>
      </c>
    </row>
    <row r="62" spans="1:13" x14ac:dyDescent="0.2">
      <c r="A62" s="10">
        <v>45749</v>
      </c>
      <c r="B62" s="15">
        <v>3.03</v>
      </c>
      <c r="C62" s="22"/>
      <c r="D62" s="15">
        <v>2.97</v>
      </c>
      <c r="E62" s="14">
        <v>2.1</v>
      </c>
      <c r="F62" s="14">
        <v>1.53</v>
      </c>
      <c r="G62" s="14">
        <v>2.83</v>
      </c>
      <c r="H62" s="14">
        <v>2.42</v>
      </c>
      <c r="I62" s="14">
        <v>3.13</v>
      </c>
      <c r="J62" s="14">
        <v>3.4</v>
      </c>
      <c r="K62" s="14">
        <v>3.17</v>
      </c>
      <c r="L62" s="14">
        <v>3.24</v>
      </c>
      <c r="M62" s="14">
        <v>3.29</v>
      </c>
    </row>
    <row r="63" spans="1:13" x14ac:dyDescent="0.2">
      <c r="A63" s="10"/>
      <c r="B63" s="15"/>
      <c r="C63" s="15"/>
      <c r="D63" s="15"/>
      <c r="E63" s="14"/>
      <c r="F63" s="14"/>
      <c r="G63" s="14"/>
      <c r="H63" s="14"/>
      <c r="I63" s="14"/>
      <c r="J63" s="14"/>
      <c r="K63" s="14"/>
      <c r="L63" s="14"/>
      <c r="M63" s="14"/>
    </row>
    <row r="65" spans="1:14" s="2" customFormat="1" ht="15" x14ac:dyDescent="0.25">
      <c r="A65" s="5" t="s">
        <v>14</v>
      </c>
      <c r="B65" s="8">
        <v>1.64</v>
      </c>
      <c r="C65" s="8">
        <v>0.19</v>
      </c>
      <c r="D65" s="8">
        <v>1.82</v>
      </c>
      <c r="E65" s="8">
        <v>1.22</v>
      </c>
      <c r="F65" s="8">
        <v>-0.2</v>
      </c>
      <c r="G65" s="8">
        <v>1.36</v>
      </c>
      <c r="H65" s="8">
        <v>0.7</v>
      </c>
      <c r="I65" s="8">
        <v>1.1399999999999999</v>
      </c>
      <c r="J65" s="8">
        <v>0.99</v>
      </c>
      <c r="K65" s="8">
        <v>1.24</v>
      </c>
      <c r="L65" s="8">
        <v>1.69</v>
      </c>
      <c r="M65" s="8">
        <v>1.8</v>
      </c>
      <c r="N65" s="3"/>
    </row>
    <row r="66" spans="1:14" s="2" customFormat="1" ht="15" x14ac:dyDescent="0.25">
      <c r="A66" s="5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3"/>
    </row>
    <row r="67" spans="1:14" s="2" customFormat="1" ht="15" x14ac:dyDescent="0.25">
      <c r="A67" s="5" t="s">
        <v>15</v>
      </c>
      <c r="B67" s="9" t="s">
        <v>1</v>
      </c>
      <c r="C67" s="9" t="s">
        <v>2</v>
      </c>
      <c r="D67" s="9" t="s">
        <v>10</v>
      </c>
      <c r="E67" s="9" t="s">
        <v>11</v>
      </c>
      <c r="F67" s="9" t="s">
        <v>8</v>
      </c>
      <c r="G67" s="9" t="s">
        <v>9</v>
      </c>
      <c r="H67" s="9" t="s">
        <v>12</v>
      </c>
      <c r="I67" s="9" t="s">
        <v>3</v>
      </c>
      <c r="J67" s="9" t="s">
        <v>4</v>
      </c>
      <c r="K67" s="9" t="s">
        <v>5</v>
      </c>
      <c r="L67" s="9" t="s">
        <v>6</v>
      </c>
      <c r="M67" s="9" t="s">
        <v>7</v>
      </c>
      <c r="N67" s="3"/>
    </row>
    <row r="68" spans="1:14" x14ac:dyDescent="0.2">
      <c r="A68" s="4">
        <v>40315</v>
      </c>
      <c r="B68" s="12"/>
      <c r="C68" s="12"/>
      <c r="D68" s="12"/>
      <c r="E68" s="12"/>
      <c r="F68" s="12"/>
      <c r="G68" s="12"/>
      <c r="H68" s="12"/>
      <c r="I68" s="12"/>
      <c r="J68" s="12">
        <f t="shared" ref="J68:J87" si="0">SUM($J$65-J2)</f>
        <v>-0.54</v>
      </c>
      <c r="K68" s="12">
        <f t="shared" ref="K68:K87" si="1">SUM($K$65-K2)</f>
        <v>-0.56000000000000005</v>
      </c>
      <c r="L68" s="12">
        <f t="shared" ref="L68:L87" si="2">SUM($L$65-L2)</f>
        <v>-1.29</v>
      </c>
      <c r="M68" s="12">
        <f t="shared" ref="M68:M87" si="3">SUM($M$65-M2)</f>
        <v>-0.72</v>
      </c>
    </row>
    <row r="69" spans="1:14" x14ac:dyDescent="0.2">
      <c r="A69" s="4">
        <v>40372</v>
      </c>
      <c r="B69" s="12"/>
      <c r="C69" s="12">
        <f t="shared" ref="C69:C87" si="4">SUM($C$65-C3)</f>
        <v>-1.44</v>
      </c>
      <c r="D69" s="12"/>
      <c r="E69" s="12"/>
      <c r="F69" s="12"/>
      <c r="G69" s="12"/>
      <c r="H69" s="12"/>
      <c r="I69" s="12"/>
      <c r="J69" s="12">
        <f t="shared" si="0"/>
        <v>-1.0999999999999999</v>
      </c>
      <c r="K69" s="12">
        <f t="shared" si="1"/>
        <v>-0.71</v>
      </c>
      <c r="L69" s="12">
        <f t="shared" si="2"/>
        <v>-2.19</v>
      </c>
      <c r="M69" s="12">
        <f t="shared" si="3"/>
        <v>-2.0599999999999996</v>
      </c>
    </row>
    <row r="70" spans="1:14" x14ac:dyDescent="0.2">
      <c r="A70" s="4">
        <v>40427</v>
      </c>
      <c r="B70" s="12">
        <f t="shared" ref="B70:B87" si="5">SUM($B$65-B4)</f>
        <v>-1.6000000000000003</v>
      </c>
      <c r="C70" s="12">
        <f t="shared" si="4"/>
        <v>-1.3900000000000001</v>
      </c>
      <c r="D70" s="12"/>
      <c r="E70" s="12"/>
      <c r="F70" s="12"/>
      <c r="G70" s="12"/>
      <c r="H70" s="12"/>
      <c r="I70" s="12">
        <f t="shared" ref="I70:I87" si="6">SUM($I$65-I4)</f>
        <v>0.2599999999999999</v>
      </c>
      <c r="J70" s="12">
        <f t="shared" si="0"/>
        <v>-1.1100000000000001</v>
      </c>
      <c r="K70" s="12">
        <f t="shared" si="1"/>
        <v>-0.97</v>
      </c>
      <c r="L70" s="12">
        <f t="shared" si="2"/>
        <v>-2.23</v>
      </c>
      <c r="M70" s="12">
        <f t="shared" si="3"/>
        <v>-2.0700000000000003</v>
      </c>
    </row>
    <row r="71" spans="1:14" x14ac:dyDescent="0.2">
      <c r="A71" s="4">
        <v>40521</v>
      </c>
      <c r="B71" s="12">
        <f t="shared" si="5"/>
        <v>-1.66</v>
      </c>
      <c r="C71" s="12">
        <f t="shared" si="4"/>
        <v>-1.4200000000000002</v>
      </c>
      <c r="D71" s="12"/>
      <c r="E71" s="12"/>
      <c r="F71" s="12"/>
      <c r="G71" s="12"/>
      <c r="H71" s="12"/>
      <c r="I71" s="12">
        <f t="shared" si="6"/>
        <v>-0.6100000000000001</v>
      </c>
      <c r="J71" s="12">
        <f t="shared" si="0"/>
        <v>-1.78</v>
      </c>
      <c r="K71" s="12">
        <f t="shared" si="1"/>
        <v>-1.0399999999999998</v>
      </c>
      <c r="L71" s="12">
        <f t="shared" si="2"/>
        <v>-1.9900000000000002</v>
      </c>
      <c r="M71" s="12">
        <f t="shared" si="3"/>
        <v>-1.3299999999999998</v>
      </c>
    </row>
    <row r="72" spans="1:14" x14ac:dyDescent="0.2">
      <c r="A72" s="4">
        <v>40883</v>
      </c>
      <c r="B72" s="12">
        <f t="shared" si="5"/>
        <v>-0.1100000000000001</v>
      </c>
      <c r="C72" s="12">
        <f t="shared" si="4"/>
        <v>-1.53</v>
      </c>
      <c r="D72" s="12"/>
      <c r="E72" s="12"/>
      <c r="F72" s="12"/>
      <c r="G72" s="12"/>
      <c r="H72" s="12"/>
      <c r="I72" s="12">
        <f t="shared" si="6"/>
        <v>-1.1399999999999999</v>
      </c>
      <c r="J72" s="12">
        <f t="shared" si="0"/>
        <v>-1.2100000000000002</v>
      </c>
      <c r="K72" s="12">
        <f t="shared" si="1"/>
        <v>-1.1399999999999999</v>
      </c>
      <c r="L72" s="12">
        <f t="shared" si="2"/>
        <v>-0.29000000000000004</v>
      </c>
      <c r="M72" s="12">
        <f t="shared" si="3"/>
        <v>-0.1399999999999999</v>
      </c>
    </row>
    <row r="73" spans="1:14" x14ac:dyDescent="0.2">
      <c r="A73" s="4">
        <v>41613</v>
      </c>
      <c r="B73" s="12">
        <f t="shared" si="5"/>
        <v>0.16999999999999993</v>
      </c>
      <c r="C73" s="12">
        <f t="shared" si="4"/>
        <v>-1.23</v>
      </c>
      <c r="D73" s="12"/>
      <c r="E73" s="12"/>
      <c r="F73" s="12"/>
      <c r="G73" s="12"/>
      <c r="H73" s="12"/>
      <c r="I73" s="12">
        <f t="shared" si="6"/>
        <v>-0.86999999999999988</v>
      </c>
      <c r="J73" s="12">
        <f t="shared" si="0"/>
        <v>-1.07</v>
      </c>
      <c r="K73" s="12">
        <f t="shared" si="1"/>
        <v>-2.2199999999999998</v>
      </c>
      <c r="L73" s="12">
        <f t="shared" si="2"/>
        <v>0.28000000000000003</v>
      </c>
      <c r="M73" s="12">
        <f t="shared" si="3"/>
        <v>0.48</v>
      </c>
    </row>
    <row r="74" spans="1:14" x14ac:dyDescent="0.2">
      <c r="A74" s="4">
        <v>41724</v>
      </c>
      <c r="B74" s="12">
        <f t="shared" si="5"/>
        <v>0.35999999999999988</v>
      </c>
      <c r="C74" s="12">
        <f t="shared" si="4"/>
        <v>-1.24</v>
      </c>
      <c r="D74" s="12"/>
      <c r="E74" s="12"/>
      <c r="F74" s="12"/>
      <c r="G74" s="12"/>
      <c r="H74" s="12"/>
      <c r="I74" s="12">
        <f t="shared" si="6"/>
        <v>-1.1100000000000001</v>
      </c>
      <c r="J74" s="12">
        <f t="shared" si="0"/>
        <v>-0.95</v>
      </c>
      <c r="K74" s="12">
        <f t="shared" si="1"/>
        <v>-2.5099999999999998</v>
      </c>
      <c r="L74" s="12">
        <f t="shared" si="2"/>
        <v>0.55000000000000004</v>
      </c>
      <c r="M74" s="12">
        <f t="shared" si="3"/>
        <v>0.74</v>
      </c>
    </row>
    <row r="75" spans="1:14" x14ac:dyDescent="0.2">
      <c r="A75" s="4">
        <v>41800</v>
      </c>
      <c r="B75" s="12">
        <f t="shared" si="5"/>
        <v>0.34999999999999987</v>
      </c>
      <c r="C75" s="12">
        <f t="shared" si="4"/>
        <v>-1.29</v>
      </c>
      <c r="D75" s="12"/>
      <c r="E75" s="12"/>
      <c r="F75" s="12"/>
      <c r="G75" s="12"/>
      <c r="H75" s="12"/>
      <c r="I75" s="12">
        <f t="shared" si="6"/>
        <v>-0.34000000000000008</v>
      </c>
      <c r="J75" s="12">
        <f t="shared" si="0"/>
        <v>-0.6100000000000001</v>
      </c>
      <c r="K75" s="12">
        <f t="shared" si="1"/>
        <v>-1.8299999999999998</v>
      </c>
      <c r="L75" s="12">
        <f t="shared" si="2"/>
        <v>0.39999999999999991</v>
      </c>
      <c r="M75" s="12">
        <f t="shared" si="3"/>
        <v>0.58000000000000007</v>
      </c>
    </row>
    <row r="76" spans="1:14" x14ac:dyDescent="0.2">
      <c r="A76" s="4">
        <v>41898</v>
      </c>
      <c r="B76" s="12">
        <f t="shared" si="5"/>
        <v>7.9999999999999849E-2</v>
      </c>
      <c r="C76" s="12">
        <f t="shared" si="4"/>
        <v>-1.5</v>
      </c>
      <c r="D76" s="12"/>
      <c r="E76" s="12"/>
      <c r="F76" s="12"/>
      <c r="G76" s="12"/>
      <c r="H76" s="12"/>
      <c r="I76" s="12">
        <f t="shared" si="6"/>
        <v>-1.0800000000000003</v>
      </c>
      <c r="J76" s="12">
        <f t="shared" si="0"/>
        <v>-1.01</v>
      </c>
      <c r="K76" s="12">
        <f t="shared" si="1"/>
        <v>-2.3899999999999997</v>
      </c>
      <c r="L76" s="12">
        <f t="shared" si="2"/>
        <v>0.16999999999999993</v>
      </c>
      <c r="M76" s="12">
        <f t="shared" si="3"/>
        <v>0.3600000000000001</v>
      </c>
    </row>
    <row r="77" spans="1:14" x14ac:dyDescent="0.2">
      <c r="A77" s="4">
        <v>41982</v>
      </c>
      <c r="B77" s="12">
        <f t="shared" si="5"/>
        <v>-1.0000000000000009E-2</v>
      </c>
      <c r="C77" s="12">
        <f t="shared" si="4"/>
        <v>-1.3</v>
      </c>
      <c r="D77" s="12"/>
      <c r="E77" s="12"/>
      <c r="F77" s="12"/>
      <c r="G77" s="12"/>
      <c r="H77" s="12"/>
      <c r="I77" s="12">
        <f t="shared" si="6"/>
        <v>-1.0400000000000003</v>
      </c>
      <c r="J77" s="12">
        <f t="shared" si="0"/>
        <v>-1.1199999999999999</v>
      </c>
      <c r="K77" s="12">
        <f t="shared" si="1"/>
        <v>-2.5</v>
      </c>
      <c r="L77" s="12">
        <f t="shared" si="2"/>
        <v>0.16999999999999993</v>
      </c>
      <c r="M77" s="12">
        <f t="shared" si="3"/>
        <v>0.41000000000000014</v>
      </c>
    </row>
    <row r="78" spans="1:14" x14ac:dyDescent="0.2">
      <c r="A78" s="4">
        <v>42087</v>
      </c>
      <c r="B78" s="12">
        <f t="shared" si="5"/>
        <v>0.20999999999999996</v>
      </c>
      <c r="C78" s="12">
        <f t="shared" si="4"/>
        <v>-1.26</v>
      </c>
      <c r="D78" s="12"/>
      <c r="E78" s="12"/>
      <c r="F78" s="12"/>
      <c r="G78" s="12"/>
      <c r="H78" s="12"/>
      <c r="I78" s="12">
        <f t="shared" si="6"/>
        <v>-1.0000000000000002</v>
      </c>
      <c r="J78" s="12">
        <f t="shared" si="0"/>
        <v>-1</v>
      </c>
      <c r="K78" s="12">
        <f t="shared" si="1"/>
        <v>-1.7699999999999998</v>
      </c>
      <c r="L78" s="12">
        <f t="shared" si="2"/>
        <v>0.41999999999999993</v>
      </c>
      <c r="M78" s="12">
        <f t="shared" si="3"/>
        <v>0.67000000000000015</v>
      </c>
    </row>
    <row r="79" spans="1:14" x14ac:dyDescent="0.2">
      <c r="A79" s="4">
        <v>42165</v>
      </c>
      <c r="B79" s="12">
        <f t="shared" si="5"/>
        <v>0.1399999999999999</v>
      </c>
      <c r="C79" s="12">
        <f t="shared" si="4"/>
        <v>-1.3900000000000001</v>
      </c>
      <c r="D79" s="12"/>
      <c r="E79" s="12">
        <f t="shared" ref="E79:E91" si="7">SUM($E$65-E13)</f>
        <v>-1.59</v>
      </c>
      <c r="F79" s="12">
        <f t="shared" ref="F79:F91" si="8">SUM($F$65-F13)</f>
        <v>-1.8599999999999999</v>
      </c>
      <c r="G79" s="12">
        <f t="shared" ref="G79:G91" si="9">SUM($G$65-G13)</f>
        <v>-1.7499999999999998</v>
      </c>
      <c r="H79" s="12">
        <f t="shared" ref="H79:H81" si="10">SUM($H$65-H13)</f>
        <v>-1.8499999999999999</v>
      </c>
      <c r="I79" s="12">
        <f t="shared" si="6"/>
        <v>-0.32000000000000006</v>
      </c>
      <c r="J79" s="12">
        <f t="shared" si="0"/>
        <v>-0.72</v>
      </c>
      <c r="K79" s="12">
        <f t="shared" si="1"/>
        <v>-1.6199999999999999</v>
      </c>
      <c r="L79" s="12">
        <f t="shared" si="2"/>
        <v>0.24</v>
      </c>
      <c r="M79" s="12">
        <f t="shared" si="3"/>
        <v>0.45999999999999996</v>
      </c>
    </row>
    <row r="80" spans="1:14" x14ac:dyDescent="0.2">
      <c r="A80" s="4">
        <v>42207</v>
      </c>
      <c r="B80" s="12">
        <f t="shared" si="5"/>
        <v>8.9999999999999858E-2</v>
      </c>
      <c r="C80" s="12">
        <f t="shared" si="4"/>
        <v>-1.48</v>
      </c>
      <c r="D80" s="12"/>
      <c r="E80" s="12"/>
      <c r="F80" s="12"/>
      <c r="G80" s="12"/>
      <c r="H80" s="12"/>
      <c r="I80" s="12">
        <f t="shared" si="6"/>
        <v>-0.35000000000000009</v>
      </c>
      <c r="J80" s="12">
        <f t="shared" si="0"/>
        <v>-0.71</v>
      </c>
      <c r="K80" s="12">
        <f t="shared" si="1"/>
        <v>-1.55</v>
      </c>
      <c r="L80" s="12">
        <f t="shared" si="2"/>
        <v>0.15999999999999992</v>
      </c>
      <c r="M80" s="12">
        <f t="shared" si="3"/>
        <v>0.34000000000000008</v>
      </c>
    </row>
    <row r="81" spans="1:13" x14ac:dyDescent="0.2">
      <c r="A81" s="4">
        <v>42234</v>
      </c>
      <c r="B81" s="12">
        <f t="shared" si="5"/>
        <v>7.9999999999999849E-2</v>
      </c>
      <c r="C81" s="12">
        <f t="shared" si="4"/>
        <v>-1.37</v>
      </c>
      <c r="D81" s="12"/>
      <c r="E81" s="12">
        <f t="shared" si="7"/>
        <v>-1.55</v>
      </c>
      <c r="F81" s="12">
        <f t="shared" si="8"/>
        <v>-1.72</v>
      </c>
      <c r="G81" s="12">
        <f t="shared" si="9"/>
        <v>-1.8699999999999999</v>
      </c>
      <c r="H81" s="12">
        <f t="shared" si="10"/>
        <v>-1.7900000000000003</v>
      </c>
      <c r="I81" s="12">
        <f t="shared" si="6"/>
        <v>-0.32000000000000006</v>
      </c>
      <c r="J81" s="12">
        <f t="shared" si="0"/>
        <v>-0.65999999999999992</v>
      </c>
      <c r="K81" s="12">
        <f t="shared" si="1"/>
        <v>-1.4400000000000002</v>
      </c>
      <c r="L81" s="12">
        <f t="shared" si="2"/>
        <v>0.1399999999999999</v>
      </c>
      <c r="M81" s="12">
        <f t="shared" si="3"/>
        <v>0.32000000000000006</v>
      </c>
    </row>
    <row r="82" spans="1:13" x14ac:dyDescent="0.2">
      <c r="A82" s="4">
        <v>42269</v>
      </c>
      <c r="B82" s="12">
        <f t="shared" si="5"/>
        <v>1.9999999999999796E-2</v>
      </c>
      <c r="C82" s="12">
        <f t="shared" si="4"/>
        <v>-1.33</v>
      </c>
      <c r="D82" s="12"/>
      <c r="E82" s="12"/>
      <c r="F82" s="12"/>
      <c r="G82" s="12"/>
      <c r="H82" s="12"/>
      <c r="I82" s="12">
        <f t="shared" si="6"/>
        <v>-0.63000000000000012</v>
      </c>
      <c r="J82" s="12">
        <f t="shared" si="0"/>
        <v>-0.74</v>
      </c>
      <c r="K82" s="12">
        <f t="shared" si="1"/>
        <v>-1.32</v>
      </c>
      <c r="L82" s="12">
        <f t="shared" si="2"/>
        <v>0.11999999999999988</v>
      </c>
      <c r="M82" s="12">
        <f t="shared" si="3"/>
        <v>0.28000000000000003</v>
      </c>
    </row>
    <row r="83" spans="1:13" x14ac:dyDescent="0.2">
      <c r="A83" s="4">
        <v>42304</v>
      </c>
      <c r="B83" s="12">
        <f t="shared" si="5"/>
        <v>0.10999999999999988</v>
      </c>
      <c r="C83" s="12">
        <f t="shared" si="4"/>
        <v>-1.36</v>
      </c>
      <c r="D83" s="12"/>
      <c r="E83" s="12"/>
      <c r="F83" s="12"/>
      <c r="G83" s="12"/>
      <c r="H83" s="12"/>
      <c r="I83" s="12">
        <f t="shared" si="6"/>
        <v>-0.78</v>
      </c>
      <c r="J83" s="12">
        <f t="shared" si="0"/>
        <v>-0.89999999999999991</v>
      </c>
      <c r="K83" s="12">
        <f t="shared" si="1"/>
        <v>-1.2100000000000002</v>
      </c>
      <c r="L83" s="12">
        <f t="shared" si="2"/>
        <v>9.9999999999999867E-2</v>
      </c>
      <c r="M83" s="12">
        <f t="shared" si="3"/>
        <v>0.25</v>
      </c>
    </row>
    <row r="84" spans="1:13" x14ac:dyDescent="0.2">
      <c r="A84" s="4">
        <v>42313</v>
      </c>
      <c r="B84" s="12">
        <f t="shared" si="5"/>
        <v>0.12999999999999989</v>
      </c>
      <c r="C84" s="12">
        <f t="shared" si="4"/>
        <v>-1.29</v>
      </c>
      <c r="D84" s="12"/>
      <c r="E84" s="12"/>
      <c r="F84" s="12"/>
      <c r="G84" s="12"/>
      <c r="H84" s="12"/>
      <c r="I84" s="12">
        <f t="shared" si="6"/>
        <v>-1.0000000000000002</v>
      </c>
      <c r="J84" s="12">
        <f t="shared" si="0"/>
        <v>-0.98</v>
      </c>
      <c r="K84" s="12">
        <f t="shared" si="1"/>
        <v>-1.1399999999999999</v>
      </c>
      <c r="L84" s="12">
        <f t="shared" si="2"/>
        <v>0.12999999999999989</v>
      </c>
      <c r="M84" s="12">
        <f t="shared" si="3"/>
        <v>0.29000000000000004</v>
      </c>
    </row>
    <row r="85" spans="1:13" x14ac:dyDescent="0.2">
      <c r="A85" s="4">
        <v>42346</v>
      </c>
      <c r="B85" s="12">
        <f t="shared" si="5"/>
        <v>0.17999999999999994</v>
      </c>
      <c r="C85" s="12">
        <f t="shared" si="4"/>
        <v>-1.37</v>
      </c>
      <c r="D85" s="12"/>
      <c r="E85" s="12">
        <f t="shared" si="7"/>
        <v>-1.1300000000000001</v>
      </c>
      <c r="F85" s="12">
        <f t="shared" si="8"/>
        <v>-1.7</v>
      </c>
      <c r="G85" s="12"/>
      <c r="H85" s="12"/>
      <c r="I85" s="12">
        <f t="shared" si="6"/>
        <v>-0.94000000000000017</v>
      </c>
      <c r="J85" s="12">
        <f t="shared" si="0"/>
        <v>-0.97</v>
      </c>
      <c r="K85" s="12">
        <f t="shared" si="1"/>
        <v>-1.0900000000000001</v>
      </c>
      <c r="L85" s="12">
        <f t="shared" si="2"/>
        <v>0.17999999999999994</v>
      </c>
      <c r="M85" s="12">
        <f t="shared" si="3"/>
        <v>0.35000000000000009</v>
      </c>
    </row>
    <row r="86" spans="1:13" x14ac:dyDescent="0.2">
      <c r="A86" s="10">
        <v>42389</v>
      </c>
      <c r="B86" s="12">
        <f t="shared" si="5"/>
        <v>-1.24</v>
      </c>
      <c r="C86" s="12">
        <f t="shared" si="4"/>
        <v>-1.27</v>
      </c>
      <c r="D86" s="12"/>
      <c r="E86" s="12"/>
      <c r="F86" s="12">
        <f t="shared" si="8"/>
        <v>-2.17</v>
      </c>
      <c r="G86" s="12"/>
      <c r="H86" s="12"/>
      <c r="I86" s="12">
        <f t="shared" si="6"/>
        <v>-1.8800000000000001</v>
      </c>
      <c r="J86" s="12">
        <f t="shared" si="0"/>
        <v>-1.7500000000000002</v>
      </c>
      <c r="K86" s="12">
        <f t="shared" si="1"/>
        <v>-1.97</v>
      </c>
      <c r="L86" s="12">
        <f t="shared" si="2"/>
        <v>-1.17</v>
      </c>
      <c r="M86" s="12">
        <f t="shared" si="3"/>
        <v>-1.07</v>
      </c>
    </row>
    <row r="87" spans="1:13" x14ac:dyDescent="0.2">
      <c r="A87" s="10">
        <v>42412</v>
      </c>
      <c r="B87" s="12">
        <f t="shared" si="5"/>
        <v>-1.2300000000000002</v>
      </c>
      <c r="C87" s="12">
        <f t="shared" si="4"/>
        <v>-1.3900000000000001</v>
      </c>
      <c r="D87" s="12"/>
      <c r="E87" s="12"/>
      <c r="F87" s="12">
        <f t="shared" si="8"/>
        <v>-1.67</v>
      </c>
      <c r="G87" s="12"/>
      <c r="H87" s="12"/>
      <c r="I87" s="12">
        <f t="shared" si="6"/>
        <v>-2.0200000000000005</v>
      </c>
      <c r="J87" s="12">
        <f t="shared" si="0"/>
        <v>-1.8299999999999998</v>
      </c>
      <c r="K87" s="12">
        <f t="shared" si="1"/>
        <v>-2.0300000000000002</v>
      </c>
      <c r="L87" s="12">
        <f t="shared" si="2"/>
        <v>-1.1499999999999999</v>
      </c>
      <c r="M87" s="12">
        <f t="shared" si="3"/>
        <v>-1.01</v>
      </c>
    </row>
    <row r="88" spans="1:13" x14ac:dyDescent="0.2">
      <c r="A88" s="10">
        <v>42438</v>
      </c>
      <c r="B88" s="12">
        <f t="shared" ref="B88:B93" si="11">SUM($B$65-B22)</f>
        <v>-1.1900000000000002</v>
      </c>
      <c r="C88" s="12">
        <f t="shared" ref="C88:C93" si="12">SUM($C$65-C22)</f>
        <v>-1.31</v>
      </c>
      <c r="D88" s="12"/>
      <c r="E88" s="12"/>
      <c r="F88" s="12">
        <f t="shared" si="8"/>
        <v>-1.6199999999999999</v>
      </c>
      <c r="G88" s="12"/>
      <c r="H88" s="12"/>
      <c r="I88" s="12">
        <f t="shared" ref="I88:I93" si="13">SUM($I$65-I22)</f>
        <v>-1.9000000000000001</v>
      </c>
      <c r="J88" s="12">
        <f t="shared" ref="J88:J93" si="14">SUM($J$65-J22)</f>
        <v>-1.8299999999999998</v>
      </c>
      <c r="K88" s="12">
        <f t="shared" ref="K88:K93" si="15">SUM($K$65-K22)</f>
        <v>-1.9600000000000002</v>
      </c>
      <c r="L88" s="12">
        <f t="shared" ref="L88:L93" si="16">SUM($L$65-L22)</f>
        <v>-1.1400000000000001</v>
      </c>
      <c r="M88" s="12">
        <f t="shared" ref="M88:M93" si="17">SUM($M$65-M22)</f>
        <v>-1.0199999999999998</v>
      </c>
    </row>
    <row r="89" spans="1:13" x14ac:dyDescent="0.2">
      <c r="A89" s="10">
        <v>42474</v>
      </c>
      <c r="B89" s="12">
        <f t="shared" si="11"/>
        <v>-1.2300000000000002</v>
      </c>
      <c r="C89" s="12">
        <f t="shared" si="12"/>
        <v>-1.3900000000000001</v>
      </c>
      <c r="D89" s="12"/>
      <c r="E89" s="12">
        <f t="shared" si="7"/>
        <v>-0.97</v>
      </c>
      <c r="F89" s="12">
        <f t="shared" si="8"/>
        <v>-1.67</v>
      </c>
      <c r="G89" s="12"/>
      <c r="H89" s="12"/>
      <c r="I89" s="12">
        <f t="shared" si="13"/>
        <v>-1.91</v>
      </c>
      <c r="J89" s="12">
        <f t="shared" si="14"/>
        <v>-1.86</v>
      </c>
      <c r="K89" s="12">
        <f t="shared" si="15"/>
        <v>-1.9800000000000002</v>
      </c>
      <c r="L89" s="12">
        <f t="shared" si="16"/>
        <v>-1.17</v>
      </c>
      <c r="M89" s="12">
        <f t="shared" si="17"/>
        <v>-1.05</v>
      </c>
    </row>
    <row r="90" spans="1:13" x14ac:dyDescent="0.2">
      <c r="A90" s="10">
        <v>42495</v>
      </c>
      <c r="B90" s="12">
        <f t="shared" si="11"/>
        <v>-4.0000000000000036E-2</v>
      </c>
      <c r="C90" s="12">
        <f t="shared" si="12"/>
        <v>-1.46</v>
      </c>
      <c r="D90" s="12"/>
      <c r="E90" s="12"/>
      <c r="F90" s="12">
        <f t="shared" si="8"/>
        <v>-1.74</v>
      </c>
      <c r="G90" s="12">
        <f t="shared" si="9"/>
        <v>-0.8600000000000001</v>
      </c>
      <c r="H90" s="12"/>
      <c r="I90" s="12">
        <f t="shared" si="13"/>
        <v>-1.9400000000000002</v>
      </c>
      <c r="J90" s="12">
        <f t="shared" si="14"/>
        <v>-1.9800000000000002</v>
      </c>
      <c r="K90" s="12">
        <f t="shared" si="15"/>
        <v>-1.74</v>
      </c>
      <c r="L90" s="12">
        <f t="shared" si="16"/>
        <v>-1.29</v>
      </c>
      <c r="M90" s="12">
        <f t="shared" si="17"/>
        <v>-1.1199999999999999</v>
      </c>
    </row>
    <row r="91" spans="1:13" x14ac:dyDescent="0.2">
      <c r="A91" s="10">
        <v>42544</v>
      </c>
      <c r="B91" s="12">
        <f t="shared" si="11"/>
        <v>-1.2900000000000003</v>
      </c>
      <c r="C91" s="12">
        <f t="shared" si="12"/>
        <v>-1.6800000000000002</v>
      </c>
      <c r="D91" s="12"/>
      <c r="E91" s="12">
        <f t="shared" si="7"/>
        <v>-1.07</v>
      </c>
      <c r="F91" s="12">
        <f t="shared" si="8"/>
        <v>-1.65</v>
      </c>
      <c r="G91" s="12">
        <f t="shared" si="9"/>
        <v>-1.59</v>
      </c>
      <c r="H91" s="12"/>
      <c r="I91" s="12">
        <f t="shared" si="13"/>
        <v>-1.3</v>
      </c>
      <c r="J91" s="12">
        <f t="shared" si="14"/>
        <v>-1.5599999999999998</v>
      </c>
      <c r="K91" s="12">
        <f t="shared" si="15"/>
        <v>-1.4400000000000002</v>
      </c>
      <c r="L91" s="12">
        <f t="shared" si="16"/>
        <v>-1.31</v>
      </c>
      <c r="M91" s="12">
        <f t="shared" si="17"/>
        <v>-1.1300000000000001</v>
      </c>
    </row>
    <row r="92" spans="1:13" x14ac:dyDescent="0.2">
      <c r="A92" s="10">
        <v>42643</v>
      </c>
      <c r="B92" s="12">
        <f t="shared" si="11"/>
        <v>-1.2700000000000002</v>
      </c>
      <c r="C92" s="12">
        <f t="shared" si="12"/>
        <v>-1.6500000000000001</v>
      </c>
      <c r="D92" s="12">
        <f t="shared" ref="D92:D93" si="18">SUM($D$65-D26)</f>
        <v>-0.15999999999999992</v>
      </c>
      <c r="E92" s="12">
        <f t="shared" ref="E92:E93" si="19">SUM($E$65-E26)</f>
        <v>-1.0799999999999998</v>
      </c>
      <c r="F92" s="12">
        <f t="shared" ref="F92:F95" si="20">SUM($F$65-F26)</f>
        <v>-1.64</v>
      </c>
      <c r="G92" s="12">
        <f t="shared" ref="G92:G95" si="21">SUM($G$65-G26)</f>
        <v>-1.5399999999999998</v>
      </c>
      <c r="H92" s="12">
        <f t="shared" ref="H92:H93" si="22">SUM($H$65-H26)</f>
        <v>-1.3</v>
      </c>
      <c r="I92" s="12">
        <f t="shared" si="13"/>
        <v>-1.2700000000000002</v>
      </c>
      <c r="J92" s="12">
        <f t="shared" si="14"/>
        <v>-1.55</v>
      </c>
      <c r="K92" s="12">
        <f t="shared" si="15"/>
        <v>-1.39</v>
      </c>
      <c r="L92" s="12">
        <f t="shared" si="16"/>
        <v>-1.3199999999999998</v>
      </c>
      <c r="M92" s="12">
        <f t="shared" si="17"/>
        <v>-1.0900000000000001</v>
      </c>
    </row>
    <row r="93" spans="1:13" x14ac:dyDescent="0.2">
      <c r="A93" s="10">
        <v>42719</v>
      </c>
      <c r="B93" s="12">
        <f t="shared" si="11"/>
        <v>-1.22</v>
      </c>
      <c r="C93" s="12">
        <f t="shared" si="12"/>
        <v>-1.32</v>
      </c>
      <c r="D93" s="12">
        <f t="shared" si="18"/>
        <v>-0.34999999999999987</v>
      </c>
      <c r="E93" s="12">
        <f t="shared" si="19"/>
        <v>-1.1300000000000001</v>
      </c>
      <c r="F93" s="12">
        <f t="shared" si="20"/>
        <v>-2.31</v>
      </c>
      <c r="G93" s="12">
        <f t="shared" si="21"/>
        <v>-1.24</v>
      </c>
      <c r="H93" s="12">
        <f t="shared" si="22"/>
        <v>-2.0099999999999998</v>
      </c>
      <c r="I93" s="12">
        <f t="shared" si="13"/>
        <v>-2.1500000000000004</v>
      </c>
      <c r="J93" s="12">
        <f t="shared" si="14"/>
        <v>-1.9600000000000002</v>
      </c>
      <c r="K93" s="12">
        <f t="shared" si="15"/>
        <v>-1.34</v>
      </c>
      <c r="L93" s="12">
        <f t="shared" si="16"/>
        <v>-1.3000000000000003</v>
      </c>
      <c r="M93" s="12">
        <f t="shared" si="17"/>
        <v>-1.1700000000000002</v>
      </c>
    </row>
    <row r="94" spans="1:13" x14ac:dyDescent="0.2">
      <c r="A94" s="10">
        <v>42736</v>
      </c>
      <c r="B94" s="12">
        <f t="shared" ref="B94:B117" si="23">SUM($B$65-B28)</f>
        <v>-1.1700000000000002</v>
      </c>
      <c r="C94" s="12">
        <f t="shared" ref="C94:C106" si="24">SUM($C$65-C28)</f>
        <v>-2.2600000000000002</v>
      </c>
      <c r="D94" s="12"/>
      <c r="E94" s="12"/>
      <c r="F94" s="12">
        <f t="shared" si="20"/>
        <v>-1.51</v>
      </c>
      <c r="G94" s="12"/>
      <c r="H94" s="12"/>
      <c r="I94" s="12">
        <f t="shared" ref="I94:I117" si="25">SUM($I$65-I28)</f>
        <v>-2.2800000000000002</v>
      </c>
      <c r="J94" s="12">
        <f t="shared" ref="J94:J117" si="26">SUM($J$65-J28)</f>
        <v>-1.93</v>
      </c>
      <c r="K94" s="12">
        <f t="shared" ref="K94:K117" si="27">SUM($K$65-K28)</f>
        <v>-1.26</v>
      </c>
      <c r="L94" s="12">
        <f t="shared" ref="L94:L117" si="28">SUM($L$65-L28)</f>
        <v>-1.25</v>
      </c>
      <c r="M94" s="12">
        <f t="shared" ref="M94:M117" si="29">SUM($M$65-M28)</f>
        <v>-1.1100000000000001</v>
      </c>
    </row>
    <row r="95" spans="1:13" x14ac:dyDescent="0.2">
      <c r="A95" s="10">
        <v>42775</v>
      </c>
      <c r="B95" s="12">
        <f t="shared" si="23"/>
        <v>-1.1100000000000001</v>
      </c>
      <c r="C95" s="12">
        <f t="shared" si="24"/>
        <v>-2.1800000000000002</v>
      </c>
      <c r="D95" s="12"/>
      <c r="E95" s="12"/>
      <c r="F95" s="12">
        <f t="shared" si="20"/>
        <v>-1.45</v>
      </c>
      <c r="G95" s="12">
        <f t="shared" si="21"/>
        <v>-1.1300000000000001</v>
      </c>
      <c r="H95" s="12"/>
      <c r="I95" s="12">
        <f t="shared" si="25"/>
        <v>-2.2599999999999998</v>
      </c>
      <c r="J95" s="12">
        <f t="shared" si="26"/>
        <v>-1.8099999999999998</v>
      </c>
      <c r="K95" s="12">
        <f t="shared" si="27"/>
        <v>-1.2300000000000002</v>
      </c>
      <c r="L95" s="12">
        <f t="shared" si="28"/>
        <v>-2.17</v>
      </c>
      <c r="M95" s="12">
        <f t="shared" si="29"/>
        <v>-1.01</v>
      </c>
    </row>
    <row r="96" spans="1:13" x14ac:dyDescent="0.2">
      <c r="A96" s="10">
        <v>42803</v>
      </c>
      <c r="B96" s="12">
        <f t="shared" si="23"/>
        <v>-1.05</v>
      </c>
      <c r="C96" s="12">
        <f t="shared" si="24"/>
        <v>-2.2000000000000002</v>
      </c>
      <c r="D96" s="12">
        <f>SUM($D$65-D30)</f>
        <v>-1.28</v>
      </c>
      <c r="E96" s="12">
        <f>SUM($E$65-E30)</f>
        <v>-0.84999999999999987</v>
      </c>
      <c r="F96" s="12">
        <f t="shared" ref="F96:F117" si="30">SUM($F$65-F30)</f>
        <v>-1.51</v>
      </c>
      <c r="G96" s="12">
        <f>SUM($G$65-G30)</f>
        <v>-1.2299999999999998</v>
      </c>
      <c r="H96" s="12">
        <f>SUM($H$65-H30)</f>
        <v>-1.8499999999999999</v>
      </c>
      <c r="I96" s="12">
        <f t="shared" si="25"/>
        <v>-2.1399999999999997</v>
      </c>
      <c r="J96" s="12">
        <f t="shared" si="26"/>
        <v>-1.72</v>
      </c>
      <c r="K96" s="12">
        <f t="shared" si="27"/>
        <v>-1.2300000000000002</v>
      </c>
      <c r="L96" s="12">
        <f t="shared" si="28"/>
        <v>-1.0899999999999999</v>
      </c>
      <c r="M96" s="12">
        <f t="shared" si="29"/>
        <v>-0.92000000000000015</v>
      </c>
    </row>
    <row r="97" spans="1:13" x14ac:dyDescent="0.2">
      <c r="A97" s="10">
        <v>42863</v>
      </c>
      <c r="B97" s="12">
        <f t="shared" si="23"/>
        <v>-1.0400000000000003</v>
      </c>
      <c r="C97" s="12">
        <f t="shared" si="24"/>
        <v>-2.2600000000000002</v>
      </c>
      <c r="D97" s="12"/>
      <c r="E97" s="12"/>
      <c r="F97" s="12">
        <f t="shared" si="30"/>
        <v>-1.65</v>
      </c>
      <c r="G97" s="12"/>
      <c r="H97" s="12"/>
      <c r="I97" s="12">
        <f t="shared" si="25"/>
        <v>-1.3300000000000003</v>
      </c>
      <c r="J97" s="12">
        <f t="shared" si="26"/>
        <v>-1.1399999999999999</v>
      </c>
      <c r="K97" s="12">
        <f t="shared" si="27"/>
        <v>-1.01</v>
      </c>
      <c r="L97" s="12">
        <f t="shared" si="28"/>
        <v>-1.1099999999999999</v>
      </c>
      <c r="M97" s="12">
        <f t="shared" si="29"/>
        <v>-1.2</v>
      </c>
    </row>
    <row r="98" spans="1:13" x14ac:dyDescent="0.2">
      <c r="A98" s="10">
        <v>42891</v>
      </c>
      <c r="B98" s="12">
        <f t="shared" si="23"/>
        <v>-1.0200000000000002</v>
      </c>
      <c r="C98" s="12">
        <f t="shared" si="24"/>
        <v>-2.3000000000000003</v>
      </c>
      <c r="D98" s="12">
        <f>SUM($D$65-D32)</f>
        <v>-1.2899999999999998</v>
      </c>
      <c r="E98" s="12">
        <f>SUM($E$65-E32)</f>
        <v>-0.90000000000000013</v>
      </c>
      <c r="F98" s="12">
        <f t="shared" si="30"/>
        <v>-1.69</v>
      </c>
      <c r="G98" s="12">
        <f t="shared" ref="G98:G117" si="31">SUM($G$65-G32)</f>
        <v>-1.39</v>
      </c>
      <c r="H98" s="12">
        <f>SUM($H$65-H32)</f>
        <v>-1.8699999999999999</v>
      </c>
      <c r="I98" s="12">
        <f t="shared" si="25"/>
        <v>-1.3</v>
      </c>
      <c r="J98" s="12">
        <f t="shared" si="26"/>
        <v>-0.97</v>
      </c>
      <c r="K98" s="12">
        <f t="shared" si="27"/>
        <v>-0.9800000000000002</v>
      </c>
      <c r="L98" s="12">
        <f t="shared" si="28"/>
        <v>-1.1600000000000001</v>
      </c>
      <c r="M98" s="12">
        <f t="shared" si="29"/>
        <v>-1.22</v>
      </c>
    </row>
    <row r="99" spans="1:13" x14ac:dyDescent="0.2">
      <c r="A99" s="10">
        <v>42937</v>
      </c>
      <c r="B99" s="12">
        <f t="shared" si="23"/>
        <v>-1.1700000000000002</v>
      </c>
      <c r="C99" s="12">
        <f t="shared" si="24"/>
        <v>-2.37</v>
      </c>
      <c r="D99" s="12"/>
      <c r="E99" s="12"/>
      <c r="F99" s="12">
        <f t="shared" si="30"/>
        <v>-1.5999999999999999</v>
      </c>
      <c r="G99" s="12">
        <f t="shared" si="31"/>
        <v>-1.5399999999999998</v>
      </c>
      <c r="H99" s="12"/>
      <c r="I99" s="12">
        <f t="shared" si="25"/>
        <v>-1.66</v>
      </c>
      <c r="J99" s="12">
        <f t="shared" si="26"/>
        <v>-1.1599999999999999</v>
      </c>
      <c r="K99" s="12">
        <f t="shared" si="27"/>
        <v>-0.92999999999999994</v>
      </c>
      <c r="L99" s="12">
        <f t="shared" si="28"/>
        <v>-1.2200000000000002</v>
      </c>
      <c r="M99" s="12">
        <f t="shared" si="29"/>
        <v>-1.1500000000000001</v>
      </c>
    </row>
    <row r="100" spans="1:13" x14ac:dyDescent="0.2">
      <c r="A100" s="10">
        <v>42978</v>
      </c>
      <c r="B100" s="12">
        <f t="shared" si="23"/>
        <v>-0.99</v>
      </c>
      <c r="C100" s="12">
        <f t="shared" si="24"/>
        <v>-2.2400000000000002</v>
      </c>
      <c r="D100" s="12"/>
      <c r="E100" s="12"/>
      <c r="F100" s="12">
        <f t="shared" si="30"/>
        <v>-1.6199999999999999</v>
      </c>
      <c r="G100" s="12">
        <f t="shared" si="31"/>
        <v>-1.4799999999999998</v>
      </c>
      <c r="H100" s="12"/>
      <c r="I100" s="12">
        <f t="shared" si="25"/>
        <v>-1.72</v>
      </c>
      <c r="J100" s="12">
        <f t="shared" si="26"/>
        <v>-1.0199999999999998</v>
      </c>
      <c r="K100" s="12">
        <f t="shared" si="27"/>
        <v>-0.84999999999999987</v>
      </c>
      <c r="L100" s="12">
        <f t="shared" si="28"/>
        <v>-1.2000000000000002</v>
      </c>
      <c r="M100" s="12">
        <f t="shared" si="29"/>
        <v>-1.1199999999999999</v>
      </c>
    </row>
    <row r="101" spans="1:13" x14ac:dyDescent="0.2">
      <c r="A101" s="10">
        <v>42999</v>
      </c>
      <c r="B101" s="12">
        <f t="shared" si="23"/>
        <v>-0.8899999999999999</v>
      </c>
      <c r="C101" s="12">
        <f t="shared" si="24"/>
        <v>-2.31</v>
      </c>
      <c r="D101" s="12">
        <f t="shared" ref="D101:D116" si="32">SUM($D$65-D35)</f>
        <v>-1.0999999999999999</v>
      </c>
      <c r="E101" s="12">
        <f t="shared" ref="E101:E117" si="33">SUM($E$65-E35)</f>
        <v>-1.24</v>
      </c>
      <c r="F101" s="12">
        <f t="shared" si="30"/>
        <v>-1.67</v>
      </c>
      <c r="G101" s="12">
        <f t="shared" si="31"/>
        <v>-1.5399999999999998</v>
      </c>
      <c r="H101" s="12">
        <f t="shared" ref="H101:H117" si="34">SUM($H$65-H35)</f>
        <v>-1.97</v>
      </c>
      <c r="I101" s="12">
        <f t="shared" si="25"/>
        <v>-1.9800000000000002</v>
      </c>
      <c r="J101" s="12">
        <f t="shared" si="26"/>
        <v>-1.1199999999999999</v>
      </c>
      <c r="K101" s="12">
        <f t="shared" si="27"/>
        <v>-0.97</v>
      </c>
      <c r="L101" s="12">
        <f t="shared" si="28"/>
        <v>-1.1200000000000001</v>
      </c>
      <c r="M101" s="12">
        <f t="shared" si="29"/>
        <v>-1.0900000000000001</v>
      </c>
    </row>
    <row r="102" spans="1:13" x14ac:dyDescent="0.2">
      <c r="A102" s="10">
        <v>43175</v>
      </c>
      <c r="B102" s="12">
        <f t="shared" si="23"/>
        <v>-1.0600000000000003</v>
      </c>
      <c r="C102" s="12">
        <f t="shared" si="24"/>
        <v>-2.16</v>
      </c>
      <c r="D102" s="12">
        <f t="shared" si="32"/>
        <v>-0.49</v>
      </c>
      <c r="E102" s="12">
        <f t="shared" si="33"/>
        <v>-0.65999999999999992</v>
      </c>
      <c r="F102" s="12">
        <f t="shared" si="30"/>
        <v>-1.41</v>
      </c>
      <c r="G102" s="12">
        <f t="shared" si="31"/>
        <v>-0.8600000000000001</v>
      </c>
      <c r="H102" s="12">
        <f t="shared" si="34"/>
        <v>-1.74</v>
      </c>
      <c r="I102" s="12">
        <f t="shared" si="25"/>
        <v>-1.9400000000000002</v>
      </c>
      <c r="J102" s="12">
        <f t="shared" si="26"/>
        <v>-1.3099999999999998</v>
      </c>
      <c r="K102" s="12">
        <f t="shared" si="27"/>
        <v>-1.1399999999999999</v>
      </c>
      <c r="L102" s="12">
        <f t="shared" si="28"/>
        <v>-0.7200000000000002</v>
      </c>
      <c r="M102" s="12">
        <f t="shared" si="29"/>
        <v>-0.6100000000000001</v>
      </c>
    </row>
    <row r="103" spans="1:13" x14ac:dyDescent="0.2">
      <c r="A103" s="10">
        <v>43265</v>
      </c>
      <c r="B103" s="12">
        <f t="shared" si="23"/>
        <v>-0.84000000000000008</v>
      </c>
      <c r="C103" s="12">
        <f t="shared" si="24"/>
        <v>-2.14</v>
      </c>
      <c r="D103" s="12">
        <f t="shared" si="32"/>
        <v>-0.6100000000000001</v>
      </c>
      <c r="E103" s="12">
        <f t="shared" si="33"/>
        <v>-0.95</v>
      </c>
      <c r="F103" s="12">
        <f t="shared" si="30"/>
        <v>-1.3699999999999999</v>
      </c>
      <c r="G103" s="12">
        <f t="shared" si="31"/>
        <v>-0.88000000000000012</v>
      </c>
      <c r="H103" s="12">
        <f t="shared" si="34"/>
        <v>-1.57</v>
      </c>
      <c r="I103" s="12">
        <f t="shared" si="25"/>
        <v>-1.36</v>
      </c>
      <c r="J103" s="12">
        <f t="shared" si="26"/>
        <v>-1.03</v>
      </c>
      <c r="K103" s="12">
        <f t="shared" si="27"/>
        <v>-0.8600000000000001</v>
      </c>
      <c r="L103" s="12">
        <f t="shared" si="28"/>
        <v>-0.95000000000000018</v>
      </c>
      <c r="M103" s="12">
        <f t="shared" si="29"/>
        <v>-0.90999999999999992</v>
      </c>
    </row>
    <row r="104" spans="1:13" x14ac:dyDescent="0.2">
      <c r="A104" s="10">
        <v>43364</v>
      </c>
      <c r="B104" s="12">
        <f t="shared" si="23"/>
        <v>-0.86999999999999988</v>
      </c>
      <c r="C104" s="12">
        <f t="shared" si="24"/>
        <v>-2.16</v>
      </c>
      <c r="D104" s="12">
        <f t="shared" si="32"/>
        <v>-0.6399999999999999</v>
      </c>
      <c r="E104" s="12">
        <f t="shared" si="33"/>
        <v>-0.67999999999999994</v>
      </c>
      <c r="F104" s="12">
        <f t="shared" si="30"/>
        <v>-1.48</v>
      </c>
      <c r="G104" s="12">
        <f t="shared" si="31"/>
        <v>-0.91999999999999971</v>
      </c>
      <c r="H104" s="12">
        <f t="shared" si="34"/>
        <v>-1.61</v>
      </c>
      <c r="I104" s="12">
        <f t="shared" si="25"/>
        <v>-1.41</v>
      </c>
      <c r="J104" s="12">
        <f t="shared" si="26"/>
        <v>-1.0900000000000001</v>
      </c>
      <c r="K104" s="12">
        <f t="shared" si="27"/>
        <v>-0.8899999999999999</v>
      </c>
      <c r="L104" s="12">
        <f t="shared" si="28"/>
        <v>-0.99000000000000021</v>
      </c>
      <c r="M104" s="12">
        <f t="shared" si="29"/>
        <v>-0.95999999999999974</v>
      </c>
    </row>
    <row r="105" spans="1:13" x14ac:dyDescent="0.2">
      <c r="A105" s="10">
        <v>43451</v>
      </c>
      <c r="B105" s="12">
        <f t="shared" si="23"/>
        <v>-1.66</v>
      </c>
      <c r="C105" s="12">
        <f t="shared" si="24"/>
        <v>-2.19</v>
      </c>
      <c r="D105" s="12">
        <f t="shared" si="32"/>
        <v>-1.2299999999999998</v>
      </c>
      <c r="E105" s="12">
        <f t="shared" si="33"/>
        <v>-1.5000000000000002</v>
      </c>
      <c r="F105" s="12">
        <f t="shared" si="30"/>
        <v>-2.5700000000000003</v>
      </c>
      <c r="G105" s="12">
        <f t="shared" si="31"/>
        <v>-1.47</v>
      </c>
      <c r="H105" s="12">
        <f t="shared" si="34"/>
        <v>-2.1399999999999997</v>
      </c>
      <c r="I105" s="12">
        <f t="shared" si="25"/>
        <v>-2.09</v>
      </c>
      <c r="J105" s="12">
        <f t="shared" si="26"/>
        <v>-2.1399999999999997</v>
      </c>
      <c r="K105" s="12">
        <f t="shared" si="27"/>
        <v>-0.78999999999999981</v>
      </c>
      <c r="L105" s="12">
        <f t="shared" si="28"/>
        <v>-1.6400000000000001</v>
      </c>
      <c r="M105" s="12">
        <f t="shared" si="29"/>
        <v>-1.5799999999999998</v>
      </c>
    </row>
    <row r="106" spans="1:13" x14ac:dyDescent="0.2">
      <c r="A106" s="10">
        <v>43535</v>
      </c>
      <c r="B106" s="12">
        <f t="shared" si="23"/>
        <v>-1.32</v>
      </c>
      <c r="C106" s="12">
        <f t="shared" si="24"/>
        <v>-2.0100000000000002</v>
      </c>
      <c r="D106" s="12">
        <f t="shared" si="32"/>
        <v>-1.1599999999999999</v>
      </c>
      <c r="E106" s="12">
        <f t="shared" si="33"/>
        <v>-1.26</v>
      </c>
      <c r="F106" s="12">
        <f t="shared" si="30"/>
        <v>-2.52</v>
      </c>
      <c r="G106" s="12">
        <f t="shared" si="31"/>
        <v>-1.1399999999999999</v>
      </c>
      <c r="H106" s="12">
        <f t="shared" si="34"/>
        <v>-1.9800000000000002</v>
      </c>
      <c r="I106" s="12">
        <f t="shared" si="25"/>
        <v>-2.0600000000000005</v>
      </c>
      <c r="J106" s="12">
        <f t="shared" si="26"/>
        <v>-2.0999999999999996</v>
      </c>
      <c r="K106" s="12">
        <f t="shared" si="27"/>
        <v>-1.1599999999999999</v>
      </c>
      <c r="L106" s="12">
        <f t="shared" si="28"/>
        <v>-1.33</v>
      </c>
      <c r="M106" s="12">
        <f t="shared" si="29"/>
        <v>-1.24</v>
      </c>
    </row>
    <row r="107" spans="1:13" x14ac:dyDescent="0.2">
      <c r="A107" s="10">
        <v>43634</v>
      </c>
      <c r="B107" s="12">
        <f t="shared" si="23"/>
        <v>-0.94000000000000017</v>
      </c>
      <c r="C107" s="12"/>
      <c r="D107" s="12">
        <f t="shared" si="32"/>
        <v>-1.0799999999999998</v>
      </c>
      <c r="E107" s="12">
        <f t="shared" si="33"/>
        <v>-1.32</v>
      </c>
      <c r="F107" s="12">
        <f t="shared" si="30"/>
        <v>-1.54</v>
      </c>
      <c r="G107" s="12">
        <f t="shared" si="31"/>
        <v>-1.24</v>
      </c>
      <c r="H107" s="12">
        <f t="shared" si="34"/>
        <v>-2.04</v>
      </c>
      <c r="I107" s="12">
        <f t="shared" si="25"/>
        <v>-1.6700000000000002</v>
      </c>
      <c r="J107" s="12">
        <f t="shared" si="26"/>
        <v>-1.5000000000000002</v>
      </c>
      <c r="K107" s="12">
        <f t="shared" si="27"/>
        <v>-1.2699999999999998</v>
      </c>
      <c r="L107" s="12">
        <f t="shared" si="28"/>
        <v>-1.1499999999999999</v>
      </c>
      <c r="M107" s="12">
        <f t="shared" si="29"/>
        <v>-1.1300000000000001</v>
      </c>
    </row>
    <row r="108" spans="1:13" x14ac:dyDescent="0.2">
      <c r="A108" s="10">
        <v>43712</v>
      </c>
      <c r="B108" s="12">
        <f t="shared" si="23"/>
        <v>-0.92999999999999994</v>
      </c>
      <c r="C108" s="12"/>
      <c r="D108" s="12">
        <f t="shared" si="32"/>
        <v>-1.03</v>
      </c>
      <c r="E108" s="12">
        <f t="shared" si="33"/>
        <v>-1.3699999999999999</v>
      </c>
      <c r="F108" s="12">
        <f t="shared" si="30"/>
        <v>-1.63</v>
      </c>
      <c r="G108" s="12">
        <f t="shared" si="31"/>
        <v>-0.80999999999999983</v>
      </c>
      <c r="H108" s="12">
        <f t="shared" si="34"/>
        <v>-2.17</v>
      </c>
      <c r="I108" s="12">
        <f t="shared" si="25"/>
        <v>-1.4600000000000002</v>
      </c>
      <c r="J108" s="12">
        <f t="shared" si="26"/>
        <v>-1.55</v>
      </c>
      <c r="K108" s="12">
        <f t="shared" si="27"/>
        <v>-1.2300000000000002</v>
      </c>
      <c r="L108" s="12">
        <f t="shared" si="28"/>
        <v>-1.2200000000000002</v>
      </c>
      <c r="M108" s="12">
        <f t="shared" si="29"/>
        <v>-1.2</v>
      </c>
    </row>
    <row r="109" spans="1:13" x14ac:dyDescent="0.2">
      <c r="A109" s="10">
        <v>43816</v>
      </c>
      <c r="B109" s="12">
        <f t="shared" si="23"/>
        <v>-1.01</v>
      </c>
      <c r="C109" s="12"/>
      <c r="D109" s="12">
        <f t="shared" si="32"/>
        <v>-1.36</v>
      </c>
      <c r="E109" s="12">
        <f t="shared" si="33"/>
        <v>-0.97</v>
      </c>
      <c r="F109" s="12">
        <f t="shared" si="30"/>
        <v>-1.82</v>
      </c>
      <c r="G109" s="12">
        <f t="shared" si="31"/>
        <v>-0.74</v>
      </c>
      <c r="H109" s="12">
        <f t="shared" si="34"/>
        <v>-2.2300000000000004</v>
      </c>
      <c r="I109" s="12">
        <f t="shared" si="25"/>
        <v>-1.2100000000000002</v>
      </c>
      <c r="J109" s="12">
        <f t="shared" si="26"/>
        <v>-0.92999999999999994</v>
      </c>
      <c r="K109" s="12">
        <f t="shared" si="27"/>
        <v>-1.24</v>
      </c>
      <c r="L109" s="12">
        <f t="shared" si="28"/>
        <v>-0.79</v>
      </c>
      <c r="M109" s="12">
        <f t="shared" si="29"/>
        <v>-0.7</v>
      </c>
    </row>
    <row r="110" spans="1:13" x14ac:dyDescent="0.2">
      <c r="A110" s="10">
        <v>43881</v>
      </c>
      <c r="B110" s="12">
        <f t="shared" si="23"/>
        <v>-0.57000000000000006</v>
      </c>
      <c r="C110" s="12"/>
      <c r="D110" s="12">
        <f t="shared" si="32"/>
        <v>-0.95999999999999974</v>
      </c>
      <c r="E110" s="12">
        <f t="shared" si="33"/>
        <v>-0.55000000000000004</v>
      </c>
      <c r="F110" s="12">
        <f t="shared" si="30"/>
        <v>-2.48</v>
      </c>
      <c r="G110" s="12">
        <f t="shared" si="31"/>
        <v>-0.41999999999999993</v>
      </c>
      <c r="H110" s="12">
        <f t="shared" si="34"/>
        <v>-1.74</v>
      </c>
      <c r="I110" s="12">
        <f t="shared" si="25"/>
        <v>-1.18</v>
      </c>
      <c r="J110" s="12">
        <f t="shared" si="26"/>
        <v>-0.95</v>
      </c>
      <c r="K110" s="12">
        <f t="shared" si="27"/>
        <v>-1.0399999999999998</v>
      </c>
      <c r="L110" s="12">
        <f t="shared" si="28"/>
        <v>-0.62999999999999989</v>
      </c>
      <c r="M110" s="12">
        <f t="shared" si="29"/>
        <v>-0.55000000000000004</v>
      </c>
    </row>
    <row r="111" spans="1:13" x14ac:dyDescent="0.2">
      <c r="A111" s="10">
        <v>43964</v>
      </c>
      <c r="B111" s="12">
        <f t="shared" si="23"/>
        <v>-0.88000000000000012</v>
      </c>
      <c r="C111" s="12"/>
      <c r="D111" s="12">
        <f t="shared" si="32"/>
        <v>-0.95999999999999974</v>
      </c>
      <c r="E111" s="12">
        <f t="shared" si="33"/>
        <v>-1.1599999999999999</v>
      </c>
      <c r="F111" s="12">
        <f t="shared" si="30"/>
        <v>-1.41</v>
      </c>
      <c r="G111" s="12">
        <f t="shared" si="31"/>
        <v>-0.97999999999999976</v>
      </c>
      <c r="H111" s="12">
        <f t="shared" si="34"/>
        <v>-1.59</v>
      </c>
      <c r="I111" s="12">
        <f t="shared" si="25"/>
        <v>-1.39</v>
      </c>
      <c r="J111" s="12">
        <f t="shared" si="26"/>
        <v>-1.1500000000000001</v>
      </c>
      <c r="K111" s="12">
        <f t="shared" si="27"/>
        <v>-1.41</v>
      </c>
      <c r="L111" s="12">
        <f t="shared" si="28"/>
        <v>-1.08</v>
      </c>
      <c r="M111" s="12">
        <f t="shared" si="29"/>
        <v>-1.03</v>
      </c>
    </row>
    <row r="112" spans="1:13" x14ac:dyDescent="0.2">
      <c r="A112" s="10">
        <v>44088</v>
      </c>
      <c r="B112" s="12">
        <f t="shared" si="23"/>
        <v>-1.26</v>
      </c>
      <c r="C112" s="12"/>
      <c r="D112" s="12">
        <f t="shared" si="32"/>
        <v>-1.2299999999999998</v>
      </c>
      <c r="E112" s="12">
        <f t="shared" si="33"/>
        <v>-1.3800000000000001</v>
      </c>
      <c r="F112" s="12">
        <f t="shared" si="30"/>
        <v>-1.3299999999999998</v>
      </c>
      <c r="G112" s="12">
        <f t="shared" si="31"/>
        <v>-0.97999999999999976</v>
      </c>
      <c r="H112" s="12">
        <f t="shared" si="34"/>
        <v>-1.5200000000000002</v>
      </c>
      <c r="I112" s="12">
        <f t="shared" si="25"/>
        <v>-2.0700000000000003</v>
      </c>
      <c r="J112" s="12">
        <f t="shared" si="26"/>
        <v>-1.05</v>
      </c>
      <c r="K112" s="12">
        <f t="shared" si="27"/>
        <v>-1.0999999999999999</v>
      </c>
      <c r="L112" s="12">
        <f t="shared" si="28"/>
        <v>-1.4</v>
      </c>
      <c r="M112" s="12">
        <f t="shared" si="29"/>
        <v>-0.99</v>
      </c>
    </row>
    <row r="113" spans="1:13" x14ac:dyDescent="0.2">
      <c r="A113" s="10">
        <v>44159</v>
      </c>
      <c r="B113" s="12">
        <f t="shared" si="23"/>
        <v>-1.3100000000000003</v>
      </c>
      <c r="C113" s="12"/>
      <c r="D113" s="12">
        <f t="shared" si="32"/>
        <v>-1.2499999999999998</v>
      </c>
      <c r="E113" s="12">
        <f t="shared" si="33"/>
        <v>-1.39</v>
      </c>
      <c r="F113" s="12">
        <f t="shared" si="30"/>
        <v>-1.64</v>
      </c>
      <c r="G113" s="12">
        <f t="shared" si="31"/>
        <v>-1.5199999999999998</v>
      </c>
      <c r="H113" s="12">
        <f t="shared" si="34"/>
        <v>-1.5400000000000003</v>
      </c>
      <c r="I113" s="12">
        <f t="shared" si="25"/>
        <v>-2.16</v>
      </c>
      <c r="J113" s="12">
        <f t="shared" si="26"/>
        <v>-4.0000000000000036E-2</v>
      </c>
      <c r="K113" s="12">
        <f t="shared" si="27"/>
        <v>-1.0599999999999998</v>
      </c>
      <c r="L113" s="12">
        <f t="shared" si="28"/>
        <v>-1.4</v>
      </c>
      <c r="M113" s="12">
        <f t="shared" si="29"/>
        <v>-1.36</v>
      </c>
    </row>
    <row r="114" spans="1:13" x14ac:dyDescent="0.2">
      <c r="A114" s="10">
        <v>44251</v>
      </c>
      <c r="B114" s="12">
        <f t="shared" si="23"/>
        <v>-0.57000000000000006</v>
      </c>
      <c r="C114" s="12"/>
      <c r="D114" s="12">
        <f t="shared" si="32"/>
        <v>-0.95999999999999974</v>
      </c>
      <c r="E114" s="12">
        <f t="shared" si="33"/>
        <v>-0.55000000000000004</v>
      </c>
      <c r="F114" s="12">
        <f t="shared" si="30"/>
        <v>-2.48</v>
      </c>
      <c r="G114" s="12">
        <f t="shared" si="31"/>
        <v>-0.41999999999999993</v>
      </c>
      <c r="H114" s="12">
        <f t="shared" si="34"/>
        <v>-1.74</v>
      </c>
      <c r="I114" s="12">
        <f t="shared" si="25"/>
        <v>-1.18</v>
      </c>
      <c r="J114" s="12">
        <f t="shared" si="26"/>
        <v>-0.95</v>
      </c>
      <c r="K114" s="12">
        <f t="shared" si="27"/>
        <v>-1.0399999999999998</v>
      </c>
      <c r="L114" s="12">
        <f t="shared" si="28"/>
        <v>-0.62999999999999989</v>
      </c>
      <c r="M114" s="12">
        <f t="shared" si="29"/>
        <v>-0.55000000000000004</v>
      </c>
    </row>
    <row r="115" spans="1:13" x14ac:dyDescent="0.2">
      <c r="A115" s="10">
        <v>44356</v>
      </c>
      <c r="B115" s="12">
        <f t="shared" si="23"/>
        <v>-0.81000000000000028</v>
      </c>
      <c r="D115" s="12">
        <f t="shared" si="32"/>
        <v>-0.7699999999999998</v>
      </c>
      <c r="E115" s="12">
        <f t="shared" si="33"/>
        <v>-1.07</v>
      </c>
      <c r="F115" s="12">
        <f t="shared" si="30"/>
        <v>-1.65</v>
      </c>
      <c r="G115" s="12">
        <f t="shared" si="31"/>
        <v>-0.95999999999999974</v>
      </c>
      <c r="H115" s="12">
        <f t="shared" si="34"/>
        <v>-1.61</v>
      </c>
      <c r="I115" s="12">
        <f t="shared" si="25"/>
        <v>-1.2300000000000002</v>
      </c>
      <c r="J115" s="12">
        <f t="shared" si="26"/>
        <v>-1.2300000000000002</v>
      </c>
      <c r="K115" s="12">
        <f t="shared" si="27"/>
        <v>-2.0999999999999996</v>
      </c>
      <c r="L115" s="12">
        <f t="shared" si="28"/>
        <v>-1.1000000000000001</v>
      </c>
      <c r="M115" s="12">
        <f t="shared" si="29"/>
        <v>-1.01</v>
      </c>
    </row>
    <row r="116" spans="1:13" x14ac:dyDescent="0.2">
      <c r="A116" s="10">
        <v>44431</v>
      </c>
      <c r="B116" s="12">
        <f t="shared" si="23"/>
        <v>-0.94000000000000017</v>
      </c>
      <c r="D116" s="12">
        <f t="shared" si="32"/>
        <v>-0.80999999999999983</v>
      </c>
      <c r="E116" s="12">
        <f t="shared" si="33"/>
        <v>-1.2700000000000002</v>
      </c>
      <c r="F116" s="12">
        <f t="shared" si="30"/>
        <v>-1.71</v>
      </c>
      <c r="G116" s="12">
        <f t="shared" si="31"/>
        <v>-1.2</v>
      </c>
      <c r="H116" s="12">
        <f t="shared" si="34"/>
        <v>-1.66</v>
      </c>
      <c r="I116" s="12">
        <f t="shared" si="25"/>
        <v>-1.3699999999999999</v>
      </c>
      <c r="J116" s="12">
        <f t="shared" si="26"/>
        <v>-1.2899999999999998</v>
      </c>
      <c r="K116" s="12">
        <f t="shared" si="27"/>
        <v>-2.16</v>
      </c>
      <c r="L116" s="12">
        <f t="shared" si="28"/>
        <v>-1.0899999999999999</v>
      </c>
      <c r="M116" s="12">
        <f t="shared" si="29"/>
        <v>-1.1500000000000001</v>
      </c>
    </row>
    <row r="117" spans="1:13" x14ac:dyDescent="0.2">
      <c r="A117" s="10">
        <v>44524</v>
      </c>
      <c r="B117" s="12">
        <f t="shared" si="23"/>
        <v>-0.94000000000000017</v>
      </c>
      <c r="D117" s="12">
        <f t="shared" ref="D117:D121" si="35">SUM($D$65-D51)</f>
        <v>-0.7</v>
      </c>
      <c r="E117" s="12">
        <f t="shared" si="33"/>
        <v>-1.2300000000000002</v>
      </c>
      <c r="F117" s="12">
        <f t="shared" si="30"/>
        <v>-1.55</v>
      </c>
      <c r="G117" s="12">
        <f t="shared" si="31"/>
        <v>-1.24</v>
      </c>
      <c r="H117" s="12">
        <f t="shared" si="34"/>
        <v>-1.6900000000000002</v>
      </c>
      <c r="I117" s="12">
        <f t="shared" si="25"/>
        <v>-2.12</v>
      </c>
      <c r="J117" s="12">
        <f t="shared" si="26"/>
        <v>-1.3800000000000001</v>
      </c>
      <c r="K117" s="12">
        <f t="shared" si="27"/>
        <v>-2.5300000000000002</v>
      </c>
      <c r="L117" s="12">
        <f t="shared" si="28"/>
        <v>-1.17</v>
      </c>
      <c r="M117" s="12">
        <f t="shared" si="29"/>
        <v>-1.1399999999999999</v>
      </c>
    </row>
    <row r="118" spans="1:13" x14ac:dyDescent="0.2">
      <c r="A118" s="10">
        <v>44594</v>
      </c>
      <c r="B118" s="12">
        <f t="shared" ref="B118:B121" si="36">SUM($B$65-B52)</f>
        <v>-0.81000000000000028</v>
      </c>
      <c r="D118" s="12">
        <f t="shared" si="35"/>
        <v>-0.59999999999999987</v>
      </c>
      <c r="E118" s="12">
        <f t="shared" ref="E118:E121" si="37">SUM($E$65-E52)</f>
        <v>-1.1599999999999999</v>
      </c>
      <c r="F118" s="12">
        <f t="shared" ref="F118:F121" si="38">SUM($F$65-F52)</f>
        <v>-1.8</v>
      </c>
      <c r="G118" s="12">
        <f t="shared" ref="G118:G121" si="39">SUM($G$65-G52)</f>
        <v>-1.34</v>
      </c>
      <c r="H118" s="12">
        <f t="shared" ref="H118:H121" si="40">SUM($H$65-H52)</f>
        <v>-1.4000000000000001</v>
      </c>
      <c r="I118" s="12">
        <f t="shared" ref="I118:I121" si="41">SUM($I$65-I52)</f>
        <v>-2.08</v>
      </c>
      <c r="J118" s="12">
        <f t="shared" ref="J118:J121" si="42">SUM($J$65-J52)</f>
        <v>-1.6199999999999999</v>
      </c>
      <c r="K118" s="12">
        <f t="shared" ref="K118:K121" si="43">SUM($K$65-K52)</f>
        <v>-3.0299999999999994</v>
      </c>
      <c r="L118" s="12">
        <f t="shared" ref="L118:L121" si="44">SUM($L$65-L52)</f>
        <v>-1.0300000000000002</v>
      </c>
      <c r="M118" s="12">
        <f t="shared" ref="M118:M121" si="45">SUM($M$65-M52)</f>
        <v>-0.99</v>
      </c>
    </row>
    <row r="119" spans="1:13" x14ac:dyDescent="0.2">
      <c r="A119" s="10">
        <v>44691</v>
      </c>
      <c r="B119" s="12">
        <f t="shared" si="36"/>
        <v>-1.01</v>
      </c>
      <c r="D119" s="12">
        <f t="shared" si="35"/>
        <v>-1.18</v>
      </c>
      <c r="E119" s="12">
        <f t="shared" si="37"/>
        <v>-1.0599999999999998</v>
      </c>
      <c r="F119" s="12">
        <f t="shared" si="38"/>
        <v>-1.55</v>
      </c>
      <c r="G119" s="12">
        <f t="shared" si="39"/>
        <v>-0.91999999999999971</v>
      </c>
      <c r="H119" s="12">
        <f t="shared" si="40"/>
        <v>-1.05</v>
      </c>
      <c r="I119" s="12">
        <f t="shared" si="41"/>
        <v>-1.9600000000000002</v>
      </c>
      <c r="J119" s="12">
        <f t="shared" si="42"/>
        <v>-2.2000000000000002</v>
      </c>
      <c r="K119" s="12">
        <f t="shared" si="43"/>
        <v>-3.0999999999999996</v>
      </c>
      <c r="L119" s="12">
        <f t="shared" si="44"/>
        <v>-1.1299999999999999</v>
      </c>
      <c r="M119" s="12">
        <f t="shared" si="45"/>
        <v>-0.99</v>
      </c>
    </row>
    <row r="120" spans="1:13" x14ac:dyDescent="0.2">
      <c r="A120" s="10">
        <v>44790</v>
      </c>
      <c r="B120" s="12">
        <f t="shared" si="36"/>
        <v>-1.49</v>
      </c>
      <c r="D120" s="12">
        <f t="shared" si="35"/>
        <v>-1.2099999999999997</v>
      </c>
      <c r="E120" s="12">
        <f t="shared" si="37"/>
        <v>-1.34</v>
      </c>
      <c r="F120" s="12">
        <f t="shared" si="38"/>
        <v>-1.5</v>
      </c>
      <c r="G120" s="12">
        <f t="shared" si="39"/>
        <v>-0.89999999999999969</v>
      </c>
      <c r="H120" s="12">
        <f t="shared" si="40"/>
        <v>-1</v>
      </c>
      <c r="I120" s="12">
        <f t="shared" si="41"/>
        <v>-1.8</v>
      </c>
      <c r="J120" s="12">
        <f t="shared" si="42"/>
        <v>-2</v>
      </c>
      <c r="K120" s="12">
        <f t="shared" si="43"/>
        <v>-3.1799999999999997</v>
      </c>
      <c r="L120" s="12">
        <f t="shared" si="44"/>
        <v>-1.56</v>
      </c>
      <c r="M120" s="12">
        <f t="shared" si="45"/>
        <v>-1.4200000000000002</v>
      </c>
    </row>
    <row r="121" spans="1:13" x14ac:dyDescent="0.2">
      <c r="A121" s="10">
        <v>44867</v>
      </c>
      <c r="B121" s="12">
        <f t="shared" si="36"/>
        <v>-1.3300000000000003</v>
      </c>
      <c r="D121" s="12">
        <f t="shared" si="35"/>
        <v>-1.2099999999999997</v>
      </c>
      <c r="E121" s="12">
        <f t="shared" si="37"/>
        <v>-1.4400000000000002</v>
      </c>
      <c r="F121" s="12">
        <f t="shared" si="38"/>
        <v>-1.6099999999999999</v>
      </c>
      <c r="G121" s="12">
        <f t="shared" si="39"/>
        <v>-1.36</v>
      </c>
      <c r="H121" s="12">
        <f t="shared" si="40"/>
        <v>-0.72</v>
      </c>
      <c r="I121" s="12">
        <f t="shared" si="41"/>
        <v>-1.7700000000000002</v>
      </c>
      <c r="J121" s="12">
        <f t="shared" si="42"/>
        <v>-2.21</v>
      </c>
      <c r="K121" s="12">
        <f t="shared" si="43"/>
        <v>-2.9699999999999998</v>
      </c>
      <c r="L121" s="12">
        <f t="shared" si="44"/>
        <v>-1.4500000000000002</v>
      </c>
      <c r="M121" s="12">
        <f t="shared" si="45"/>
        <v>-1.39</v>
      </c>
    </row>
    <row r="122" spans="1:13" x14ac:dyDescent="0.2">
      <c r="A122" s="10">
        <v>45069</v>
      </c>
      <c r="B122" s="12">
        <f t="shared" ref="B122:B128" si="46">SUM($B$65-B56)</f>
        <v>-0.99</v>
      </c>
      <c r="D122" s="12">
        <f t="shared" ref="D122:D128" si="47">SUM($D$65-D56)</f>
        <v>-1.3800000000000001</v>
      </c>
      <c r="E122" s="12">
        <f t="shared" ref="E122:E128" si="48">SUM($E$65-E56)</f>
        <v>-1.0799999999999998</v>
      </c>
      <c r="F122" s="12">
        <f t="shared" ref="F122:F128" si="49">SUM($F$65-F56)</f>
        <v>-1.8</v>
      </c>
      <c r="G122" s="12">
        <f t="shared" ref="G122:G128" si="50">SUM($G$65-G56)</f>
        <v>-0.86999999999999988</v>
      </c>
      <c r="H122" s="12">
        <f t="shared" ref="H122:H128" si="51">SUM($H$65-H56)</f>
        <v>-1.26</v>
      </c>
      <c r="I122" s="12">
        <f t="shared" ref="I122:I128" si="52">SUM($I$65-I56)</f>
        <v>-2.0099999999999998</v>
      </c>
      <c r="J122" s="12">
        <f t="shared" ref="J122:J128" si="53">SUM($J$65-J56)</f>
        <v>-2.58</v>
      </c>
      <c r="K122" s="12">
        <f t="shared" ref="K122:K128" si="54">SUM($K$65-K56)</f>
        <v>-2.4400000000000004</v>
      </c>
      <c r="L122" s="12">
        <f t="shared" ref="L122:L128" si="55">SUM($L$65-L56)</f>
        <v>-1.04</v>
      </c>
      <c r="M122" s="12">
        <f t="shared" ref="M122:M128" si="56">SUM($M$65-M56)</f>
        <v>-0.94000000000000017</v>
      </c>
    </row>
    <row r="123" spans="1:13" x14ac:dyDescent="0.2">
      <c r="A123" s="10">
        <v>45163</v>
      </c>
      <c r="B123" s="12">
        <f t="shared" si="46"/>
        <v>-1.2100000000000002</v>
      </c>
      <c r="D123" s="12">
        <f t="shared" si="47"/>
        <v>-1.1899999999999997</v>
      </c>
      <c r="E123" s="12">
        <f t="shared" si="48"/>
        <v>-1.3</v>
      </c>
      <c r="F123" s="12">
        <f t="shared" si="49"/>
        <v>-1.74</v>
      </c>
      <c r="G123" s="12">
        <f t="shared" si="50"/>
        <v>-1.26</v>
      </c>
      <c r="H123" s="12">
        <f t="shared" si="51"/>
        <v>-1.1600000000000001</v>
      </c>
      <c r="I123" s="12">
        <f t="shared" si="52"/>
        <v>-1.6500000000000001</v>
      </c>
      <c r="J123" s="12">
        <f t="shared" si="53"/>
        <v>-2.6799999999999997</v>
      </c>
      <c r="K123" s="12">
        <f t="shared" si="54"/>
        <v>-2.6500000000000004</v>
      </c>
      <c r="L123" s="12">
        <f t="shared" si="55"/>
        <v>-1.3000000000000003</v>
      </c>
      <c r="M123" s="12">
        <f t="shared" si="56"/>
        <v>-1.2299999999999998</v>
      </c>
    </row>
    <row r="124" spans="1:13" x14ac:dyDescent="0.2">
      <c r="A124" s="10">
        <v>45260</v>
      </c>
      <c r="B124" s="12">
        <f t="shared" si="46"/>
        <v>-1.2100000000000002</v>
      </c>
      <c r="D124" s="12">
        <f t="shared" si="47"/>
        <v>-1.1899999999999997</v>
      </c>
      <c r="E124" s="12">
        <f t="shared" si="48"/>
        <v>-1.3</v>
      </c>
      <c r="F124" s="12">
        <f t="shared" si="49"/>
        <v>-1.4</v>
      </c>
      <c r="G124" s="12">
        <f t="shared" si="50"/>
        <v>-1.26</v>
      </c>
      <c r="H124" s="12">
        <f t="shared" si="51"/>
        <v>-1.1600000000000001</v>
      </c>
      <c r="I124" s="12">
        <f t="shared" si="52"/>
        <v>-1.6500000000000001</v>
      </c>
      <c r="J124" s="12">
        <f t="shared" si="53"/>
        <v>-2.6799999999999997</v>
      </c>
      <c r="K124" s="12">
        <f t="shared" si="54"/>
        <v>-2.6500000000000004</v>
      </c>
      <c r="L124" s="12">
        <f t="shared" si="55"/>
        <v>-1.3000000000000003</v>
      </c>
      <c r="M124" s="12">
        <f t="shared" si="56"/>
        <v>-1.2299999999999998</v>
      </c>
    </row>
    <row r="125" spans="1:13" x14ac:dyDescent="0.2">
      <c r="A125" s="10">
        <v>45545</v>
      </c>
      <c r="B125" s="12">
        <f t="shared" si="46"/>
        <v>-1.0400000000000003</v>
      </c>
      <c r="D125" s="12">
        <f t="shared" si="47"/>
        <v>-1.0399999999999998</v>
      </c>
      <c r="E125" s="12">
        <f t="shared" si="48"/>
        <v>-1.18</v>
      </c>
      <c r="F125" s="12">
        <f t="shared" si="49"/>
        <v>-1.8</v>
      </c>
      <c r="G125" s="12">
        <f t="shared" si="50"/>
        <v>-1.5399999999999998</v>
      </c>
      <c r="H125" s="12">
        <f t="shared" si="51"/>
        <v>-1.5799999999999998</v>
      </c>
      <c r="I125" s="12">
        <f t="shared" si="52"/>
        <v>-1.4600000000000002</v>
      </c>
      <c r="J125" s="12">
        <f t="shared" si="53"/>
        <v>-2.58</v>
      </c>
      <c r="K125" s="12">
        <f t="shared" si="54"/>
        <v>-2.04</v>
      </c>
      <c r="L125" s="12">
        <f t="shared" si="55"/>
        <v>-1.0500000000000003</v>
      </c>
      <c r="M125" s="12">
        <f t="shared" si="56"/>
        <v>-1.03</v>
      </c>
    </row>
    <row r="126" spans="1:13" x14ac:dyDescent="0.2">
      <c r="A126" s="10">
        <v>45636</v>
      </c>
      <c r="B126" s="12">
        <f t="shared" si="46"/>
        <v>-1.1100000000000001</v>
      </c>
      <c r="D126" s="12">
        <f t="shared" si="47"/>
        <v>-1.2299999999999998</v>
      </c>
      <c r="E126" s="12">
        <f t="shared" si="48"/>
        <v>-1.18</v>
      </c>
      <c r="F126" s="12">
        <f t="shared" si="49"/>
        <v>-1.64</v>
      </c>
      <c r="G126" s="12">
        <f t="shared" si="50"/>
        <v>-1.34</v>
      </c>
      <c r="H126" s="12">
        <f t="shared" si="51"/>
        <v>-1.8</v>
      </c>
      <c r="I126" s="12">
        <f t="shared" si="52"/>
        <v>-2.16</v>
      </c>
      <c r="J126" s="12">
        <f t="shared" si="53"/>
        <v>-2.76</v>
      </c>
      <c r="K126" s="12">
        <f t="shared" si="54"/>
        <v>-1.93</v>
      </c>
      <c r="L126" s="12">
        <f t="shared" si="55"/>
        <v>-1.04</v>
      </c>
      <c r="M126" s="12">
        <f t="shared" si="56"/>
        <v>-0.95</v>
      </c>
    </row>
    <row r="127" spans="1:13" x14ac:dyDescent="0.2">
      <c r="A127" s="10">
        <v>45660</v>
      </c>
      <c r="B127" s="12">
        <f t="shared" si="46"/>
        <v>-0.96000000000000019</v>
      </c>
      <c r="D127" s="12">
        <f t="shared" si="47"/>
        <v>-1.0799999999999998</v>
      </c>
      <c r="E127" s="12">
        <f t="shared" si="48"/>
        <v>-0.78</v>
      </c>
      <c r="F127" s="12">
        <f t="shared" si="49"/>
        <v>-1.5</v>
      </c>
      <c r="G127" s="12">
        <f t="shared" si="50"/>
        <v>-1.1399999999999999</v>
      </c>
      <c r="H127" s="12">
        <f t="shared" si="51"/>
        <v>-1.7</v>
      </c>
      <c r="I127" s="12">
        <f t="shared" si="52"/>
        <v>-2.0600000000000005</v>
      </c>
      <c r="J127" s="12">
        <f t="shared" si="53"/>
        <v>-2.5099999999999998</v>
      </c>
      <c r="K127" s="12">
        <f t="shared" si="54"/>
        <v>-1.76</v>
      </c>
      <c r="L127" s="12">
        <f t="shared" si="55"/>
        <v>-0.96</v>
      </c>
      <c r="M127" s="12">
        <f t="shared" si="56"/>
        <v>-0.8</v>
      </c>
    </row>
    <row r="128" spans="1:13" x14ac:dyDescent="0.2">
      <c r="A128" s="10">
        <v>45749</v>
      </c>
      <c r="B128" s="12">
        <f t="shared" si="46"/>
        <v>-1.39</v>
      </c>
      <c r="D128" s="12">
        <f t="shared" si="47"/>
        <v>-1.1500000000000001</v>
      </c>
      <c r="E128" s="12">
        <f t="shared" si="48"/>
        <v>-0.88000000000000012</v>
      </c>
      <c r="F128" s="12">
        <f t="shared" si="49"/>
        <v>-1.73</v>
      </c>
      <c r="G128" s="12">
        <f t="shared" si="50"/>
        <v>-1.47</v>
      </c>
      <c r="H128" s="12">
        <f t="shared" si="51"/>
        <v>-1.72</v>
      </c>
      <c r="I128" s="12">
        <f t="shared" si="52"/>
        <v>-1.99</v>
      </c>
      <c r="J128" s="12">
        <f t="shared" si="53"/>
        <v>-2.41</v>
      </c>
      <c r="K128" s="12">
        <f t="shared" si="54"/>
        <v>-1.93</v>
      </c>
      <c r="L128" s="12">
        <f t="shared" si="55"/>
        <v>-1.5500000000000003</v>
      </c>
      <c r="M128" s="12">
        <f t="shared" si="56"/>
        <v>-1.49</v>
      </c>
    </row>
    <row r="129" spans="1:13" x14ac:dyDescent="0.2">
      <c r="A129" s="10"/>
      <c r="B129" s="12"/>
      <c r="D129" s="12"/>
      <c r="E129" s="12"/>
      <c r="F129" s="12"/>
      <c r="G129" s="12"/>
      <c r="H129" s="12"/>
      <c r="I129" s="12"/>
      <c r="J129" s="12"/>
      <c r="K129" s="12"/>
      <c r="L129" s="12"/>
      <c r="M129" s="12"/>
    </row>
    <row r="130" spans="1:13" x14ac:dyDescent="0.2">
      <c r="A130" s="9" t="s">
        <v>16</v>
      </c>
      <c r="B130" s="23">
        <f t="shared" ref="B130:M130" si="57">MAX(B68:B128)</f>
        <v>0.35999999999999988</v>
      </c>
      <c r="C130" s="23">
        <f t="shared" si="57"/>
        <v>-1.23</v>
      </c>
      <c r="D130" s="23">
        <f t="shared" si="57"/>
        <v>-0.15999999999999992</v>
      </c>
      <c r="E130" s="23">
        <f t="shared" si="57"/>
        <v>-0.55000000000000004</v>
      </c>
      <c r="F130" s="23">
        <f t="shared" si="57"/>
        <v>-1.3299999999999998</v>
      </c>
      <c r="G130" s="23">
        <f t="shared" si="57"/>
        <v>-0.41999999999999993</v>
      </c>
      <c r="H130" s="23">
        <f t="shared" si="57"/>
        <v>-0.72</v>
      </c>
      <c r="I130" s="23">
        <f t="shared" si="57"/>
        <v>0.2599999999999999</v>
      </c>
      <c r="J130" s="23">
        <f t="shared" si="57"/>
        <v>-4.0000000000000036E-2</v>
      </c>
      <c r="K130" s="23">
        <f t="shared" si="57"/>
        <v>-0.56000000000000005</v>
      </c>
      <c r="L130" s="23">
        <f t="shared" si="57"/>
        <v>0.55000000000000004</v>
      </c>
      <c r="M130" s="23">
        <f t="shared" si="57"/>
        <v>0.74</v>
      </c>
    </row>
    <row r="131" spans="1:13" x14ac:dyDescent="0.2">
      <c r="A131" s="9" t="s">
        <v>17</v>
      </c>
      <c r="B131" s="23">
        <f>MIN(B68:B128)</f>
        <v>-1.66</v>
      </c>
      <c r="C131" s="23">
        <f t="shared" ref="C131:M131" si="58">MIN(C68:C128)</f>
        <v>-2.37</v>
      </c>
      <c r="D131" s="23">
        <f t="shared" si="58"/>
        <v>-1.3800000000000001</v>
      </c>
      <c r="E131" s="23">
        <f t="shared" si="58"/>
        <v>-1.59</v>
      </c>
      <c r="F131" s="23">
        <f t="shared" si="58"/>
        <v>-2.5700000000000003</v>
      </c>
      <c r="G131" s="23">
        <f t="shared" si="58"/>
        <v>-1.8699999999999999</v>
      </c>
      <c r="H131" s="23">
        <f t="shared" si="58"/>
        <v>-2.2300000000000004</v>
      </c>
      <c r="I131" s="23">
        <f t="shared" si="58"/>
        <v>-2.2800000000000002</v>
      </c>
      <c r="J131" s="23">
        <f t="shared" si="58"/>
        <v>-2.76</v>
      </c>
      <c r="K131" s="23">
        <f t="shared" si="58"/>
        <v>-3.1799999999999997</v>
      </c>
      <c r="L131" s="23">
        <f t="shared" si="58"/>
        <v>-2.23</v>
      </c>
      <c r="M131" s="23">
        <f t="shared" si="58"/>
        <v>-2.0700000000000003</v>
      </c>
    </row>
    <row r="132" spans="1:13" ht="15" x14ac:dyDescent="0.2">
      <c r="A132" s="9" t="s">
        <v>18</v>
      </c>
      <c r="B132" s="24">
        <f>AVERAGE(B68:B128)</f>
        <v>-0.79779661016949166</v>
      </c>
      <c r="C132" s="24">
        <f t="shared" ref="C132:M132" si="59">AVERAGE(C68:C128)</f>
        <v>-1.669473684210526</v>
      </c>
      <c r="D132" s="24">
        <f t="shared" si="59"/>
        <v>-0.99624999999999986</v>
      </c>
      <c r="E132" s="24">
        <f t="shared" si="59"/>
        <v>-1.122162162162162</v>
      </c>
      <c r="F132" s="24">
        <f t="shared" si="59"/>
        <v>-1.7197826086956518</v>
      </c>
      <c r="G132" s="24">
        <f t="shared" si="59"/>
        <v>-1.188205128205128</v>
      </c>
      <c r="H132" s="24">
        <f t="shared" si="59"/>
        <v>-1.6399999999999992</v>
      </c>
      <c r="I132" s="24">
        <f t="shared" si="59"/>
        <v>-1.4711864406779658</v>
      </c>
      <c r="J132" s="24">
        <f t="shared" si="59"/>
        <v>-1.4473770491803279</v>
      </c>
      <c r="K132" s="24">
        <f t="shared" si="59"/>
        <v>-1.6068852459016396</v>
      </c>
      <c r="L132" s="24">
        <f t="shared" si="59"/>
        <v>-0.91475409836065569</v>
      </c>
      <c r="M132" s="24">
        <f t="shared" si="59"/>
        <v>-0.76786885245901637</v>
      </c>
    </row>
    <row r="133" spans="1:13" x14ac:dyDescent="0.2">
      <c r="A133" s="9" t="s">
        <v>13</v>
      </c>
      <c r="B133" s="23">
        <f>STDEV(B68:B128)</f>
        <v>0.58221949823605357</v>
      </c>
      <c r="C133" s="23">
        <f t="shared" ref="C133:M133" si="60">STDEV(C68:C128)</f>
        <v>0.41198233607123153</v>
      </c>
      <c r="D133" s="23">
        <f t="shared" si="60"/>
        <v>0.30780963953968082</v>
      </c>
      <c r="E133" s="23">
        <f t="shared" si="60"/>
        <v>0.26473398739883075</v>
      </c>
      <c r="F133" s="23">
        <f t="shared" si="60"/>
        <v>0.30515197765801894</v>
      </c>
      <c r="G133" s="23">
        <f t="shared" si="60"/>
        <v>0.33392302764868254</v>
      </c>
      <c r="H133" s="23">
        <f t="shared" si="60"/>
        <v>0.35041966182556239</v>
      </c>
      <c r="I133" s="23">
        <f t="shared" si="60"/>
        <v>0.59198696614776825</v>
      </c>
      <c r="J133" s="23">
        <f t="shared" si="60"/>
        <v>0.62160518455405489</v>
      </c>
      <c r="K133" s="23">
        <f t="shared" si="60"/>
        <v>0.66673968179394205</v>
      </c>
      <c r="L133" s="23">
        <f t="shared" si="60"/>
        <v>0.68997006349883783</v>
      </c>
      <c r="M133" s="23">
        <f t="shared" si="60"/>
        <v>0.69326309280603893</v>
      </c>
    </row>
  </sheetData>
  <sortState xmlns:xlrd2="http://schemas.microsoft.com/office/spreadsheetml/2017/richdata2" ref="A3:M45">
    <sortCondition ref="A2"/>
  </sortState>
  <phoneticPr fontId="6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AReceivedDate xmlns="eebef177-55b5-4448-a5fb-28ea454417ee">2026-03-05T00:00:00+00:00</EAReceivedDate>
    <c52c737aaa794145b5e1ab0b33580095 xmlns="8595a0ec-c146-4eeb-925a-270f4bc4be63">
      <Terms xmlns="http://schemas.microsoft.com/office/infopath/2007/PartnerControls">
        <TermInfo xmlns="http://schemas.microsoft.com/office/infopath/2007/PartnerControls">
          <TermName xmlns="http://schemas.microsoft.com/office/infopath/2007/PartnerControls">Public Register</TermName>
          <TermId xmlns="http://schemas.microsoft.com/office/infopath/2007/PartnerControls">f1fcf6a6-5d97-4f1d-964e-a2f916eb1f18</TermId>
        </TermInfo>
      </Terms>
    </c52c737aaa794145b5e1ab0b33580095>
    <PermitNumber xmlns="eebef177-55b5-4448-a5fb-28ea454417ee">epr-lp3996nd</PermitNumber>
    <la34db7254a948be973d9738b9f07ba7 xmlns="8595a0ec-c146-4eeb-925a-270f4bc4be63">
      <Terms xmlns="http://schemas.microsoft.com/office/infopath/2007/PartnerControls">
        <TermInfo xmlns="http://schemas.microsoft.com/office/infopath/2007/PartnerControls">
          <TermName xmlns="http://schemas.microsoft.com/office/infopath/2007/PartnerControls">Bespoke</TermName>
          <TermId xmlns="http://schemas.microsoft.com/office/infopath/2007/PartnerControls">743fbb82-64b4-442a-8bac-afa632175399</TermId>
        </TermInfo>
      </Terms>
    </la34db7254a948be973d9738b9f07ba7>
    <CessationDate xmlns="eebef177-55b5-4448-a5fb-28ea454417ee" xsi:nil="true"/>
    <NationalSecurity xmlns="eebef177-55b5-4448-a5fb-28ea454417ee">No</NationalSecurity>
    <OtherReference xmlns="eebef177-55b5-4448-a5fb-28ea454417ee">-</OtherReference>
    <EventLink xmlns="5ffd8e36-f429-4edc-ab50-c5be84842779" xsi:nil="true"/>
    <d22401b98bfe4ec6b8dacbec81c66a1e xmlns="8595a0ec-c146-4eeb-925a-270f4bc4be63">
      <Terms xmlns="http://schemas.microsoft.com/office/infopath/2007/PartnerControls"/>
    </d22401b98bfe4ec6b8dacbec81c66a1e>
    <Customer_x002f_OperatorName xmlns="eebef177-55b5-4448-a5fb-28ea454417ee">Mick George Limited</Customer_x002f_OperatorName>
    <ncb1594ff73b435992550f571a78c184 xmlns="8595a0ec-c146-4eeb-925a-270f4bc4be63">
      <Terms xmlns="http://schemas.microsoft.com/office/infopath/2007/PartnerControls">
        <TermInfo xmlns="http://schemas.microsoft.com/office/infopath/2007/PartnerControls">
          <TermName xmlns="http://schemas.microsoft.com/office/infopath/2007/PartnerControls">EPR</TermName>
          <TermId xmlns="http://schemas.microsoft.com/office/infopath/2007/PartnerControls">0e5af97d-1a8c-4d8f-a20b-528a11cab1f6</TermId>
        </TermInfo>
      </Terms>
    </ncb1594ff73b435992550f571a78c184>
    <DocumentDate xmlns="eebef177-55b5-4448-a5fb-28ea454417ee">2026-03-05T00:00:00+00:00</DocumentDate>
    <f91636ce86a943e5a85e589048b494b2 xmlns="8595a0ec-c146-4eeb-925a-270f4bc4be63">
      <Terms xmlns="http://schemas.microsoft.com/office/infopath/2007/PartnerControls"/>
    </f91636ce86a943e5a85e589048b494b2>
    <bf174f8632e04660b372cf372c1956fe xmlns="8595a0ec-c146-4eeb-925a-270f4bc4be63">
      <Terms xmlns="http://schemas.microsoft.com/office/infopath/2007/PartnerControls"/>
    </bf174f8632e04660b372cf372c1956fe>
    <mb0b523b12654e57a98fd73f451222f6 xmlns="8595a0ec-c146-4eeb-925a-270f4bc4be63">
      <Terms xmlns="http://schemas.microsoft.com/office/infopath/2007/PartnerControls"/>
    </mb0b523b12654e57a98fd73f451222f6>
    <CurrentPermit xmlns="eebef177-55b5-4448-a5fb-28ea454417ee">N/A - Do not select for New Permits</CurrentPermit>
    <EPRNumber xmlns="eebef177-55b5-4448-a5fb-28ea454417ee">EPR/LP3996ND</EPRNumber>
    <ed3cfd1978f244c4af5dc9d642a18018 xmlns="8595a0ec-c146-4eeb-925a-270f4bc4be63">
      <Terms xmlns="http://schemas.microsoft.com/office/infopath/2007/PartnerControls"/>
    </ed3cfd1978f244c4af5dc9d642a18018>
    <d3564be703db47eda46ec138bc1ba091 xmlns="8595a0ec-c146-4eeb-925a-270f4bc4be63">
      <Terms xmlns="http://schemas.microsoft.com/office/infopath/2007/PartnerControls">
        <TermInfo xmlns="http://schemas.microsoft.com/office/infopath/2007/PartnerControls">
          <TermName xmlns="http://schemas.microsoft.com/office/infopath/2007/PartnerControls">Application ＆ Associated Docs</TermName>
          <TermId xmlns="http://schemas.microsoft.com/office/infopath/2007/PartnerControls">5eadfd3c-6deb-44e1-b7e1-16accd427bec</TermId>
        </TermInfo>
      </Terms>
    </d3564be703db47eda46ec138bc1ba091>
    <FacilityAddressPostcode xmlns="eebef177-55b5-4448-a5fb-28ea454417ee">CB6 2AY</FacilityAddressPostcode>
    <TaxCatchAll xmlns="662745e8-e224-48e8-a2e3-254862b8c2f5">
      <Value>181</Value>
      <Value>12</Value>
      <Value>186</Value>
      <Value>10</Value>
      <Value>38</Value>
    </TaxCatchAll>
    <ExternalAuthor xmlns="eebef177-55b5-4448-a5fb-28ea454417ee">-</ExternalAuthor>
    <SiteName xmlns="eebef177-55b5-4448-a5fb-28ea454417ee">Witcham Meadlands Landfill Site</SiteName>
    <m63bd5d2e6554c968a3f4ff9289590fe xmlns="8595a0ec-c146-4eeb-925a-270f4bc4be63">
      <Terms xmlns="http://schemas.microsoft.com/office/infopath/2007/PartnerControls"/>
    </m63bd5d2e6554c968a3f4ff9289590fe>
    <p517ccc45a7e4674ae144f9410147bb3 xmlns="8595a0ec-c146-4eeb-925a-270f4bc4be63">
      <Terms xmlns="http://schemas.microsoft.com/office/infopath/2007/PartnerControls">
        <TermInfo xmlns="http://schemas.microsoft.com/office/infopath/2007/PartnerControls">
          <TermName xmlns="http://schemas.microsoft.com/office/infopath/2007/PartnerControls">Installations</TermName>
          <TermId xmlns="http://schemas.microsoft.com/office/infopath/2007/PartnerControls">645f1c9c-65df-490a-9ce3-4a2aa7c5ff7f</TermId>
        </TermInfo>
      </Terms>
    </p517ccc45a7e4674ae144f9410147bb3>
    <lcf76f155ced4ddcb4097134ff3c332f xmlns="13c3dd66-95f8-469c-aefa-160cfe61df31">
      <Terms xmlns="http://schemas.microsoft.com/office/infopath/2007/PartnerControls"/>
    </lcf76f155ced4ddcb4097134ff3c332f>
    <ga477587807b4e8dbd9d142e03c014fa xmlns="8595a0ec-c146-4eeb-925a-270f4bc4be63">
      <Terms xmlns="http://schemas.microsoft.com/office/infopath/2007/PartnerControls"/>
    </ga477587807b4e8dbd9d142e03c014fa>
    <FacilityAddress xmlns="eebef177-55b5-4448-a5fb-28ea454417ee">Block Fen Drove Mepal Chatteris Cambridgeshire CB6 2AY</FacilityAddres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Permit File" ma:contentTypeID="0x0101000E9AD557692E154F9D2697C8C6432F7600A4CEBB1D6A641A4E837F1E441D55020D" ma:contentTypeVersion="47" ma:contentTypeDescription="Create a new document." ma:contentTypeScope="" ma:versionID="c46f1d110d72e526fd35d2b5724043aa">
  <xsd:schema xmlns:xsd="http://www.w3.org/2001/XMLSchema" xmlns:xs="http://www.w3.org/2001/XMLSchema" xmlns:p="http://schemas.microsoft.com/office/2006/metadata/properties" xmlns:ns2="8595a0ec-c146-4eeb-925a-270f4bc4be63" xmlns:ns3="662745e8-e224-48e8-a2e3-254862b8c2f5" xmlns:ns4="eebef177-55b5-4448-a5fb-28ea454417ee" xmlns:ns5="5ffd8e36-f429-4edc-ab50-c5be84842779" xmlns:ns6="13c3dd66-95f8-469c-aefa-160cfe61df31" targetNamespace="http://schemas.microsoft.com/office/2006/metadata/properties" ma:root="true" ma:fieldsID="e1ad1f8ff2a524c93e8523cab83dabb9" ns2:_="" ns3:_="" ns4:_="" ns5:_="" ns6:_="">
    <xsd:import namespace="8595a0ec-c146-4eeb-925a-270f4bc4be63"/>
    <xsd:import namespace="662745e8-e224-48e8-a2e3-254862b8c2f5"/>
    <xsd:import namespace="eebef177-55b5-4448-a5fb-28ea454417ee"/>
    <xsd:import namespace="5ffd8e36-f429-4edc-ab50-c5be84842779"/>
    <xsd:import namespace="13c3dd66-95f8-469c-aefa-160cfe61df31"/>
    <xsd:element name="properties">
      <xsd:complexType>
        <xsd:sequence>
          <xsd:element name="documentManagement">
            <xsd:complexType>
              <xsd:all>
                <xsd:element ref="ns2:d3564be703db47eda46ec138bc1ba091" minOccurs="0"/>
                <xsd:element ref="ns3:TaxCatchAll" minOccurs="0"/>
                <xsd:element ref="ns3:TaxCatchAllLabel" minOccurs="0"/>
                <xsd:element ref="ns4:DocumentDate"/>
                <xsd:element ref="ns4:EAReceivedDate"/>
                <xsd:element ref="ns4:ExternalAuthor"/>
                <xsd:element ref="ns2:c52c737aaa794145b5e1ab0b33580095" minOccurs="0"/>
                <xsd:element ref="ns2:ncb1594ff73b435992550f571a78c184" minOccurs="0"/>
                <xsd:element ref="ns2:p517ccc45a7e4674ae144f9410147bb3" minOccurs="0"/>
                <xsd:element ref="ns2:f91636ce86a943e5a85e589048b494b2" minOccurs="0"/>
                <xsd:element ref="ns4:PermitNumber"/>
                <xsd:element ref="ns4:OtherReference" minOccurs="0"/>
                <xsd:element ref="ns4:EPRNumber" minOccurs="0"/>
                <xsd:element ref="ns4:Customer_x002f_OperatorName"/>
                <xsd:element ref="ns4:SiteName"/>
                <xsd:element ref="ns4:FacilityAddress"/>
                <xsd:element ref="ns4:FacilityAddressPostcode"/>
                <xsd:element ref="ns2:ga477587807b4e8dbd9d142e03c014fa" minOccurs="0"/>
                <xsd:element ref="ns2:la34db7254a948be973d9738b9f07ba7" minOccurs="0"/>
                <xsd:element ref="ns2:bf174f8632e04660b372cf372c1956fe" minOccurs="0"/>
                <xsd:element ref="ns2:mb0b523b12654e57a98fd73f451222f6" minOccurs="0"/>
                <xsd:element ref="ns4:CessationDate" minOccurs="0"/>
                <xsd:element ref="ns4:NationalSecurity" minOccurs="0"/>
                <xsd:element ref="ns2:ed3cfd1978f244c4af5dc9d642a18018" minOccurs="0"/>
                <xsd:element ref="ns4:CurrentPermit" minOccurs="0"/>
                <xsd:element ref="ns5:EventLink" minOccurs="0"/>
                <xsd:element ref="ns2:m63bd5d2e6554c968a3f4ff9289590fe" minOccurs="0"/>
                <xsd:element ref="ns2:d22401b98bfe4ec6b8dacbec81c66a1e" minOccurs="0"/>
                <xsd:element ref="ns6:MediaServiceMetadata" minOccurs="0"/>
                <xsd:element ref="ns6:MediaServiceFastMetadata" minOccurs="0"/>
                <xsd:element ref="ns6:MediaServiceAutoTags" minOccurs="0"/>
                <xsd:element ref="ns6:MediaServiceOCR" minOccurs="0"/>
                <xsd:element ref="ns6:MediaServiceGenerationTime" minOccurs="0"/>
                <xsd:element ref="ns6:MediaServiceEventHashCode" minOccurs="0"/>
                <xsd:element ref="ns6:MediaServiceDateTaken" minOccurs="0"/>
                <xsd:element ref="ns6:MediaServiceAutoKeyPoints" minOccurs="0"/>
                <xsd:element ref="ns6:MediaServiceKeyPoints" minOccurs="0"/>
                <xsd:element ref="ns6:MediaServiceLocation" minOccurs="0"/>
                <xsd:element ref="ns6:MediaLengthInSeconds" minOccurs="0"/>
                <xsd:element ref="ns2:SharedWithUsers" minOccurs="0"/>
                <xsd:element ref="ns2:SharedWithDetails" minOccurs="0"/>
                <xsd:element ref="ns6:lcf76f155ced4ddcb4097134ff3c332f" minOccurs="0"/>
                <xsd:element ref="ns6:MediaServiceObjectDetectorVersions" minOccurs="0"/>
                <xsd:element ref="ns6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95a0ec-c146-4eeb-925a-270f4bc4be63" elementFormDefault="qualified">
    <xsd:import namespace="http://schemas.microsoft.com/office/2006/documentManagement/types"/>
    <xsd:import namespace="http://schemas.microsoft.com/office/infopath/2007/PartnerControls"/>
    <xsd:element name="d3564be703db47eda46ec138bc1ba091" ma:index="8" ma:taxonomy="true" ma:internalName="d3564be703db47eda46ec138bc1ba091" ma:taxonomyFieldName="ActivityGrouping" ma:displayName="Activity Grouping" ma:default="8;#Unassigned|cb01650a-31a4-4ad3-af7c-01edd0cc5fa8" ma:fieldId="{d3564be7-03db-47ed-a46e-c138bc1ba091}" ma:sspId="d1117845-93f6-4da3-abaa-fcb4fa669c78" ma:termSetId="c26d6a6f-914d-4d0c-bc0a-7a709b431a1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c52c737aaa794145b5e1ab0b33580095" ma:index="15" ma:taxonomy="true" ma:internalName="c52c737aaa794145b5e1ab0b33580095" ma:taxonomyFieldName="DisclosureStatus" ma:displayName="Disclosure Status" ma:fieldId="{c52c737a-aa79-4145-b5e1-ab0b33580095}" ma:sspId="d1117845-93f6-4da3-abaa-fcb4fa669c78" ma:termSetId="be5a9b7f-442f-4603-a8b8-76f5f1ec70c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ncb1594ff73b435992550f571a78c184" ma:index="17" ma:taxonomy="true" ma:internalName="ncb1594ff73b435992550f571a78c184" ma:taxonomyFieldName="Regime" ma:displayName="Regime" ma:fieldId="{7cb1594f-f73b-4359-9255-0f571a78c184}" ma:taxonomyMulti="true" ma:sspId="d1117845-93f6-4da3-abaa-fcb4fa669c78" ma:termSetId="79e1bcb8-4c43-4df4-ad15-4ec7b927a84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p517ccc45a7e4674ae144f9410147bb3" ma:index="19" ma:taxonomy="true" ma:internalName="p517ccc45a7e4674ae144f9410147bb3" ma:taxonomyFieldName="RegulatedActivityClass" ma:displayName="Regulated Activity Class" ma:fieldId="{9517ccc4-5a7e-4674-ae14-4f9410147bb3}" ma:taxonomyMulti="true" ma:sspId="d1117845-93f6-4da3-abaa-fcb4fa669c78" ma:termSetId="41ee975a-727d-4c90-bb75-bfa3c8eb72d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f91636ce86a943e5a85e589048b494b2" ma:index="21" nillable="true" ma:taxonomy="true" ma:internalName="f91636ce86a943e5a85e589048b494b2" ma:taxonomyFieldName="RegulatedActivitySub_x002d_Class" ma:displayName="Regulated Activity Sub-Class" ma:fieldId="{f91636ce-86a9-43e5-a85e-589048b494b2}" ma:taxonomyMulti="true" ma:sspId="d1117845-93f6-4da3-abaa-fcb4fa669c78" ma:termSetId="3c5ee371-f842-4910-b55e-fca1c7c0857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ga477587807b4e8dbd9d142e03c014fa" ma:index="30" nillable="true" ma:taxonomy="true" ma:internalName="ga477587807b4e8dbd9d142e03c014fa" ma:taxonomyFieldName="Catchment" ma:displayName="Catchment" ma:fieldId="{0a477587-807b-4e8d-bd9d-142e03c014fa}" ma:sspId="d1117845-93f6-4da3-abaa-fcb4fa669c78" ma:termSetId="a3d7cc5e-3544-4097-ac09-3626e2dfc58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la34db7254a948be973d9738b9f07ba7" ma:index="32" ma:taxonomy="true" ma:internalName="la34db7254a948be973d9738b9f07ba7" ma:taxonomyFieldName="TypeofPermit" ma:displayName="Type of Permit" ma:default="9;#N/A - Do not select for New Permits|0430e4c2-ee0a-4b2d-9af6-df735aafbcb2" ma:fieldId="{5a34db72-54a9-48be-973d-9738b9f07ba7}" ma:taxonomyMulti="true" ma:sspId="d1117845-93f6-4da3-abaa-fcb4fa669c78" ma:termSetId="7d47b671-38b6-4716-ba29-cfb8e9b10e5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f174f8632e04660b372cf372c1956fe" ma:index="34" nillable="true" ma:taxonomy="true" ma:internalName="bf174f8632e04660b372cf372c1956fe" ma:taxonomyFieldName="StandardRulesID" ma:displayName="StandardRulesID" ma:fieldId="{bf174f86-32e0-4660-b372-cf372c1956fe}" ma:taxonomyMulti="true" ma:sspId="d1117845-93f6-4da3-abaa-fcb4fa669c78" ma:termSetId="8e138792-83d5-43de-b6e8-7ca5b827ccd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b0b523b12654e57a98fd73f451222f6" ma:index="36" nillable="true" ma:taxonomy="true" ma:internalName="mb0b523b12654e57a98fd73f451222f6" ma:taxonomyFieldName="CessationStatus" ma:displayName="Cessation Status" ma:fieldId="{6b0b523b-1265-4e57-a98f-d73f451222f6}" ma:sspId="d1117845-93f6-4da3-abaa-fcb4fa669c78" ma:termSetId="8efff926-82ca-4afb-81c6-bc22e4acfd6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d3cfd1978f244c4af5dc9d642a18018" ma:index="40" nillable="true" ma:taxonomy="true" ma:internalName="ed3cfd1978f244c4af5dc9d642a18018" ma:taxonomyFieldName="MajorProjectID" ma:displayName="Major Project ID" ma:fieldId="{ed3cfd19-78f2-44c4-af5d-c9d642a18018}" ma:sspId="d1117845-93f6-4da3-abaa-fcb4fa669c78" ma:termSetId="d4a353e3-1bf8-453f-805b-242d6a6db91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63bd5d2e6554c968a3f4ff9289590fe" ma:index="44" nillable="true" ma:taxonomy="true" ma:internalName="m63bd5d2e6554c968a3f4ff9289590fe" ma:taxonomyFieldName="EventType1" ma:displayName="Event Type" ma:readOnly="false" ma:fieldId="{663bd5d2-e655-4c96-8a3f-4ff9289590fe}" ma:sspId="d1117845-93f6-4da3-abaa-fcb4fa669c78" ma:termSetId="6eb2a3b8-caae-450e-a142-afb8c0df352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d22401b98bfe4ec6b8dacbec81c66a1e" ma:index="46" nillable="true" ma:taxonomy="true" ma:internalName="d22401b98bfe4ec6b8dacbec81c66a1e" ma:taxonomyFieldName="PermitDocumentType" ma:displayName="Permit Document Type" ma:readOnly="false" ma:fieldId="{d22401b9-8bfe-4ec6-b8da-cbec81c66a1e}" ma:sspId="d1117845-93f6-4da3-abaa-fcb4fa669c78" ma:termSetId="1e9654a3-ed8b-47e0-af9b-cd306150e83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haredWithUsers" ma:index="5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6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2745e8-e224-48e8-a2e3-254862b8c2f5" elementFormDefault="qualified">
    <xsd:import namespace="http://schemas.microsoft.com/office/2006/documentManagement/types"/>
    <xsd:import namespace="http://schemas.microsoft.com/office/infopath/2007/PartnerControls"/>
    <xsd:element name="TaxCatchAll" ma:index="9" nillable="true" ma:displayName="Taxonomy Catch All Column" ma:hidden="true" ma:list="{92e41c19-1047-4874-acff-e817b08e966f}" ma:internalName="TaxCatchAll" ma:showField="CatchAllData" ma:web="8595a0ec-c146-4eeb-925a-270f4bc4be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92e41c19-1047-4874-acff-e817b08e966f}" ma:internalName="TaxCatchAllLabel" ma:readOnly="true" ma:showField="CatchAllDataLabel" ma:web="8595a0ec-c146-4eeb-925a-270f4bc4be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bef177-55b5-4448-a5fb-28ea454417ee" elementFormDefault="qualified">
    <xsd:import namespace="http://schemas.microsoft.com/office/2006/documentManagement/types"/>
    <xsd:import namespace="http://schemas.microsoft.com/office/infopath/2007/PartnerControls"/>
    <xsd:element name="DocumentDate" ma:index="12" ma:displayName="Document Date" ma:format="DateOnly" ma:indexed="true" ma:internalName="DocumentDate">
      <xsd:simpleType>
        <xsd:restriction base="dms:DateTime"/>
      </xsd:simpleType>
    </xsd:element>
    <xsd:element name="EAReceivedDate" ma:index="13" ma:displayName="Received Date" ma:format="DateOnly" ma:internalName="EAReceivedDate">
      <xsd:simpleType>
        <xsd:restriction base="dms:DateTime"/>
      </xsd:simpleType>
    </xsd:element>
    <xsd:element name="ExternalAuthor" ma:index="14" ma:displayName="Document Author" ma:internalName="ExternalAuthor">
      <xsd:simpleType>
        <xsd:restriction base="dms:Text">
          <xsd:maxLength value="255"/>
        </xsd:restriction>
      </xsd:simpleType>
    </xsd:element>
    <xsd:element name="PermitNumber" ma:index="23" ma:displayName="Permit Number" ma:internalName="PermitNumber">
      <xsd:simpleType>
        <xsd:restriction base="dms:Text">
          <xsd:maxLength value="255"/>
        </xsd:restriction>
      </xsd:simpleType>
    </xsd:element>
    <xsd:element name="OtherReference" ma:index="24" nillable="true" ma:displayName="Other Reference" ma:internalName="OtherReference">
      <xsd:simpleType>
        <xsd:restriction base="dms:Text">
          <xsd:maxLength value="255"/>
        </xsd:restriction>
      </xsd:simpleType>
    </xsd:element>
    <xsd:element name="EPRNumber" ma:index="25" nillable="true" ma:displayName="EPR Number" ma:internalName="EPRNumber">
      <xsd:simpleType>
        <xsd:restriction base="dms:Text">
          <xsd:maxLength value="255"/>
        </xsd:restriction>
      </xsd:simpleType>
    </xsd:element>
    <xsd:element name="Customer_x002f_OperatorName" ma:index="26" ma:displayName="Customer / Operator Name" ma:internalName="Customer_x002F_OperatorName">
      <xsd:simpleType>
        <xsd:restriction base="dms:Text">
          <xsd:maxLength value="255"/>
        </xsd:restriction>
      </xsd:simpleType>
    </xsd:element>
    <xsd:element name="SiteName" ma:index="27" ma:displayName="Facility Name" ma:internalName="SiteName">
      <xsd:simpleType>
        <xsd:restriction base="dms:Text">
          <xsd:maxLength value="255"/>
        </xsd:restriction>
      </xsd:simpleType>
    </xsd:element>
    <xsd:element name="FacilityAddress" ma:index="28" ma:displayName="Facility Address" ma:internalName="FacilityAddress">
      <xsd:simpleType>
        <xsd:restriction base="dms:Note">
          <xsd:maxLength value="255"/>
        </xsd:restriction>
      </xsd:simpleType>
    </xsd:element>
    <xsd:element name="FacilityAddressPostcode" ma:index="29" ma:displayName="Facility Address Postcode" ma:internalName="FacilityAddressPostcode">
      <xsd:simpleType>
        <xsd:restriction base="dms:Text">
          <xsd:maxLength value="255"/>
        </xsd:restriction>
      </xsd:simpleType>
    </xsd:element>
    <xsd:element name="CessationDate" ma:index="38" nillable="true" ma:displayName="Cessation Date" ma:format="DateOnly" ma:internalName="CessationDate">
      <xsd:simpleType>
        <xsd:restriction base="dms:DateTime"/>
      </xsd:simpleType>
    </xsd:element>
    <xsd:element name="NationalSecurity" ma:index="39" nillable="true" ma:displayName="National Security" ma:default="No" ma:format="Dropdown" ma:internalName="NationalSecurity">
      <xsd:simpleType>
        <xsd:restriction base="dms:Choice">
          <xsd:enumeration value="Yes"/>
          <xsd:enumeration value="No"/>
        </xsd:restriction>
      </xsd:simpleType>
    </xsd:element>
    <xsd:element name="CurrentPermit" ma:index="42" nillable="true" ma:displayName="Current Permit" ma:default="N/A - Do not select for New Permits" ma:format="Dropdown" ma:internalName="CurrentPermit">
      <xsd:simpleType>
        <xsd:restriction base="dms:Choice">
          <xsd:enumeration value="Yes"/>
          <xsd:enumeration value="No"/>
          <xsd:enumeration value="N/A - Do not select for New Permit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ffd8e36-f429-4edc-ab50-c5be84842779" elementFormDefault="qualified">
    <xsd:import namespace="http://schemas.microsoft.com/office/2006/documentManagement/types"/>
    <xsd:import namespace="http://schemas.microsoft.com/office/infopath/2007/PartnerControls"/>
    <xsd:element name="EventLink" ma:index="43" nillable="true" ma:displayName="Event Link" ma:internalName="EventLink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c3dd66-95f8-469c-aefa-160cfe61df3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4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4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50" nillable="true" ma:displayName="Tags" ma:internalName="MediaServiceAutoTags" ma:readOnly="true">
      <xsd:simpleType>
        <xsd:restriction base="dms:Text"/>
      </xsd:simpleType>
    </xsd:element>
    <xsd:element name="MediaServiceOCR" ma:index="5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5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5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5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5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5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57" nillable="true" ma:displayName="Location" ma:internalName="MediaServiceLocation" ma:readOnly="true">
      <xsd:simpleType>
        <xsd:restriction base="dms:Text"/>
      </xsd:simpleType>
    </xsd:element>
    <xsd:element name="MediaLengthInSeconds" ma:index="58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62" nillable="true" ma:taxonomy="true" ma:internalName="lcf76f155ced4ddcb4097134ff3c332f" ma:taxonomyFieldName="MediaServiceImageTags" ma:displayName="Image Tags" ma:readOnly="false" ma:fieldId="{5cf76f15-5ced-4ddc-b409-7134ff3c332f}" ma:taxonomyMulti="true" ma:sspId="d1117845-93f6-4da3-abaa-fcb4fa669c7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6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6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3E2E699-662D-4061-86C0-783ED16A1D38}">
  <ds:schemaRefs>
    <ds:schemaRef ds:uri="eebef177-55b5-4448-a5fb-28ea454417ee"/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http://schemas.microsoft.com/office/2006/metadata/properties"/>
    <ds:schemaRef ds:uri="662745e8-e224-48e8-a2e3-254862b8c2f5"/>
    <ds:schemaRef ds:uri="5ffd8e36-f429-4edc-ab50-c5be84842779"/>
    <ds:schemaRef ds:uri="8595a0ec-c146-4eeb-925a-270f4bc4be63"/>
    <ds:schemaRef ds:uri="http://schemas.microsoft.com/office/infopath/2007/PartnerControls"/>
    <ds:schemaRef ds:uri="http://purl.org/dc/dcmitype/"/>
    <ds:schemaRef ds:uri="13c3dd66-95f8-469c-aefa-160cfe61df31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AAF6071A-3D44-440F-9179-F94D511B1BB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8D82B04-F2F6-4FB9-9AF4-E11CFDE79C2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95a0ec-c146-4eeb-925a-270f4bc4be63"/>
    <ds:schemaRef ds:uri="662745e8-e224-48e8-a2e3-254862b8c2f5"/>
    <ds:schemaRef ds:uri="eebef177-55b5-4448-a5fb-28ea454417ee"/>
    <ds:schemaRef ds:uri="5ffd8e36-f429-4edc-ab50-c5be84842779"/>
    <ds:schemaRef ds:uri="13c3dd66-95f8-469c-aefa-160cfe61df3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Data</vt:lpstr>
      <vt:lpstr>Graph</vt:lpstr>
    </vt:vector>
  </TitlesOfParts>
  <Company>WYG Group Ltd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michael.jones</dc:creator>
  <cp:lastModifiedBy>Joel Robson</cp:lastModifiedBy>
  <dcterms:created xsi:type="dcterms:W3CDTF">2016-05-18T10:03:14Z</dcterms:created>
  <dcterms:modified xsi:type="dcterms:W3CDTF">2026-07-21T11:08:00Z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0x0101000E9AD557692E154F9D2697C8C6432F7600A4CEBB1D6A641A4E837F1E441D55020D</vt:lpwstr>
  </property>
  <property fmtid="{D5CDD505-2E9C-101B-9397-08002B2CF9AE}" pid="3" name="PermitDocumentType">
    <vt:lpwstr/>
  </property>
  <property fmtid="{D5CDD505-2E9C-101B-9397-08002B2CF9AE}" pid="4" name="MediaServiceImageTags">
    <vt:lpwstr/>
  </property>
  <property fmtid="{D5CDD505-2E9C-101B-9397-08002B2CF9AE}" pid="5" name="TypeofPermit">
    <vt:lpwstr>186;#Bespoke|743fbb82-64b4-442a-8bac-afa632175399</vt:lpwstr>
  </property>
  <property fmtid="{D5CDD505-2E9C-101B-9397-08002B2CF9AE}" pid="6" name="DisclosureStatus">
    <vt:lpwstr>181;#Public Register|f1fcf6a6-5d97-4f1d-964e-a2f916eb1f18</vt:lpwstr>
  </property>
  <property fmtid="{D5CDD505-2E9C-101B-9397-08002B2CF9AE}" pid="7" name="EventType1">
    <vt:lpwstr/>
  </property>
  <property fmtid="{D5CDD505-2E9C-101B-9397-08002B2CF9AE}" pid="8" name="ActivityGrouping">
    <vt:lpwstr>12;#Application ＆ Associated Docs|5eadfd3c-6deb-44e1-b7e1-16accd427bec</vt:lpwstr>
  </property>
  <property fmtid="{D5CDD505-2E9C-101B-9397-08002B2CF9AE}" pid="9" name="RegulatedActivityClass">
    <vt:lpwstr>38;#Installations|645f1c9c-65df-490a-9ce3-4a2aa7c5ff7f</vt:lpwstr>
  </property>
  <property fmtid="{D5CDD505-2E9C-101B-9397-08002B2CF9AE}" pid="10" name="Catchment">
    <vt:lpwstr/>
  </property>
  <property fmtid="{D5CDD505-2E9C-101B-9397-08002B2CF9AE}" pid="11" name="MajorProjectID">
    <vt:lpwstr/>
  </property>
  <property fmtid="{D5CDD505-2E9C-101B-9397-08002B2CF9AE}" pid="12" name="StandardRulesID">
    <vt:lpwstr/>
  </property>
  <property fmtid="{D5CDD505-2E9C-101B-9397-08002B2CF9AE}" pid="13" name="CessationStatus">
    <vt:lpwstr/>
  </property>
  <property fmtid="{D5CDD505-2E9C-101B-9397-08002B2CF9AE}" pid="14" name="Regime">
    <vt:lpwstr>10;#EPR|0e5af97d-1a8c-4d8f-a20b-528a11cab1f6</vt:lpwstr>
  </property>
  <property fmtid="{D5CDD505-2E9C-101B-9397-08002B2CF9AE}" pid="15" name="RegulatedActivitySub_x002d_Class">
    <vt:lpwstr/>
  </property>
  <property fmtid="{D5CDD505-2E9C-101B-9397-08002B2CF9AE}" pid="16" name="RegulatedActivitySub-Class">
    <vt:lpwstr/>
  </property>
  <property fmtid="{D5CDD505-2E9C-101B-9397-08002B2CF9AE}" pid="17" name="SysUpdateNoER">
    <vt:lpwstr>No</vt:lpwstr>
  </property>
</Properties>
</file>