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autoCompressPictures="0"/>
  <mc:AlternateContent xmlns:mc="http://schemas.openxmlformats.org/markup-compatibility/2006">
    <mc:Choice Requires="x15">
      <x15ac:absPath xmlns:x15ac="http://schemas.microsoft.com/office/spreadsheetml/2010/11/ac" url="https://integratedskills.sharepoint.com/Clients and Projects/0 --Move/Alison/Silica Developments/Permit Application/Permit Application/Additional Items/"/>
    </mc:Choice>
  </mc:AlternateContent>
  <xr:revisionPtr revIDLastSave="1" documentId="13_ncr:1_{5E3482CA-B1A8-4CDC-9C32-73456194A297}" xr6:coauthVersionLast="47" xr6:coauthVersionMax="47" xr10:uidLastSave="{7D0631EB-9886-47A1-8968-9FAD17A458D5}"/>
  <bookViews>
    <workbookView xWindow="-120" yWindow="-120" windowWidth="29040" windowHeight="15720" activeTab="1" xr2:uid="{00000000-000D-0000-FFFF-FFFF00000000}"/>
  </bookViews>
  <sheets>
    <sheet name="Elevation" sheetId="6" r:id="rId1"/>
    <sheet name="Receptors" sheetId="2" r:id="rId2"/>
    <sheet name="Risk Assessment" sheetId="1" r:id="rId3"/>
    <sheet name="Accident Management Plan" sheetId="3" r:id="rId4"/>
    <sheet name="Climate Change Risk Assessment" sheetId="5" r:id="rId5"/>
    <sheet name="Wind Rose" sheetId="4" r:id="rId6"/>
  </sheets>
  <definedNames>
    <definedName name="_Hlk508980701" localSheetId="0">Elevation!$B$3</definedName>
    <definedName name="_Hlk508980701" localSheetId="1">Receptors!$B$3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63" i="1" l="1"/>
  <c r="J63" i="1" s="1"/>
  <c r="K63" i="1" s="1"/>
  <c r="I63" i="1"/>
  <c r="H62" i="1"/>
  <c r="I62" i="1"/>
  <c r="H61" i="1"/>
  <c r="I61" i="1"/>
  <c r="H60" i="1"/>
  <c r="I60" i="1"/>
  <c r="H59" i="1"/>
  <c r="J59" i="1" s="1"/>
  <c r="K59" i="1" s="1"/>
  <c r="I59" i="1"/>
  <c r="H58" i="1"/>
  <c r="I58" i="1"/>
  <c r="H57" i="1"/>
  <c r="I57" i="1"/>
  <c r="J57" i="1" s="1"/>
  <c r="K57" i="1" s="1"/>
  <c r="H56" i="1"/>
  <c r="J56" i="1" s="1"/>
  <c r="K56" i="1" s="1"/>
  <c r="I56" i="1"/>
  <c r="H55" i="1"/>
  <c r="J55" i="1" s="1"/>
  <c r="K55" i="1" s="1"/>
  <c r="I55" i="1"/>
  <c r="H54" i="1"/>
  <c r="I54" i="1"/>
  <c r="H53" i="1"/>
  <c r="I53" i="1"/>
  <c r="H52" i="1"/>
  <c r="I52" i="1"/>
  <c r="J52" i="1" s="1"/>
  <c r="K52" i="1" s="1"/>
  <c r="H51" i="1"/>
  <c r="I51" i="1"/>
  <c r="H50" i="1"/>
  <c r="I50" i="1"/>
  <c r="H49" i="1"/>
  <c r="I49" i="1"/>
  <c r="H48" i="1"/>
  <c r="I48" i="1"/>
  <c r="I47" i="1"/>
  <c r="J47" i="1" s="1"/>
  <c r="K47" i="1" s="1"/>
  <c r="H47" i="1"/>
  <c r="I46" i="1"/>
  <c r="H46" i="1"/>
  <c r="J46" i="1"/>
  <c r="K46" i="1" s="1"/>
  <c r="H45" i="1"/>
  <c r="J45" i="1" s="1"/>
  <c r="K45" i="1" s="1"/>
  <c r="I45" i="1"/>
  <c r="H44" i="1"/>
  <c r="I44" i="1"/>
  <c r="J44" i="1" s="1"/>
  <c r="K44" i="1" s="1"/>
  <c r="J58" i="1" l="1"/>
  <c r="K58" i="1" s="1"/>
  <c r="J48" i="1"/>
  <c r="K48" i="1" s="1"/>
  <c r="J49" i="1"/>
  <c r="K49" i="1" s="1"/>
  <c r="J51" i="1"/>
  <c r="K51" i="1" s="1"/>
  <c r="J60" i="1"/>
  <c r="K60" i="1" s="1"/>
  <c r="J53" i="1"/>
  <c r="K53" i="1" s="1"/>
  <c r="J61" i="1"/>
  <c r="K61" i="1" s="1"/>
  <c r="J62" i="1"/>
  <c r="K62" i="1" s="1"/>
  <c r="J54" i="1"/>
  <c r="K54" i="1" s="1"/>
  <c r="J50" i="1"/>
  <c r="K5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Roger Yearsley</author>
  </authors>
  <commentList>
    <comment ref="B18" authorId="0" shapeId="0" xr:uid="{00000000-0006-0000-0000-000001000000}">
      <text>
        <r>
          <rPr>
            <b/>
            <sz val="10"/>
            <color indexed="81"/>
            <rFont val="Arial"/>
            <family val="2"/>
          </rPr>
          <t xml:space="preserve">Receptors </t>
        </r>
        <r>
          <rPr>
            <sz val="10"/>
            <color indexed="81"/>
            <rFont val="Arial"/>
            <family val="2"/>
          </rPr>
          <t>to consider should include: atmosphere, land, surface waters, groundwater, humans, wildlife and their habitats. A single receptor may be at risk from several different sources and all must be addressed.</t>
        </r>
        <r>
          <rPr>
            <sz val="8"/>
            <color indexed="81"/>
            <rFont val="Tahoma"/>
            <family val="2"/>
          </rPr>
          <t xml:space="preserve">
</t>
        </r>
      </text>
    </comment>
    <comment ref="C18" authorId="0" shapeId="0" xr:uid="{00000000-0006-0000-0000-000002000000}">
      <text>
        <r>
          <rPr>
            <sz val="10"/>
            <color indexed="81"/>
            <rFont val="Arial"/>
            <family val="2"/>
          </rPr>
          <t xml:space="preserve">The </t>
        </r>
        <r>
          <rPr>
            <b/>
            <sz val="10"/>
            <color indexed="81"/>
            <rFont val="Arial"/>
            <family val="2"/>
          </rPr>
          <t>Source</t>
        </r>
        <r>
          <rPr>
            <sz val="10"/>
            <color indexed="81"/>
            <rFont val="Arial"/>
            <family val="2"/>
          </rPr>
          <t xml:space="preserve"> of hazard will be the activity or operation taking place for which a particular hazard may arise.</t>
        </r>
      </text>
    </comment>
    <comment ref="D18" authorId="0" shapeId="0" xr:uid="{00000000-0006-0000-0000-000003000000}">
      <text>
        <r>
          <rPr>
            <b/>
            <sz val="10"/>
            <color indexed="81"/>
            <rFont val="Arial"/>
            <family val="2"/>
          </rPr>
          <t xml:space="preserve">Harm </t>
        </r>
        <r>
          <rPr>
            <sz val="10"/>
            <color indexed="81"/>
            <rFont val="Arial"/>
            <family val="2"/>
          </rPr>
          <t>may arise when a specific hazard is realised.</t>
        </r>
      </text>
    </comment>
    <comment ref="E18" authorId="0" shapeId="0" xr:uid="{00000000-0006-0000-0000-000004000000}">
      <text>
        <r>
          <rPr>
            <b/>
            <sz val="10"/>
            <color indexed="81"/>
            <rFont val="Arial"/>
            <family val="2"/>
          </rPr>
          <t>Pathways</t>
        </r>
        <r>
          <rPr>
            <sz val="10"/>
            <color indexed="81"/>
            <rFont val="Arial"/>
            <family val="2"/>
          </rPr>
          <t xml:space="preserve"> are the routes or means by which defined hazards may potentially realise their consequences at the receptors.</t>
        </r>
        <r>
          <rPr>
            <sz val="8"/>
            <color indexed="81"/>
            <rFont val="Tahoma"/>
            <family val="2"/>
          </rPr>
          <t xml:space="preserve">
</t>
        </r>
      </text>
    </comment>
    <comment ref="F18" authorId="0" shapeId="0" xr:uid="{00000000-0006-0000-0000-000005000000}">
      <text>
        <r>
          <rPr>
            <b/>
            <sz val="10"/>
            <color indexed="81"/>
            <rFont val="Arial"/>
            <family val="2"/>
          </rPr>
          <t>Probability of  exposure</t>
        </r>
        <r>
          <rPr>
            <sz val="10"/>
            <color indexed="81"/>
            <rFont val="Arial"/>
            <family val="2"/>
          </rPr>
          <t xml:space="preserve"> is the likelihood of the receptors being exposed to the hazard.  Example definitions:
</t>
        </r>
        <r>
          <rPr>
            <b/>
            <sz val="10"/>
            <color indexed="81"/>
            <rFont val="Arial"/>
            <family val="2"/>
          </rPr>
          <t xml:space="preserve">High </t>
        </r>
        <r>
          <rPr>
            <sz val="10"/>
            <color indexed="81"/>
            <rFont val="Arial"/>
            <family val="2"/>
          </rPr>
          <t xml:space="preserve">– exposure is probable: direct exposure likely with no / few barriers between hazard source and receptor;
</t>
        </r>
        <r>
          <rPr>
            <b/>
            <sz val="10"/>
            <color indexed="81"/>
            <rFont val="Arial"/>
            <family val="2"/>
          </rPr>
          <t>Medium</t>
        </r>
        <r>
          <rPr>
            <sz val="10"/>
            <color indexed="81"/>
            <rFont val="Arial"/>
            <family val="2"/>
          </rPr>
          <t xml:space="preserve">  – exposure is fairly probable: feasible exposure possible - barriers to exposure less controllable;
</t>
        </r>
        <r>
          <rPr>
            <b/>
            <sz val="10"/>
            <color indexed="81"/>
            <rFont val="Arial"/>
            <family val="2"/>
          </rPr>
          <t>Low</t>
        </r>
        <r>
          <rPr>
            <sz val="10"/>
            <color indexed="81"/>
            <rFont val="Arial"/>
            <family val="2"/>
          </rPr>
          <t xml:space="preserve"> – exposure is unlikely: several barriers exist between hazards source and receptors to mitigate against exposure:
</t>
        </r>
        <r>
          <rPr>
            <b/>
            <sz val="10"/>
            <color indexed="81"/>
            <rFont val="Arial"/>
            <family val="2"/>
          </rPr>
          <t xml:space="preserve">Very Low </t>
        </r>
        <r>
          <rPr>
            <sz val="10"/>
            <color indexed="81"/>
            <rFont val="Arial"/>
            <family val="2"/>
          </rPr>
          <t>– exposure is very unlikely: effective, multiple barriers in place to mitigate against exposure.</t>
        </r>
        <r>
          <rPr>
            <sz val="8"/>
            <color indexed="81"/>
            <rFont val="Tahoma"/>
            <family val="2"/>
          </rPr>
          <t xml:space="preserve">
</t>
        </r>
      </text>
    </comment>
    <comment ref="G18" authorId="0" shapeId="0" xr:uid="{00000000-0006-0000-0000-000006000000}">
      <text>
        <r>
          <rPr>
            <sz val="10"/>
            <color indexed="81"/>
            <rFont val="Arial"/>
            <family val="2"/>
          </rPr>
          <t xml:space="preserve">The </t>
        </r>
        <r>
          <rPr>
            <b/>
            <sz val="10"/>
            <color indexed="81"/>
            <rFont val="Arial"/>
            <family val="2"/>
          </rPr>
          <t xml:space="preserve">consequences </t>
        </r>
        <r>
          <rPr>
            <sz val="10"/>
            <color indexed="81"/>
            <rFont val="Arial"/>
            <family val="2"/>
          </rPr>
          <t>of a hazard being realised may be actual or potential harm.  
This will include be on a high/medium/low/very low score using attributes and scaling to consider 'harm'.</t>
        </r>
        <r>
          <rPr>
            <sz val="8"/>
            <color indexed="81"/>
            <rFont val="Tahoma"/>
            <family val="2"/>
          </rPr>
          <t xml:space="preserve">
</t>
        </r>
      </text>
    </comment>
    <comment ref="H18" authorId="0" shapeId="0" xr:uid="{00000000-0006-0000-0000-000007000000}">
      <text>
        <r>
          <rPr>
            <b/>
            <sz val="10"/>
            <color indexed="81"/>
            <rFont val="Arial"/>
            <family val="2"/>
          </rPr>
          <t>Magnitude of the risk</t>
        </r>
        <r>
          <rPr>
            <sz val="10"/>
            <color indexed="81"/>
            <rFont val="Arial"/>
            <family val="2"/>
          </rPr>
          <t xml:space="preserve"> is determined by combining the probability with the magnitude of the potential consequences</t>
        </r>
        <r>
          <rPr>
            <sz val="8"/>
            <color indexed="81"/>
            <rFont val="Tahoma"/>
            <family val="2"/>
          </rPr>
          <t xml:space="preserve">
</t>
        </r>
        <r>
          <rPr>
            <b/>
            <sz val="10"/>
            <color indexed="81"/>
            <rFont val="Arial"/>
            <family val="2"/>
          </rPr>
          <t>High risks</t>
        </r>
        <r>
          <rPr>
            <sz val="10"/>
            <color indexed="81"/>
            <rFont val="Arial"/>
            <family val="2"/>
          </rPr>
          <t xml:space="preserve"> require additional assessment and active management
</t>
        </r>
        <r>
          <rPr>
            <b/>
            <sz val="10"/>
            <color indexed="81"/>
            <rFont val="Arial"/>
            <family val="2"/>
          </rPr>
          <t>Medium risks</t>
        </r>
        <r>
          <rPr>
            <sz val="10"/>
            <color indexed="81"/>
            <rFont val="Arial"/>
            <family val="2"/>
          </rPr>
          <t xml:space="preserve"> require additional assessment and may require active management/monitoring 
</t>
        </r>
        <r>
          <rPr>
            <b/>
            <sz val="10"/>
            <color indexed="81"/>
            <rFont val="Arial"/>
            <family val="2"/>
          </rPr>
          <t>Low and very low risks</t>
        </r>
        <r>
          <rPr>
            <sz val="10"/>
            <color indexed="81"/>
            <rFont val="Arial"/>
            <family val="2"/>
          </rPr>
          <t xml:space="preserve"> require periodic review.</t>
        </r>
      </text>
    </comment>
    <comment ref="J18" authorId="0" shapeId="0" xr:uid="{00000000-0006-0000-0000-000008000000}">
      <text>
        <r>
          <rPr>
            <b/>
            <sz val="10"/>
            <color indexed="81"/>
            <rFont val="Arial"/>
            <family val="2"/>
          </rPr>
          <t xml:space="preserve">Risk management </t>
        </r>
        <r>
          <rPr>
            <sz val="10"/>
            <color indexed="81"/>
            <rFont val="Arial"/>
            <family val="2"/>
          </rPr>
          <t xml:space="preserve">involves breaking or limiting the source-pathway-receptor linkage to reduce risk.  
</t>
        </r>
        <r>
          <rPr>
            <sz val="8"/>
            <color indexed="81"/>
            <rFont val="Tahoma"/>
            <family val="2"/>
          </rPr>
          <t xml:space="preserve">
</t>
        </r>
      </text>
    </comment>
  </commentList>
</comments>
</file>

<file path=xl/sharedStrings.xml><?xml version="1.0" encoding="utf-8"?>
<sst xmlns="http://schemas.openxmlformats.org/spreadsheetml/2006/main" count="441" uniqueCount="304">
  <si>
    <t>Location:</t>
  </si>
  <si>
    <t>Risk assessment carried out by:</t>
  </si>
  <si>
    <t>Date:</t>
  </si>
  <si>
    <t>Data and information</t>
  </si>
  <si>
    <t>Judgement</t>
  </si>
  <si>
    <t>Receptor</t>
  </si>
  <si>
    <t>Source</t>
  </si>
  <si>
    <t>Harm</t>
  </si>
  <si>
    <t>Pathway</t>
  </si>
  <si>
    <t>Probability of exposure</t>
  </si>
  <si>
    <t>Consequence</t>
  </si>
  <si>
    <t>Magnitude of risk</t>
  </si>
  <si>
    <t>Justification for magnitude</t>
  </si>
  <si>
    <t>Risk management</t>
  </si>
  <si>
    <t>Residual risk</t>
  </si>
  <si>
    <t>What is at risk?           What do I wish to protect?</t>
  </si>
  <si>
    <t>What is the agent or process with potential to cause harm?</t>
  </si>
  <si>
    <t>What are the harmful consequences if things go wrong?</t>
  </si>
  <si>
    <t>How  might the receptor come into contact with the source?</t>
  </si>
  <si>
    <t>How likely is this contact?</t>
  </si>
  <si>
    <t>How severe will the consequences be if this occurs?</t>
  </si>
  <si>
    <t>What is the overall magnitude of the risk?</t>
  </si>
  <si>
    <t>On what did I base my judgement?</t>
  </si>
  <si>
    <t>How can I best manage the risk to reduce the magnitude?</t>
  </si>
  <si>
    <t>Very low</t>
  </si>
  <si>
    <t>Low</t>
  </si>
  <si>
    <t>Medium</t>
  </si>
  <si>
    <t>High</t>
  </si>
  <si>
    <t>What is the magnitude of the risk after management? (This residual risk will be controlled by Compliance Assessment).</t>
  </si>
  <si>
    <t>Location of environmentally sensitive sites (km / m):</t>
  </si>
  <si>
    <t>Local human population</t>
  </si>
  <si>
    <t>Nuisance - dust on cars, clothing etc.</t>
  </si>
  <si>
    <t>Nuisance, loss of amenity</t>
  </si>
  <si>
    <t>Odour</t>
  </si>
  <si>
    <t>Harm to human health, nuisance, loss of amenity</t>
  </si>
  <si>
    <t>Air transport and over land</t>
  </si>
  <si>
    <t>Pests (e.g. flies)</t>
  </si>
  <si>
    <t>Groundwater</t>
  </si>
  <si>
    <t>Any</t>
  </si>
  <si>
    <t>Nuisance, loss of amenity and harm to animal health</t>
  </si>
  <si>
    <t>Air transport then deposition</t>
  </si>
  <si>
    <t>Releases of particulate matter (dusts) and micro-organisms (bioaerosols).</t>
  </si>
  <si>
    <t>Air transport then inhalation.</t>
  </si>
  <si>
    <t>Local human population, livestock and wildlife.</t>
  </si>
  <si>
    <t>Vehicles entering and leaving site.</t>
  </si>
  <si>
    <t>Scavenging animals and scavenging birds</t>
  </si>
  <si>
    <t>Transport through soil/groundwater then extraction at borehole.</t>
  </si>
  <si>
    <t>Nuisance, loss of amenity, loss of sleep.</t>
  </si>
  <si>
    <t xml:space="preserve">Noise through the air and vibration through the ground. </t>
  </si>
  <si>
    <t xml:space="preserve">Protected sites -  European sites and SSSIs  </t>
  </si>
  <si>
    <t>Harm to human health - respiratory irritation and illness.</t>
  </si>
  <si>
    <t>Nuisance, loss of amenity, road traffic accidents.</t>
  </si>
  <si>
    <t>Chronic effects: contamination of groundwater, requiring treatment of water or closure of borehole.</t>
  </si>
  <si>
    <t>Noise and vibration</t>
  </si>
  <si>
    <t xml:space="preserve">Litter </t>
  </si>
  <si>
    <t>Harm to human health - from waste carried off site and faeces.  Nuisance and  loss of amenity.</t>
  </si>
  <si>
    <t>As above.</t>
  </si>
  <si>
    <t>Harm to protected site through toxic contamination, nutrient enrichment, smothering, disturbance, predation etc.</t>
  </si>
  <si>
    <t>Spillage of liquids, leachate from waste, contaminated rainwater run-off from waste e.g. containing suspended solids.</t>
  </si>
  <si>
    <t>Action (by operator)</t>
  </si>
  <si>
    <t xml:space="preserve">Site specific environmental risk assessment </t>
  </si>
  <si>
    <t>Alison Crooks, Integrated Skills Limited</t>
  </si>
  <si>
    <t>Nature of Facility</t>
  </si>
  <si>
    <t>See Receptors Tab</t>
  </si>
  <si>
    <t>Document Reference</t>
  </si>
  <si>
    <t>Type</t>
  </si>
  <si>
    <t xml:space="preserve">Distance and Direction from Permitted site </t>
  </si>
  <si>
    <t>Residential</t>
  </si>
  <si>
    <t xml:space="preserve">Permitted wastes could attract scavenging animals and birds. No food waste accepted. </t>
  </si>
  <si>
    <t>Low - Medium</t>
  </si>
  <si>
    <t>Legend</t>
  </si>
  <si>
    <t>H</t>
  </si>
  <si>
    <t>Receptors within 1km</t>
  </si>
  <si>
    <t>Accident  Management Plan</t>
  </si>
  <si>
    <t>Event</t>
  </si>
  <si>
    <t>Likelihood of Occurrence</t>
  </si>
  <si>
    <t>Consequence of Occurrence</t>
  </si>
  <si>
    <t>Actions Taken or Proposed to Minimise the Likelihood or Consequences of Occurrence</t>
  </si>
  <si>
    <t>Actions Planned if the Event Does Occur</t>
  </si>
  <si>
    <t>Flooding based on Environment Agency indicative floodplain maps</t>
  </si>
  <si>
    <t xml:space="preserve">Localised flooding </t>
  </si>
  <si>
    <t xml:space="preserve">Minor fires associated with machinery </t>
  </si>
  <si>
    <t>Damage or injury from minor fires would be minimal with long term effect unlikely</t>
  </si>
  <si>
    <t>Regular maintenance of plant and machinery.</t>
  </si>
  <si>
    <t>Implement Emergency Procedures relating to Fire</t>
  </si>
  <si>
    <t>Fires associated with storage of fuel</t>
  </si>
  <si>
    <t>Damage or injury could be significant based on nature of material.</t>
  </si>
  <si>
    <t>Fires caused by arson and/or vandalism</t>
  </si>
  <si>
    <t>Unlikely and infrequent</t>
  </si>
  <si>
    <t xml:space="preserve">Implement Emergency Procedures relating to Fire </t>
  </si>
  <si>
    <t>Minor spillage caused by machinery and fuel/oil leaks from vehicles</t>
  </si>
  <si>
    <t>No pathway to surface water or groundwater. Localised spillage would be minimal with long term effect unlikely</t>
  </si>
  <si>
    <t>Regular maintenance of plant and machinery</t>
  </si>
  <si>
    <t>Major spillage, for example the fuel tank</t>
  </si>
  <si>
    <t>Explosions</t>
  </si>
  <si>
    <t>Very Unlikely</t>
  </si>
  <si>
    <t>Damage to People, atmosphere, buildings</t>
  </si>
  <si>
    <t>In the event of an explosion Emergency Services to be called.</t>
  </si>
  <si>
    <t>Call Emergency Services</t>
  </si>
  <si>
    <t>Prepared</t>
  </si>
  <si>
    <t>Review Date</t>
  </si>
  <si>
    <t>Daily checks of drainage and concrete surface to prevent pooling and localised flooding.</t>
  </si>
  <si>
    <t>Implement Spillage Procedure</t>
  </si>
  <si>
    <t xml:space="preserve">Any fuel tank to be bunded and relocated away from the site activities and vehicle manoeuvring. </t>
  </si>
  <si>
    <t>Accidents associated with waste types</t>
  </si>
  <si>
    <t>Incompatible waste or incorrect wastes leading to harm</t>
  </si>
  <si>
    <t>Implement quarantine procedures and informing customers of incorrect waste disposal.</t>
  </si>
  <si>
    <t>Staff Responsible</t>
  </si>
  <si>
    <t>TCM to train all staff.All staff responsible for checking incoming waste</t>
  </si>
  <si>
    <t>TCM/Site Manager through daily checks</t>
  </si>
  <si>
    <t>TCM to train all staff.All staff responsible for fire prevention</t>
  </si>
  <si>
    <t>As above</t>
  </si>
  <si>
    <t>TCM to train all staff.All staff responsible for spillage prevention and clean up</t>
  </si>
  <si>
    <t>All staff</t>
  </si>
  <si>
    <t>Release of particulate matter (dusts) and micro-organisms (bioaerosols)</t>
  </si>
  <si>
    <t>Local Air Quality</t>
  </si>
  <si>
    <t>Harm to Local Air Quality</t>
  </si>
  <si>
    <t>Same as above</t>
  </si>
  <si>
    <t>Atmosphere</t>
  </si>
  <si>
    <t xml:space="preserve">Residents will be sensitive to odour, however, odour is not typically associated with the waste. No food waste to be accepted at the site. </t>
  </si>
  <si>
    <t>Mud on local roads</t>
  </si>
  <si>
    <t>Spillages of liquids, contaminated rainwater runoff</t>
  </si>
  <si>
    <t>Surface water runoff</t>
  </si>
  <si>
    <t>Sedimentation surface water, harm to water quality</t>
  </si>
  <si>
    <t>Low Medium</t>
  </si>
  <si>
    <t xml:space="preserve">Permitted waste types do not include dusts, powders or loose fibres and have a low potential to produce bioaerosols   </t>
  </si>
  <si>
    <t>A</t>
  </si>
  <si>
    <t>B</t>
  </si>
  <si>
    <t>C</t>
  </si>
  <si>
    <t>D</t>
  </si>
  <si>
    <t>E</t>
  </si>
  <si>
    <t>F</t>
  </si>
  <si>
    <t>G</t>
  </si>
  <si>
    <t>I</t>
  </si>
  <si>
    <t>J</t>
  </si>
  <si>
    <t>K</t>
  </si>
  <si>
    <t xml:space="preserve">Site is not in a groundwater source protection zone. </t>
  </si>
  <si>
    <t xml:space="preserve">All of the above. </t>
  </si>
  <si>
    <t xml:space="preserve">Speed limits for vehicles
Regular maintenance of hardstanding to prevent uneven surfaces
All plant and machinery to be maintained in accordance with manufacturers specifications
Site is located on a busy industrial estate, adjacent to a busy road. </t>
  </si>
  <si>
    <t xml:space="preserve">Implement Fire Action Plan </t>
  </si>
  <si>
    <t xml:space="preserve">Road safety, local residents often sensitive to mud on roads. Mud is not associated with the  type of waste. </t>
  </si>
  <si>
    <t>Very Low</t>
  </si>
  <si>
    <t xml:space="preserve">Permitted wastes unlikely to attract scavenging animals and birds. No food waste accepted. </t>
  </si>
  <si>
    <t xml:space="preserve">Pest control contractor will be commissioned if pests become a problem.  </t>
  </si>
  <si>
    <t>Waste acceptance 
Concrete surface with drainage.</t>
  </si>
  <si>
    <t>Climate Change</t>
  </si>
  <si>
    <t>Likely</t>
  </si>
  <si>
    <t>Climate Change Risk Assessment</t>
  </si>
  <si>
    <t>Immediately North</t>
  </si>
  <si>
    <t>L</t>
  </si>
  <si>
    <t>Industrial Estate</t>
  </si>
  <si>
    <t>Source:</t>
  </si>
  <si>
    <t>https://www.meteoblue.com/en/weather/historyclimate/climatemodelled/shoreham-by-sea_united-kingdom_2637916</t>
  </si>
  <si>
    <t>Waste Acceptance Procedures. No Hazardous waste accepted.  Operator only handles specific waste stream.</t>
  </si>
  <si>
    <t>The site is located within Flood Zone 3, which has a high probability of flooding. The port benefits from flood defences</t>
  </si>
  <si>
    <t>Unlikely and infrequent given waste types. Security provided by Shoreham Port</t>
  </si>
  <si>
    <t>Unlikely. No fuel storage at the site.</t>
  </si>
  <si>
    <t>Vehicle manoeuvring will be controlled. Low level of use</t>
  </si>
  <si>
    <t xml:space="preserve">Site has sealed drainage to capture any surface water. </t>
  </si>
  <si>
    <t>Non Hazardous Storage and Transfer</t>
  </si>
  <si>
    <t>Dock Gate 4, Shoreham Port, Shoreham, BN41 1WF</t>
  </si>
  <si>
    <t>Education</t>
  </si>
  <si>
    <t>Sensitivity</t>
  </si>
  <si>
    <t>Train line</t>
  </si>
  <si>
    <t>Railway</t>
  </si>
  <si>
    <t>Road</t>
  </si>
  <si>
    <t>A259</t>
  </si>
  <si>
    <t>River Adur</t>
  </si>
  <si>
    <t>Surface Water</t>
  </si>
  <si>
    <t>English Channel</t>
  </si>
  <si>
    <t>Shoreham Port</t>
  </si>
  <si>
    <t>Industrial</t>
  </si>
  <si>
    <t>Immediately South, East and West</t>
  </si>
  <si>
    <t>Aggregate Processing</t>
  </si>
  <si>
    <t>100m West</t>
  </si>
  <si>
    <t>180 South</t>
  </si>
  <si>
    <t>70m North</t>
  </si>
  <si>
    <t>270m North East</t>
  </si>
  <si>
    <t>St Peter's Primary School</t>
  </si>
  <si>
    <t>M</t>
  </si>
  <si>
    <t>205m North</t>
  </si>
  <si>
    <t>570m North East</t>
  </si>
  <si>
    <t>575m North</t>
  </si>
  <si>
    <t>140m North</t>
  </si>
  <si>
    <t xml:space="preserve">There are no SSSI, SPAs, SACs or Ramsar Sites within 2km. </t>
  </si>
  <si>
    <t xml:space="preserve">Operator will sign up for Flood Warnings. No staff based at the site. </t>
  </si>
  <si>
    <t>Fire fighting equipment available in Shoreham Port</t>
  </si>
  <si>
    <t xml:space="preserve">The gates to the port are locked at the end of the working day. Security patrols provided by Shoreham Port Authority. </t>
  </si>
  <si>
    <t>Spill kits maintained in Port office.</t>
  </si>
  <si>
    <t xml:space="preserve">The site is not an Air Quality Management Area. Nature of waste has a low liklihood of generating dust.  </t>
  </si>
  <si>
    <t>Local residents often sensitive to litter. Waste is not lightweight.</t>
  </si>
  <si>
    <t xml:space="preserve">Visual inspection of litter levels weekly
Implement litter picking duties as necessary
Waste will be delivered in enclosed lorries.
Waste stored in concrete bays.  </t>
  </si>
  <si>
    <t xml:space="preserve">Entire site is concreted with sealed drainage.  Daily checks on infrastracture  </t>
  </si>
  <si>
    <t xml:space="preserve">Waste operations may cause harm to and deterioration of nature conservation sites.  No designated sites within 2km. </t>
  </si>
  <si>
    <t>Summer Daily Maximum Temperature / Drier Summers</t>
  </si>
  <si>
    <t xml:space="preserve"> </t>
  </si>
  <si>
    <r>
      <t>The summer average temperature may be 7</t>
    </r>
    <r>
      <rPr>
        <vertAlign val="superscript"/>
        <sz val="11"/>
        <rFont val="Arial"/>
        <family val="2"/>
      </rPr>
      <t>o</t>
    </r>
    <r>
      <rPr>
        <sz val="11"/>
        <rFont val="Arial"/>
        <family val="2"/>
      </rPr>
      <t>C higher, with the potential for extreme temperatures as high as 40</t>
    </r>
    <r>
      <rPr>
        <vertAlign val="superscript"/>
        <sz val="11"/>
        <rFont val="Arial"/>
        <family val="2"/>
      </rPr>
      <t>o</t>
    </r>
    <r>
      <rPr>
        <sz val="11"/>
        <rFont val="Arial"/>
        <family val="2"/>
      </rPr>
      <t xml:space="preserve">C.  Summers could also have less rainfall than now. </t>
    </r>
  </si>
  <si>
    <t>Impact 1 - Increased risk of fire</t>
  </si>
  <si>
    <t xml:space="preserve">The plant and machinery will be subject to daily checks, this includes checking the fire extinguishers. </t>
  </si>
  <si>
    <t xml:space="preserve">Impact 2 - Increased risk of fire caused by electrical components </t>
  </si>
  <si>
    <t>Impact 3 - Increased risk of damage to plastic pipes and hoses</t>
  </si>
  <si>
    <t>Impact 4 - Increased risk of Dust</t>
  </si>
  <si>
    <t>Increased frequency of daily checks to ensure stockpiles are within storage limits.</t>
  </si>
  <si>
    <t xml:space="preserve">Additional training to be provided to help staff understand the increased risks associated with this type of weather event. </t>
  </si>
  <si>
    <t>Impact 5 - Increased risk of drought</t>
  </si>
  <si>
    <t xml:space="preserve">The site operator will monitor the water use during the dry season. This will enable improved planning for the following years. </t>
  </si>
  <si>
    <t xml:space="preserve">The operator will plan ahead and use IBCs to store additional water supplies. </t>
  </si>
  <si>
    <t>If drought conditions persist that result in a water ban, the operator will look at alternative dust suppressions systems.</t>
  </si>
  <si>
    <t>Impact 6 - Increased risk of pests and scavengers</t>
  </si>
  <si>
    <t xml:space="preserve">Increase the frequency of attendance of pest contractor. </t>
  </si>
  <si>
    <t>Winter Daily Maximum Temperature</t>
  </si>
  <si>
    <r>
      <t>The winter average temperature may be 4</t>
    </r>
    <r>
      <rPr>
        <vertAlign val="superscript"/>
        <sz val="11"/>
        <rFont val="Arial"/>
        <family val="2"/>
      </rPr>
      <t>o</t>
    </r>
    <r>
      <rPr>
        <sz val="11"/>
        <rFont val="Arial"/>
        <family val="2"/>
      </rPr>
      <t>C higher.</t>
    </r>
  </si>
  <si>
    <t>Impact 1 – Odour Complaints</t>
  </si>
  <si>
    <t xml:space="preserve">Odour complaints are not likely, as the waste is not typically odorous. </t>
  </si>
  <si>
    <t xml:space="preserve">For any waste that is excessive odorous, it will be isolated and placed into a covered 1100 litre waste bin. </t>
  </si>
  <si>
    <t>Impact 2 – Burst Pipes</t>
  </si>
  <si>
    <t>Daily Extreme Rainfall</t>
  </si>
  <si>
    <t xml:space="preserve">Rainfall intensity could increase by up to 20% on today’s values. </t>
  </si>
  <si>
    <t>Impact 1 – Site Surface Water and Flooding</t>
  </si>
  <si>
    <t xml:space="preserve">Flood warning plan is in place for the site. </t>
  </si>
  <si>
    <t>Impact 2 – Site Surface Water and Flooding</t>
  </si>
  <si>
    <t>There is also the potential for drainage systems to be overwhelmed.</t>
  </si>
  <si>
    <t>Average Winter Rainfall</t>
  </si>
  <si>
    <t xml:space="preserve">Rainfall intensity could increase by up to 40% on today’s values. </t>
  </si>
  <si>
    <t>Drier Summers</t>
  </si>
  <si>
    <t xml:space="preserve">Summers could see potential up to 40% less rain than now. </t>
  </si>
  <si>
    <t>Impact 1 – Long period of hot and dry weather could lead to a drought and impact water supplies.</t>
  </si>
  <si>
    <t xml:space="preserve">If drought conditions persist that result in a water ban, the operator will look at alternative dust suppressions systems. </t>
  </si>
  <si>
    <t>Sea Level Rise</t>
  </si>
  <si>
    <t>Impact 1 –Flooding</t>
  </si>
  <si>
    <t>Flood defences have been installed for this area.</t>
  </si>
  <si>
    <t>River flow</t>
  </si>
  <si>
    <t xml:space="preserve">The flow in watercourses could be 50% more than now at its peak and 80% less than now at its lowest. </t>
  </si>
  <si>
    <t>Impact 1 – On site Drainage systems</t>
  </si>
  <si>
    <t xml:space="preserve">The site operations do not rely on river water for supplies. </t>
  </si>
  <si>
    <t xml:space="preserve">The site drainage does not rely on river water for discharges. </t>
  </si>
  <si>
    <t>Storms</t>
  </si>
  <si>
    <r>
      <t>Storms could see a change in frequency and intensity. The unique combination of increased wind speeds, increased rainfall, and lightning during these events provides the potential for more extreme storm impacts</t>
    </r>
    <r>
      <rPr>
        <sz val="11"/>
        <rFont val="Arial"/>
        <family val="2"/>
      </rPr>
      <t>.</t>
    </r>
  </si>
  <si>
    <t>Impact 1 – Wind Damage</t>
  </si>
  <si>
    <t>The site management will review weather forecasts at the start of each working week. In the event that the Met Office issue a weather warning for storms (high winds and / or rainfall), the operator will carry out additional site checks. This will include checking stockpile heights and ensuring that all stockpiles are within the bay walls. If necessary, the stockpiles will be lowered, or arrangements made to remove material from the site.</t>
  </si>
  <si>
    <t xml:space="preserve">The site infrastructure will also be checked. </t>
  </si>
  <si>
    <t xml:space="preserve">The site will be cleaned in the days before, to minimise the risk associated with dust and litter emissions being generated. </t>
  </si>
  <si>
    <t xml:space="preserve">Following any storm, the site manager will carry out additional checks on infrastructure to assess any damage and programme any necessary repairs. </t>
  </si>
  <si>
    <t>Impact 2 – Wind damage to above ground tanks</t>
  </si>
  <si>
    <t xml:space="preserve">As above, the site management will review weather forecasts at the start of each working week. In the event that the Met Office issue a weather warning for storms (high winds and / or rainfall), the operator will carry out additional site checks. </t>
  </si>
  <si>
    <t>Impact 3 – Lighting Strikes</t>
  </si>
  <si>
    <t>In the event of a lightning strike on any of the buildings or infrastructure, the site manager will carry out an assessment of damage and implement repairs as necessary.</t>
  </si>
  <si>
    <t xml:space="preserve">During periods of higher temperatures, there is a higher risk of waste self heating. However, glass is inert and not combustible. The MRF glass may contain fragments of other wastes such as cardboard, but the majority is waste glass. </t>
  </si>
  <si>
    <t xml:space="preserve">The site manager will increase the frequency of daily checks. This will include checking the stockpiles and damping down. </t>
  </si>
  <si>
    <t xml:space="preserve">No plant and machinery permanently based at the permitted site. </t>
  </si>
  <si>
    <t xml:space="preserve">No electrical components within permit boundary. </t>
  </si>
  <si>
    <t>During periods of higher temperatures, there is a higher risk of degradation of pipework. No pipework</t>
  </si>
  <si>
    <t>During prolonged dry weather periods, there is an increase risk of dust emissions from stockpiles and site roads. Howerver, the bulk storage facility has 6m high concrete walls. This protects against prevailing wind.</t>
  </si>
  <si>
    <t>The site manager will consider using a road sweeper to clean the yard and access road.</t>
  </si>
  <si>
    <t>The Port Authority can provide canons and/or water bowsers</t>
  </si>
  <si>
    <t>Increased checks and commission pest control contractor.</t>
  </si>
  <si>
    <t xml:space="preserve">No water pipes at the site. </t>
  </si>
  <si>
    <t xml:space="preserve">Increased frequency of checking / emptying sealed drainage. </t>
  </si>
  <si>
    <t xml:space="preserve">The Site Manager will monitor the forecast at the start of each week. In the event of a weather warning from the Met Office, the drainage system will be checked and if necessary arrangements made to empty the system. </t>
  </si>
  <si>
    <t xml:space="preserve">Following any storm, the site manager will carry out additional checks on infrastructure to assess any damage and programme any necessary repairs. Carry out any litter picking. </t>
  </si>
  <si>
    <t xml:space="preserve">Mud is not associated with this waste stream. This event will not occur. The entire site and estate roads are concreted. 
Waste will be delivered in enclosed vehicles.
 Use of banksman to prevent tracking.  </t>
  </si>
  <si>
    <t>Fire fighting equipment available in Shoreham Port.</t>
  </si>
  <si>
    <t xml:space="preserve">Implement Fire Action Plan. Shoreham Port provides, services and trains staff in the use of fire fighting equipment. </t>
  </si>
  <si>
    <t>2.6.2024</t>
  </si>
  <si>
    <t>Statutory proposal for school closure: St Peter’s Community Primary and Nursery School</t>
  </si>
  <si>
    <t>St Marys Primary School*</t>
  </si>
  <si>
    <t xml:space="preserve">St Peter's School closed on 31 August 2024. </t>
  </si>
  <si>
    <t>190m North</t>
  </si>
  <si>
    <t>Fishersgate Terrace</t>
  </si>
  <si>
    <t>150m North East</t>
  </si>
  <si>
    <t>St Richards Road</t>
  </si>
  <si>
    <t>165m North</t>
  </si>
  <si>
    <t>George Street</t>
  </si>
  <si>
    <t>320m North East</t>
  </si>
  <si>
    <t xml:space="preserve">For residential roads, the nearest property has been measured. </t>
  </si>
  <si>
    <t>Church Road</t>
  </si>
  <si>
    <t>265m North West</t>
  </si>
  <si>
    <t>Middle Street</t>
  </si>
  <si>
    <t>255m North East</t>
  </si>
  <si>
    <t>N</t>
  </si>
  <si>
    <t>O</t>
  </si>
  <si>
    <t>P</t>
  </si>
  <si>
    <t>Q</t>
  </si>
  <si>
    <t>R</t>
  </si>
  <si>
    <t>170m North East</t>
  </si>
  <si>
    <t>Brambledean Road</t>
  </si>
  <si>
    <t>St Peters Road</t>
  </si>
  <si>
    <t>S</t>
  </si>
  <si>
    <t>Clarendon Place</t>
  </si>
  <si>
    <t>440m North East</t>
  </si>
  <si>
    <t>Southwick Leisure Centre</t>
  </si>
  <si>
    <t>T</t>
  </si>
  <si>
    <t>Recreational</t>
  </si>
  <si>
    <t>735m North West</t>
  </si>
  <si>
    <t>Blue line represents 500m from centre of site.</t>
  </si>
  <si>
    <t xml:space="preserve">Red Line represents 1km from centre of site. </t>
  </si>
  <si>
    <t>Elevation profile of land, from south (the permit site) to the north). The elevation gain is approximately 8m</t>
  </si>
  <si>
    <t xml:space="preserve">Speed restrictions on site
Visual inspection of dust levels daily
The site has been designed to prevent dust emissions. There are 6m high concrete walls providing three sides to the Bulk Storage Bay. The rear wall provides a signficant barrier to prevailing south westerly wind. No waste to be stored higher than 5.5m.  No treatment to take place. See Dust Management Plan. </t>
  </si>
  <si>
    <t>Local residents often sensitive to dust. Nearest residents are 150m north east of the site separated by River Adur and other industrial estates. The properties are on the A259 and adjacent to Cemex Aggregate site. Residential properties located north of the site are separated by Shoreham Port, A259, and another industrial estate. The  land is also at a higher elevation than permitted site (as indicated on the Elevation Tab)</t>
  </si>
  <si>
    <t xml:space="preserve"> Regular cleaning and daily checks.  See Odour Management Plan. </t>
  </si>
  <si>
    <t xml:space="preserve">Local residents often sensitive to dust. Nearest residents are 150m north east of the site separated by River Adur and other industrial estates. The properties are on the A259 and adjacent to Cemex Aggregate site. Residential properties located north of the site are separated by Shoreham Port, A259, and another industrial estate. The  land is also at a higher elevation than permitted site (as indicated on the Elevation Tab). No night time working. </t>
  </si>
  <si>
    <t>Sealed drainage provided for MRF glass.  Glass will either be inert, or Mixed glass from MRFs (non hazardous)</t>
  </si>
  <si>
    <t>24.10.2024</t>
  </si>
  <si>
    <t>SDL-SBS-ERA-V2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</si>
</sst>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0"/>
      <name val="Arial"/>
    </font>
    <font>
      <b/>
      <sz val="10"/>
      <name val="Arial"/>
      <family val="2"/>
    </font>
    <font>
      <b/>
      <sz val="12"/>
      <name val="Arial"/>
      <family val="2"/>
    </font>
    <font>
      <sz val="12"/>
      <name val="Arial"/>
      <family val="2"/>
    </font>
    <font>
      <b/>
      <sz val="12"/>
      <name val="Arial"/>
      <family val="2"/>
    </font>
    <font>
      <b/>
      <sz val="14"/>
      <name val="Arial"/>
      <family val="2"/>
    </font>
    <font>
      <sz val="8"/>
      <color indexed="81"/>
      <name val="Tahoma"/>
      <family val="2"/>
    </font>
    <font>
      <sz val="10"/>
      <color indexed="81"/>
      <name val="Arial"/>
      <family val="2"/>
    </font>
    <font>
      <b/>
      <sz val="10"/>
      <color indexed="81"/>
      <name val="Arial"/>
      <family val="2"/>
    </font>
    <font>
      <b/>
      <sz val="10"/>
      <name val="Arial"/>
      <family val="2"/>
    </font>
    <font>
      <sz val="10"/>
      <name val="Arial"/>
      <family val="2"/>
    </font>
    <font>
      <u/>
      <sz val="10"/>
      <color theme="10"/>
      <name val="Arial"/>
    </font>
    <font>
      <u/>
      <sz val="10"/>
      <color theme="11"/>
      <name val="Arial"/>
    </font>
    <font>
      <b/>
      <sz val="11"/>
      <name val="Arial"/>
      <family val="2"/>
    </font>
    <font>
      <sz val="11"/>
      <name val="Arial"/>
      <family val="2"/>
    </font>
    <font>
      <b/>
      <sz val="11"/>
      <color rgb="FF000000"/>
      <name val="Arial"/>
      <family val="2"/>
    </font>
    <font>
      <sz val="11"/>
      <color rgb="FF000000"/>
      <name val="Arial"/>
      <family val="2"/>
    </font>
    <font>
      <u/>
      <sz val="10"/>
      <color theme="10"/>
      <name val="Arial"/>
      <family val="2"/>
    </font>
    <font>
      <vertAlign val="superscript"/>
      <sz val="11"/>
      <name val="Arial"/>
      <family val="2"/>
    </font>
    <font>
      <u/>
      <sz val="11"/>
      <name val="Arial"/>
      <family val="2"/>
    </font>
    <font>
      <sz val="11"/>
      <color rgb="FF0B0C0C"/>
      <name val="Arial"/>
      <family val="2"/>
    </font>
  </fonts>
  <fills count="10">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10"/>
        <bgColor indexed="64"/>
      </patternFill>
    </fill>
    <fill>
      <patternFill patternType="solid">
        <fgColor indexed="13"/>
        <bgColor indexed="64"/>
      </patternFill>
    </fill>
    <fill>
      <patternFill patternType="solid">
        <fgColor indexed="15"/>
        <bgColor indexed="64"/>
      </patternFill>
    </fill>
    <fill>
      <patternFill patternType="solid">
        <fgColor indexed="42"/>
        <bgColor indexed="64"/>
      </patternFill>
    </fill>
    <fill>
      <patternFill patternType="solid">
        <fgColor indexed="9"/>
        <bgColor indexed="64"/>
      </patternFill>
    </fill>
    <fill>
      <patternFill patternType="solid">
        <fgColor rgb="FFFBD4B4"/>
        <bgColor indexed="64"/>
      </patternFill>
    </fill>
  </fills>
  <borders count="32">
    <border>
      <left/>
      <right/>
      <top/>
      <bottom/>
      <diagonal/>
    </border>
    <border>
      <left style="thin">
        <color auto="1"/>
      </left>
      <right style="thin">
        <color auto="1"/>
      </right>
      <top style="thin">
        <color auto="1"/>
      </top>
      <bottom style="thin">
        <color auto="1"/>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double">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double">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s>
  <cellStyleXfs count="20">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7" fillId="0" borderId="0" applyNumberFormat="0" applyFill="0" applyBorder="0" applyAlignment="0" applyProtection="0"/>
  </cellStyleXfs>
  <cellXfs count="120">
    <xf numFmtId="0" fontId="0" fillId="0" borderId="0" xfId="0"/>
    <xf numFmtId="0" fontId="13" fillId="0" borderId="2" xfId="0" applyFont="1" applyBorder="1" applyAlignment="1">
      <alignment horizontal="left" vertical="center" wrapText="1"/>
    </xf>
    <xf numFmtId="0" fontId="14" fillId="0" borderId="5" xfId="0" applyFont="1" applyBorder="1" applyAlignment="1">
      <alignment horizontal="left" vertical="center" wrapText="1"/>
    </xf>
    <xf numFmtId="0" fontId="14" fillId="0" borderId="0" xfId="0" applyFont="1" applyAlignment="1">
      <alignment horizontal="justify" vertical="center"/>
    </xf>
    <xf numFmtId="0" fontId="13" fillId="0" borderId="0" xfId="0" applyFont="1" applyAlignment="1">
      <alignment horizontal="center" vertical="center"/>
    </xf>
    <xf numFmtId="0" fontId="13" fillId="0" borderId="0" xfId="0" applyFont="1" applyAlignment="1">
      <alignment horizontal="left" vertical="center"/>
    </xf>
    <xf numFmtId="0" fontId="15" fillId="9" borderId="6" xfId="0" applyFont="1" applyFill="1" applyBorder="1" applyAlignment="1">
      <alignment horizontal="center" vertical="center" wrapText="1"/>
    </xf>
    <xf numFmtId="0" fontId="15" fillId="9" borderId="7" xfId="0" applyFont="1" applyFill="1" applyBorder="1" applyAlignment="1">
      <alignment horizontal="center" vertical="center" wrapText="1"/>
    </xf>
    <xf numFmtId="0" fontId="14" fillId="0" borderId="8"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0" xfId="0" applyFont="1" applyBorder="1" applyAlignment="1">
      <alignment horizontal="left" vertical="center" wrapText="1"/>
    </xf>
    <xf numFmtId="0" fontId="10" fillId="0" borderId="1" xfId="0" applyFont="1" applyBorder="1"/>
    <xf numFmtId="0" fontId="10" fillId="0" borderId="1" xfId="0" applyFont="1" applyBorder="1" applyAlignment="1">
      <alignment horizontal="left"/>
    </xf>
    <xf numFmtId="17" fontId="10" fillId="0" borderId="1" xfId="0" applyNumberFormat="1" applyFont="1" applyBorder="1" applyAlignment="1">
      <alignment horizontal="left"/>
    </xf>
    <xf numFmtId="0" fontId="16" fillId="0" borderId="8" xfId="0" applyFont="1" applyBorder="1" applyAlignment="1">
      <alignment horizontal="center" vertical="center" wrapText="1"/>
    </xf>
    <xf numFmtId="0" fontId="16" fillId="0" borderId="5" xfId="0" applyFont="1" applyBorder="1" applyAlignment="1">
      <alignment horizontal="center" vertical="center" wrapText="1"/>
    </xf>
    <xf numFmtId="0" fontId="15" fillId="9" borderId="12" xfId="0" applyFont="1" applyFill="1" applyBorder="1" applyAlignment="1">
      <alignment horizontal="center" vertical="center" wrapText="1"/>
    </xf>
    <xf numFmtId="0" fontId="16"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 fillId="0" borderId="7" xfId="0" applyFont="1" applyBorder="1" applyAlignment="1">
      <alignment horizontal="center" vertical="center" wrapText="1"/>
    </xf>
    <xf numFmtId="0" fontId="0" fillId="0" borderId="0" xfId="0" applyAlignment="1">
      <alignment horizontal="center" vertical="center"/>
    </xf>
    <xf numFmtId="0" fontId="2" fillId="7" borderId="0" xfId="0" applyFont="1" applyFill="1" applyAlignment="1">
      <alignment horizontal="center" vertical="center"/>
    </xf>
    <xf numFmtId="0" fontId="3" fillId="7" borderId="0" xfId="0" applyFont="1" applyFill="1" applyAlignment="1">
      <alignment horizontal="center" vertical="center"/>
    </xf>
    <xf numFmtId="0" fontId="0" fillId="7" borderId="0" xfId="0" applyFill="1" applyAlignment="1">
      <alignment horizontal="center" vertical="center"/>
    </xf>
    <xf numFmtId="0" fontId="10" fillId="0" borderId="0" xfId="0" applyFont="1" applyAlignment="1">
      <alignment horizontal="center" vertical="center"/>
    </xf>
    <xf numFmtId="0" fontId="0" fillId="0" borderId="0" xfId="0" applyAlignment="1">
      <alignment horizontal="center" vertical="center" wrapText="1"/>
    </xf>
    <xf numFmtId="0" fontId="2" fillId="0" borderId="0" xfId="0" applyFont="1" applyAlignment="1">
      <alignment horizontal="center" vertical="center"/>
    </xf>
    <xf numFmtId="0" fontId="9" fillId="0" borderId="0" xfId="0" applyFont="1" applyAlignment="1">
      <alignment horizontal="center" vertical="center"/>
    </xf>
    <xf numFmtId="0" fontId="0" fillId="6" borderId="0" xfId="0" applyFill="1" applyAlignment="1">
      <alignment horizontal="center" vertical="center"/>
    </xf>
    <xf numFmtId="0" fontId="0" fillId="5" borderId="0" xfId="0" applyFill="1" applyAlignment="1">
      <alignment horizontal="center" vertical="center"/>
    </xf>
    <xf numFmtId="0" fontId="0" fillId="4" borderId="0" xfId="0" applyFill="1" applyAlignment="1">
      <alignment horizontal="center" vertical="center"/>
    </xf>
    <xf numFmtId="0" fontId="0" fillId="3" borderId="0" xfId="0" applyFill="1" applyAlignment="1">
      <alignment horizontal="center" vertical="center"/>
    </xf>
    <xf numFmtId="2" fontId="0" fillId="0" borderId="0" xfId="0" applyNumberFormat="1" applyAlignment="1">
      <alignment horizontal="center" vertical="center"/>
    </xf>
    <xf numFmtId="0" fontId="0" fillId="0" borderId="6" xfId="0" applyBorder="1" applyAlignment="1">
      <alignment horizontal="center" vertical="center"/>
    </xf>
    <xf numFmtId="0" fontId="1" fillId="2" borderId="6"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0" fillId="0" borderId="6" xfId="0" applyBorder="1" applyAlignment="1" applyProtection="1">
      <alignment horizontal="center" vertical="center" wrapText="1"/>
      <protection locked="0"/>
    </xf>
    <xf numFmtId="0" fontId="1" fillId="0" borderId="6" xfId="0" applyFont="1" applyBorder="1" applyAlignment="1">
      <alignment horizontal="center" vertical="center" wrapText="1"/>
    </xf>
    <xf numFmtId="0" fontId="10" fillId="0" borderId="6"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0" fillId="0" borderId="14" xfId="0" applyBorder="1" applyAlignment="1">
      <alignment horizontal="center" vertical="center"/>
    </xf>
    <xf numFmtId="0" fontId="0" fillId="0" borderId="8" xfId="0" applyBorder="1" applyAlignment="1">
      <alignment horizontal="center" vertical="center"/>
    </xf>
    <xf numFmtId="0" fontId="2" fillId="2" borderId="8" xfId="0" applyFont="1" applyFill="1" applyBorder="1" applyAlignment="1">
      <alignment horizontal="center" vertical="center"/>
    </xf>
    <xf numFmtId="0" fontId="0" fillId="2" borderId="8" xfId="0" applyFill="1" applyBorder="1" applyAlignment="1">
      <alignment horizontal="center" vertical="center"/>
    </xf>
    <xf numFmtId="0" fontId="4" fillId="2" borderId="8" xfId="0" applyFont="1" applyFill="1" applyBorder="1" applyAlignment="1">
      <alignment horizontal="center" vertical="center"/>
    </xf>
    <xf numFmtId="0" fontId="2" fillId="7" borderId="0" xfId="0" applyFont="1" applyFill="1" applyAlignment="1">
      <alignment horizontal="right" vertical="center"/>
    </xf>
    <xf numFmtId="0" fontId="5" fillId="7" borderId="0" xfId="0" applyFont="1" applyFill="1" applyAlignment="1">
      <alignment horizontal="right" vertical="center"/>
    </xf>
    <xf numFmtId="0" fontId="0" fillId="7" borderId="0" xfId="0" applyFill="1" applyAlignment="1">
      <alignment horizontal="right" vertical="center"/>
    </xf>
    <xf numFmtId="0" fontId="4" fillId="7" borderId="0" xfId="0" applyFont="1" applyFill="1" applyAlignment="1">
      <alignment horizontal="right" vertical="center"/>
    </xf>
    <xf numFmtId="0" fontId="3" fillId="7" borderId="0" xfId="0" applyFont="1" applyFill="1" applyAlignment="1">
      <alignment horizontal="right" vertical="center"/>
    </xf>
    <xf numFmtId="0" fontId="0" fillId="0" borderId="16" xfId="0" applyBorder="1" applyAlignment="1">
      <alignment horizontal="center" vertical="center"/>
    </xf>
    <xf numFmtId="0" fontId="14" fillId="0" borderId="17" xfId="0" applyFont="1" applyBorder="1" applyAlignment="1">
      <alignment horizontal="justify" vertical="center" wrapText="1"/>
    </xf>
    <xf numFmtId="0" fontId="14" fillId="0" borderId="4" xfId="0" applyFont="1" applyBorder="1" applyAlignment="1">
      <alignment horizontal="justify" vertical="center" wrapText="1"/>
    </xf>
    <xf numFmtId="0" fontId="16" fillId="0" borderId="18"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6" xfId="0" applyFont="1" applyBorder="1" applyAlignment="1">
      <alignment wrapText="1"/>
    </xf>
    <xf numFmtId="0" fontId="14" fillId="0" borderId="6" xfId="0" applyFont="1" applyBorder="1" applyAlignment="1">
      <alignment horizontal="center"/>
    </xf>
    <xf numFmtId="0" fontId="13" fillId="0" borderId="3" xfId="0" applyFont="1" applyBorder="1" applyAlignment="1">
      <alignment horizontal="center" vertical="center" wrapText="1"/>
    </xf>
    <xf numFmtId="0" fontId="14" fillId="0" borderId="7" xfId="0" applyFont="1" applyBorder="1" applyAlignment="1">
      <alignment horizontal="center" vertical="center" wrapText="1"/>
    </xf>
    <xf numFmtId="0" fontId="10" fillId="0" borderId="0" xfId="0" applyFont="1"/>
    <xf numFmtId="0" fontId="17" fillId="0" borderId="0" xfId="19"/>
    <xf numFmtId="0" fontId="13" fillId="0" borderId="6"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0" xfId="0" applyFont="1" applyAlignment="1">
      <alignment horizontal="justify" vertical="center"/>
    </xf>
    <xf numFmtId="0" fontId="19" fillId="0" borderId="0" xfId="0" applyFont="1" applyAlignment="1">
      <alignment horizontal="justify" vertical="center"/>
    </xf>
    <xf numFmtId="0" fontId="20" fillId="0" borderId="0" xfId="0" applyFont="1" applyAlignment="1">
      <alignment horizontal="justify" vertical="center"/>
    </xf>
    <xf numFmtId="0" fontId="14" fillId="0" borderId="0" xfId="0" applyFont="1" applyAlignment="1">
      <alignment vertical="center"/>
    </xf>
    <xf numFmtId="0" fontId="14" fillId="0" borderId="11" xfId="0" applyFont="1" applyBorder="1" applyAlignment="1">
      <alignment horizontal="center"/>
    </xf>
    <xf numFmtId="0" fontId="14" fillId="0" borderId="11" xfId="0" applyFont="1" applyBorder="1" applyAlignment="1">
      <alignment horizontal="center" vertical="center" wrapText="1"/>
    </xf>
    <xf numFmtId="0" fontId="14" fillId="0" borderId="6" xfId="0" applyFont="1" applyBorder="1" applyAlignment="1">
      <alignment horizontal="left"/>
    </xf>
    <xf numFmtId="0" fontId="14" fillId="0" borderId="19" xfId="0" applyFont="1" applyBorder="1" applyAlignment="1">
      <alignment horizontal="justify" vertical="center" wrapText="1"/>
    </xf>
    <xf numFmtId="0" fontId="14" fillId="0" borderId="20"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3" xfId="0" applyFont="1" applyBorder="1" applyAlignment="1">
      <alignment horizontal="justify" vertical="center" wrapText="1"/>
    </xf>
    <xf numFmtId="0" fontId="14" fillId="0" borderId="24"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6" xfId="0" applyFont="1" applyBorder="1" applyAlignment="1">
      <alignment horizontal="justify"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11" xfId="0" applyFont="1" applyBorder="1" applyAlignment="1">
      <alignment horizontal="justify" vertical="center" wrapText="1"/>
    </xf>
    <xf numFmtId="0" fontId="14" fillId="0" borderId="1" xfId="0" applyFont="1" applyBorder="1" applyAlignment="1">
      <alignment horizontal="center" vertical="center" wrapText="1"/>
    </xf>
    <xf numFmtId="0" fontId="14" fillId="0" borderId="30" xfId="0" applyFont="1" applyBorder="1" applyAlignment="1">
      <alignment horizontal="justify" vertical="center" wrapText="1"/>
    </xf>
    <xf numFmtId="0" fontId="14" fillId="0" borderId="31" xfId="0" applyFont="1" applyBorder="1"/>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justify" vertical="center" wrapText="1"/>
    </xf>
    <xf numFmtId="0" fontId="14" fillId="0" borderId="0" xfId="0" applyFont="1" applyAlignment="1">
      <alignment horizontal="center" vertical="center" wrapText="1"/>
    </xf>
    <xf numFmtId="0" fontId="14" fillId="0" borderId="0" xfId="0" applyFont="1" applyAlignment="1">
      <alignment horizontal="left"/>
    </xf>
    <xf numFmtId="0" fontId="14" fillId="0" borderId="0" xfId="0" applyFont="1" applyAlignment="1">
      <alignment horizontal="center"/>
    </xf>
    <xf numFmtId="0" fontId="14" fillId="0" borderId="0" xfId="0" applyFont="1"/>
    <xf numFmtId="0" fontId="17" fillId="0" borderId="0" xfId="19" applyBorder="1"/>
    <xf numFmtId="0" fontId="10" fillId="0" borderId="0" xfId="0" applyFont="1" applyAlignment="1">
      <alignment horizontal="left" vertical="center" wrapText="1"/>
    </xf>
    <xf numFmtId="0" fontId="14" fillId="0" borderId="0" xfId="0" applyFont="1" applyAlignment="1">
      <alignment horizontal="left" vertical="top" wrapText="1"/>
    </xf>
    <xf numFmtId="0" fontId="10" fillId="0" borderId="6" xfId="0" applyFont="1" applyBorder="1" applyAlignment="1">
      <alignment horizontal="center" vertical="center" wrapText="1"/>
    </xf>
    <xf numFmtId="0" fontId="1" fillId="0" borderId="6" xfId="0" applyFont="1" applyBorder="1" applyAlignment="1">
      <alignment horizontal="center" vertical="center" wrapText="1"/>
    </xf>
    <xf numFmtId="15" fontId="10" fillId="8" borderId="0" xfId="0" applyNumberFormat="1"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0" fillId="8" borderId="0" xfId="0" applyFont="1" applyFill="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0" fontId="5" fillId="0" borderId="13" xfId="0" applyFont="1" applyBorder="1" applyAlignment="1">
      <alignment horizontal="center" vertical="center"/>
    </xf>
    <xf numFmtId="0" fontId="5" fillId="0" borderId="0" xfId="0" applyFont="1" applyAlignment="1">
      <alignment horizontal="center" vertical="center"/>
    </xf>
    <xf numFmtId="0" fontId="2" fillId="2" borderId="15" xfId="0" applyFont="1" applyFill="1" applyBorder="1" applyAlignment="1">
      <alignment horizontal="center" vertical="center"/>
    </xf>
    <xf numFmtId="0" fontId="2" fillId="2" borderId="5" xfId="0" applyFont="1" applyFill="1" applyBorder="1" applyAlignment="1">
      <alignment horizontal="center" vertical="center"/>
    </xf>
    <xf numFmtId="0" fontId="0" fillId="0" borderId="6" xfId="0" applyBorder="1" applyAlignment="1">
      <alignment horizontal="center" vertical="center"/>
    </xf>
    <xf numFmtId="0" fontId="10" fillId="0" borderId="11" xfId="0" applyFont="1" applyBorder="1" applyAlignment="1">
      <alignment horizontal="center" vertical="center" wrapText="1"/>
    </xf>
    <xf numFmtId="0" fontId="10" fillId="0" borderId="8" xfId="0" applyFont="1" applyBorder="1" applyAlignment="1">
      <alignment horizontal="center" vertical="center" wrapText="1"/>
    </xf>
    <xf numFmtId="0" fontId="2" fillId="7" borderId="0" xfId="0" applyFont="1" applyFill="1" applyAlignment="1">
      <alignment horizontal="right" vertical="center"/>
    </xf>
    <xf numFmtId="0" fontId="4" fillId="7" borderId="0" xfId="0" applyFont="1" applyFill="1" applyAlignment="1">
      <alignment horizontal="right" vertical="center"/>
    </xf>
    <xf numFmtId="0" fontId="14" fillId="0" borderId="11"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1" xfId="0" applyFont="1" applyBorder="1" applyAlignment="1">
      <alignment horizontal="center"/>
    </xf>
    <xf numFmtId="0" fontId="14" fillId="0" borderId="8" xfId="0" applyFont="1" applyBorder="1" applyAlignment="1">
      <alignment horizontal="center"/>
    </xf>
    <xf numFmtId="0" fontId="14" fillId="0" borderId="9" xfId="0" applyFont="1" applyBorder="1" applyAlignment="1">
      <alignment horizontal="center"/>
    </xf>
  </cellXfs>
  <cellStyles count="2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243840</xdr:colOff>
      <xdr:row>13</xdr:row>
      <xdr:rowOff>83820</xdr:rowOff>
    </xdr:from>
    <xdr:to>
      <xdr:col>4</xdr:col>
      <xdr:colOff>2011979</xdr:colOff>
      <xdr:row>39</xdr:row>
      <xdr:rowOff>15826</xdr:rowOff>
    </xdr:to>
    <xdr:pic>
      <xdr:nvPicPr>
        <xdr:cNvPr id="3" name="Picture 2">
          <a:extLst>
            <a:ext uri="{FF2B5EF4-FFF2-40B4-BE49-F238E27FC236}">
              <a16:creationId xmlns:a16="http://schemas.microsoft.com/office/drawing/2014/main" id="{E50599C2-7545-F0AF-FACD-B8E2CDE544F4}"/>
            </a:ext>
          </a:extLst>
        </xdr:cNvPr>
        <xdr:cNvPicPr>
          <a:picLocks noChangeAspect="1"/>
        </xdr:cNvPicPr>
      </xdr:nvPicPr>
      <xdr:blipFill>
        <a:blip xmlns:r="http://schemas.openxmlformats.org/officeDocument/2006/relationships" r:embed="rId1"/>
        <a:stretch>
          <a:fillRect/>
        </a:stretch>
      </xdr:blipFill>
      <xdr:spPr>
        <a:xfrm>
          <a:off x="853440" y="2354580"/>
          <a:ext cx="7285019" cy="44811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22860</xdr:colOff>
      <xdr:row>2</xdr:row>
      <xdr:rowOff>7620</xdr:rowOff>
    </xdr:from>
    <xdr:to>
      <xdr:col>19</xdr:col>
      <xdr:colOff>252114</xdr:colOff>
      <xdr:row>35</xdr:row>
      <xdr:rowOff>107246</xdr:rowOff>
    </xdr:to>
    <xdr:pic>
      <xdr:nvPicPr>
        <xdr:cNvPr id="2" name="Picture 1">
          <a:extLst>
            <a:ext uri="{FF2B5EF4-FFF2-40B4-BE49-F238E27FC236}">
              <a16:creationId xmlns:a16="http://schemas.microsoft.com/office/drawing/2014/main" id="{B798ABFB-8454-57A4-BCFA-94BF3B04D746}"/>
            </a:ext>
          </a:extLst>
        </xdr:cNvPr>
        <xdr:cNvPicPr>
          <a:picLocks noChangeAspect="1"/>
        </xdr:cNvPicPr>
      </xdr:nvPicPr>
      <xdr:blipFill>
        <a:blip xmlns:r="http://schemas.openxmlformats.org/officeDocument/2006/relationships" r:embed="rId1"/>
        <a:stretch>
          <a:fillRect/>
        </a:stretch>
      </xdr:blipFill>
      <xdr:spPr>
        <a:xfrm>
          <a:off x="10126980" y="358140"/>
          <a:ext cx="7544454" cy="6530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480060</xdr:colOff>
      <xdr:row>0</xdr:row>
      <xdr:rowOff>0</xdr:rowOff>
    </xdr:from>
    <xdr:to>
      <xdr:col>9</xdr:col>
      <xdr:colOff>350984</xdr:colOff>
      <xdr:row>28</xdr:row>
      <xdr:rowOff>129958</xdr:rowOff>
    </xdr:to>
    <xdr:pic>
      <xdr:nvPicPr>
        <xdr:cNvPr id="2" name="Picture 1">
          <a:extLst>
            <a:ext uri="{FF2B5EF4-FFF2-40B4-BE49-F238E27FC236}">
              <a16:creationId xmlns:a16="http://schemas.microsoft.com/office/drawing/2014/main" id="{748778F9-6106-F48C-2F03-B3D5E11C2D99}"/>
            </a:ext>
          </a:extLst>
        </xdr:cNvPr>
        <xdr:cNvPicPr>
          <a:picLocks noChangeAspect="1"/>
        </xdr:cNvPicPr>
      </xdr:nvPicPr>
      <xdr:blipFill>
        <a:blip xmlns:r="http://schemas.openxmlformats.org/officeDocument/2006/relationships" r:embed="rId1"/>
        <a:stretch>
          <a:fillRect/>
        </a:stretch>
      </xdr:blipFill>
      <xdr:spPr>
        <a:xfrm>
          <a:off x="480060" y="0"/>
          <a:ext cx="5357324" cy="48238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righton-hove.gov.uk/schools-and-learning/school-statutory-notices/statutory-proposal-school-closure-st-peters-community-primary-and-nursery-school"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meteoblue.com/en/weather/historyclimate/climatemodelled/shoreham-by-sea_united-kingdom_26379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291A0-986C-43A0-B6B6-6D1119CEC350}">
  <dimension ref="B1:H41"/>
  <sheetViews>
    <sheetView topLeftCell="A18" workbookViewId="0">
      <selection activeCell="G23" sqref="G23"/>
    </sheetView>
  </sheetViews>
  <sheetFormatPr defaultRowHeight="12.75" x14ac:dyDescent="0.2"/>
  <cols>
    <col min="2" max="2" width="24.42578125" bestFit="1" customWidth="1"/>
    <col min="3" max="3" width="26" customWidth="1"/>
    <col min="4" max="4" width="30" bestFit="1" customWidth="1"/>
    <col min="5" max="5" width="30" customWidth="1"/>
    <col min="6" max="6" width="19.140625" bestFit="1" customWidth="1"/>
  </cols>
  <sheetData>
    <row r="1" spans="2:6" ht="15" x14ac:dyDescent="0.2">
      <c r="B1" s="4"/>
    </row>
    <row r="3" spans="2:6" ht="15" x14ac:dyDescent="0.2">
      <c r="B3" s="89"/>
      <c r="C3" s="90"/>
      <c r="D3" s="90"/>
      <c r="E3" s="90"/>
      <c r="F3" s="90"/>
    </row>
    <row r="4" spans="2:6" ht="14.25" x14ac:dyDescent="0.2">
      <c r="B4" s="91"/>
      <c r="C4" s="92"/>
      <c r="D4" s="92"/>
      <c r="E4" s="92"/>
      <c r="F4" s="92"/>
    </row>
    <row r="5" spans="2:6" ht="14.25" x14ac:dyDescent="0.2">
      <c r="B5" s="91"/>
      <c r="C5" s="92"/>
      <c r="D5" s="92"/>
      <c r="E5" s="92"/>
      <c r="F5" s="92"/>
    </row>
    <row r="6" spans="2:6" ht="14.25" x14ac:dyDescent="0.2">
      <c r="B6" s="91"/>
      <c r="C6" s="92"/>
      <c r="D6" s="92"/>
      <c r="E6" s="92"/>
      <c r="F6" s="92"/>
    </row>
    <row r="7" spans="2:6" ht="14.25" x14ac:dyDescent="0.2">
      <c r="B7" s="91"/>
      <c r="C7" s="92"/>
      <c r="D7" s="92"/>
      <c r="E7" s="92"/>
      <c r="F7" s="92"/>
    </row>
    <row r="8" spans="2:6" ht="14.25" x14ac:dyDescent="0.2">
      <c r="B8" s="91"/>
      <c r="C8" s="92"/>
      <c r="D8" s="92"/>
      <c r="E8" s="92"/>
      <c r="F8" s="92"/>
    </row>
    <row r="9" spans="2:6" ht="14.25" x14ac:dyDescent="0.2">
      <c r="B9" s="91"/>
      <c r="C9" s="92"/>
      <c r="D9" s="92"/>
      <c r="E9" s="92"/>
      <c r="F9" s="92"/>
    </row>
    <row r="10" spans="2:6" ht="14.25" x14ac:dyDescent="0.2">
      <c r="B10" s="91"/>
      <c r="C10" s="92"/>
      <c r="D10" s="92"/>
      <c r="E10" s="92"/>
      <c r="F10" s="92"/>
    </row>
    <row r="11" spans="2:6" ht="14.25" x14ac:dyDescent="0.2">
      <c r="B11" s="91"/>
      <c r="C11" s="92"/>
      <c r="D11" s="92"/>
      <c r="E11" s="92"/>
      <c r="F11" s="92"/>
    </row>
    <row r="12" spans="2:6" ht="14.25" x14ac:dyDescent="0.2">
      <c r="B12" s="91"/>
      <c r="C12" s="92"/>
      <c r="D12" s="92"/>
      <c r="E12" s="92"/>
      <c r="F12" s="92"/>
    </row>
    <row r="13" spans="2:6" ht="14.25" x14ac:dyDescent="0.2">
      <c r="B13" s="91"/>
      <c r="C13" s="92"/>
      <c r="D13" s="92"/>
      <c r="E13" s="92"/>
      <c r="F13" s="92"/>
    </row>
    <row r="14" spans="2:6" ht="15" customHeight="1" x14ac:dyDescent="0.2">
      <c r="B14" s="91"/>
      <c r="C14" s="92"/>
      <c r="D14" s="92"/>
      <c r="E14" s="92"/>
      <c r="F14" s="92"/>
    </row>
    <row r="15" spans="2:6" ht="15" customHeight="1" x14ac:dyDescent="0.2">
      <c r="B15" s="91"/>
      <c r="C15" s="92"/>
      <c r="D15" s="92"/>
      <c r="E15" s="92"/>
      <c r="F15" s="92"/>
    </row>
    <row r="16" spans="2:6" ht="15" customHeight="1" x14ac:dyDescent="0.2">
      <c r="B16" s="91"/>
      <c r="C16" s="92"/>
      <c r="D16" s="92"/>
      <c r="E16" s="92"/>
      <c r="F16" s="92"/>
    </row>
    <row r="17" spans="2:6" ht="15" customHeight="1" x14ac:dyDescent="0.2">
      <c r="B17" s="91"/>
      <c r="C17" s="92"/>
      <c r="D17" s="92"/>
      <c r="E17" s="92"/>
      <c r="F17" s="92"/>
    </row>
    <row r="18" spans="2:6" ht="14.25" x14ac:dyDescent="0.2">
      <c r="B18" s="91"/>
      <c r="C18" s="92"/>
      <c r="D18" s="92"/>
      <c r="E18" s="92"/>
      <c r="F18" s="92"/>
    </row>
    <row r="19" spans="2:6" ht="14.25" x14ac:dyDescent="0.2">
      <c r="B19" s="91"/>
      <c r="C19" s="92"/>
      <c r="D19" s="92"/>
      <c r="E19" s="92"/>
      <c r="F19" s="92"/>
    </row>
    <row r="20" spans="2:6" ht="14.25" x14ac:dyDescent="0.2">
      <c r="B20" s="93"/>
      <c r="C20" s="92"/>
      <c r="D20" s="94"/>
      <c r="E20" s="94"/>
      <c r="F20" s="92"/>
    </row>
    <row r="21" spans="2:6" ht="14.25" x14ac:dyDescent="0.2">
      <c r="B21" s="91"/>
      <c r="C21" s="92"/>
      <c r="D21" s="94"/>
      <c r="E21" s="94"/>
      <c r="F21" s="94"/>
    </row>
    <row r="22" spans="2:6" ht="14.25" x14ac:dyDescent="0.2">
      <c r="B22" s="91"/>
      <c r="C22" s="92"/>
      <c r="D22" s="92"/>
      <c r="E22" s="92"/>
      <c r="F22" s="95"/>
    </row>
    <row r="23" spans="2:6" ht="17.25" customHeight="1" x14ac:dyDescent="0.2">
      <c r="B23" s="91"/>
      <c r="C23" s="92"/>
      <c r="D23" s="92"/>
      <c r="E23" s="92"/>
      <c r="F23" s="95"/>
    </row>
    <row r="24" spans="2:6" ht="14.25" customHeight="1" x14ac:dyDescent="0.2"/>
    <row r="25" spans="2:6" ht="14.25" customHeight="1" x14ac:dyDescent="0.2">
      <c r="B25" s="97"/>
      <c r="C25" s="97"/>
      <c r="D25" s="97"/>
      <c r="E25" s="97"/>
      <c r="F25" s="97"/>
    </row>
    <row r="26" spans="2:6" x14ac:dyDescent="0.2">
      <c r="B26" s="98"/>
      <c r="C26" s="98"/>
      <c r="D26" s="98"/>
      <c r="E26" s="98"/>
      <c r="F26" s="98"/>
    </row>
    <row r="27" spans="2:6" x14ac:dyDescent="0.2">
      <c r="B27" s="98"/>
      <c r="C27" s="98"/>
      <c r="D27" s="98"/>
      <c r="E27" s="98"/>
      <c r="F27" s="98"/>
    </row>
    <row r="30" spans="2:6" x14ac:dyDescent="0.2">
      <c r="B30" s="96"/>
    </row>
    <row r="38" spans="2:8" x14ac:dyDescent="0.2">
      <c r="H38" s="62"/>
    </row>
    <row r="39" spans="2:8" x14ac:dyDescent="0.2">
      <c r="H39" s="62"/>
    </row>
    <row r="41" spans="2:8" x14ac:dyDescent="0.2">
      <c r="B41" s="62" t="s">
        <v>296</v>
      </c>
    </row>
  </sheetData>
  <mergeCells count="2">
    <mergeCell ref="B25:F25"/>
    <mergeCell ref="B26:F2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6081F-AEF2-45CB-84C9-A6482929651C}">
  <dimension ref="B1:H39"/>
  <sheetViews>
    <sheetView tabSelected="1" topLeftCell="A2" workbookViewId="0">
      <selection activeCell="F35" sqref="F35"/>
    </sheetView>
  </sheetViews>
  <sheetFormatPr defaultRowHeight="12.75" x14ac:dyDescent="0.2"/>
  <cols>
    <col min="2" max="2" width="24.42578125" bestFit="1" customWidth="1"/>
    <col min="3" max="3" width="26" customWidth="1"/>
    <col min="4" max="4" width="30" bestFit="1" customWidth="1"/>
    <col min="5" max="5" width="30" customWidth="1"/>
    <col min="6" max="6" width="19.140625" bestFit="1" customWidth="1"/>
  </cols>
  <sheetData>
    <row r="1" spans="2:6" ht="15" x14ac:dyDescent="0.2">
      <c r="B1" s="4" t="s">
        <v>72</v>
      </c>
    </row>
    <row r="2" spans="2:6" ht="13.5" thickBot="1" x14ac:dyDescent="0.25"/>
    <row r="3" spans="2:6" ht="46.5" thickTop="1" thickBot="1" x14ac:dyDescent="0.25">
      <c r="B3" s="1" t="s">
        <v>5</v>
      </c>
      <c r="C3" s="60" t="s">
        <v>70</v>
      </c>
      <c r="D3" s="60" t="s">
        <v>65</v>
      </c>
      <c r="E3" s="64" t="s">
        <v>162</v>
      </c>
      <c r="F3" s="65" t="s">
        <v>66</v>
      </c>
    </row>
    <row r="4" spans="2:6" ht="15.75" thickTop="1" thickBot="1" x14ac:dyDescent="0.25">
      <c r="B4" s="54" t="s">
        <v>167</v>
      </c>
      <c r="C4" s="61" t="s">
        <v>126</v>
      </c>
      <c r="D4" s="19" t="s">
        <v>168</v>
      </c>
      <c r="E4" s="57" t="s">
        <v>27</v>
      </c>
      <c r="F4" s="19" t="s">
        <v>148</v>
      </c>
    </row>
    <row r="5" spans="2:6" ht="15" thickBot="1" x14ac:dyDescent="0.25">
      <c r="B5" s="55" t="s">
        <v>169</v>
      </c>
      <c r="C5" s="9" t="s">
        <v>127</v>
      </c>
      <c r="D5" s="8" t="s">
        <v>168</v>
      </c>
      <c r="E5" s="57" t="s">
        <v>27</v>
      </c>
      <c r="F5" s="8" t="s">
        <v>175</v>
      </c>
    </row>
    <row r="6" spans="2:6" ht="29.25" thickBot="1" x14ac:dyDescent="0.25">
      <c r="B6" s="55" t="s">
        <v>170</v>
      </c>
      <c r="C6" s="9" t="s">
        <v>128</v>
      </c>
      <c r="D6" s="8" t="s">
        <v>171</v>
      </c>
      <c r="E6" s="57" t="s">
        <v>25</v>
      </c>
      <c r="F6" s="8" t="s">
        <v>172</v>
      </c>
    </row>
    <row r="7" spans="2:6" ht="15" thickBot="1" x14ac:dyDescent="0.25">
      <c r="B7" s="55" t="s">
        <v>173</v>
      </c>
      <c r="C7" s="9" t="s">
        <v>129</v>
      </c>
      <c r="D7" s="8" t="s">
        <v>171</v>
      </c>
      <c r="E7" s="57" t="s">
        <v>25</v>
      </c>
      <c r="F7" s="8" t="s">
        <v>174</v>
      </c>
    </row>
    <row r="8" spans="2:6" ht="15" thickBot="1" x14ac:dyDescent="0.25">
      <c r="B8" s="55" t="s">
        <v>173</v>
      </c>
      <c r="C8" s="9" t="s">
        <v>130</v>
      </c>
      <c r="D8" s="8" t="s">
        <v>171</v>
      </c>
      <c r="E8" s="57" t="s">
        <v>25</v>
      </c>
      <c r="F8" s="8" t="s">
        <v>176</v>
      </c>
    </row>
    <row r="9" spans="2:6" ht="14.25" x14ac:dyDescent="0.2">
      <c r="B9" s="77" t="s">
        <v>150</v>
      </c>
      <c r="C9" s="78" t="s">
        <v>131</v>
      </c>
      <c r="D9" s="79" t="s">
        <v>171</v>
      </c>
      <c r="E9" s="80" t="s">
        <v>25</v>
      </c>
      <c r="F9" s="79" t="s">
        <v>284</v>
      </c>
    </row>
    <row r="10" spans="2:6" ht="14.25" x14ac:dyDescent="0.2">
      <c r="B10" s="73" t="s">
        <v>150</v>
      </c>
      <c r="C10" s="74" t="s">
        <v>132</v>
      </c>
      <c r="D10" s="75" t="s">
        <v>171</v>
      </c>
      <c r="E10" s="76" t="s">
        <v>25</v>
      </c>
      <c r="F10" s="75" t="s">
        <v>177</v>
      </c>
    </row>
    <row r="11" spans="2:6" ht="15" thickBot="1" x14ac:dyDescent="0.25">
      <c r="B11" s="55" t="s">
        <v>268</v>
      </c>
      <c r="C11" s="9" t="s">
        <v>71</v>
      </c>
      <c r="D11" s="8" t="s">
        <v>67</v>
      </c>
      <c r="E11" s="57" t="s">
        <v>27</v>
      </c>
      <c r="F11" s="8" t="s">
        <v>269</v>
      </c>
    </row>
    <row r="12" spans="2:6" ht="15" thickBot="1" x14ac:dyDescent="0.25">
      <c r="B12" s="55" t="s">
        <v>270</v>
      </c>
      <c r="C12" s="9" t="s">
        <v>133</v>
      </c>
      <c r="D12" s="8" t="s">
        <v>67</v>
      </c>
      <c r="E12" s="57" t="s">
        <v>27</v>
      </c>
      <c r="F12" s="8" t="s">
        <v>271</v>
      </c>
    </row>
    <row r="13" spans="2:6" ht="14.25" x14ac:dyDescent="0.2">
      <c r="B13" s="77" t="s">
        <v>285</v>
      </c>
      <c r="C13" s="78" t="s">
        <v>134</v>
      </c>
      <c r="D13" s="79" t="s">
        <v>67</v>
      </c>
      <c r="E13" s="80" t="s">
        <v>27</v>
      </c>
      <c r="F13" s="79" t="s">
        <v>180</v>
      </c>
    </row>
    <row r="14" spans="2:6" ht="15" customHeight="1" x14ac:dyDescent="0.2">
      <c r="B14" s="81" t="s">
        <v>286</v>
      </c>
      <c r="C14" s="82" t="s">
        <v>135</v>
      </c>
      <c r="D14" s="83" t="s">
        <v>67</v>
      </c>
      <c r="E14" s="84" t="s">
        <v>27</v>
      </c>
      <c r="F14" s="83" t="s">
        <v>180</v>
      </c>
    </row>
    <row r="15" spans="2:6" ht="15" customHeight="1" thickBot="1" x14ac:dyDescent="0.25">
      <c r="B15" s="55" t="s">
        <v>272</v>
      </c>
      <c r="C15" s="9" t="s">
        <v>149</v>
      </c>
      <c r="D15" s="8" t="s">
        <v>67</v>
      </c>
      <c r="E15" s="57" t="s">
        <v>27</v>
      </c>
      <c r="F15" s="8" t="s">
        <v>273</v>
      </c>
    </row>
    <row r="16" spans="2:6" ht="15" customHeight="1" thickBot="1" x14ac:dyDescent="0.25">
      <c r="B16" s="55" t="s">
        <v>275</v>
      </c>
      <c r="C16" s="9" t="s">
        <v>179</v>
      </c>
      <c r="D16" s="8" t="s">
        <v>67</v>
      </c>
      <c r="E16" s="57" t="s">
        <v>27</v>
      </c>
      <c r="F16" s="8" t="s">
        <v>276</v>
      </c>
    </row>
    <row r="17" spans="2:6" ht="15" customHeight="1" thickBot="1" x14ac:dyDescent="0.25">
      <c r="B17" s="55" t="s">
        <v>277</v>
      </c>
      <c r="C17" s="9" t="s">
        <v>279</v>
      </c>
      <c r="D17" s="8" t="s">
        <v>67</v>
      </c>
      <c r="E17" s="57" t="s">
        <v>27</v>
      </c>
      <c r="F17" s="8" t="s">
        <v>278</v>
      </c>
    </row>
    <row r="18" spans="2:6" ht="15" thickBot="1" x14ac:dyDescent="0.25">
      <c r="B18" s="55" t="s">
        <v>166</v>
      </c>
      <c r="C18" s="9" t="s">
        <v>280</v>
      </c>
      <c r="D18" s="8" t="s">
        <v>165</v>
      </c>
      <c r="E18" s="57" t="s">
        <v>25</v>
      </c>
      <c r="F18" s="8" t="s">
        <v>183</v>
      </c>
    </row>
    <row r="19" spans="2:6" ht="15" thickBot="1" x14ac:dyDescent="0.25">
      <c r="B19" s="55" t="s">
        <v>163</v>
      </c>
      <c r="C19" s="9" t="s">
        <v>281</v>
      </c>
      <c r="D19" s="8" t="s">
        <v>164</v>
      </c>
      <c r="E19" s="57" t="s">
        <v>25</v>
      </c>
      <c r="F19" s="8" t="s">
        <v>182</v>
      </c>
    </row>
    <row r="20" spans="2:6" ht="15" thickBot="1" x14ac:dyDescent="0.25">
      <c r="B20" s="72" t="s">
        <v>265</v>
      </c>
      <c r="C20" s="18" t="s">
        <v>282</v>
      </c>
      <c r="D20" s="59" t="s">
        <v>161</v>
      </c>
      <c r="E20" s="59" t="s">
        <v>27</v>
      </c>
      <c r="F20" s="8" t="s">
        <v>181</v>
      </c>
    </row>
    <row r="21" spans="2:6" ht="28.5" x14ac:dyDescent="0.2">
      <c r="B21" s="85" t="s">
        <v>178</v>
      </c>
      <c r="C21" s="71" t="s">
        <v>283</v>
      </c>
      <c r="D21" s="70" t="s">
        <v>161</v>
      </c>
      <c r="E21" s="70" t="s">
        <v>27</v>
      </c>
      <c r="F21" s="70" t="s">
        <v>267</v>
      </c>
    </row>
    <row r="22" spans="2:6" ht="14.25" x14ac:dyDescent="0.2">
      <c r="B22" s="87" t="s">
        <v>288</v>
      </c>
      <c r="C22" s="86" t="s">
        <v>287</v>
      </c>
      <c r="D22" s="86" t="s">
        <v>67</v>
      </c>
      <c r="E22" s="86" t="s">
        <v>27</v>
      </c>
      <c r="F22" s="88" t="s">
        <v>289</v>
      </c>
    </row>
    <row r="23" spans="2:6" ht="17.25" customHeight="1" x14ac:dyDescent="0.2">
      <c r="B23" s="87" t="s">
        <v>290</v>
      </c>
      <c r="C23" s="86" t="s">
        <v>291</v>
      </c>
      <c r="D23" s="86" t="s">
        <v>292</v>
      </c>
      <c r="E23" s="86" t="s">
        <v>26</v>
      </c>
      <c r="F23" s="88" t="s">
        <v>293</v>
      </c>
    </row>
    <row r="24" spans="2:6" ht="14.25" customHeight="1" x14ac:dyDescent="0.2"/>
    <row r="25" spans="2:6" ht="14.25" customHeight="1" x14ac:dyDescent="0.2">
      <c r="B25" s="97"/>
      <c r="C25" s="97"/>
      <c r="D25" s="97"/>
      <c r="E25" s="97"/>
      <c r="F25" s="97"/>
    </row>
    <row r="26" spans="2:6" x14ac:dyDescent="0.2">
      <c r="B26" s="98"/>
      <c r="C26" s="98"/>
      <c r="D26" s="98"/>
      <c r="E26" s="98"/>
      <c r="F26" s="98"/>
    </row>
    <row r="27" spans="2:6" x14ac:dyDescent="0.2">
      <c r="B27" s="98"/>
      <c r="C27" s="98"/>
      <c r="D27" s="98"/>
      <c r="E27" s="98"/>
      <c r="F27" s="98"/>
    </row>
    <row r="28" spans="2:6" x14ac:dyDescent="0.2">
      <c r="B28" t="s">
        <v>184</v>
      </c>
    </row>
    <row r="29" spans="2:6" x14ac:dyDescent="0.2">
      <c r="B29" t="s">
        <v>266</v>
      </c>
    </row>
    <row r="30" spans="2:6" x14ac:dyDescent="0.2">
      <c r="B30" s="63" t="s">
        <v>264</v>
      </c>
    </row>
    <row r="32" spans="2:6" x14ac:dyDescent="0.2">
      <c r="B32" t="s">
        <v>274</v>
      </c>
    </row>
    <row r="38" spans="8:8" x14ac:dyDescent="0.2">
      <c r="H38" s="62" t="s">
        <v>294</v>
      </c>
    </row>
    <row r="39" spans="8:8" x14ac:dyDescent="0.2">
      <c r="H39" s="62" t="s">
        <v>295</v>
      </c>
    </row>
  </sheetData>
  <mergeCells count="2">
    <mergeCell ref="B25:F25"/>
    <mergeCell ref="B26:F27"/>
  </mergeCells>
  <hyperlinks>
    <hyperlink ref="B30" r:id="rId1" location=":~:text=In%20accordance%20with%20section%2015,effect%20from%2031%20August%202024." display="https://www.brighton-hove.gov.uk/schools-and-learning/school-statutory-notices/statutory-proposal-school-closure-st-peters-community-primary-and-nursery-school - :~:text=In%20accordance%20with%20section%2015,effect%20from%2031%20August%202024." xr:uid="{40299CD9-8609-4AAD-9EEE-2A60281D5C07}"/>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Y106"/>
  <sheetViews>
    <sheetView topLeftCell="B20" zoomScaleNormal="100" zoomScalePageLayoutView="150" workbookViewId="0">
      <selection activeCell="P19" sqref="P19"/>
    </sheetView>
  </sheetViews>
  <sheetFormatPr defaultColWidth="8.85546875" defaultRowHeight="13.5" thickBottom="1" x14ac:dyDescent="0.25"/>
  <cols>
    <col min="1" max="1" width="0" style="36" hidden="1" customWidth="1"/>
    <col min="2" max="2" width="16.7109375" style="36" customWidth="1"/>
    <col min="3" max="3" width="16.85546875" style="36" customWidth="1"/>
    <col min="4" max="5" width="16.7109375" style="36" customWidth="1"/>
    <col min="6" max="6" width="11.85546875" style="36" customWidth="1"/>
    <col min="7" max="7" width="9.7109375" style="36" customWidth="1"/>
    <col min="8" max="8" width="11.28515625" style="36" customWidth="1"/>
    <col min="9" max="9" width="42.7109375" style="36" customWidth="1"/>
    <col min="10" max="10" width="40.7109375" style="36" customWidth="1"/>
    <col min="11" max="11" width="16.7109375" style="36" customWidth="1"/>
    <col min="12" max="233" width="8.85546875" style="23"/>
    <col min="234" max="16384" width="8.85546875" style="36"/>
  </cols>
  <sheetData>
    <row r="1" spans="1:11" thickBot="1" x14ac:dyDescent="0.25">
      <c r="A1" s="23"/>
      <c r="B1" s="23"/>
      <c r="C1" s="23"/>
      <c r="D1" s="23"/>
      <c r="E1" s="23"/>
      <c r="F1" s="23"/>
      <c r="G1" s="23"/>
      <c r="H1" s="23"/>
      <c r="I1" s="23"/>
      <c r="J1" s="23"/>
      <c r="K1" s="23"/>
    </row>
    <row r="2" spans="1:11" ht="18.75" thickBot="1" x14ac:dyDescent="0.25">
      <c r="A2" s="23"/>
      <c r="B2" s="105" t="s">
        <v>60</v>
      </c>
      <c r="C2" s="106"/>
      <c r="D2" s="106"/>
      <c r="E2" s="106"/>
      <c r="F2" s="23"/>
      <c r="G2" s="23"/>
      <c r="H2" s="23"/>
      <c r="I2" s="23"/>
      <c r="J2" s="23"/>
      <c r="K2" s="23"/>
    </row>
    <row r="3" spans="1:11" ht="12.75" customHeight="1" thickBot="1" x14ac:dyDescent="0.25">
      <c r="A3" s="23"/>
      <c r="B3" s="24"/>
      <c r="C3" s="24"/>
      <c r="D3" s="24"/>
      <c r="E3" s="25"/>
      <c r="F3" s="26"/>
      <c r="G3" s="26"/>
      <c r="H3" s="26"/>
      <c r="I3" s="26"/>
      <c r="J3" s="26"/>
      <c r="K3" s="26"/>
    </row>
    <row r="4" spans="1:11" ht="16.5" thickBot="1" x14ac:dyDescent="0.25">
      <c r="A4" s="23"/>
      <c r="B4" s="112" t="s">
        <v>62</v>
      </c>
      <c r="C4" s="112"/>
      <c r="D4" s="112"/>
      <c r="E4" s="112"/>
      <c r="F4" s="103" t="s">
        <v>159</v>
      </c>
      <c r="G4" s="104"/>
      <c r="H4" s="104"/>
      <c r="I4" s="104"/>
      <c r="J4" s="104"/>
      <c r="K4" s="26"/>
    </row>
    <row r="5" spans="1:11" ht="9.75" customHeight="1" thickBot="1" x14ac:dyDescent="0.25">
      <c r="A5" s="23"/>
      <c r="B5" s="48"/>
      <c r="C5" s="48"/>
      <c r="D5" s="48"/>
      <c r="E5" s="52"/>
      <c r="F5" s="26"/>
      <c r="G5" s="26"/>
      <c r="H5" s="26"/>
      <c r="I5" s="26"/>
      <c r="J5" s="26"/>
      <c r="K5" s="26"/>
    </row>
    <row r="6" spans="1:11" ht="16.5" thickBot="1" x14ac:dyDescent="0.25">
      <c r="A6" s="23"/>
      <c r="B6" s="112" t="s">
        <v>0</v>
      </c>
      <c r="C6" s="112"/>
      <c r="D6" s="112"/>
      <c r="E6" s="112"/>
      <c r="F6" s="103" t="s">
        <v>160</v>
      </c>
      <c r="G6" s="104"/>
      <c r="H6" s="104"/>
      <c r="I6" s="104"/>
      <c r="J6" s="104"/>
      <c r="K6" s="26"/>
    </row>
    <row r="7" spans="1:11" ht="9.75" customHeight="1" thickBot="1" x14ac:dyDescent="0.25">
      <c r="A7" s="23"/>
      <c r="B7" s="49"/>
      <c r="C7" s="50"/>
      <c r="D7" s="50"/>
      <c r="E7" s="50"/>
      <c r="F7" s="26"/>
      <c r="G7" s="26"/>
      <c r="H7" s="26"/>
      <c r="I7" s="26"/>
      <c r="J7" s="26"/>
      <c r="K7" s="26"/>
    </row>
    <row r="8" spans="1:11" ht="15.75" customHeight="1" thickBot="1" x14ac:dyDescent="0.25">
      <c r="A8" s="23"/>
      <c r="B8" s="112" t="s">
        <v>29</v>
      </c>
      <c r="C8" s="112"/>
      <c r="D8" s="112"/>
      <c r="E8" s="112"/>
      <c r="F8" s="103" t="s">
        <v>63</v>
      </c>
      <c r="G8" s="102"/>
      <c r="H8" s="102"/>
      <c r="I8" s="102"/>
      <c r="J8" s="102"/>
      <c r="K8" s="26"/>
    </row>
    <row r="9" spans="1:11" ht="10.5" customHeight="1" thickBot="1" x14ac:dyDescent="0.25">
      <c r="A9" s="23"/>
      <c r="B9" s="50"/>
      <c r="C9" s="50"/>
      <c r="D9" s="50"/>
      <c r="E9" s="50"/>
      <c r="F9" s="26"/>
      <c r="G9" s="26"/>
      <c r="H9" s="26"/>
      <c r="I9" s="26"/>
      <c r="J9" s="26"/>
      <c r="K9" s="26"/>
    </row>
    <row r="10" spans="1:11" ht="16.5" thickBot="1" x14ac:dyDescent="0.25">
      <c r="A10" s="23"/>
      <c r="B10" s="113" t="s">
        <v>1</v>
      </c>
      <c r="C10" s="113"/>
      <c r="D10" s="113"/>
      <c r="E10" s="113"/>
      <c r="F10" s="104" t="s">
        <v>61</v>
      </c>
      <c r="G10" s="104"/>
      <c r="H10" s="104"/>
      <c r="I10" s="104"/>
      <c r="J10" s="104"/>
      <c r="K10" s="26"/>
    </row>
    <row r="11" spans="1:11" ht="11.25" customHeight="1" thickBot="1" x14ac:dyDescent="0.25">
      <c r="A11" s="23"/>
      <c r="B11" s="51"/>
      <c r="C11" s="50"/>
      <c r="D11" s="50"/>
      <c r="E11" s="50"/>
      <c r="F11" s="26"/>
      <c r="G11" s="26"/>
      <c r="H11" s="24"/>
      <c r="I11" s="26"/>
      <c r="J11" s="26"/>
      <c r="K11" s="26"/>
    </row>
    <row r="12" spans="1:11" ht="16.5" thickBot="1" x14ac:dyDescent="0.25">
      <c r="A12" s="23"/>
      <c r="B12" s="112" t="s">
        <v>2</v>
      </c>
      <c r="C12" s="112"/>
      <c r="D12" s="112"/>
      <c r="E12" s="112"/>
      <c r="F12" s="101" t="s">
        <v>302</v>
      </c>
      <c r="G12" s="102"/>
      <c r="H12" s="102"/>
      <c r="I12" s="102"/>
      <c r="J12" s="102"/>
      <c r="K12" s="26"/>
    </row>
    <row r="13" spans="1:11" ht="16.5" thickBot="1" x14ac:dyDescent="0.25">
      <c r="A13" s="23"/>
      <c r="B13" s="48"/>
      <c r="C13" s="50"/>
      <c r="D13" s="50"/>
      <c r="E13" s="50"/>
      <c r="F13" s="26"/>
      <c r="G13" s="26"/>
      <c r="H13" s="24"/>
      <c r="I13" s="26"/>
      <c r="J13" s="26"/>
      <c r="K13" s="26"/>
    </row>
    <row r="14" spans="1:11" ht="16.5" thickBot="1" x14ac:dyDescent="0.25">
      <c r="A14" s="23"/>
      <c r="B14" s="112" t="s">
        <v>64</v>
      </c>
      <c r="C14" s="112"/>
      <c r="D14" s="112"/>
      <c r="E14" s="112"/>
      <c r="F14" s="101" t="s">
        <v>303</v>
      </c>
      <c r="G14" s="102"/>
      <c r="H14" s="102"/>
      <c r="I14" s="102"/>
      <c r="J14" s="102"/>
      <c r="K14" s="23"/>
    </row>
    <row r="15" spans="1:11" thickBot="1" x14ac:dyDescent="0.25">
      <c r="A15" s="23"/>
      <c r="B15" s="23"/>
      <c r="C15" s="23"/>
      <c r="D15" s="27"/>
      <c r="E15" s="28"/>
      <c r="F15" s="28"/>
      <c r="G15" s="28"/>
      <c r="H15" s="28"/>
      <c r="I15" s="28"/>
      <c r="J15" s="28"/>
      <c r="K15" s="23"/>
    </row>
    <row r="16" spans="1:11" thickBot="1" x14ac:dyDescent="0.25">
      <c r="A16" s="23"/>
      <c r="B16" s="53"/>
      <c r="C16" s="53"/>
      <c r="D16" s="53"/>
      <c r="E16" s="53"/>
      <c r="F16" s="53"/>
      <c r="G16" s="53"/>
      <c r="H16" s="53"/>
      <c r="I16" s="53"/>
      <c r="J16" s="53"/>
      <c r="K16" s="53"/>
    </row>
    <row r="17" spans="1:11" ht="28.5" customHeight="1" thickBot="1" x14ac:dyDescent="0.25">
      <c r="A17" s="44"/>
      <c r="B17" s="107" t="s">
        <v>3</v>
      </c>
      <c r="C17" s="108"/>
      <c r="D17" s="46"/>
      <c r="E17" s="46"/>
      <c r="F17" s="47"/>
      <c r="G17" s="47" t="s">
        <v>4</v>
      </c>
      <c r="H17" s="47"/>
      <c r="I17" s="47"/>
      <c r="J17" s="45" t="s">
        <v>59</v>
      </c>
      <c r="K17" s="46"/>
    </row>
    <row r="18" spans="1:11" ht="26.25" thickBot="1" x14ac:dyDescent="0.25">
      <c r="B18" s="37" t="s">
        <v>5</v>
      </c>
      <c r="C18" s="37" t="s">
        <v>6</v>
      </c>
      <c r="D18" s="37" t="s">
        <v>7</v>
      </c>
      <c r="E18" s="37" t="s">
        <v>8</v>
      </c>
      <c r="F18" s="37" t="s">
        <v>9</v>
      </c>
      <c r="G18" s="37" t="s">
        <v>10</v>
      </c>
      <c r="H18" s="37" t="s">
        <v>11</v>
      </c>
      <c r="I18" s="37" t="s">
        <v>12</v>
      </c>
      <c r="J18" s="37" t="s">
        <v>13</v>
      </c>
      <c r="K18" s="37" t="s">
        <v>14</v>
      </c>
    </row>
    <row r="19" spans="1:11" ht="121.5" customHeight="1" thickBot="1" x14ac:dyDescent="0.25">
      <c r="B19" s="38" t="s">
        <v>15</v>
      </c>
      <c r="C19" s="38" t="s">
        <v>16</v>
      </c>
      <c r="D19" s="38" t="s">
        <v>17</v>
      </c>
      <c r="E19" s="38" t="s">
        <v>18</v>
      </c>
      <c r="F19" s="38" t="s">
        <v>19</v>
      </c>
      <c r="G19" s="38" t="s">
        <v>20</v>
      </c>
      <c r="H19" s="38" t="s">
        <v>21</v>
      </c>
      <c r="I19" s="38" t="s">
        <v>22</v>
      </c>
      <c r="J19" s="38" t="s">
        <v>23</v>
      </c>
      <c r="K19" s="38" t="s">
        <v>28</v>
      </c>
    </row>
    <row r="20" spans="1:11" ht="177" customHeight="1" thickBot="1" x14ac:dyDescent="0.25">
      <c r="B20" s="39" t="s">
        <v>30</v>
      </c>
      <c r="C20" s="39" t="s">
        <v>41</v>
      </c>
      <c r="D20" s="39" t="s">
        <v>50</v>
      </c>
      <c r="E20" s="39" t="s">
        <v>42</v>
      </c>
      <c r="F20" s="20" t="s">
        <v>25</v>
      </c>
      <c r="G20" s="20" t="s">
        <v>25</v>
      </c>
      <c r="H20" s="40" t="s">
        <v>25</v>
      </c>
      <c r="I20" s="41" t="s">
        <v>125</v>
      </c>
      <c r="J20" s="41" t="s">
        <v>297</v>
      </c>
      <c r="K20" s="39" t="s">
        <v>25</v>
      </c>
    </row>
    <row r="21" spans="1:11" ht="128.25" thickBot="1" x14ac:dyDescent="0.25">
      <c r="B21" s="39" t="s">
        <v>30</v>
      </c>
      <c r="C21" s="39" t="s">
        <v>41</v>
      </c>
      <c r="D21" s="39" t="s">
        <v>31</v>
      </c>
      <c r="E21" s="39" t="s">
        <v>40</v>
      </c>
      <c r="F21" s="20" t="s">
        <v>25</v>
      </c>
      <c r="G21" s="20" t="s">
        <v>25</v>
      </c>
      <c r="H21" s="40" t="s">
        <v>25</v>
      </c>
      <c r="I21" s="41" t="s">
        <v>298</v>
      </c>
      <c r="J21" s="39" t="s">
        <v>56</v>
      </c>
      <c r="K21" s="39" t="s">
        <v>25</v>
      </c>
    </row>
    <row r="22" spans="1:11" ht="64.5" thickBot="1" x14ac:dyDescent="0.25">
      <c r="B22" s="20" t="s">
        <v>114</v>
      </c>
      <c r="C22" s="20" t="s">
        <v>115</v>
      </c>
      <c r="D22" s="20" t="s">
        <v>116</v>
      </c>
      <c r="E22" s="20" t="s">
        <v>118</v>
      </c>
      <c r="F22" s="20" t="s">
        <v>25</v>
      </c>
      <c r="G22" s="20" t="s">
        <v>25</v>
      </c>
      <c r="H22" s="40" t="s">
        <v>25</v>
      </c>
      <c r="I22" s="20" t="s">
        <v>189</v>
      </c>
      <c r="J22" s="20" t="s">
        <v>117</v>
      </c>
      <c r="K22" s="20" t="s">
        <v>25</v>
      </c>
    </row>
    <row r="23" spans="1:11" ht="51.75" thickBot="1" x14ac:dyDescent="0.25">
      <c r="B23" s="39" t="s">
        <v>43</v>
      </c>
      <c r="C23" s="39" t="s">
        <v>54</v>
      </c>
      <c r="D23" s="39" t="s">
        <v>39</v>
      </c>
      <c r="E23" s="39" t="s">
        <v>40</v>
      </c>
      <c r="F23" s="39" t="s">
        <v>25</v>
      </c>
      <c r="G23" s="41" t="s">
        <v>26</v>
      </c>
      <c r="H23" s="42" t="s">
        <v>69</v>
      </c>
      <c r="I23" s="41" t="s">
        <v>190</v>
      </c>
      <c r="J23" s="41" t="s">
        <v>191</v>
      </c>
      <c r="K23" s="39" t="s">
        <v>25</v>
      </c>
    </row>
    <row r="24" spans="1:11" ht="133.15" customHeight="1" thickBot="1" x14ac:dyDescent="0.25">
      <c r="B24" s="41" t="s">
        <v>30</v>
      </c>
      <c r="C24" s="41" t="s">
        <v>120</v>
      </c>
      <c r="D24" s="39" t="s">
        <v>51</v>
      </c>
      <c r="E24" s="39" t="s">
        <v>44</v>
      </c>
      <c r="F24" s="39" t="s">
        <v>24</v>
      </c>
      <c r="G24" s="41" t="s">
        <v>25</v>
      </c>
      <c r="H24" s="42" t="s">
        <v>25</v>
      </c>
      <c r="I24" s="41" t="s">
        <v>140</v>
      </c>
      <c r="J24" s="41" t="s">
        <v>260</v>
      </c>
      <c r="K24" s="41" t="s">
        <v>141</v>
      </c>
    </row>
    <row r="25" spans="1:11" ht="39" thickBot="1" x14ac:dyDescent="0.25">
      <c r="B25" s="39" t="s">
        <v>30</v>
      </c>
      <c r="C25" s="39" t="s">
        <v>33</v>
      </c>
      <c r="D25" s="39" t="s">
        <v>32</v>
      </c>
      <c r="E25" s="39" t="s">
        <v>42</v>
      </c>
      <c r="F25" s="41" t="s">
        <v>24</v>
      </c>
      <c r="G25" s="41" t="s">
        <v>25</v>
      </c>
      <c r="H25" s="42" t="s">
        <v>25</v>
      </c>
      <c r="I25" s="41" t="s">
        <v>119</v>
      </c>
      <c r="J25" s="41" t="s">
        <v>299</v>
      </c>
      <c r="K25" s="41" t="s">
        <v>141</v>
      </c>
    </row>
    <row r="26" spans="1:11" ht="128.25" thickBot="1" x14ac:dyDescent="0.25">
      <c r="B26" s="39" t="s">
        <v>30</v>
      </c>
      <c r="C26" s="39" t="s">
        <v>53</v>
      </c>
      <c r="D26" s="39" t="s">
        <v>47</v>
      </c>
      <c r="E26" s="39" t="s">
        <v>48</v>
      </c>
      <c r="F26" s="39" t="s">
        <v>24</v>
      </c>
      <c r="G26" s="39" t="s">
        <v>25</v>
      </c>
      <c r="H26" s="42" t="s">
        <v>25</v>
      </c>
      <c r="I26" s="41" t="s">
        <v>300</v>
      </c>
      <c r="J26" s="41" t="s">
        <v>138</v>
      </c>
      <c r="K26" s="41" t="s">
        <v>141</v>
      </c>
    </row>
    <row r="27" spans="1:11" ht="77.25" thickBot="1" x14ac:dyDescent="0.25">
      <c r="B27" s="39" t="s">
        <v>30</v>
      </c>
      <c r="C27" s="39" t="s">
        <v>45</v>
      </c>
      <c r="D27" s="39" t="s">
        <v>55</v>
      </c>
      <c r="E27" s="39" t="s">
        <v>35</v>
      </c>
      <c r="F27" s="41" t="s">
        <v>25</v>
      </c>
      <c r="G27" s="41" t="s">
        <v>25</v>
      </c>
      <c r="H27" s="42" t="s">
        <v>25</v>
      </c>
      <c r="I27" s="41" t="s">
        <v>142</v>
      </c>
      <c r="J27" s="41" t="s">
        <v>143</v>
      </c>
      <c r="K27" s="41" t="s">
        <v>25</v>
      </c>
    </row>
    <row r="28" spans="1:11" ht="39" thickBot="1" x14ac:dyDescent="0.25">
      <c r="B28" s="39" t="s">
        <v>30</v>
      </c>
      <c r="C28" s="39" t="s">
        <v>36</v>
      </c>
      <c r="D28" s="39" t="s">
        <v>34</v>
      </c>
      <c r="E28" s="39" t="s">
        <v>35</v>
      </c>
      <c r="F28" s="41" t="s">
        <v>24</v>
      </c>
      <c r="G28" s="41" t="s">
        <v>25</v>
      </c>
      <c r="H28" s="42" t="s">
        <v>25</v>
      </c>
      <c r="I28" s="41" t="s">
        <v>68</v>
      </c>
      <c r="J28" s="39" t="s">
        <v>56</v>
      </c>
      <c r="K28" s="41" t="s">
        <v>25</v>
      </c>
    </row>
    <row r="29" spans="1:11" ht="12.75" customHeight="1" thickBot="1" x14ac:dyDescent="0.25">
      <c r="B29" s="99" t="s">
        <v>121</v>
      </c>
      <c r="C29" s="99" t="s">
        <v>122</v>
      </c>
      <c r="D29" s="99" t="s">
        <v>123</v>
      </c>
      <c r="E29" s="109"/>
      <c r="F29" s="99" t="s">
        <v>26</v>
      </c>
      <c r="G29" s="99" t="s">
        <v>26</v>
      </c>
      <c r="H29" s="100" t="s">
        <v>26</v>
      </c>
      <c r="I29" s="99" t="s">
        <v>301</v>
      </c>
      <c r="J29" s="99" t="s">
        <v>144</v>
      </c>
      <c r="K29" s="110" t="s">
        <v>25</v>
      </c>
    </row>
    <row r="30" spans="1:11" ht="47.25" customHeight="1" thickBot="1" x14ac:dyDescent="0.25">
      <c r="B30" s="99"/>
      <c r="C30" s="99"/>
      <c r="D30" s="99"/>
      <c r="E30" s="109"/>
      <c r="F30" s="99"/>
      <c r="G30" s="99"/>
      <c r="H30" s="100"/>
      <c r="I30" s="99"/>
      <c r="J30" s="99"/>
      <c r="K30" s="111"/>
    </row>
    <row r="31" spans="1:11" ht="102.75" thickBot="1" x14ac:dyDescent="0.25">
      <c r="B31" s="39" t="s">
        <v>37</v>
      </c>
      <c r="C31" s="39" t="s">
        <v>58</v>
      </c>
      <c r="D31" s="39" t="s">
        <v>52</v>
      </c>
      <c r="E31" s="39" t="s">
        <v>46</v>
      </c>
      <c r="F31" s="20" t="s">
        <v>25</v>
      </c>
      <c r="G31" s="21" t="s">
        <v>26</v>
      </c>
      <c r="H31" s="22" t="s">
        <v>124</v>
      </c>
      <c r="I31" s="41" t="s">
        <v>136</v>
      </c>
      <c r="J31" s="41" t="s">
        <v>192</v>
      </c>
      <c r="K31" s="39" t="s">
        <v>25</v>
      </c>
    </row>
    <row r="32" spans="1:11" ht="102.75" thickBot="1" x14ac:dyDescent="0.25">
      <c r="B32" s="39" t="s">
        <v>49</v>
      </c>
      <c r="C32" s="39" t="s">
        <v>38</v>
      </c>
      <c r="D32" s="39" t="s">
        <v>57</v>
      </c>
      <c r="E32" s="39" t="s">
        <v>38</v>
      </c>
      <c r="F32" s="39" t="s">
        <v>26</v>
      </c>
      <c r="G32" s="39" t="s">
        <v>26</v>
      </c>
      <c r="H32" s="42" t="s">
        <v>26</v>
      </c>
      <c r="I32" s="41" t="s">
        <v>193</v>
      </c>
      <c r="J32" s="41" t="s">
        <v>137</v>
      </c>
      <c r="K32" s="39" t="s">
        <v>25</v>
      </c>
    </row>
    <row r="33" spans="1:11" ht="16.5" thickBot="1" x14ac:dyDescent="0.25">
      <c r="A33" s="43"/>
      <c r="B33" s="30"/>
      <c r="C33" s="23"/>
      <c r="D33" s="23"/>
      <c r="E33" s="23"/>
      <c r="F33" s="23"/>
      <c r="G33" s="23"/>
      <c r="H33" s="29"/>
      <c r="I33" s="23"/>
      <c r="J33" s="23"/>
      <c r="K33" s="23"/>
    </row>
    <row r="34" spans="1:11" ht="16.5" hidden="1" thickBot="1" x14ac:dyDescent="0.25">
      <c r="A34" s="43"/>
      <c r="B34" s="30"/>
      <c r="C34" s="23"/>
      <c r="D34" s="23"/>
      <c r="E34" s="23"/>
      <c r="F34" s="23"/>
      <c r="G34" s="23"/>
      <c r="H34" s="29"/>
      <c r="I34" s="23"/>
      <c r="J34" s="23"/>
      <c r="K34" s="23"/>
    </row>
    <row r="35" spans="1:11" hidden="1" thickBot="1" x14ac:dyDescent="0.25">
      <c r="A35" s="43"/>
      <c r="B35" s="23"/>
      <c r="C35" s="23"/>
      <c r="D35" s="23"/>
      <c r="E35" s="23"/>
      <c r="F35" s="23"/>
      <c r="G35" s="23"/>
      <c r="H35" s="23"/>
      <c r="I35" s="23"/>
      <c r="J35" s="23"/>
      <c r="K35" s="23"/>
    </row>
    <row r="36" spans="1:11" hidden="1" thickBot="1" x14ac:dyDescent="0.25">
      <c r="A36" s="43"/>
      <c r="B36" s="23"/>
      <c r="C36" s="30" t="s">
        <v>24</v>
      </c>
      <c r="D36" s="30" t="s">
        <v>25</v>
      </c>
      <c r="E36" s="30" t="s">
        <v>26</v>
      </c>
      <c r="F36" s="30" t="s">
        <v>27</v>
      </c>
      <c r="G36" s="23"/>
      <c r="H36" s="23"/>
      <c r="I36" s="23"/>
      <c r="J36" s="23"/>
      <c r="K36" s="23"/>
    </row>
    <row r="37" spans="1:11" hidden="1" thickBot="1" x14ac:dyDescent="0.25">
      <c r="A37" s="43"/>
      <c r="B37" s="30" t="s">
        <v>27</v>
      </c>
      <c r="C37" s="31">
        <v>4</v>
      </c>
      <c r="D37" s="32">
        <v>8</v>
      </c>
      <c r="E37" s="33">
        <v>12</v>
      </c>
      <c r="F37" s="33">
        <v>16</v>
      </c>
      <c r="G37" s="23"/>
      <c r="H37" s="23"/>
      <c r="I37" s="23"/>
      <c r="J37" s="23"/>
      <c r="K37" s="23"/>
    </row>
    <row r="38" spans="1:11" hidden="1" thickBot="1" x14ac:dyDescent="0.25">
      <c r="A38" s="43"/>
      <c r="B38" s="30" t="s">
        <v>26</v>
      </c>
      <c r="C38" s="31">
        <v>3</v>
      </c>
      <c r="D38" s="32">
        <v>6</v>
      </c>
      <c r="E38" s="32">
        <v>9</v>
      </c>
      <c r="F38" s="33">
        <v>12</v>
      </c>
      <c r="G38" s="23"/>
      <c r="H38" s="23"/>
      <c r="I38" s="23"/>
      <c r="J38" s="23"/>
      <c r="K38" s="23"/>
    </row>
    <row r="39" spans="1:11" hidden="1" thickBot="1" x14ac:dyDescent="0.25">
      <c r="A39" s="43"/>
      <c r="B39" s="30" t="s">
        <v>25</v>
      </c>
      <c r="C39" s="31">
        <v>2</v>
      </c>
      <c r="D39" s="31">
        <v>4</v>
      </c>
      <c r="E39" s="32">
        <v>6</v>
      </c>
      <c r="F39" s="32">
        <v>8</v>
      </c>
      <c r="G39" s="23"/>
      <c r="H39" s="23"/>
      <c r="I39" s="23"/>
      <c r="J39" s="23"/>
      <c r="K39" s="23"/>
    </row>
    <row r="40" spans="1:11" hidden="1" thickBot="1" x14ac:dyDescent="0.25">
      <c r="A40" s="43"/>
      <c r="B40" s="30" t="s">
        <v>24</v>
      </c>
      <c r="C40" s="31">
        <v>1</v>
      </c>
      <c r="D40" s="31">
        <v>2</v>
      </c>
      <c r="E40" s="31">
        <v>3</v>
      </c>
      <c r="F40" s="31">
        <v>4</v>
      </c>
      <c r="G40" s="23"/>
      <c r="H40" s="23"/>
      <c r="I40" s="23"/>
      <c r="J40" s="23"/>
      <c r="K40" s="23"/>
    </row>
    <row r="41" spans="1:11" hidden="1" thickBot="1" x14ac:dyDescent="0.25">
      <c r="A41" s="43"/>
      <c r="B41" s="23"/>
      <c r="C41" s="23"/>
      <c r="D41" s="23"/>
      <c r="E41" s="23"/>
      <c r="F41" s="23"/>
      <c r="G41" s="23"/>
      <c r="H41" s="23"/>
      <c r="I41" s="23"/>
      <c r="J41" s="23"/>
      <c r="K41" s="23"/>
    </row>
    <row r="42" spans="1:11" hidden="1" thickBot="1" x14ac:dyDescent="0.25">
      <c r="A42" s="43"/>
      <c r="B42" s="23"/>
      <c r="C42" s="23"/>
      <c r="D42" s="23"/>
      <c r="E42" s="23"/>
      <c r="F42" s="23"/>
      <c r="G42" s="23"/>
      <c r="H42" s="23"/>
      <c r="I42" s="23"/>
      <c r="J42" s="23"/>
      <c r="K42" s="23"/>
    </row>
    <row r="43" spans="1:11" hidden="1" thickBot="1" x14ac:dyDescent="0.25">
      <c r="A43" s="43"/>
      <c r="B43" s="23"/>
      <c r="C43" s="23"/>
      <c r="D43" s="23"/>
      <c r="E43" s="23"/>
      <c r="F43" s="23"/>
      <c r="G43" s="23"/>
      <c r="H43" s="23"/>
      <c r="I43" s="23"/>
      <c r="J43" s="23"/>
      <c r="K43" s="23"/>
    </row>
    <row r="44" spans="1:11" hidden="1" thickBot="1" x14ac:dyDescent="0.25">
      <c r="A44" s="43"/>
      <c r="B44" s="23"/>
      <c r="C44" s="23"/>
      <c r="D44" s="23"/>
      <c r="E44" s="23"/>
      <c r="F44" s="23" t="s">
        <v>24</v>
      </c>
      <c r="G44" s="23"/>
      <c r="H44" s="34" t="e">
        <f>IF(#REF!="",0,IF(#REF!="Very low",1,IF(#REF!="Low",2,IF(#REF!="Medium",3,IF(#REF!="High",4,#REF!)))))</f>
        <v>#REF!</v>
      </c>
      <c r="I44" s="34" t="e">
        <f>IF(#REF!="",0,IF(#REF!="Very low",1,IF(#REF!="Low",2,IF(#REF!="Medium",3,IF(#REF!="High",4,#REF!)))))</f>
        <v>#REF!</v>
      </c>
      <c r="J44" s="35" t="e">
        <f>IF(H44*I44=0,"",IF(H44*I44&gt;0.5,H44*I44))</f>
        <v>#REF!</v>
      </c>
      <c r="K44" s="23" t="e">
        <f>IF(J44="","",IF(J44&lt;5, "Low",IF(J44&lt;11,"Medium",IF(J44&gt;11,"High"))))</f>
        <v>#REF!</v>
      </c>
    </row>
    <row r="45" spans="1:11" hidden="1" thickBot="1" x14ac:dyDescent="0.25">
      <c r="A45" s="43"/>
      <c r="B45" s="23"/>
      <c r="C45" s="23"/>
      <c r="D45" s="23"/>
      <c r="E45" s="23"/>
      <c r="F45" s="23" t="s">
        <v>25</v>
      </c>
      <c r="G45" s="23"/>
      <c r="H45" s="34" t="e">
        <f>IF(#REF!="",0,IF(#REF!="Very low",1,IF(#REF!="Low",2,IF(#REF!="Medium",3,IF(#REF!="High",4,#REF!)))))</f>
        <v>#REF!</v>
      </c>
      <c r="I45" s="34" t="e">
        <f>IF(#REF!="",0,IF(#REF!="Very low",1,IF(#REF!="Low",2,IF(#REF!="Medium",3,IF(#REF!="High",4,#REF!)))))</f>
        <v>#REF!</v>
      </c>
      <c r="J45" s="35" t="e">
        <f t="shared" ref="J45:J63" si="0">IF(H45*I45=0,"",IF(H45*I45&gt;0.5,H45*I45))</f>
        <v>#REF!</v>
      </c>
      <c r="K45" s="23" t="e">
        <f t="shared" ref="K45:K63" si="1">IF(J45="","",IF(J45&lt;5, "Low",IF(J45&lt;11,"Medium",IF(J45&gt;11,"High"))))</f>
        <v>#REF!</v>
      </c>
    </row>
    <row r="46" spans="1:11" hidden="1" thickBot="1" x14ac:dyDescent="0.25">
      <c r="A46" s="43"/>
      <c r="B46" s="23"/>
      <c r="C46" s="23"/>
      <c r="D46" s="23"/>
      <c r="E46" s="23"/>
      <c r="F46" s="23" t="s">
        <v>26</v>
      </c>
      <c r="G46" s="23"/>
      <c r="H46" s="34" t="e">
        <f>IF(#REF!="",0,IF(#REF!="Very low",1,IF(#REF!="Low",2,IF(#REF!="Medium",3,IF(#REF!="High",4,F20)))))</f>
        <v>#REF!</v>
      </c>
      <c r="I46" s="34" t="e">
        <f>IF(#REF!="",0,IF(#REF!="Very low",1,IF(#REF!="Low",2,IF(#REF!="Medium",3,IF(#REF!="High",4,G20)))))</f>
        <v>#REF!</v>
      </c>
      <c r="J46" s="35" t="e">
        <f t="shared" si="0"/>
        <v>#REF!</v>
      </c>
      <c r="K46" s="23" t="e">
        <f t="shared" si="1"/>
        <v>#REF!</v>
      </c>
    </row>
    <row r="47" spans="1:11" hidden="1" thickBot="1" x14ac:dyDescent="0.25">
      <c r="A47" s="43"/>
      <c r="B47" s="23"/>
      <c r="C47" s="23"/>
      <c r="D47" s="23"/>
      <c r="E47" s="23"/>
      <c r="F47" s="23" t="s">
        <v>27</v>
      </c>
      <c r="G47" s="23"/>
      <c r="H47" s="34">
        <f>IF(F20="",0,IF(F20="Very low",1,IF(F20="Low",2,IF(F20="Medium",3,IF(F20="High",4,F21)))))</f>
        <v>2</v>
      </c>
      <c r="I47" s="34">
        <f>IF(G20="",0,IF(G20="Very low",1,IF(G20="Low",2,IF(G20="Medium",3,IF(G20="High",4,G21)))))</f>
        <v>2</v>
      </c>
      <c r="J47" s="35">
        <f t="shared" si="0"/>
        <v>4</v>
      </c>
      <c r="K47" s="23" t="str">
        <f t="shared" si="1"/>
        <v>Low</v>
      </c>
    </row>
    <row r="48" spans="1:11" hidden="1" thickBot="1" x14ac:dyDescent="0.25">
      <c r="A48" s="43"/>
      <c r="B48" s="23"/>
      <c r="C48" s="23"/>
      <c r="D48" s="23"/>
      <c r="E48" s="23"/>
      <c r="F48" s="23"/>
      <c r="G48" s="23"/>
      <c r="H48" s="34">
        <f>IF(F21="",0,IF(F21="Very low",1,IF(F21="Low",2,IF(F21="Medium",3,IF(F21="High",4,#REF!)))))</f>
        <v>2</v>
      </c>
      <c r="I48" s="34">
        <f>IF(G21="",0,IF(G21="Very low",1,IF(G21="Low",2,IF(G21="Medium",3,IF(G21="High",4,#REF!)))))</f>
        <v>2</v>
      </c>
      <c r="J48" s="35">
        <f t="shared" si="0"/>
        <v>4</v>
      </c>
      <c r="K48" s="23" t="str">
        <f t="shared" si="1"/>
        <v>Low</v>
      </c>
    </row>
    <row r="49" spans="1:11" hidden="1" thickBot="1" x14ac:dyDescent="0.25">
      <c r="A49" s="43"/>
      <c r="B49" s="23"/>
      <c r="C49" s="23"/>
      <c r="D49" s="23"/>
      <c r="E49" s="23"/>
      <c r="F49" s="23"/>
      <c r="G49" s="23"/>
      <c r="H49" s="34" t="e">
        <f>IF(#REF!="",0,IF(#REF!="Very low",1,IF(#REF!="Low",2,IF(#REF!="Medium",3,IF(#REF!="High",4,F24)))))</f>
        <v>#REF!</v>
      </c>
      <c r="I49" s="34" t="e">
        <f>IF(#REF!="",0,IF(#REF!="Very low",1,IF(#REF!="Low",2,IF(#REF!="Medium",3,IF(#REF!="High",4,G24)))))</f>
        <v>#REF!</v>
      </c>
      <c r="J49" s="35" t="e">
        <f t="shared" si="0"/>
        <v>#REF!</v>
      </c>
      <c r="K49" s="23" t="e">
        <f t="shared" si="1"/>
        <v>#REF!</v>
      </c>
    </row>
    <row r="50" spans="1:11" hidden="1" thickBot="1" x14ac:dyDescent="0.25">
      <c r="A50" s="43"/>
      <c r="B50" s="23"/>
      <c r="C50" s="23"/>
      <c r="D50" s="23"/>
      <c r="E50" s="23"/>
      <c r="F50" s="23"/>
      <c r="G50" s="23"/>
      <c r="H50" s="34">
        <f>IF(F24="",0,IF(F24="Very low",1,IF(F24="Low",2,IF(F24="Medium",3,IF(F24="High",4,F25)))))</f>
        <v>1</v>
      </c>
      <c r="I50" s="34">
        <f>IF(G24="",0,IF(G24="Very low",1,IF(G24="Low",2,IF(G24="Medium",3,IF(G24="High",4,G25)))))</f>
        <v>2</v>
      </c>
      <c r="J50" s="35">
        <f t="shared" si="0"/>
        <v>2</v>
      </c>
      <c r="K50" s="23" t="str">
        <f t="shared" si="1"/>
        <v>Low</v>
      </c>
    </row>
    <row r="51" spans="1:11" hidden="1" thickBot="1" x14ac:dyDescent="0.25">
      <c r="A51" s="43"/>
      <c r="B51" s="23"/>
      <c r="C51" s="23"/>
      <c r="D51" s="23"/>
      <c r="E51" s="23"/>
      <c r="F51" s="23"/>
      <c r="G51" s="23"/>
      <c r="H51" s="34">
        <f>IF(F25="",0,IF(F25="Very low",1,IF(F25="Low",2,IF(F25="Medium",3,IF(F25="High",4,#REF!)))))</f>
        <v>1</v>
      </c>
      <c r="I51" s="34">
        <f>IF(G25="",0,IF(G25="Very low",1,IF(G25="Low",2,IF(G25="Medium",3,IF(G25="High",4,#REF!)))))</f>
        <v>2</v>
      </c>
      <c r="J51" s="35">
        <f t="shared" si="0"/>
        <v>2</v>
      </c>
      <c r="K51" s="23" t="str">
        <f t="shared" si="1"/>
        <v>Low</v>
      </c>
    </row>
    <row r="52" spans="1:11" hidden="1" thickBot="1" x14ac:dyDescent="0.25">
      <c r="A52" s="43"/>
      <c r="B52" s="23"/>
      <c r="C52" s="23" t="s">
        <v>24</v>
      </c>
      <c r="D52" s="23" t="s">
        <v>25</v>
      </c>
      <c r="E52" s="23" t="s">
        <v>26</v>
      </c>
      <c r="F52" s="23" t="s">
        <v>27</v>
      </c>
      <c r="G52" s="23"/>
      <c r="H52" s="34" t="e">
        <f>IF(#REF!="",0,IF(#REF!="Very low",1,IF(#REF!="Low",2,IF(#REF!="Medium",3,IF(#REF!="High",4,#REF!)))))</f>
        <v>#REF!</v>
      </c>
      <c r="I52" s="34" t="e">
        <f>IF(#REF!="",0,IF(#REF!="Very low",1,IF(#REF!="Low",2,IF(#REF!="Medium",3,IF(#REF!="High",4,#REF!)))))</f>
        <v>#REF!</v>
      </c>
      <c r="J52" s="35" t="e">
        <f t="shared" si="0"/>
        <v>#REF!</v>
      </c>
      <c r="K52" s="23" t="e">
        <f t="shared" si="1"/>
        <v>#REF!</v>
      </c>
    </row>
    <row r="53" spans="1:11" hidden="1" thickBot="1" x14ac:dyDescent="0.25">
      <c r="A53" s="43"/>
      <c r="B53" s="23" t="s">
        <v>24</v>
      </c>
      <c r="C53" s="31">
        <v>1</v>
      </c>
      <c r="D53" s="31">
        <v>2</v>
      </c>
      <c r="E53" s="31">
        <v>3</v>
      </c>
      <c r="F53" s="31">
        <v>4</v>
      </c>
      <c r="G53" s="23"/>
      <c r="H53" s="34" t="e">
        <f>IF(#REF!="",0,IF(#REF!="Very low",1,IF(#REF!="Low",2,IF(#REF!="Medium",3,IF(#REF!="High",4,F27)))))</f>
        <v>#REF!</v>
      </c>
      <c r="I53" s="34" t="e">
        <f>IF(#REF!="",0,IF(#REF!="Very low",1,IF(#REF!="Low",2,IF(#REF!="Medium",3,IF(#REF!="High",4,G27)))))</f>
        <v>#REF!</v>
      </c>
      <c r="J53" s="35" t="e">
        <f t="shared" si="0"/>
        <v>#REF!</v>
      </c>
      <c r="K53" s="23" t="e">
        <f t="shared" si="1"/>
        <v>#REF!</v>
      </c>
    </row>
    <row r="54" spans="1:11" hidden="1" thickBot="1" x14ac:dyDescent="0.25">
      <c r="A54" s="43"/>
      <c r="B54" s="23" t="s">
        <v>25</v>
      </c>
      <c r="C54" s="31">
        <v>2</v>
      </c>
      <c r="D54" s="31">
        <v>4</v>
      </c>
      <c r="E54" s="32">
        <v>6</v>
      </c>
      <c r="F54" s="32">
        <v>8</v>
      </c>
      <c r="G54" s="23"/>
      <c r="H54" s="34">
        <f>IF(F27="",0,IF(F27="Very low",1,IF(F27="Low",2,IF(F27="Medium",3,IF(F27="High",4,#REF!)))))</f>
        <v>2</v>
      </c>
      <c r="I54" s="34">
        <f>IF(G27="",0,IF(G27="Very low",1,IF(G27="Low",2,IF(G27="Medium",3,IF(G27="High",4,#REF!)))))</f>
        <v>2</v>
      </c>
      <c r="J54" s="35">
        <f t="shared" si="0"/>
        <v>4</v>
      </c>
      <c r="K54" s="23" t="str">
        <f t="shared" si="1"/>
        <v>Low</v>
      </c>
    </row>
    <row r="55" spans="1:11" hidden="1" thickBot="1" x14ac:dyDescent="0.25">
      <c r="A55" s="43"/>
      <c r="B55" s="23" t="s">
        <v>26</v>
      </c>
      <c r="C55" s="31">
        <v>3</v>
      </c>
      <c r="D55" s="32">
        <v>6</v>
      </c>
      <c r="E55" s="32">
        <v>9</v>
      </c>
      <c r="F55" s="33">
        <v>12</v>
      </c>
      <c r="G55" s="23"/>
      <c r="H55" s="34" t="e">
        <f>IF(#REF!="",0,IF(#REF!="Very low",1,IF(#REF!="Low",2,IF(#REF!="Medium",3,IF(#REF!="High",4,#REF!)))))</f>
        <v>#REF!</v>
      </c>
      <c r="I55" s="34" t="e">
        <f>IF(#REF!="",0,IF(#REF!="Very low",1,IF(#REF!="Low",2,IF(#REF!="Medium",3,IF(#REF!="High",4,#REF!)))))</f>
        <v>#REF!</v>
      </c>
      <c r="J55" s="35" t="e">
        <f t="shared" si="0"/>
        <v>#REF!</v>
      </c>
      <c r="K55" s="23" t="e">
        <f t="shared" si="1"/>
        <v>#REF!</v>
      </c>
    </row>
    <row r="56" spans="1:11" hidden="1" thickBot="1" x14ac:dyDescent="0.25">
      <c r="A56" s="43"/>
      <c r="B56" s="23" t="s">
        <v>27</v>
      </c>
      <c r="C56" s="31">
        <v>4</v>
      </c>
      <c r="D56" s="32">
        <v>8</v>
      </c>
      <c r="E56" s="33">
        <v>12</v>
      </c>
      <c r="F56" s="33">
        <v>16</v>
      </c>
      <c r="G56" s="23"/>
      <c r="H56" s="34" t="e">
        <f>IF(#REF!="",0,IF(#REF!="Very low",1,IF(#REF!="Low",2,IF(#REF!="Medium",3,IF(#REF!="High",4,#REF!)))))</f>
        <v>#REF!</v>
      </c>
      <c r="I56" s="34" t="e">
        <f>IF(#REF!="",0,IF(#REF!="Very low",1,IF(#REF!="Low",2,IF(#REF!="Medium",3,IF(#REF!="High",4,#REF!)))))</f>
        <v>#REF!</v>
      </c>
      <c r="J56" s="35" t="e">
        <f t="shared" si="0"/>
        <v>#REF!</v>
      </c>
      <c r="K56" s="23" t="e">
        <f t="shared" si="1"/>
        <v>#REF!</v>
      </c>
    </row>
    <row r="57" spans="1:11" hidden="1" thickBot="1" x14ac:dyDescent="0.25">
      <c r="A57" s="43"/>
      <c r="B57" s="23"/>
      <c r="C57" s="23"/>
      <c r="D57" s="23"/>
      <c r="E57" s="23"/>
      <c r="F57" s="23"/>
      <c r="G57" s="23"/>
      <c r="H57" s="34" t="e">
        <f>IF(#REF!="",0,IF(#REF!="Very low",1,IF(#REF!="Low",2,IF(#REF!="Medium",3,IF(#REF!="High",4,#REF!)))))</f>
        <v>#REF!</v>
      </c>
      <c r="I57" s="34" t="e">
        <f>IF(#REF!="",0,IF(#REF!="Very low",1,IF(#REF!="Low",2,IF(#REF!="Medium",3,IF(#REF!="High",4,#REF!)))))</f>
        <v>#REF!</v>
      </c>
      <c r="J57" s="35" t="e">
        <f t="shared" si="0"/>
        <v>#REF!</v>
      </c>
      <c r="K57" s="23" t="e">
        <f t="shared" si="1"/>
        <v>#REF!</v>
      </c>
    </row>
    <row r="58" spans="1:11" hidden="1" thickBot="1" x14ac:dyDescent="0.25">
      <c r="A58" s="43"/>
      <c r="B58" s="23"/>
      <c r="C58" s="23"/>
      <c r="D58" s="23"/>
      <c r="E58" s="23"/>
      <c r="F58" s="23"/>
      <c r="G58" s="23"/>
      <c r="H58" s="34" t="e">
        <f>IF(#REF!="",0,IF(#REF!="Very low",1,IF(#REF!="Low",2,IF(#REF!="Medium",3,IF(#REF!="High",4,#REF!)))))</f>
        <v>#REF!</v>
      </c>
      <c r="I58" s="34" t="e">
        <f>IF(#REF!="",0,IF(#REF!="Very low",1,IF(#REF!="Low",2,IF(#REF!="Medium",3,IF(#REF!="High",4,#REF!)))))</f>
        <v>#REF!</v>
      </c>
      <c r="J58" s="35" t="e">
        <f t="shared" si="0"/>
        <v>#REF!</v>
      </c>
      <c r="K58" s="23" t="e">
        <f t="shared" si="1"/>
        <v>#REF!</v>
      </c>
    </row>
    <row r="59" spans="1:11" hidden="1" thickBot="1" x14ac:dyDescent="0.25">
      <c r="A59" s="43"/>
      <c r="B59" s="23"/>
      <c r="C59" s="23"/>
      <c r="D59" s="23"/>
      <c r="E59" s="23"/>
      <c r="F59" s="23"/>
      <c r="G59" s="23"/>
      <c r="H59" s="34" t="e">
        <f>IF(#REF!="",0,IF(#REF!="Very low",1,IF(#REF!="Low",2,IF(#REF!="Medium",3,IF(#REF!="High",4,#REF!)))))</f>
        <v>#REF!</v>
      </c>
      <c r="I59" s="34" t="e">
        <f>IF(#REF!="",0,IF(#REF!="Very low",1,IF(#REF!="Low",2,IF(#REF!="Medium",3,IF(#REF!="High",4,#REF!)))))</f>
        <v>#REF!</v>
      </c>
      <c r="J59" s="35" t="e">
        <f t="shared" si="0"/>
        <v>#REF!</v>
      </c>
      <c r="K59" s="23" t="e">
        <f t="shared" si="1"/>
        <v>#REF!</v>
      </c>
    </row>
    <row r="60" spans="1:11" hidden="1" thickBot="1" x14ac:dyDescent="0.25">
      <c r="A60" s="43"/>
      <c r="B60" s="23"/>
      <c r="C60" s="23"/>
      <c r="D60" s="23"/>
      <c r="E60" s="23"/>
      <c r="F60" s="23"/>
      <c r="G60" s="23"/>
      <c r="H60" s="34" t="e">
        <f>IF(#REF!="",0,IF(#REF!="Very low",1,IF(#REF!="Low",2,IF(#REF!="Medium",3,IF(#REF!="High",4,#REF!)))))</f>
        <v>#REF!</v>
      </c>
      <c r="I60" s="34" t="e">
        <f>IF(#REF!="",0,IF(#REF!="Very low",1,IF(#REF!="Low",2,IF(#REF!="Medium",3,IF(#REF!="High",4,#REF!)))))</f>
        <v>#REF!</v>
      </c>
      <c r="J60" s="35" t="e">
        <f t="shared" si="0"/>
        <v>#REF!</v>
      </c>
      <c r="K60" s="23" t="e">
        <f t="shared" si="1"/>
        <v>#REF!</v>
      </c>
    </row>
    <row r="61" spans="1:11" hidden="1" thickBot="1" x14ac:dyDescent="0.25">
      <c r="A61" s="43"/>
      <c r="B61" s="23"/>
      <c r="C61" s="23"/>
      <c r="D61" s="23"/>
      <c r="E61" s="23"/>
      <c r="F61" s="23"/>
      <c r="G61" s="23"/>
      <c r="H61" s="34" t="e">
        <f>IF(#REF!="",0,IF(#REF!="Very low",1,IF(#REF!="Low",2,IF(#REF!="Medium",3,IF(#REF!="High",4,#REF!)))))</f>
        <v>#REF!</v>
      </c>
      <c r="I61" s="34" t="e">
        <f>IF(#REF!="",0,IF(#REF!="Very low",1,IF(#REF!="Low",2,IF(#REF!="Medium",3,IF(#REF!="High",4,#REF!)))))</f>
        <v>#REF!</v>
      </c>
      <c r="J61" s="35" t="e">
        <f t="shared" si="0"/>
        <v>#REF!</v>
      </c>
      <c r="K61" s="23" t="e">
        <f t="shared" si="1"/>
        <v>#REF!</v>
      </c>
    </row>
    <row r="62" spans="1:11" hidden="1" thickBot="1" x14ac:dyDescent="0.25">
      <c r="A62" s="43"/>
      <c r="B62" s="23"/>
      <c r="C62" s="23"/>
      <c r="D62" s="23"/>
      <c r="E62" s="23"/>
      <c r="F62" s="23"/>
      <c r="G62" s="23"/>
      <c r="H62" s="34" t="e">
        <f>IF(#REF!="",0,IF(#REF!="Very low",1,IF(#REF!="Low",2,IF(#REF!="Medium",3,IF(#REF!="High",4,#REF!)))))</f>
        <v>#REF!</v>
      </c>
      <c r="I62" s="34" t="e">
        <f>IF(#REF!="",0,IF(#REF!="Very low",1,IF(#REF!="Low",2,IF(#REF!="Medium",3,IF(#REF!="High",4,#REF!)))))</f>
        <v>#REF!</v>
      </c>
      <c r="J62" s="35" t="e">
        <f t="shared" si="0"/>
        <v>#REF!</v>
      </c>
      <c r="K62" s="23" t="e">
        <f t="shared" si="1"/>
        <v>#REF!</v>
      </c>
    </row>
    <row r="63" spans="1:11" hidden="1" thickBot="1" x14ac:dyDescent="0.25">
      <c r="A63" s="43"/>
      <c r="B63" s="23"/>
      <c r="C63" s="23"/>
      <c r="D63" s="23"/>
      <c r="E63" s="23"/>
      <c r="F63" s="23"/>
      <c r="G63" s="23"/>
      <c r="H63" s="34" t="e">
        <f>IF(#REF!="",0,IF(#REF!="Very low",1,IF(#REF!="Low",2,IF(#REF!="Medium",3,IF(#REF!="High",4,#REF!)))))</f>
        <v>#REF!</v>
      </c>
      <c r="I63" s="34" t="e">
        <f>IF(#REF!="",0,IF(#REF!="Very low",1,IF(#REF!="Low",2,IF(#REF!="Medium",3,IF(#REF!="High",4,#REF!)))))</f>
        <v>#REF!</v>
      </c>
      <c r="J63" s="35" t="e">
        <f t="shared" si="0"/>
        <v>#REF!</v>
      </c>
      <c r="K63" s="23" t="e">
        <f t="shared" si="1"/>
        <v>#REF!</v>
      </c>
    </row>
    <row r="64" spans="1:11" hidden="1" thickBot="1" x14ac:dyDescent="0.25">
      <c r="A64" s="43"/>
      <c r="B64" s="23"/>
      <c r="C64" s="23"/>
      <c r="D64" s="23"/>
      <c r="E64" s="23"/>
      <c r="F64" s="23"/>
      <c r="G64" s="23"/>
      <c r="H64" s="23"/>
      <c r="I64" s="23"/>
      <c r="J64" s="23"/>
      <c r="K64" s="23"/>
    </row>
    <row r="65" spans="1:11" hidden="1" thickBot="1" x14ac:dyDescent="0.25">
      <c r="A65" s="43"/>
      <c r="B65" s="23"/>
      <c r="C65" s="23"/>
      <c r="D65" s="23"/>
      <c r="E65" s="23"/>
      <c r="F65" s="23"/>
      <c r="G65" s="23"/>
      <c r="H65" s="23"/>
      <c r="I65" s="23"/>
      <c r="J65" s="23"/>
      <c r="K65" s="23"/>
    </row>
    <row r="66" spans="1:11" hidden="1" thickBot="1" x14ac:dyDescent="0.25">
      <c r="A66" s="43"/>
      <c r="B66" s="23"/>
      <c r="C66" s="23"/>
      <c r="D66" s="23"/>
      <c r="E66" s="23"/>
      <c r="F66" s="23"/>
      <c r="G66" s="23"/>
      <c r="H66" s="23"/>
      <c r="I66" s="23"/>
      <c r="J66" s="23"/>
      <c r="K66" s="23"/>
    </row>
    <row r="67" spans="1:11" hidden="1" thickBot="1" x14ac:dyDescent="0.25">
      <c r="A67" s="43"/>
      <c r="B67" s="23"/>
      <c r="C67" s="23"/>
      <c r="D67" s="23"/>
      <c r="E67" s="23"/>
      <c r="F67" s="23"/>
      <c r="G67" s="23"/>
      <c r="H67" s="23"/>
      <c r="I67" s="23"/>
      <c r="J67" s="23"/>
      <c r="K67" s="23"/>
    </row>
    <row r="68" spans="1:11" thickBot="1" x14ac:dyDescent="0.25">
      <c r="A68" s="43"/>
      <c r="B68" s="23"/>
      <c r="C68" s="23"/>
      <c r="D68" s="23"/>
      <c r="E68" s="23"/>
      <c r="F68" s="23"/>
      <c r="G68" s="23"/>
      <c r="H68" s="23"/>
      <c r="I68" s="23"/>
      <c r="J68" s="23"/>
      <c r="K68" s="23"/>
    </row>
    <row r="69" spans="1:11" thickBot="1" x14ac:dyDescent="0.25">
      <c r="A69" s="43"/>
      <c r="B69" s="23"/>
      <c r="C69" s="23"/>
      <c r="D69" s="23"/>
      <c r="E69" s="23"/>
      <c r="F69" s="23"/>
      <c r="G69" s="23"/>
      <c r="H69" s="23"/>
      <c r="I69" s="23"/>
      <c r="J69" s="23"/>
      <c r="K69" s="23"/>
    </row>
    <row r="70" spans="1:11" thickBot="1" x14ac:dyDescent="0.25">
      <c r="A70" s="43"/>
      <c r="B70" s="23"/>
      <c r="C70" s="23"/>
      <c r="D70" s="23"/>
      <c r="E70" s="23"/>
      <c r="F70" s="23"/>
      <c r="G70" s="23"/>
      <c r="H70" s="23"/>
      <c r="I70" s="23"/>
      <c r="J70" s="23"/>
      <c r="K70" s="23"/>
    </row>
    <row r="71" spans="1:11" thickBot="1" x14ac:dyDescent="0.25">
      <c r="A71" s="43"/>
      <c r="B71" s="23"/>
      <c r="C71" s="23"/>
      <c r="D71" s="23"/>
      <c r="E71" s="23"/>
      <c r="F71" s="23"/>
      <c r="G71" s="23"/>
      <c r="H71" s="23"/>
      <c r="I71" s="23"/>
      <c r="J71" s="23"/>
      <c r="K71" s="23"/>
    </row>
    <row r="72" spans="1:11" thickBot="1" x14ac:dyDescent="0.25">
      <c r="A72" s="43"/>
      <c r="B72" s="23"/>
      <c r="C72" s="23"/>
      <c r="D72" s="23"/>
      <c r="E72" s="23"/>
      <c r="F72" s="23"/>
      <c r="G72" s="23"/>
      <c r="H72" s="23"/>
      <c r="I72" s="23"/>
      <c r="J72" s="23"/>
      <c r="K72" s="23"/>
    </row>
    <row r="73" spans="1:11" thickBot="1" x14ac:dyDescent="0.25">
      <c r="A73" s="43"/>
      <c r="B73" s="23"/>
      <c r="C73" s="23"/>
      <c r="D73" s="23"/>
      <c r="E73" s="23"/>
      <c r="F73" s="23"/>
      <c r="G73" s="23"/>
      <c r="H73" s="23"/>
      <c r="I73" s="23"/>
      <c r="J73" s="23"/>
      <c r="K73" s="23"/>
    </row>
    <row r="74" spans="1:11" thickBot="1" x14ac:dyDescent="0.25">
      <c r="A74" s="43"/>
      <c r="B74" s="23"/>
      <c r="C74" s="23"/>
      <c r="D74" s="23"/>
      <c r="E74" s="23"/>
      <c r="F74" s="23"/>
      <c r="G74" s="23"/>
      <c r="H74" s="23"/>
      <c r="I74" s="23"/>
      <c r="J74" s="23"/>
      <c r="K74" s="23"/>
    </row>
    <row r="75" spans="1:11" thickBot="1" x14ac:dyDescent="0.25">
      <c r="A75" s="43"/>
      <c r="B75" s="23"/>
      <c r="C75" s="23"/>
      <c r="D75" s="23"/>
      <c r="E75" s="23"/>
      <c r="F75" s="23"/>
      <c r="G75" s="23"/>
      <c r="H75" s="23"/>
      <c r="I75" s="23"/>
      <c r="J75" s="23"/>
      <c r="K75" s="23"/>
    </row>
    <row r="76" spans="1:11" thickBot="1" x14ac:dyDescent="0.25">
      <c r="A76" s="43"/>
      <c r="B76" s="23"/>
      <c r="C76" s="23"/>
      <c r="D76" s="23"/>
      <c r="E76" s="23"/>
      <c r="F76" s="23"/>
      <c r="G76" s="23"/>
      <c r="H76" s="23"/>
      <c r="I76" s="23"/>
      <c r="J76" s="23"/>
      <c r="K76" s="23"/>
    </row>
    <row r="77" spans="1:11" thickBot="1" x14ac:dyDescent="0.25">
      <c r="A77" s="43"/>
      <c r="B77" s="23"/>
      <c r="C77" s="23"/>
      <c r="D77" s="23"/>
      <c r="E77" s="23"/>
      <c r="F77" s="23"/>
      <c r="G77" s="23"/>
      <c r="H77" s="23"/>
      <c r="I77" s="23"/>
      <c r="J77" s="23"/>
      <c r="K77" s="23"/>
    </row>
    <row r="78" spans="1:11" thickBot="1" x14ac:dyDescent="0.25">
      <c r="A78" s="43"/>
      <c r="B78" s="23"/>
      <c r="C78" s="23"/>
      <c r="D78" s="23"/>
      <c r="E78" s="23"/>
      <c r="F78" s="23"/>
      <c r="G78" s="23"/>
      <c r="H78" s="23"/>
      <c r="I78" s="23"/>
      <c r="J78" s="23"/>
      <c r="K78" s="23"/>
    </row>
    <row r="79" spans="1:11" thickBot="1" x14ac:dyDescent="0.25">
      <c r="A79" s="43"/>
      <c r="B79" s="23"/>
      <c r="C79" s="23"/>
      <c r="D79" s="23"/>
      <c r="E79" s="23"/>
      <c r="F79" s="23"/>
      <c r="G79" s="23"/>
      <c r="H79" s="23"/>
      <c r="I79" s="23"/>
      <c r="J79" s="23"/>
      <c r="K79" s="23"/>
    </row>
    <row r="80" spans="1:11" thickBot="1" x14ac:dyDescent="0.25">
      <c r="A80" s="43"/>
      <c r="B80" s="23"/>
      <c r="C80" s="23"/>
      <c r="D80" s="23"/>
      <c r="E80" s="23"/>
      <c r="F80" s="23"/>
      <c r="G80" s="23"/>
      <c r="H80" s="23"/>
      <c r="I80" s="23"/>
      <c r="J80" s="23"/>
      <c r="K80" s="23"/>
    </row>
    <row r="81" spans="1:11" thickBot="1" x14ac:dyDescent="0.25">
      <c r="A81" s="43"/>
      <c r="B81" s="23"/>
      <c r="C81" s="23"/>
      <c r="D81" s="23"/>
      <c r="E81" s="23"/>
      <c r="F81" s="23"/>
      <c r="G81" s="23"/>
      <c r="H81" s="23"/>
      <c r="I81" s="23"/>
      <c r="J81" s="23"/>
      <c r="K81" s="23"/>
    </row>
    <row r="82" spans="1:11" thickBot="1" x14ac:dyDescent="0.25">
      <c r="A82" s="43"/>
      <c r="B82" s="23"/>
      <c r="C82" s="23"/>
      <c r="D82" s="23"/>
      <c r="E82" s="23"/>
      <c r="F82" s="23"/>
      <c r="G82" s="23"/>
      <c r="H82" s="23"/>
      <c r="I82" s="23"/>
      <c r="J82" s="23"/>
      <c r="K82" s="23"/>
    </row>
    <row r="83" spans="1:11" thickBot="1" x14ac:dyDescent="0.25">
      <c r="A83" s="43"/>
      <c r="B83" s="23"/>
      <c r="C83" s="23"/>
      <c r="D83" s="23"/>
      <c r="E83" s="23"/>
      <c r="F83" s="23"/>
      <c r="G83" s="23"/>
      <c r="H83" s="23"/>
      <c r="I83" s="23"/>
      <c r="J83" s="23"/>
      <c r="K83" s="23"/>
    </row>
    <row r="84" spans="1:11" thickBot="1" x14ac:dyDescent="0.25">
      <c r="A84" s="43"/>
      <c r="B84" s="23"/>
      <c r="C84" s="23"/>
      <c r="D84" s="23"/>
      <c r="E84" s="23"/>
      <c r="F84" s="23"/>
      <c r="G84" s="23"/>
      <c r="H84" s="23"/>
      <c r="I84" s="23"/>
      <c r="J84" s="23"/>
      <c r="K84" s="23"/>
    </row>
    <row r="85" spans="1:11" thickBot="1" x14ac:dyDescent="0.25">
      <c r="A85" s="43"/>
      <c r="B85" s="23"/>
      <c r="C85" s="23"/>
      <c r="D85" s="23"/>
      <c r="E85" s="23"/>
      <c r="F85" s="23"/>
      <c r="G85" s="23"/>
      <c r="H85" s="23"/>
      <c r="I85" s="23"/>
      <c r="J85" s="23"/>
      <c r="K85" s="23"/>
    </row>
    <row r="86" spans="1:11" thickBot="1" x14ac:dyDescent="0.25">
      <c r="A86" s="43"/>
      <c r="B86" s="23"/>
      <c r="C86" s="23"/>
      <c r="D86" s="23"/>
      <c r="E86" s="23"/>
      <c r="F86" s="23"/>
      <c r="G86" s="23"/>
      <c r="H86" s="23"/>
      <c r="I86" s="23"/>
      <c r="J86" s="23"/>
      <c r="K86" s="23"/>
    </row>
    <row r="87" spans="1:11" thickBot="1" x14ac:dyDescent="0.25">
      <c r="A87" s="43"/>
      <c r="B87" s="23"/>
      <c r="C87" s="23"/>
      <c r="D87" s="23"/>
      <c r="E87" s="23"/>
      <c r="F87" s="23"/>
      <c r="G87" s="23"/>
      <c r="H87" s="23"/>
      <c r="I87" s="23"/>
      <c r="J87" s="23"/>
      <c r="K87" s="23"/>
    </row>
    <row r="88" spans="1:11" thickBot="1" x14ac:dyDescent="0.25">
      <c r="A88" s="43"/>
      <c r="B88" s="23"/>
      <c r="C88" s="23"/>
      <c r="D88" s="23"/>
      <c r="E88" s="23"/>
      <c r="F88" s="23"/>
      <c r="G88" s="23"/>
      <c r="H88" s="23"/>
      <c r="I88" s="23"/>
      <c r="J88" s="23"/>
      <c r="K88" s="23"/>
    </row>
    <row r="89" spans="1:11" thickBot="1" x14ac:dyDescent="0.25">
      <c r="A89" s="43"/>
      <c r="B89" s="23"/>
      <c r="C89" s="23"/>
      <c r="D89" s="23"/>
      <c r="E89" s="23"/>
      <c r="F89" s="23"/>
      <c r="G89" s="23"/>
      <c r="H89" s="23"/>
      <c r="I89" s="23"/>
      <c r="J89" s="23"/>
      <c r="K89" s="23"/>
    </row>
    <row r="90" spans="1:11" thickBot="1" x14ac:dyDescent="0.25">
      <c r="A90" s="43"/>
      <c r="B90" s="23"/>
      <c r="C90" s="23"/>
      <c r="D90" s="23"/>
      <c r="E90" s="23"/>
      <c r="F90" s="23"/>
      <c r="G90" s="23"/>
      <c r="H90" s="23"/>
      <c r="I90" s="23"/>
      <c r="J90" s="23"/>
      <c r="K90" s="23"/>
    </row>
    <row r="91" spans="1:11" thickBot="1" x14ac:dyDescent="0.25">
      <c r="A91" s="43"/>
      <c r="B91" s="23"/>
      <c r="C91" s="23"/>
      <c r="D91" s="23"/>
      <c r="E91" s="23"/>
      <c r="F91" s="23"/>
      <c r="G91" s="23"/>
      <c r="H91" s="23"/>
      <c r="I91" s="23"/>
      <c r="J91" s="23"/>
      <c r="K91" s="23"/>
    </row>
    <row r="92" spans="1:11" thickBot="1" x14ac:dyDescent="0.25">
      <c r="A92" s="43"/>
      <c r="B92" s="23"/>
      <c r="C92" s="23"/>
      <c r="D92" s="23"/>
      <c r="E92" s="23"/>
      <c r="F92" s="23"/>
      <c r="G92" s="23"/>
      <c r="H92" s="23"/>
      <c r="I92" s="23"/>
      <c r="J92" s="23"/>
      <c r="K92" s="23"/>
    </row>
    <row r="93" spans="1:11" thickBot="1" x14ac:dyDescent="0.25">
      <c r="A93" s="43"/>
      <c r="B93" s="23"/>
      <c r="C93" s="23"/>
      <c r="D93" s="23"/>
      <c r="E93" s="23"/>
      <c r="F93" s="23"/>
      <c r="G93" s="23"/>
      <c r="H93" s="23"/>
      <c r="I93" s="23"/>
      <c r="J93" s="23"/>
      <c r="K93" s="23"/>
    </row>
    <row r="94" spans="1:11" thickBot="1" x14ac:dyDescent="0.25">
      <c r="A94" s="43"/>
      <c r="B94" s="23"/>
      <c r="C94" s="23"/>
      <c r="D94" s="23"/>
      <c r="E94" s="23"/>
      <c r="F94" s="23"/>
      <c r="G94" s="23"/>
      <c r="H94" s="23"/>
      <c r="I94" s="23"/>
      <c r="J94" s="23"/>
      <c r="K94" s="23"/>
    </row>
    <row r="95" spans="1:11" thickBot="1" x14ac:dyDescent="0.25">
      <c r="A95" s="43"/>
      <c r="B95" s="23"/>
      <c r="C95" s="23"/>
      <c r="D95" s="23"/>
      <c r="E95" s="23"/>
      <c r="F95" s="23"/>
      <c r="G95" s="23"/>
      <c r="H95" s="23"/>
      <c r="I95" s="23"/>
      <c r="J95" s="23"/>
      <c r="K95" s="23"/>
    </row>
    <row r="96" spans="1:11" thickBot="1" x14ac:dyDescent="0.25">
      <c r="A96" s="43"/>
      <c r="B96" s="23"/>
      <c r="C96" s="23"/>
      <c r="D96" s="23"/>
      <c r="E96" s="23"/>
      <c r="F96" s="23"/>
      <c r="G96" s="23"/>
      <c r="H96" s="23"/>
      <c r="I96" s="23"/>
      <c r="J96" s="23"/>
      <c r="K96" s="23"/>
    </row>
    <row r="97" spans="1:11" thickBot="1" x14ac:dyDescent="0.25">
      <c r="A97" s="43"/>
      <c r="B97" s="23"/>
      <c r="C97" s="23"/>
      <c r="D97" s="23"/>
      <c r="E97" s="23"/>
      <c r="F97" s="23"/>
      <c r="G97" s="23"/>
      <c r="H97" s="23"/>
      <c r="I97" s="23"/>
      <c r="J97" s="23"/>
      <c r="K97" s="23"/>
    </row>
    <row r="98" spans="1:11" thickBot="1" x14ac:dyDescent="0.25">
      <c r="A98" s="43"/>
      <c r="B98" s="23"/>
      <c r="C98" s="23"/>
      <c r="D98" s="23"/>
      <c r="E98" s="23"/>
      <c r="F98" s="23"/>
      <c r="G98" s="23"/>
      <c r="H98" s="23"/>
      <c r="I98" s="23"/>
      <c r="J98" s="23"/>
      <c r="K98" s="23"/>
    </row>
    <row r="99" spans="1:11" thickBot="1" x14ac:dyDescent="0.25">
      <c r="A99" s="43"/>
      <c r="B99" s="23"/>
      <c r="C99" s="23"/>
      <c r="D99" s="23"/>
      <c r="E99" s="23"/>
      <c r="F99" s="23"/>
      <c r="G99" s="23"/>
      <c r="H99" s="23"/>
      <c r="I99" s="23"/>
      <c r="J99" s="23"/>
      <c r="K99" s="23"/>
    </row>
    <row r="100" spans="1:11" thickBot="1" x14ac:dyDescent="0.25">
      <c r="A100" s="43"/>
      <c r="B100" s="23"/>
      <c r="C100" s="23"/>
      <c r="D100" s="23"/>
      <c r="E100" s="23"/>
      <c r="F100" s="23"/>
      <c r="G100" s="23"/>
      <c r="H100" s="23"/>
      <c r="I100" s="23"/>
      <c r="J100" s="23"/>
      <c r="K100" s="23"/>
    </row>
    <row r="101" spans="1:11" ht="13.5" customHeight="1" thickBot="1" x14ac:dyDescent="0.25">
      <c r="A101" s="43"/>
      <c r="B101" s="23"/>
      <c r="C101" s="23"/>
      <c r="D101" s="23"/>
      <c r="E101" s="23"/>
      <c r="F101" s="23"/>
      <c r="G101" s="23"/>
      <c r="H101" s="23"/>
      <c r="I101" s="23"/>
      <c r="J101" s="23"/>
      <c r="K101" s="23"/>
    </row>
    <row r="102" spans="1:11" thickBot="1" x14ac:dyDescent="0.25">
      <c r="A102" s="43"/>
      <c r="B102" s="23"/>
      <c r="C102" s="23"/>
      <c r="D102" s="23"/>
      <c r="E102" s="23"/>
      <c r="F102" s="23"/>
      <c r="G102" s="23"/>
      <c r="H102" s="23"/>
      <c r="I102" s="23"/>
      <c r="J102" s="23"/>
      <c r="K102" s="23"/>
    </row>
    <row r="103" spans="1:11" thickBot="1" x14ac:dyDescent="0.25">
      <c r="A103" s="43"/>
      <c r="B103" s="23"/>
      <c r="C103" s="23"/>
      <c r="D103" s="23"/>
      <c r="E103" s="23"/>
      <c r="F103" s="23"/>
      <c r="G103" s="23"/>
      <c r="H103" s="23"/>
      <c r="I103" s="23"/>
      <c r="J103" s="23"/>
      <c r="K103" s="23"/>
    </row>
    <row r="104" spans="1:11" thickBot="1" x14ac:dyDescent="0.25">
      <c r="A104" s="43"/>
      <c r="B104" s="23"/>
      <c r="C104" s="23"/>
      <c r="D104" s="23"/>
      <c r="E104" s="23"/>
      <c r="F104" s="23"/>
      <c r="G104" s="23"/>
      <c r="H104" s="23"/>
      <c r="I104" s="23"/>
      <c r="J104" s="23"/>
      <c r="K104" s="23"/>
    </row>
    <row r="105" spans="1:11" thickBot="1" x14ac:dyDescent="0.25">
      <c r="A105" s="43"/>
      <c r="B105" s="23"/>
      <c r="C105" s="23"/>
      <c r="D105" s="23"/>
      <c r="E105" s="23"/>
      <c r="F105" s="23"/>
      <c r="G105" s="23"/>
      <c r="H105" s="23"/>
      <c r="I105" s="23"/>
      <c r="J105" s="23"/>
      <c r="K105" s="23"/>
    </row>
    <row r="106" spans="1:11" thickBot="1" x14ac:dyDescent="0.25">
      <c r="B106" s="44"/>
      <c r="C106" s="44"/>
      <c r="D106" s="44"/>
      <c r="E106" s="44"/>
      <c r="F106" s="44"/>
      <c r="G106" s="44"/>
      <c r="H106" s="44"/>
      <c r="I106" s="44"/>
      <c r="J106" s="44"/>
      <c r="K106" s="44"/>
    </row>
  </sheetData>
  <sheetProtection selectLockedCells="1"/>
  <mergeCells count="24">
    <mergeCell ref="B2:E2"/>
    <mergeCell ref="B17:C17"/>
    <mergeCell ref="J29:J30"/>
    <mergeCell ref="E29:E30"/>
    <mergeCell ref="K29:K30"/>
    <mergeCell ref="B4:E4"/>
    <mergeCell ref="B6:E6"/>
    <mergeCell ref="B8:E8"/>
    <mergeCell ref="B10:E10"/>
    <mergeCell ref="B12:E12"/>
    <mergeCell ref="B14:E14"/>
    <mergeCell ref="B29:B30"/>
    <mergeCell ref="C29:C30"/>
    <mergeCell ref="D29:D30"/>
    <mergeCell ref="F29:F30"/>
    <mergeCell ref="G29:G30"/>
    <mergeCell ref="I29:I30"/>
    <mergeCell ref="H29:H30"/>
    <mergeCell ref="F14:J14"/>
    <mergeCell ref="F12:J12"/>
    <mergeCell ref="F4:J4"/>
    <mergeCell ref="F6:J6"/>
    <mergeCell ref="F8:J8"/>
    <mergeCell ref="F10:J10"/>
  </mergeCells>
  <phoneticPr fontId="0" type="noConversion"/>
  <dataValidations count="1">
    <dataValidation type="list" allowBlank="1" showInputMessage="1" showErrorMessage="1" sqref="H25 F32:G32 F23:G28 H27:H28" xr:uid="{00000000-0002-0000-0000-000000000000}">
      <formula1>$F$44:$F$48</formula1>
    </dataValidation>
  </dataValidations>
  <pageMargins left="0.74803149606299213" right="0.74803149606299213" top="0.98425196850393704" bottom="0.98425196850393704" header="0.51181102362204722" footer="0.51181102362204722"/>
  <pageSetup paperSize="8" orientation="landscape" r:id="rId1"/>
  <headerFooter alignWithMargins="0">
    <oddHeader>&amp;CGeneric Risk Assessment SR2008No4GRA</oddHeader>
    <oddFooter>Page &amp;P</oddFooter>
  </headerFooter>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495CA-F442-4AA9-BD4B-9D39DDC9BE66}">
  <dimension ref="C2:H26"/>
  <sheetViews>
    <sheetView topLeftCell="A15" workbookViewId="0">
      <selection activeCell="E26" sqref="E26"/>
    </sheetView>
  </sheetViews>
  <sheetFormatPr defaultRowHeight="12.75" x14ac:dyDescent="0.2"/>
  <cols>
    <col min="3" max="3" width="29.42578125" bestFit="1" customWidth="1"/>
    <col min="4" max="4" width="27.28515625" customWidth="1"/>
    <col min="5" max="5" width="19.5703125" customWidth="1"/>
    <col min="6" max="6" width="35.28515625" customWidth="1"/>
    <col min="7" max="7" width="35.42578125" customWidth="1"/>
    <col min="8" max="8" width="15.42578125" customWidth="1"/>
  </cols>
  <sheetData>
    <row r="2" spans="3:8" ht="15" x14ac:dyDescent="0.2">
      <c r="C2" s="4" t="s">
        <v>73</v>
      </c>
    </row>
    <row r="3" spans="3:8" ht="15" x14ac:dyDescent="0.2">
      <c r="C3" s="5"/>
    </row>
    <row r="4" spans="3:8" ht="13.5" thickBot="1" x14ac:dyDescent="0.25"/>
    <row r="5" spans="3:8" ht="45.75" thickBot="1" x14ac:dyDescent="0.25">
      <c r="C5" s="6" t="s">
        <v>74</v>
      </c>
      <c r="D5" s="7" t="s">
        <v>75</v>
      </c>
      <c r="E5" s="7" t="s">
        <v>76</v>
      </c>
      <c r="F5" s="7" t="s">
        <v>77</v>
      </c>
      <c r="G5" s="16" t="s">
        <v>78</v>
      </c>
      <c r="H5" s="6" t="s">
        <v>107</v>
      </c>
    </row>
    <row r="6" spans="3:8" ht="86.25" thickBot="1" x14ac:dyDescent="0.25">
      <c r="C6" s="14" t="s">
        <v>104</v>
      </c>
      <c r="D6" s="17" t="s">
        <v>25</v>
      </c>
      <c r="E6" s="15" t="s">
        <v>105</v>
      </c>
      <c r="F6" s="15" t="s">
        <v>153</v>
      </c>
      <c r="G6" s="15" t="s">
        <v>106</v>
      </c>
      <c r="H6" s="56" t="s">
        <v>108</v>
      </c>
    </row>
    <row r="7" spans="3:8" ht="72" thickBot="1" x14ac:dyDescent="0.25">
      <c r="C7" s="57" t="s">
        <v>79</v>
      </c>
      <c r="D7" s="58" t="s">
        <v>154</v>
      </c>
      <c r="E7" s="9" t="s">
        <v>80</v>
      </c>
      <c r="F7" s="9" t="s">
        <v>101</v>
      </c>
      <c r="G7" s="9" t="s">
        <v>185</v>
      </c>
      <c r="H7" s="18" t="s">
        <v>109</v>
      </c>
    </row>
    <row r="8" spans="3:8" ht="28.5" x14ac:dyDescent="0.2">
      <c r="C8" s="114" t="s">
        <v>81</v>
      </c>
      <c r="D8" s="116" t="s">
        <v>88</v>
      </c>
      <c r="E8" s="114" t="s">
        <v>82</v>
      </c>
      <c r="F8" s="10" t="s">
        <v>261</v>
      </c>
      <c r="G8" s="114" t="s">
        <v>262</v>
      </c>
      <c r="H8" s="114" t="s">
        <v>110</v>
      </c>
    </row>
    <row r="9" spans="3:8" ht="28.5" x14ac:dyDescent="0.2">
      <c r="C9" s="116"/>
      <c r="D9" s="116"/>
      <c r="E9" s="116"/>
      <c r="F9" s="10" t="s">
        <v>83</v>
      </c>
      <c r="G9" s="116"/>
      <c r="H9" s="116"/>
    </row>
    <row r="10" spans="3:8" ht="29.25" thickBot="1" x14ac:dyDescent="0.25">
      <c r="C10" s="115"/>
      <c r="D10" s="115"/>
      <c r="E10" s="115"/>
      <c r="F10" s="2" t="s">
        <v>84</v>
      </c>
      <c r="G10" s="115"/>
      <c r="H10" s="115"/>
    </row>
    <row r="11" spans="3:8" ht="28.5" x14ac:dyDescent="0.2">
      <c r="C11" s="114" t="s">
        <v>85</v>
      </c>
      <c r="D11" s="114" t="s">
        <v>156</v>
      </c>
      <c r="E11" s="114" t="s">
        <v>86</v>
      </c>
      <c r="F11" s="10" t="s">
        <v>261</v>
      </c>
      <c r="G11" s="114" t="s">
        <v>139</v>
      </c>
      <c r="H11" s="117" t="s">
        <v>111</v>
      </c>
    </row>
    <row r="12" spans="3:8" ht="29.25" thickBot="1" x14ac:dyDescent="0.25">
      <c r="C12" s="115"/>
      <c r="D12" s="115"/>
      <c r="E12" s="115"/>
      <c r="F12" s="2" t="s">
        <v>84</v>
      </c>
      <c r="G12" s="115"/>
      <c r="H12" s="118"/>
    </row>
    <row r="13" spans="3:8" ht="28.5" x14ac:dyDescent="0.2">
      <c r="C13" s="114" t="s">
        <v>87</v>
      </c>
      <c r="D13" s="114" t="s">
        <v>155</v>
      </c>
      <c r="E13" s="114" t="s">
        <v>82</v>
      </c>
      <c r="F13" s="10" t="s">
        <v>186</v>
      </c>
      <c r="G13" s="114" t="s">
        <v>139</v>
      </c>
      <c r="H13" s="117" t="s">
        <v>111</v>
      </c>
    </row>
    <row r="14" spans="3:8" ht="28.5" x14ac:dyDescent="0.2">
      <c r="C14" s="116"/>
      <c r="D14" s="116"/>
      <c r="E14" s="116"/>
      <c r="F14" s="10" t="s">
        <v>89</v>
      </c>
      <c r="G14" s="116"/>
      <c r="H14" s="119"/>
    </row>
    <row r="15" spans="3:8" ht="57.75" thickBot="1" x14ac:dyDescent="0.25">
      <c r="C15" s="115"/>
      <c r="D15" s="115"/>
      <c r="E15" s="115"/>
      <c r="F15" s="2" t="s">
        <v>187</v>
      </c>
      <c r="G15" s="115"/>
      <c r="H15" s="118"/>
    </row>
    <row r="16" spans="3:8" ht="14.25" x14ac:dyDescent="0.2">
      <c r="C16" s="114" t="s">
        <v>90</v>
      </c>
      <c r="D16" s="114" t="s">
        <v>88</v>
      </c>
      <c r="E16" s="114" t="s">
        <v>91</v>
      </c>
      <c r="F16" s="10" t="s">
        <v>188</v>
      </c>
      <c r="G16" s="114" t="s">
        <v>102</v>
      </c>
      <c r="H16" s="114" t="s">
        <v>112</v>
      </c>
    </row>
    <row r="17" spans="3:8" ht="28.5" customHeight="1" x14ac:dyDescent="0.2">
      <c r="C17" s="116"/>
      <c r="D17" s="116"/>
      <c r="E17" s="116"/>
      <c r="F17" s="10" t="s">
        <v>157</v>
      </c>
      <c r="G17" s="116"/>
      <c r="H17" s="116"/>
    </row>
    <row r="18" spans="3:8" ht="28.5" x14ac:dyDescent="0.2">
      <c r="C18" s="116"/>
      <c r="D18" s="116"/>
      <c r="E18" s="116"/>
      <c r="F18" s="10" t="s">
        <v>92</v>
      </c>
      <c r="G18" s="116"/>
      <c r="H18" s="116"/>
    </row>
    <row r="19" spans="3:8" ht="29.25" thickBot="1" x14ac:dyDescent="0.25">
      <c r="C19" s="115"/>
      <c r="D19" s="115"/>
      <c r="E19" s="115"/>
      <c r="F19" s="2" t="s">
        <v>158</v>
      </c>
      <c r="G19" s="115"/>
      <c r="H19" s="115"/>
    </row>
    <row r="20" spans="3:8" ht="100.5" thickBot="1" x14ac:dyDescent="0.25">
      <c r="C20" s="8" t="s">
        <v>93</v>
      </c>
      <c r="D20" s="9" t="s">
        <v>88</v>
      </c>
      <c r="E20" s="9" t="s">
        <v>91</v>
      </c>
      <c r="F20" s="2" t="s">
        <v>103</v>
      </c>
      <c r="G20" s="9" t="s">
        <v>102</v>
      </c>
      <c r="H20" s="19" t="s">
        <v>111</v>
      </c>
    </row>
    <row r="21" spans="3:8" ht="43.5" thickBot="1" x14ac:dyDescent="0.25">
      <c r="C21" s="8" t="s">
        <v>94</v>
      </c>
      <c r="D21" s="9" t="s">
        <v>95</v>
      </c>
      <c r="E21" s="9" t="s">
        <v>96</v>
      </c>
      <c r="F21" s="2" t="s">
        <v>97</v>
      </c>
      <c r="G21" s="9" t="s">
        <v>98</v>
      </c>
      <c r="H21" s="19" t="s">
        <v>113</v>
      </c>
    </row>
    <row r="22" spans="3:8" ht="43.5" thickBot="1" x14ac:dyDescent="0.25">
      <c r="C22" s="8" t="s">
        <v>145</v>
      </c>
      <c r="D22" s="9" t="s">
        <v>146</v>
      </c>
      <c r="E22" s="9" t="s">
        <v>96</v>
      </c>
      <c r="F22" s="2" t="s">
        <v>147</v>
      </c>
      <c r="G22" s="2" t="s">
        <v>147</v>
      </c>
      <c r="H22" s="19" t="s">
        <v>113</v>
      </c>
    </row>
    <row r="23" spans="3:8" ht="14.25" x14ac:dyDescent="0.2">
      <c r="C23" s="3"/>
    </row>
    <row r="25" spans="3:8" x14ac:dyDescent="0.2">
      <c r="C25" s="11" t="s">
        <v>99</v>
      </c>
      <c r="D25" s="12" t="s">
        <v>263</v>
      </c>
    </row>
    <row r="26" spans="3:8" x14ac:dyDescent="0.2">
      <c r="C26" s="11" t="s">
        <v>100</v>
      </c>
      <c r="D26" s="13">
        <v>46905</v>
      </c>
    </row>
  </sheetData>
  <mergeCells count="20">
    <mergeCell ref="H13:H15"/>
    <mergeCell ref="H16:H19"/>
    <mergeCell ref="C13:C15"/>
    <mergeCell ref="D13:D15"/>
    <mergeCell ref="E13:E15"/>
    <mergeCell ref="G13:G15"/>
    <mergeCell ref="C16:C19"/>
    <mergeCell ref="D16:D19"/>
    <mergeCell ref="E16:E19"/>
    <mergeCell ref="G16:G19"/>
    <mergeCell ref="C11:C12"/>
    <mergeCell ref="D11:D12"/>
    <mergeCell ref="E11:E12"/>
    <mergeCell ref="G11:G12"/>
    <mergeCell ref="H8:H10"/>
    <mergeCell ref="H11:H12"/>
    <mergeCell ref="C8:C10"/>
    <mergeCell ref="D8:D10"/>
    <mergeCell ref="E8:E10"/>
    <mergeCell ref="G8:G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E04C3-4D9C-4734-90E4-022C7019D607}">
  <dimension ref="A1:A149"/>
  <sheetViews>
    <sheetView topLeftCell="A108" workbookViewId="0">
      <selection activeCell="A138" sqref="A138"/>
    </sheetView>
  </sheetViews>
  <sheetFormatPr defaultRowHeight="12.75" x14ac:dyDescent="0.2"/>
  <cols>
    <col min="1" max="1" width="155.7109375" bestFit="1" customWidth="1"/>
  </cols>
  <sheetData>
    <row r="1" spans="1:1" ht="15" x14ac:dyDescent="0.2">
      <c r="A1" s="66" t="s">
        <v>194</v>
      </c>
    </row>
    <row r="2" spans="1:1" ht="15" x14ac:dyDescent="0.2">
      <c r="A2" s="66" t="s">
        <v>195</v>
      </c>
    </row>
    <row r="3" spans="1:1" ht="30.75" x14ac:dyDescent="0.2">
      <c r="A3" s="3" t="s">
        <v>196</v>
      </c>
    </row>
    <row r="4" spans="1:1" ht="14.25" x14ac:dyDescent="0.2">
      <c r="A4" s="3"/>
    </row>
    <row r="5" spans="1:1" ht="14.25" x14ac:dyDescent="0.2">
      <c r="A5" s="67" t="s">
        <v>197</v>
      </c>
    </row>
    <row r="6" spans="1:1" ht="14.25" x14ac:dyDescent="0.2">
      <c r="A6" s="3"/>
    </row>
    <row r="7" spans="1:1" ht="28.5" x14ac:dyDescent="0.2">
      <c r="A7" s="3" t="s">
        <v>247</v>
      </c>
    </row>
    <row r="8" spans="1:1" ht="14.25" x14ac:dyDescent="0.2">
      <c r="A8" s="3"/>
    </row>
    <row r="9" spans="1:1" ht="14.25" x14ac:dyDescent="0.2">
      <c r="A9" s="3" t="s">
        <v>248</v>
      </c>
    </row>
    <row r="10" spans="1:1" ht="14.25" x14ac:dyDescent="0.2">
      <c r="A10" s="3"/>
    </row>
    <row r="11" spans="1:1" ht="14.25" x14ac:dyDescent="0.2">
      <c r="A11" s="3" t="s">
        <v>198</v>
      </c>
    </row>
    <row r="12" spans="1:1" ht="14.25" x14ac:dyDescent="0.2">
      <c r="A12" s="3"/>
    </row>
    <row r="13" spans="1:1" ht="14.25" x14ac:dyDescent="0.2">
      <c r="A13" s="3" t="s">
        <v>249</v>
      </c>
    </row>
    <row r="14" spans="1:1" ht="14.25" x14ac:dyDescent="0.2">
      <c r="A14" s="3"/>
    </row>
    <row r="15" spans="1:1" ht="14.25" x14ac:dyDescent="0.2">
      <c r="A15" s="67" t="s">
        <v>199</v>
      </c>
    </row>
    <row r="16" spans="1:1" ht="14.25" x14ac:dyDescent="0.2">
      <c r="A16" s="3"/>
    </row>
    <row r="17" spans="1:1" ht="14.25" x14ac:dyDescent="0.2">
      <c r="A17" s="3" t="s">
        <v>250</v>
      </c>
    </row>
    <row r="18" spans="1:1" ht="14.25" x14ac:dyDescent="0.2">
      <c r="A18" s="3"/>
    </row>
    <row r="19" spans="1:1" ht="14.25" x14ac:dyDescent="0.2">
      <c r="A19" s="67" t="s">
        <v>200</v>
      </c>
    </row>
    <row r="20" spans="1:1" ht="14.25" x14ac:dyDescent="0.2">
      <c r="A20" s="3"/>
    </row>
    <row r="21" spans="1:1" ht="14.25" x14ac:dyDescent="0.2">
      <c r="A21" s="3" t="s">
        <v>251</v>
      </c>
    </row>
    <row r="22" spans="1:1" ht="14.25" x14ac:dyDescent="0.2">
      <c r="A22" s="3"/>
    </row>
    <row r="23" spans="1:1" ht="14.25" x14ac:dyDescent="0.2">
      <c r="A23" s="3"/>
    </row>
    <row r="24" spans="1:1" ht="14.25" x14ac:dyDescent="0.2">
      <c r="A24" s="67" t="s">
        <v>201</v>
      </c>
    </row>
    <row r="25" spans="1:1" ht="14.25" x14ac:dyDescent="0.2">
      <c r="A25" s="3"/>
    </row>
    <row r="26" spans="1:1" ht="28.5" x14ac:dyDescent="0.2">
      <c r="A26" s="3" t="s">
        <v>252</v>
      </c>
    </row>
    <row r="27" spans="1:1" ht="14.25" x14ac:dyDescent="0.2">
      <c r="A27" s="3" t="s">
        <v>253</v>
      </c>
    </row>
    <row r="28" spans="1:1" ht="14.25" x14ac:dyDescent="0.2">
      <c r="A28" s="3"/>
    </row>
    <row r="29" spans="1:1" ht="14.25" x14ac:dyDescent="0.2">
      <c r="A29" s="3" t="s">
        <v>202</v>
      </c>
    </row>
    <row r="30" spans="1:1" ht="14.25" x14ac:dyDescent="0.2">
      <c r="A30" s="3"/>
    </row>
    <row r="31" spans="1:1" ht="14.25" x14ac:dyDescent="0.2">
      <c r="A31" s="3" t="s">
        <v>254</v>
      </c>
    </row>
    <row r="32" spans="1:1" ht="14.25" x14ac:dyDescent="0.2">
      <c r="A32" s="3"/>
    </row>
    <row r="33" spans="1:1" ht="14.25" x14ac:dyDescent="0.2">
      <c r="A33" s="3" t="s">
        <v>203</v>
      </c>
    </row>
    <row r="34" spans="1:1" ht="14.25" x14ac:dyDescent="0.2">
      <c r="A34" s="3"/>
    </row>
    <row r="35" spans="1:1" ht="14.25" x14ac:dyDescent="0.2">
      <c r="A35" s="67" t="s">
        <v>204</v>
      </c>
    </row>
    <row r="36" spans="1:1" ht="14.25" x14ac:dyDescent="0.2">
      <c r="A36" s="3"/>
    </row>
    <row r="37" spans="1:1" ht="14.25" x14ac:dyDescent="0.2">
      <c r="A37" s="3" t="s">
        <v>205</v>
      </c>
    </row>
    <row r="38" spans="1:1" ht="14.25" x14ac:dyDescent="0.2">
      <c r="A38" s="3"/>
    </row>
    <row r="39" spans="1:1" ht="14.25" x14ac:dyDescent="0.2">
      <c r="A39" s="3" t="s">
        <v>206</v>
      </c>
    </row>
    <row r="40" spans="1:1" ht="14.25" x14ac:dyDescent="0.2">
      <c r="A40" s="3"/>
    </row>
    <row r="41" spans="1:1" ht="14.25" x14ac:dyDescent="0.2">
      <c r="A41" s="3" t="s">
        <v>207</v>
      </c>
    </row>
    <row r="42" spans="1:1" ht="14.25" x14ac:dyDescent="0.2">
      <c r="A42" s="3"/>
    </row>
    <row r="43" spans="1:1" ht="14.25" x14ac:dyDescent="0.2">
      <c r="A43" s="67" t="s">
        <v>208</v>
      </c>
    </row>
    <row r="44" spans="1:1" ht="14.25" x14ac:dyDescent="0.2">
      <c r="A44" s="3"/>
    </row>
    <row r="45" spans="1:1" ht="14.25" x14ac:dyDescent="0.2">
      <c r="A45" s="3" t="s">
        <v>255</v>
      </c>
    </row>
    <row r="46" spans="1:1" ht="14.25" x14ac:dyDescent="0.2">
      <c r="A46" s="3"/>
    </row>
    <row r="47" spans="1:1" ht="14.25" x14ac:dyDescent="0.2">
      <c r="A47" s="3" t="s">
        <v>209</v>
      </c>
    </row>
    <row r="48" spans="1:1" ht="14.25" x14ac:dyDescent="0.2">
      <c r="A48" s="3"/>
    </row>
    <row r="49" spans="1:1" ht="15" x14ac:dyDescent="0.2">
      <c r="A49" s="66" t="s">
        <v>210</v>
      </c>
    </row>
    <row r="50" spans="1:1" ht="15" x14ac:dyDescent="0.2">
      <c r="A50" s="66" t="s">
        <v>195</v>
      </c>
    </row>
    <row r="51" spans="1:1" ht="16.5" x14ac:dyDescent="0.2">
      <c r="A51" s="3" t="s">
        <v>211</v>
      </c>
    </row>
    <row r="52" spans="1:1" ht="14.25" x14ac:dyDescent="0.2">
      <c r="A52" s="3"/>
    </row>
    <row r="53" spans="1:1" ht="14.25" x14ac:dyDescent="0.2">
      <c r="A53" s="67" t="s">
        <v>212</v>
      </c>
    </row>
    <row r="54" spans="1:1" ht="14.25" x14ac:dyDescent="0.2">
      <c r="A54" s="3"/>
    </row>
    <row r="56" spans="1:1" ht="14.25" x14ac:dyDescent="0.2">
      <c r="A56" s="3" t="s">
        <v>213</v>
      </c>
    </row>
    <row r="57" spans="1:1" ht="14.25" x14ac:dyDescent="0.2">
      <c r="A57" s="3"/>
    </row>
    <row r="58" spans="1:1" ht="14.25" x14ac:dyDescent="0.2">
      <c r="A58" s="3" t="s">
        <v>214</v>
      </c>
    </row>
    <row r="59" spans="1:1" ht="14.25" x14ac:dyDescent="0.2">
      <c r="A59" s="3"/>
    </row>
    <row r="60" spans="1:1" ht="14.25" x14ac:dyDescent="0.2">
      <c r="A60" s="67" t="s">
        <v>215</v>
      </c>
    </row>
    <row r="61" spans="1:1" ht="14.25" x14ac:dyDescent="0.2">
      <c r="A61" s="3"/>
    </row>
    <row r="62" spans="1:1" ht="14.25" x14ac:dyDescent="0.2">
      <c r="A62" s="3" t="s">
        <v>256</v>
      </c>
    </row>
    <row r="63" spans="1:1" ht="14.25" x14ac:dyDescent="0.2">
      <c r="A63" s="3"/>
    </row>
    <row r="64" spans="1:1" ht="15" x14ac:dyDescent="0.2">
      <c r="A64" s="66"/>
    </row>
    <row r="65" spans="1:1" ht="15" x14ac:dyDescent="0.2">
      <c r="A65" s="66" t="s">
        <v>216</v>
      </c>
    </row>
    <row r="66" spans="1:1" ht="15" x14ac:dyDescent="0.2">
      <c r="A66" s="66" t="s">
        <v>195</v>
      </c>
    </row>
    <row r="67" spans="1:1" ht="14.25" x14ac:dyDescent="0.2">
      <c r="A67" s="3" t="s">
        <v>217</v>
      </c>
    </row>
    <row r="68" spans="1:1" ht="14.25" x14ac:dyDescent="0.2">
      <c r="A68" s="3"/>
    </row>
    <row r="69" spans="1:1" ht="14.25" x14ac:dyDescent="0.2">
      <c r="A69" s="67" t="s">
        <v>218</v>
      </c>
    </row>
    <row r="70" spans="1:1" ht="14.25" x14ac:dyDescent="0.2">
      <c r="A70" s="3"/>
    </row>
    <row r="71" spans="1:1" ht="14.25" x14ac:dyDescent="0.2">
      <c r="A71" s="3" t="s">
        <v>219</v>
      </c>
    </row>
    <row r="72" spans="1:1" ht="14.25" x14ac:dyDescent="0.2">
      <c r="A72" s="3"/>
    </row>
    <row r="73" spans="1:1" ht="14.25" x14ac:dyDescent="0.2">
      <c r="A73" s="3" t="s">
        <v>257</v>
      </c>
    </row>
    <row r="74" spans="1:1" ht="14.25" x14ac:dyDescent="0.2">
      <c r="A74" s="3"/>
    </row>
    <row r="75" spans="1:1" ht="14.25" x14ac:dyDescent="0.2">
      <c r="A75" s="67" t="s">
        <v>220</v>
      </c>
    </row>
    <row r="76" spans="1:1" ht="14.25" x14ac:dyDescent="0.2">
      <c r="A76" s="3"/>
    </row>
    <row r="77" spans="1:1" ht="14.25" x14ac:dyDescent="0.2">
      <c r="A77" s="3" t="s">
        <v>221</v>
      </c>
    </row>
    <row r="78" spans="1:1" ht="14.25" x14ac:dyDescent="0.2">
      <c r="A78" s="3"/>
    </row>
    <row r="79" spans="1:1" ht="28.5" x14ac:dyDescent="0.2">
      <c r="A79" s="3" t="s">
        <v>258</v>
      </c>
    </row>
    <row r="80" spans="1:1" ht="14.25" x14ac:dyDescent="0.2">
      <c r="A80" s="3"/>
    </row>
    <row r="81" spans="1:1" ht="15" x14ac:dyDescent="0.2">
      <c r="A81" s="66" t="s">
        <v>222</v>
      </c>
    </row>
    <row r="82" spans="1:1" ht="15" x14ac:dyDescent="0.2">
      <c r="A82" s="66" t="s">
        <v>195</v>
      </c>
    </row>
    <row r="83" spans="1:1" ht="14.25" x14ac:dyDescent="0.2">
      <c r="A83" s="3" t="s">
        <v>223</v>
      </c>
    </row>
    <row r="84" spans="1:1" ht="14.25" x14ac:dyDescent="0.2">
      <c r="A84" s="3"/>
    </row>
    <row r="85" spans="1:1" ht="14.25" x14ac:dyDescent="0.2">
      <c r="A85" s="67" t="s">
        <v>218</v>
      </c>
    </row>
    <row r="86" spans="1:1" ht="14.25" x14ac:dyDescent="0.2">
      <c r="A86" s="3"/>
    </row>
    <row r="87" spans="1:1" ht="14.25" x14ac:dyDescent="0.2">
      <c r="A87" s="3" t="s">
        <v>219</v>
      </c>
    </row>
    <row r="88" spans="1:1" ht="14.25" x14ac:dyDescent="0.2">
      <c r="A88" s="3"/>
    </row>
    <row r="89" spans="1:1" ht="14.25" x14ac:dyDescent="0.2">
      <c r="A89" s="3"/>
    </row>
    <row r="90" spans="1:1" ht="14.25" x14ac:dyDescent="0.2">
      <c r="A90" s="3"/>
    </row>
    <row r="91" spans="1:1" ht="14.25" x14ac:dyDescent="0.2">
      <c r="A91" s="67" t="s">
        <v>220</v>
      </c>
    </row>
    <row r="92" spans="1:1" ht="14.25" x14ac:dyDescent="0.2">
      <c r="A92" s="3"/>
    </row>
    <row r="93" spans="1:1" ht="14.25" x14ac:dyDescent="0.2">
      <c r="A93" s="3" t="s">
        <v>221</v>
      </c>
    </row>
    <row r="94" spans="1:1" ht="14.25" x14ac:dyDescent="0.2">
      <c r="A94" s="3"/>
    </row>
    <row r="95" spans="1:1" ht="28.5" x14ac:dyDescent="0.2">
      <c r="A95" s="3" t="s">
        <v>258</v>
      </c>
    </row>
    <row r="96" spans="1:1" ht="14.25" x14ac:dyDescent="0.2">
      <c r="A96" s="3"/>
    </row>
    <row r="97" spans="1:1" ht="15" x14ac:dyDescent="0.2">
      <c r="A97" s="66" t="s">
        <v>224</v>
      </c>
    </row>
    <row r="98" spans="1:1" ht="15" x14ac:dyDescent="0.2">
      <c r="A98" s="66" t="s">
        <v>195</v>
      </c>
    </row>
    <row r="99" spans="1:1" ht="14.25" x14ac:dyDescent="0.2">
      <c r="A99" s="3" t="s">
        <v>225</v>
      </c>
    </row>
    <row r="100" spans="1:1" ht="14.25" x14ac:dyDescent="0.2">
      <c r="A100" s="3"/>
    </row>
    <row r="101" spans="1:1" ht="14.25" x14ac:dyDescent="0.2">
      <c r="A101" s="67" t="s">
        <v>226</v>
      </c>
    </row>
    <row r="102" spans="1:1" ht="14.25" x14ac:dyDescent="0.2">
      <c r="A102" s="3"/>
    </row>
    <row r="103" spans="1:1" ht="14.25" x14ac:dyDescent="0.2">
      <c r="A103" s="3" t="s">
        <v>205</v>
      </c>
    </row>
    <row r="104" spans="1:1" ht="14.25" x14ac:dyDescent="0.2">
      <c r="A104" s="3"/>
    </row>
    <row r="105" spans="1:1" ht="14.25" x14ac:dyDescent="0.2">
      <c r="A105" s="3" t="s">
        <v>206</v>
      </c>
    </row>
    <row r="106" spans="1:1" ht="14.25" x14ac:dyDescent="0.2">
      <c r="A106" s="3"/>
    </row>
    <row r="107" spans="1:1" ht="14.25" x14ac:dyDescent="0.2">
      <c r="A107" s="3" t="s">
        <v>227</v>
      </c>
    </row>
    <row r="108" spans="1:1" ht="14.25" x14ac:dyDescent="0.2">
      <c r="A108" s="3"/>
    </row>
    <row r="109" spans="1:1" ht="15" x14ac:dyDescent="0.2">
      <c r="A109" s="66" t="s">
        <v>228</v>
      </c>
    </row>
    <row r="110" spans="1:1" ht="15" x14ac:dyDescent="0.2">
      <c r="A110" s="66"/>
    </row>
    <row r="111" spans="1:1" ht="14.25" x14ac:dyDescent="0.2">
      <c r="A111" s="67" t="s">
        <v>229</v>
      </c>
    </row>
    <row r="112" spans="1:1" ht="14.25" x14ac:dyDescent="0.2">
      <c r="A112" s="3"/>
    </row>
    <row r="113" spans="1:1" ht="14.25" x14ac:dyDescent="0.2">
      <c r="A113" s="3" t="s">
        <v>230</v>
      </c>
    </row>
    <row r="114" spans="1:1" ht="14.25" x14ac:dyDescent="0.2">
      <c r="A114" s="3"/>
    </row>
    <row r="115" spans="1:1" ht="15" x14ac:dyDescent="0.2">
      <c r="A115" s="66" t="s">
        <v>231</v>
      </c>
    </row>
    <row r="116" spans="1:1" ht="15" x14ac:dyDescent="0.2">
      <c r="A116" s="66"/>
    </row>
    <row r="117" spans="1:1" ht="14.25" x14ac:dyDescent="0.2">
      <c r="A117" s="3" t="s">
        <v>232</v>
      </c>
    </row>
    <row r="118" spans="1:1" ht="14.25" x14ac:dyDescent="0.2">
      <c r="A118" s="3" t="s">
        <v>195</v>
      </c>
    </row>
    <row r="119" spans="1:1" ht="14.25" x14ac:dyDescent="0.2">
      <c r="A119" s="67" t="s">
        <v>233</v>
      </c>
    </row>
    <row r="120" spans="1:1" ht="14.25" x14ac:dyDescent="0.2">
      <c r="A120" s="3"/>
    </row>
    <row r="121" spans="1:1" ht="14.25" x14ac:dyDescent="0.2">
      <c r="A121" s="3" t="s">
        <v>234</v>
      </c>
    </row>
    <row r="122" spans="1:1" ht="14.25" x14ac:dyDescent="0.2">
      <c r="A122" s="3"/>
    </row>
    <row r="123" spans="1:1" ht="14.25" x14ac:dyDescent="0.2">
      <c r="A123" s="3" t="s">
        <v>235</v>
      </c>
    </row>
    <row r="124" spans="1:1" ht="14.25" x14ac:dyDescent="0.2">
      <c r="A124" s="3"/>
    </row>
    <row r="125" spans="1:1" ht="15" x14ac:dyDescent="0.2">
      <c r="A125" s="66" t="s">
        <v>236</v>
      </c>
    </row>
    <row r="126" spans="1:1" ht="15" x14ac:dyDescent="0.2">
      <c r="A126" s="66"/>
    </row>
    <row r="127" spans="1:1" ht="28.5" x14ac:dyDescent="0.2">
      <c r="A127" s="68" t="s">
        <v>237</v>
      </c>
    </row>
    <row r="128" spans="1:1" ht="14.25" x14ac:dyDescent="0.2">
      <c r="A128" s="3"/>
    </row>
    <row r="129" spans="1:1" ht="14.25" x14ac:dyDescent="0.2">
      <c r="A129" s="67" t="s">
        <v>238</v>
      </c>
    </row>
    <row r="130" spans="1:1" ht="14.25" x14ac:dyDescent="0.2">
      <c r="A130" s="3"/>
    </row>
    <row r="131" spans="1:1" ht="42.75" x14ac:dyDescent="0.2">
      <c r="A131" s="3" t="s">
        <v>239</v>
      </c>
    </row>
    <row r="132" spans="1:1" ht="14.25" x14ac:dyDescent="0.2">
      <c r="A132" s="3"/>
    </row>
    <row r="133" spans="1:1" ht="14.25" x14ac:dyDescent="0.2">
      <c r="A133" s="3" t="s">
        <v>240</v>
      </c>
    </row>
    <row r="134" spans="1:1" ht="14.25" x14ac:dyDescent="0.2">
      <c r="A134" s="3"/>
    </row>
    <row r="135" spans="1:1" ht="14.25" x14ac:dyDescent="0.2">
      <c r="A135" s="3" t="s">
        <v>241</v>
      </c>
    </row>
    <row r="136" spans="1:1" ht="14.25" x14ac:dyDescent="0.2">
      <c r="A136" s="3"/>
    </row>
    <row r="137" spans="1:1" ht="14.25" x14ac:dyDescent="0.2">
      <c r="A137" s="69" t="s">
        <v>259</v>
      </c>
    </row>
    <row r="138" spans="1:1" ht="14.25" x14ac:dyDescent="0.2">
      <c r="A138" s="69"/>
    </row>
    <row r="139" spans="1:1" ht="14.25" x14ac:dyDescent="0.2">
      <c r="A139" s="67" t="s">
        <v>243</v>
      </c>
    </row>
    <row r="140" spans="1:1" ht="14.25" x14ac:dyDescent="0.2">
      <c r="A140" s="3"/>
    </row>
    <row r="141" spans="1:1" ht="28.5" x14ac:dyDescent="0.2">
      <c r="A141" s="3" t="s">
        <v>244</v>
      </c>
    </row>
    <row r="142" spans="1:1" ht="14.25" x14ac:dyDescent="0.2">
      <c r="A142" s="3"/>
    </row>
    <row r="143" spans="1:1" ht="14.25" x14ac:dyDescent="0.2">
      <c r="A143" s="3" t="s">
        <v>240</v>
      </c>
    </row>
    <row r="144" spans="1:1" ht="14.25" x14ac:dyDescent="0.2">
      <c r="A144" s="3"/>
    </row>
    <row r="145" spans="1:1" ht="14.25" x14ac:dyDescent="0.2">
      <c r="A145" s="69" t="s">
        <v>242</v>
      </c>
    </row>
    <row r="146" spans="1:1" ht="14.25" x14ac:dyDescent="0.2">
      <c r="A146" s="69"/>
    </row>
    <row r="147" spans="1:1" ht="14.25" x14ac:dyDescent="0.2">
      <c r="A147" s="67" t="s">
        <v>245</v>
      </c>
    </row>
    <row r="148" spans="1:1" ht="14.25" x14ac:dyDescent="0.2">
      <c r="A148" s="3"/>
    </row>
    <row r="149" spans="1:1" ht="14.25" x14ac:dyDescent="0.2">
      <c r="A149" s="69" t="s">
        <v>246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6BBA5-C611-4B25-A13F-1F0258795D96}">
  <dimension ref="A32:A33"/>
  <sheetViews>
    <sheetView topLeftCell="A7" workbookViewId="0">
      <selection activeCell="A33" sqref="A33"/>
    </sheetView>
  </sheetViews>
  <sheetFormatPr defaultRowHeight="12.75" x14ac:dyDescent="0.2"/>
  <sheetData>
    <row r="32" spans="1:1" x14ac:dyDescent="0.2">
      <c r="A32" s="62" t="s">
        <v>151</v>
      </c>
    </row>
    <row r="33" spans="1:1" x14ac:dyDescent="0.2">
      <c r="A33" s="63" t="s">
        <v>152</v>
      </c>
    </row>
  </sheetData>
  <hyperlinks>
    <hyperlink ref="A33" r:id="rId1" xr:uid="{AD83886E-D45F-4737-BFA6-BE12D72DF867}"/>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41</Value>
      <Value>40</Value>
      <Value>11</Value>
      <Value>32</Value>
      <Value>14</Value>
    </TaxCatchAll>
    <lcf76f155ced4ddcb4097134ff3c332f xmlns="b8fba03f-b465-42d4-a04d-5eac66a5065f">
      <Terms xmlns="http://schemas.microsoft.com/office/infopath/2007/PartnerControls"/>
    </lcf76f155ced4ddcb4097134ff3c332f>
    <EAReceivedDate xmlns="eebef177-55b5-4448-a5fb-28ea454417ee">2024-11-05T00:00:00+00:00</EAReceivedDate>
    <ga477587807b4e8dbd9d142e03c014fa xmlns="dbe221e7-66db-4bdb-a92c-aa517c005f15">
      <Terms xmlns="http://schemas.microsoft.com/office/infopath/2007/PartnerControls"/>
    </ga477587807b4e8dbd9d142e03c014fa>
    <PermitNumber xmlns="eebef177-55b5-4448-a5fb-28ea454417ee">EPR-WP3326SW</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EAWML 600535</OtherReference>
    <EventLink xmlns="5ffd8e36-f429-4edc-ab50-c5be84842779" xsi:nil="true"/>
    <Customer_x002f_OperatorName xmlns="eebef177-55b5-4448-a5fb-28ea454417ee">Silica Developments Ltd</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2024-11-05T00:00:00+00:00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EPR/WP3326SW/A001</EPRNumber>
    <FacilityAddressPostcode xmlns="eebef177-55b5-4448-a5fb-28ea454417ee">BN41 1WF</FacilityAddressPostcode>
    <ed3cfd1978f244c4af5dc9d642a18018 xmlns="dbe221e7-66db-4bdb-a92c-aa517c005f15">
      <Terms xmlns="http://schemas.microsoft.com/office/infopath/2007/PartnerControls"/>
    </ed3cfd1978f244c4af5dc9d642a18018>
    <ExternalAuthor xmlns="eebef177-55b5-4448-a5fb-28ea454417ee">A Crooks</ExternalAuthor>
    <SiteName xmlns="eebef177-55b5-4448-a5fb-28ea454417ee">Bulk Transfer Facility</SiteName>
    <_Flow_SignoffStatus xmlns="b8fba03f-b465-42d4-a04d-5eac66a5065f" xsi:nil="true"/>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Waste Operations</TermName>
          <TermId xmlns="http://schemas.microsoft.com/office/infopath/2007/PartnerControls">dc63c9b7-da6e-463c-b2cf-265b08d49156</TermId>
        </TermInfo>
      </Terms>
    </p517ccc45a7e4674ae144f9410147bb3>
    <FacilityAddress xmlns="eebef177-55b5-4448-a5fb-28ea454417ee">Bulk Transfer Facility Gate 4 Shoreham Port Brighton Terminal Basin Road South Shoreham BN41 1WF</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Bespoke</TermName>
          <TermId xmlns="http://schemas.microsoft.com/office/infopath/2007/PartnerControls">743fbb82-64b4-442a-8bac-afa632175399</TermId>
        </TermInfo>
      </Terms>
    </la34db7254a948be973d9738b9f07ba7>
  </documentManagement>
</p:properties>
</file>

<file path=customXml/item2.xml><?xml version="1.0" encoding="utf-8"?>
<ct:contentTypeSchema xmlns:ct="http://schemas.microsoft.com/office/2006/metadata/contentType" xmlns:ma="http://schemas.microsoft.com/office/2006/metadata/properties/metaAttributes" ct:_="" ma:_="" ma:contentTypeName="Permit File" ma:contentTypeID="0x0101000E9AD557692E154F9D2697C8C6432F76004F39980E6E4466409E7A15C1D514AAA0" ma:contentTypeVersion="43" ma:contentTypeDescription="Create a new document." ma:contentTypeScope="" ma:versionID="15ab22720128860e43a7b8de631ae166">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b8fba03f-b465-42d4-a04d-5eac66a5065f" targetNamespace="http://schemas.microsoft.com/office/2006/metadata/properties" ma:root="true" ma:fieldsID="1a9e4ba4340d4b9933af4b3b464cc17a" ns2:_="" ns3:_="" ns4:_="" ns5:_="" ns6:_="">
    <xsd:import namespace="dbe221e7-66db-4bdb-a92c-aa517c005f15"/>
    <xsd:import namespace="662745e8-e224-48e8-a2e3-254862b8c2f5"/>
    <xsd:import namespace="eebef177-55b5-4448-a5fb-28ea454417ee"/>
    <xsd:import namespace="5ffd8e36-f429-4edc-ab50-c5be84842779"/>
    <xsd:import namespace="b8fba03f-b465-42d4-a04d-5eac66a5065f"/>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ObjectDetectorVersions" minOccurs="0"/>
                <xsd:element ref="ns6:lcf76f155ced4ddcb4097134ff3c332f" minOccurs="0"/>
                <xsd:element ref="ns6:MediaServiceOCR" minOccurs="0"/>
                <xsd:element ref="ns6:MediaServiceGenerationTime" minOccurs="0"/>
                <xsd:element ref="ns6:MediaServiceEventHashCode" minOccurs="0"/>
                <xsd:element ref="ns6:MediaServiceDateTaken" minOccurs="0"/>
                <xsd:element ref="ns6:MediaServiceLocation" minOccurs="0"/>
                <xsd:element ref="ns6:MediaServiceSearchProperties" minOccurs="0"/>
                <xsd:element ref="ns6:MediaLengthInSeconds" minOccurs="0"/>
                <xsd:element ref="ns6: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1;#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48;#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43e4e61-1be0-4b06-bd98-8598df83c830}"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43e4e61-1be0-4b06-bd98-8598df83c830}"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8fba03f-b465-42d4-a04d-5eac66a5065f"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ObjectDetectorVersions" ma:index="50" nillable="true" ma:displayName="MediaServiceObjectDetectorVersions" ma:hidden="true" ma:indexed="true" ma:internalName="MediaServiceObjectDetectorVersions" ma:readOnly="true">
      <xsd:simpleType>
        <xsd:restriction base="dms:Text"/>
      </xsd:simpleType>
    </xsd:element>
    <xsd:element name="lcf76f155ced4ddcb4097134ff3c332f" ma:index="5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53" nillable="true" ma:displayName="Extracted Text" ma:internalName="MediaServiceOCR" ma:readOnly="true">
      <xsd:simpleType>
        <xsd:restriction base="dms:Note">
          <xsd:maxLength value="255"/>
        </xsd:restriction>
      </xsd:simpleType>
    </xsd:element>
    <xsd:element name="MediaServiceGenerationTime" ma:index="54" nillable="true" ma:displayName="MediaServiceGenerationTime" ma:hidden="true" ma:internalName="MediaServiceGenerationTime" ma:readOnly="true">
      <xsd:simpleType>
        <xsd:restriction base="dms:Text"/>
      </xsd:simpleType>
    </xsd:element>
    <xsd:element name="MediaServiceEventHashCode" ma:index="55" nillable="true" ma:displayName="MediaServiceEventHashCode" ma:hidden="true" ma:internalName="MediaServiceEventHashCode" ma:readOnly="true">
      <xsd:simpleType>
        <xsd:restriction base="dms:Text"/>
      </xsd:simpleType>
    </xsd:element>
    <xsd:element name="MediaServiceDateTaken" ma:index="56" nillable="true" ma:displayName="MediaServiceDateTaken" ma:hidden="true" ma:indexed="true" ma:internalName="MediaServiceDateTaken" ma:readOnly="true">
      <xsd:simpleType>
        <xsd:restriction base="dms:Text"/>
      </xsd:simpleType>
    </xsd:element>
    <xsd:element name="MediaServiceLocation" ma:index="57" nillable="true" ma:displayName="Location" ma:indexed="true" ma:internalName="MediaServiceLocation" ma:readOnly="true">
      <xsd:simpleType>
        <xsd:restriction base="dms:Text"/>
      </xsd:simpleType>
    </xsd:element>
    <xsd:element name="MediaServiceSearchProperties" ma:index="58" nillable="true" ma:displayName="MediaServiceSearchProperties" ma:hidden="true" ma:internalName="MediaServiceSearchProperties" ma:readOnly="true">
      <xsd:simpleType>
        <xsd:restriction base="dms:Note"/>
      </xsd:simpleType>
    </xsd:element>
    <xsd:element name="MediaLengthInSeconds" ma:index="59" nillable="true" ma:displayName="MediaLengthInSeconds" ma:hidden="true" ma:internalName="MediaLengthInSeconds" ma:readOnly="true">
      <xsd:simpleType>
        <xsd:restriction base="dms:Unknown"/>
      </xsd:simpleType>
    </xsd:element>
    <xsd:element name="_Flow_SignoffStatus" ma:index="60"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67177CD4-9ACA-4CB7-984B-917AEB62E64F}">
  <ds:schemaRefs>
    <ds:schemaRef ds:uri="http://schemas.microsoft.com/office/2006/metadata/properties"/>
    <ds:schemaRef ds:uri="http://schemas.microsoft.com/office/infopath/2007/PartnerControls"/>
    <ds:schemaRef ds:uri="ec99d023-f0d8-4ed0-9d69-a274875b96af"/>
    <ds:schemaRef ds:uri="426ee33c-7d7f-4b93-83fa-ae6a7145a3c4"/>
  </ds:schemaRefs>
</ds:datastoreItem>
</file>

<file path=customXml/itemProps2.xml><?xml version="1.0" encoding="utf-8"?>
<ds:datastoreItem xmlns:ds="http://schemas.openxmlformats.org/officeDocument/2006/customXml" ds:itemID="{AACB4F99-6BF6-4DAA-A5C6-1969A14B354D}"/>
</file>

<file path=customXml/itemProps3.xml><?xml version="1.0" encoding="utf-8"?>
<ds:datastoreItem xmlns:ds="http://schemas.openxmlformats.org/officeDocument/2006/customXml" ds:itemID="{26D66913-4956-48CE-90A1-E9C4E9E7E698}">
  <ds:schemaRefs>
    <ds:schemaRef ds:uri="http://schemas.microsoft.com/sharepoint/v3/contenttype/forms"/>
  </ds:schemaRefs>
</ds:datastoreItem>
</file>

<file path=customXml/itemProps4.xml><?xml version="1.0" encoding="utf-8"?>
<ds:datastoreItem xmlns:ds="http://schemas.openxmlformats.org/officeDocument/2006/customXml" ds:itemID="{3755DED4-1726-4875-99A2-5BDB4145241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Elevation</vt:lpstr>
      <vt:lpstr>Receptors</vt:lpstr>
      <vt:lpstr>Risk Assessment</vt:lpstr>
      <vt:lpstr>Accident Management Plan</vt:lpstr>
      <vt:lpstr>Climate Change Risk Assessment</vt:lpstr>
      <vt:lpstr>Wind Rose</vt:lpstr>
      <vt:lpstr>Elevation!_Hlk508980701</vt:lpstr>
      <vt:lpstr>Receptors!_Hlk508980701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LIT 10258 Generic risk assessment for standard rules set number SR2015 No7</dc:title>
  <dc:creator>MD</dc:creator>
  <cp:keywords>LIT 10258</cp:keywords>
  <dc:description>version 1, issued 01/12/2015</dc:description>
  <cp:lastModifiedBy>Alison Crooks</cp:lastModifiedBy>
  <cp:lastPrinted>2012-06-18T13:36:30Z</cp:lastPrinted>
  <dcterms:created xsi:type="dcterms:W3CDTF">2005-05-04T08:30:35Z</dcterms:created>
  <dcterms:modified xsi:type="dcterms:W3CDTF">2024-11-04T11:02:47Z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1762947395</vt:i4>
  </property>
  <property fmtid="{D5CDD505-2E9C-101B-9397-08002B2CF9AE}" pid="4" name="_EmailSubject">
    <vt:lpwstr>batch addition / removal</vt:lpwstr>
  </property>
  <property fmtid="{D5CDD505-2E9C-101B-9397-08002B2CF9AE}" pid="5" name="_AuthorEmail">
    <vt:lpwstr>Document-Management.Bristol4.HO@environment-agency.gov.uk</vt:lpwstr>
  </property>
  <property fmtid="{D5CDD505-2E9C-101B-9397-08002B2CF9AE}" pid="6" name="_AuthorEmailDisplayName">
    <vt:lpwstr>Document-Management</vt:lpwstr>
  </property>
  <property fmtid="{D5CDD505-2E9C-101B-9397-08002B2CF9AE}" pid="7" name="_ReviewingToolsShownOnce">
    <vt:lpwstr/>
  </property>
  <property fmtid="{D5CDD505-2E9C-101B-9397-08002B2CF9AE}" pid="8" name="ContentTypeId">
    <vt:lpwstr>0x0101000E9AD557692E154F9D2697C8C6432F76004F39980E6E4466409E7A15C1D514AAA0</vt:lpwstr>
  </property>
  <property fmtid="{D5CDD505-2E9C-101B-9397-08002B2CF9AE}" pid="9" name="MediaServiceImageTags">
    <vt:lpwstr/>
  </property>
  <property fmtid="{D5CDD505-2E9C-101B-9397-08002B2CF9AE}" pid="10" name="PermitDocumentType">
    <vt:lpwstr/>
  </property>
  <property fmtid="{D5CDD505-2E9C-101B-9397-08002B2CF9AE}" pid="11" name="TypeofPermit">
    <vt:lpwstr>32;#Bespoke|743fbb82-64b4-442a-8bac-afa632175399</vt:lpwstr>
  </property>
  <property fmtid="{D5CDD505-2E9C-101B-9397-08002B2CF9AE}" pid="12" name="DisclosureStatus">
    <vt:lpwstr>41;#Public Register|f1fcf6a6-5d97-4f1d-964e-a2f916eb1f18</vt:lpwstr>
  </property>
  <property fmtid="{D5CDD505-2E9C-101B-9397-08002B2CF9AE}" pid="13" name="EventType1">
    <vt:lpwstr/>
  </property>
  <property fmtid="{D5CDD505-2E9C-101B-9397-08002B2CF9AE}" pid="14" name="ActivityGrouping">
    <vt:lpwstr>14;#Application ＆ Associated Docs|5eadfd3c-6deb-44e1-b7e1-16accd427bec</vt:lpwstr>
  </property>
  <property fmtid="{D5CDD505-2E9C-101B-9397-08002B2CF9AE}" pid="15" name="RegulatedActivityClass">
    <vt:lpwstr>40;#Waste Operations|dc63c9b7-da6e-463c-b2cf-265b08d49156</vt:lpwstr>
  </property>
  <property fmtid="{D5CDD505-2E9C-101B-9397-08002B2CF9AE}" pid="16" name="Catchment">
    <vt:lpwstr/>
  </property>
  <property fmtid="{D5CDD505-2E9C-101B-9397-08002B2CF9AE}" pid="17" name="MajorProjectID">
    <vt:lpwstr/>
  </property>
  <property fmtid="{D5CDD505-2E9C-101B-9397-08002B2CF9AE}" pid="18" name="StandardRulesID">
    <vt:lpwstr/>
  </property>
  <property fmtid="{D5CDD505-2E9C-101B-9397-08002B2CF9AE}" pid="19" name="CessationStatus">
    <vt:lpwstr/>
  </property>
  <property fmtid="{D5CDD505-2E9C-101B-9397-08002B2CF9AE}" pid="20" name="Regime">
    <vt:lpwstr>11;#EPR|0e5af97d-1a8c-4d8f-a20b-528a11cab1f6</vt:lpwstr>
  </property>
  <property fmtid="{D5CDD505-2E9C-101B-9397-08002B2CF9AE}" pid="21" name="RegulatedActivitySub-Class">
    <vt:lpwstr/>
  </property>
  <property fmtid="{D5CDD505-2E9C-101B-9397-08002B2CF9AE}" pid="22" name="SysUpdateNoER">
    <vt:lpwstr>No</vt:lpwstr>
  </property>
</Properties>
</file>