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rmltd.sharepoint.com/WRM Documents/WRM/01 - WRM Projects/Haworth Scouring Company Ltd/PR1538F05_Permit_Variation/2_Deliverables/1_Draft/7_H1_Risk_Assessment/"/>
    </mc:Choice>
  </mc:AlternateContent>
  <xr:revisionPtr revIDLastSave="0" documentId="13_ncr:80000001_{3267EB49-7E3F-4323-8BB6-4235547E68CF}" xr6:coauthVersionLast="47" xr6:coauthVersionMax="47" xr10:uidLastSave="{00000000-0000-0000-0000-000000000000}"/>
  <bookViews>
    <workbookView xWindow="-110" yWindow="-110" windowWidth="19420" windowHeight="10300" activeTab="1" xr2:uid="{5C49F7DB-83AB-448F-93D1-FAB06D2ABDC6}"/>
  </bookViews>
  <sheets>
    <sheet name="S1 form" sheetId="2" r:id="rId1"/>
    <sheet name="Sheet1" sheetId="7" r:id="rId2"/>
  </sheets>
  <definedNames>
    <definedName name="_xlnm.Print_Area" localSheetId="0" xml:space="preserve">     'S1 form'!$A$1:$H$48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7" l="1"/>
  <c r="N33" i="7"/>
  <c r="L33" i="7"/>
  <c r="T34" i="7" l="1"/>
  <c r="T33" i="7"/>
</calcChain>
</file>

<file path=xl/sharedStrings.xml><?xml version="1.0" encoding="utf-8"?>
<sst xmlns="http://schemas.openxmlformats.org/spreadsheetml/2006/main" count="382" uniqueCount="63">
  <si>
    <t>pH</t>
  </si>
  <si>
    <t>Minimum</t>
  </si>
  <si>
    <t>Maximum</t>
  </si>
  <si>
    <t>Installation name:</t>
  </si>
  <si>
    <t>Operator:</t>
  </si>
  <si>
    <t>Permit Number:</t>
  </si>
  <si>
    <t>Report Period Start:</t>
  </si>
  <si>
    <t>Report Period End:</t>
  </si>
  <si>
    <t>EMISSIONS TO SEWER</t>
  </si>
  <si>
    <t>Parameter</t>
  </si>
  <si>
    <t>Point</t>
  </si>
  <si>
    <t>Emission</t>
  </si>
  <si>
    <t>Limit</t>
  </si>
  <si>
    <t>Number of</t>
  </si>
  <si>
    <t>records in</t>
  </si>
  <si>
    <t>report period</t>
  </si>
  <si>
    <t>Value in</t>
  </si>
  <si>
    <t xml:space="preserve">Value in </t>
  </si>
  <si>
    <t>Mean</t>
  </si>
  <si>
    <t>Cypermethrin (ug/l)</t>
  </si>
  <si>
    <t>Permethrin (ug/l)</t>
  </si>
  <si>
    <t>S1</t>
  </si>
  <si>
    <r>
      <t>Daily Flow (m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/day)</t>
    </r>
  </si>
  <si>
    <t>Signed on behalf of operator:</t>
  </si>
  <si>
    <t>Date:</t>
  </si>
  <si>
    <t>6 - 10</t>
  </si>
  <si>
    <t>Propetamphos (ug/l)</t>
  </si>
  <si>
    <t>Diazinon (ug/l)</t>
  </si>
  <si>
    <t>Chlorfenvinphos (ug/l)</t>
  </si>
  <si>
    <t>Settleable Solids (mg/l)</t>
  </si>
  <si>
    <t>HCH (ug/l)</t>
  </si>
  <si>
    <t>HCB (ug/l)</t>
  </si>
  <si>
    <t>Aldrin (ug/l)</t>
  </si>
  <si>
    <t>Dieldrin (ug/l)</t>
  </si>
  <si>
    <t>Endrin (ug/l)</t>
  </si>
  <si>
    <t>Endosulphan (ug/l)</t>
  </si>
  <si>
    <t>DDT (ug/l)</t>
  </si>
  <si>
    <t>Cyfluthrin (ug/l)</t>
  </si>
  <si>
    <t>Flucofuron (ug/l)</t>
  </si>
  <si>
    <t>Sulcofuron (ug/l)</t>
  </si>
  <si>
    <t>Mercury (ug/l)</t>
  </si>
  <si>
    <t xml:space="preserve">FORM S1 - REPORTING OF MONITORING DATA  </t>
  </si>
  <si>
    <t>Cadmium(ug/l)</t>
  </si>
  <si>
    <t>EPR/BS6025IF</t>
  </si>
  <si>
    <t>Haworth Scouring Company Limited</t>
  </si>
  <si>
    <t>Cashmere Works</t>
  </si>
  <si>
    <t xml:space="preserve">NOTES:  </t>
  </si>
  <si>
    <t>COD (mg/l)</t>
  </si>
  <si>
    <t>ISO17025, MCERTS accredited analytical sub-contractor lifted their minimum</t>
  </si>
  <si>
    <t>detection limit to slightly greater than 1ug/litre for some pesticides for quarters  3 &amp; 4 of the year -</t>
  </si>
  <si>
    <t>hence some "maximum values" are greater than the set limit but actual results were</t>
  </si>
  <si>
    <t>"less than" values (i.e. Dieldrin result for 4 quarter was &lt;1.670ug/litre.)</t>
  </si>
  <si>
    <t>It is understood that this was a temporary instrumentation issue at the sub-contractor (ALS Ltd.)</t>
  </si>
  <si>
    <t>&lt;0.05</t>
  </si>
  <si>
    <t>Effluent after AD</t>
  </si>
  <si>
    <t>Effluent Before AD or ETP</t>
  </si>
  <si>
    <t>Effluent After ETP</t>
  </si>
  <si>
    <t>Cypermethrin reduction %</t>
  </si>
  <si>
    <t>Applied Cypermethrin reduction</t>
  </si>
  <si>
    <t>ug/l</t>
  </si>
  <si>
    <t>based on 98.41% reduction</t>
  </si>
  <si>
    <t>Permethrin</t>
  </si>
  <si>
    <t>Assume 50% of LoD as per EA advice in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</si>
</sst>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name val="Arial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49" fontId="0" fillId="0" borderId="0" xfId="0" applyNumberFormat="1" applyAlignment="1">
      <alignment horizontal="right"/>
    </xf>
    <xf numFmtId="0" fontId="3" fillId="0" borderId="0" xfId="0" applyFont="1"/>
    <xf numFmtId="164" fontId="3" fillId="0" borderId="0" xfId="0" applyNumberFormat="1" applyFont="1"/>
    <xf numFmtId="14" fontId="3" fillId="0" borderId="0" xfId="0" applyNumberFormat="1" applyFont="1"/>
    <xf numFmtId="1" fontId="3" fillId="0" borderId="0" xfId="0" applyNumberFormat="1" applyFont="1"/>
    <xf numFmtId="14" fontId="0" fillId="0" borderId="2" xfId="0" applyNumberFormat="1" applyBorder="1"/>
    <xf numFmtId="164" fontId="3" fillId="2" borderId="0" xfId="0" applyNumberFormat="1" applyFont="1" applyFill="1"/>
    <xf numFmtId="0" fontId="4" fillId="0" borderId="0" xfId="0" applyFont="1" applyAlignment="1">
      <alignment horizontal="center"/>
    </xf>
    <xf numFmtId="0" fontId="3" fillId="2" borderId="0" xfId="0" applyFont="1" applyFill="1"/>
    <xf numFmtId="1" fontId="3" fillId="2" borderId="0" xfId="0" applyNumberFormat="1" applyFont="1" applyFill="1"/>
    <xf numFmtId="2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137C9-4158-458A-873F-8F8B4AB5EE44}">
  <dimension ref="A1:Z53"/>
  <sheetViews>
    <sheetView topLeftCell="A24" zoomScale="80" zoomScaleNormal="80" workbookViewId="0">
      <selection activeCell="H40" sqref="H40"/>
    </sheetView>
  </sheetViews>
  <sheetFormatPr defaultRowHeight="12.5" x14ac:dyDescent="0.25"/>
  <cols>
    <col min="1" max="1" width="10.54296875" customWidth="1"/>
    <col min="3" max="3" width="10.1796875" customWidth="1"/>
    <col min="4" max="4" width="10.1796875" bestFit="1" customWidth="1"/>
    <col min="5" max="8" width="12.81640625" bestFit="1" customWidth="1"/>
    <col min="10" max="10" width="20" bestFit="1" customWidth="1"/>
    <col min="14" max="17" width="12.54296875" bestFit="1" customWidth="1"/>
    <col min="19" max="19" width="20" bestFit="1" customWidth="1"/>
    <col min="23" max="26" width="12.08984375" bestFit="1" customWidth="1"/>
  </cols>
  <sheetData>
    <row r="1" spans="1:26" ht="13" x14ac:dyDescent="0.3">
      <c r="A1" s="3" t="s">
        <v>41</v>
      </c>
    </row>
    <row r="3" spans="1:26" x14ac:dyDescent="0.25">
      <c r="A3" t="s">
        <v>3</v>
      </c>
      <c r="C3" t="s">
        <v>45</v>
      </c>
    </row>
    <row r="5" spans="1:26" x14ac:dyDescent="0.25">
      <c r="A5" t="s">
        <v>4</v>
      </c>
      <c r="C5" t="s">
        <v>44</v>
      </c>
    </row>
    <row r="7" spans="1:26" x14ac:dyDescent="0.25">
      <c r="A7" t="s">
        <v>5</v>
      </c>
      <c r="C7" t="s">
        <v>43</v>
      </c>
    </row>
    <row r="9" spans="1:26" x14ac:dyDescent="0.25">
      <c r="A9" t="s">
        <v>6</v>
      </c>
      <c r="C9" s="9">
        <v>45658</v>
      </c>
    </row>
    <row r="10" spans="1:26" x14ac:dyDescent="0.25">
      <c r="C10" s="7"/>
    </row>
    <row r="11" spans="1:26" x14ac:dyDescent="0.25">
      <c r="A11" t="s">
        <v>7</v>
      </c>
      <c r="C11" s="9">
        <v>46022</v>
      </c>
    </row>
    <row r="14" spans="1:26" ht="13" x14ac:dyDescent="0.3">
      <c r="A14" s="3" t="s">
        <v>8</v>
      </c>
    </row>
    <row r="15" spans="1:26" ht="13" x14ac:dyDescent="0.3">
      <c r="A15" s="17">
        <v>2025</v>
      </c>
      <c r="B15" s="17"/>
      <c r="C15" s="17"/>
      <c r="D15" s="17"/>
      <c r="E15" s="17"/>
      <c r="F15" s="17"/>
      <c r="G15" s="17"/>
      <c r="H15" s="17"/>
      <c r="J15" s="17">
        <v>2024</v>
      </c>
      <c r="K15" s="17"/>
      <c r="L15" s="17"/>
      <c r="M15" s="17"/>
      <c r="N15" s="17"/>
      <c r="O15" s="17"/>
      <c r="P15" s="17"/>
      <c r="Q15" s="17"/>
      <c r="S15" s="17">
        <v>2023</v>
      </c>
      <c r="T15" s="17"/>
      <c r="U15" s="17"/>
      <c r="V15" s="17"/>
      <c r="W15" s="17"/>
      <c r="X15" s="17"/>
      <c r="Y15" s="17"/>
      <c r="Z15" s="17"/>
    </row>
    <row r="16" spans="1:26" ht="13" x14ac:dyDescent="0.3">
      <c r="A16" s="3" t="s">
        <v>9</v>
      </c>
      <c r="B16" s="3"/>
      <c r="C16" s="3" t="s">
        <v>11</v>
      </c>
      <c r="D16" s="3" t="s">
        <v>12</v>
      </c>
      <c r="E16" s="3" t="s">
        <v>13</v>
      </c>
      <c r="F16" s="3" t="s">
        <v>1</v>
      </c>
      <c r="G16" s="3" t="s">
        <v>2</v>
      </c>
      <c r="H16" s="3" t="s">
        <v>18</v>
      </c>
      <c r="J16" s="3" t="s">
        <v>9</v>
      </c>
      <c r="K16" s="3"/>
      <c r="L16" s="3" t="s">
        <v>11</v>
      </c>
      <c r="M16" s="3" t="s">
        <v>12</v>
      </c>
      <c r="N16" s="3" t="s">
        <v>13</v>
      </c>
      <c r="O16" s="3" t="s">
        <v>1</v>
      </c>
      <c r="P16" s="3" t="s">
        <v>2</v>
      </c>
      <c r="Q16" s="3" t="s">
        <v>18</v>
      </c>
      <c r="S16" s="3" t="s">
        <v>9</v>
      </c>
      <c r="T16" s="3"/>
      <c r="U16" s="3" t="s">
        <v>11</v>
      </c>
      <c r="V16" s="3" t="s">
        <v>12</v>
      </c>
      <c r="W16" s="3" t="s">
        <v>13</v>
      </c>
      <c r="X16" s="3" t="s">
        <v>1</v>
      </c>
      <c r="Y16" s="3" t="s">
        <v>2</v>
      </c>
      <c r="Z16" s="3" t="s">
        <v>18</v>
      </c>
    </row>
    <row r="17" spans="1:26" ht="13" x14ac:dyDescent="0.3">
      <c r="A17" s="3"/>
      <c r="B17" s="3"/>
      <c r="C17" s="3" t="s">
        <v>10</v>
      </c>
      <c r="D17" s="3"/>
      <c r="E17" s="3" t="s">
        <v>14</v>
      </c>
      <c r="F17" s="3" t="s">
        <v>16</v>
      </c>
      <c r="G17" s="3" t="s">
        <v>17</v>
      </c>
      <c r="H17" s="3" t="s">
        <v>17</v>
      </c>
      <c r="J17" s="3"/>
      <c r="K17" s="3"/>
      <c r="L17" s="3" t="s">
        <v>10</v>
      </c>
      <c r="M17" s="3"/>
      <c r="N17" s="3" t="s">
        <v>14</v>
      </c>
      <c r="O17" s="3" t="s">
        <v>16</v>
      </c>
      <c r="P17" s="3" t="s">
        <v>17</v>
      </c>
      <c r="Q17" s="3" t="s">
        <v>17</v>
      </c>
      <c r="S17" s="3"/>
      <c r="T17" s="3"/>
      <c r="U17" s="3" t="s">
        <v>10</v>
      </c>
      <c r="V17" s="3"/>
      <c r="W17" s="3" t="s">
        <v>14</v>
      </c>
      <c r="X17" s="3" t="s">
        <v>16</v>
      </c>
      <c r="Y17" s="3" t="s">
        <v>17</v>
      </c>
      <c r="Z17" s="3" t="s">
        <v>17</v>
      </c>
    </row>
    <row r="18" spans="1:26" ht="13.5" thickBot="1" x14ac:dyDescent="0.35">
      <c r="A18" s="4"/>
      <c r="B18" s="4"/>
      <c r="C18" s="4"/>
      <c r="D18" s="4"/>
      <c r="E18" s="4" t="s">
        <v>15</v>
      </c>
      <c r="F18" s="4" t="s">
        <v>15</v>
      </c>
      <c r="G18" s="4" t="s">
        <v>15</v>
      </c>
      <c r="H18" s="4" t="s">
        <v>15</v>
      </c>
      <c r="J18" s="4"/>
      <c r="K18" s="4"/>
      <c r="L18" s="4"/>
      <c r="M18" s="4"/>
      <c r="N18" s="4" t="s">
        <v>15</v>
      </c>
      <c r="O18" s="4" t="s">
        <v>15</v>
      </c>
      <c r="P18" s="4" t="s">
        <v>15</v>
      </c>
      <c r="Q18" s="4" t="s">
        <v>15</v>
      </c>
      <c r="S18" s="4"/>
      <c r="T18" s="4"/>
      <c r="U18" s="4"/>
      <c r="V18" s="4"/>
      <c r="W18" s="4" t="s">
        <v>15</v>
      </c>
      <c r="X18" s="4" t="s">
        <v>15</v>
      </c>
      <c r="Y18" s="4" t="s">
        <v>15</v>
      </c>
      <c r="Z18" s="4" t="s">
        <v>15</v>
      </c>
    </row>
    <row r="19" spans="1:26" ht="13" thickTop="1" x14ac:dyDescent="0.25"/>
    <row r="20" spans="1:26" ht="14.5" x14ac:dyDescent="0.25">
      <c r="A20" t="s">
        <v>22</v>
      </c>
      <c r="C20" t="s">
        <v>21</v>
      </c>
      <c r="D20">
        <v>850</v>
      </c>
      <c r="E20" s="7">
        <v>10</v>
      </c>
      <c r="F20" s="7">
        <v>214</v>
      </c>
      <c r="G20" s="14">
        <v>503</v>
      </c>
      <c r="H20" s="15">
        <v>374</v>
      </c>
      <c r="J20" t="s">
        <v>22</v>
      </c>
      <c r="L20" t="s">
        <v>21</v>
      </c>
      <c r="M20">
        <v>850</v>
      </c>
      <c r="N20" s="7">
        <v>10</v>
      </c>
      <c r="O20" s="7">
        <v>210.6</v>
      </c>
      <c r="P20" s="7">
        <v>492</v>
      </c>
      <c r="Q20" s="10">
        <v>300.03333333333336</v>
      </c>
      <c r="S20" t="s">
        <v>22</v>
      </c>
      <c r="U20" t="s">
        <v>21</v>
      </c>
      <c r="V20">
        <v>850</v>
      </c>
      <c r="W20" s="7">
        <v>5</v>
      </c>
      <c r="X20" s="7">
        <v>352</v>
      </c>
      <c r="Y20" s="7">
        <v>652</v>
      </c>
      <c r="Z20" s="10">
        <v>525</v>
      </c>
    </row>
    <row r="21" spans="1:26" x14ac:dyDescent="0.25">
      <c r="A21" t="s">
        <v>0</v>
      </c>
      <c r="C21" t="s">
        <v>21</v>
      </c>
      <c r="D21" s="6" t="s">
        <v>25</v>
      </c>
      <c r="E21" s="7">
        <v>12</v>
      </c>
      <c r="F21" s="7">
        <v>6</v>
      </c>
      <c r="G21" s="7">
        <v>10</v>
      </c>
      <c r="H21" s="10">
        <v>8</v>
      </c>
      <c r="J21" t="s">
        <v>0</v>
      </c>
      <c r="L21" t="s">
        <v>21</v>
      </c>
      <c r="M21" s="6" t="s">
        <v>25</v>
      </c>
      <c r="N21" s="7">
        <v>4</v>
      </c>
      <c r="O21" s="7">
        <v>6.44</v>
      </c>
      <c r="P21" s="7">
        <v>7.13</v>
      </c>
      <c r="Q21" s="10">
        <v>6.8425000000000002</v>
      </c>
      <c r="S21" t="s">
        <v>0</v>
      </c>
      <c r="U21" t="s">
        <v>21</v>
      </c>
      <c r="V21" s="6" t="s">
        <v>25</v>
      </c>
      <c r="W21" s="7">
        <v>12</v>
      </c>
      <c r="X21" s="7">
        <v>7</v>
      </c>
      <c r="Y21" s="7">
        <v>9.52</v>
      </c>
      <c r="Z21" s="10">
        <v>8</v>
      </c>
    </row>
    <row r="22" spans="1:26" x14ac:dyDescent="0.25">
      <c r="A22" s="7" t="s">
        <v>47</v>
      </c>
      <c r="C22" t="s">
        <v>21</v>
      </c>
      <c r="D22" s="2">
        <v>45000</v>
      </c>
      <c r="E22" s="7">
        <v>20</v>
      </c>
      <c r="F22" s="7">
        <v>4530</v>
      </c>
      <c r="G22" s="7">
        <v>13700</v>
      </c>
      <c r="H22" s="10">
        <v>7159</v>
      </c>
      <c r="J22" s="7" t="s">
        <v>47</v>
      </c>
      <c r="L22" t="s">
        <v>21</v>
      </c>
      <c r="M22" s="2">
        <v>45000</v>
      </c>
      <c r="N22" s="7">
        <v>10</v>
      </c>
      <c r="O22" s="7">
        <v>2810</v>
      </c>
      <c r="P22" s="7">
        <v>12042</v>
      </c>
      <c r="Q22" s="10">
        <v>7559</v>
      </c>
      <c r="S22" s="7" t="s">
        <v>47</v>
      </c>
      <c r="U22" t="s">
        <v>21</v>
      </c>
      <c r="V22" s="2">
        <v>45000</v>
      </c>
      <c r="W22" s="7">
        <v>17</v>
      </c>
      <c r="X22" s="7">
        <v>3409</v>
      </c>
      <c r="Y22" s="7">
        <v>14765</v>
      </c>
      <c r="Z22" s="10">
        <v>8724</v>
      </c>
    </row>
    <row r="23" spans="1:26" x14ac:dyDescent="0.25">
      <c r="A23" t="s">
        <v>29</v>
      </c>
      <c r="C23" t="s">
        <v>21</v>
      </c>
      <c r="D23" s="2">
        <v>5000</v>
      </c>
      <c r="E23" s="7">
        <v>20</v>
      </c>
      <c r="F23" s="7">
        <v>1</v>
      </c>
      <c r="G23" s="7">
        <v>246</v>
      </c>
      <c r="H23" s="10">
        <v>39</v>
      </c>
      <c r="J23" t="s">
        <v>29</v>
      </c>
      <c r="L23" t="s">
        <v>21</v>
      </c>
      <c r="M23" s="2">
        <v>5000</v>
      </c>
      <c r="N23" s="7">
        <v>10</v>
      </c>
      <c r="O23" s="7">
        <v>1</v>
      </c>
      <c r="P23" s="7">
        <v>213</v>
      </c>
      <c r="Q23" s="10">
        <v>37.200000000000003</v>
      </c>
      <c r="S23" t="s">
        <v>29</v>
      </c>
      <c r="U23" t="s">
        <v>21</v>
      </c>
      <c r="V23" s="2">
        <v>5000</v>
      </c>
      <c r="W23" s="7">
        <v>17</v>
      </c>
      <c r="X23" s="7">
        <v>0</v>
      </c>
      <c r="Y23" s="7">
        <v>3300</v>
      </c>
      <c r="Z23" s="10">
        <v>438</v>
      </c>
    </row>
    <row r="24" spans="1:26" x14ac:dyDescent="0.25">
      <c r="A24" t="s">
        <v>30</v>
      </c>
      <c r="C24" t="s">
        <v>21</v>
      </c>
      <c r="D24" s="2">
        <v>5</v>
      </c>
      <c r="E24" s="7">
        <v>4</v>
      </c>
      <c r="F24" s="8">
        <v>0.193</v>
      </c>
      <c r="G24" s="8">
        <v>1.917</v>
      </c>
      <c r="H24" s="8">
        <v>0.67200000000000004</v>
      </c>
      <c r="J24" t="s">
        <v>30</v>
      </c>
      <c r="L24" t="s">
        <v>21</v>
      </c>
      <c r="M24" s="2">
        <v>5</v>
      </c>
      <c r="N24" s="7">
        <v>4</v>
      </c>
      <c r="O24" s="8">
        <v>0.28499999999999998</v>
      </c>
      <c r="P24" s="8">
        <v>0.29899999999999999</v>
      </c>
      <c r="Q24" s="8">
        <v>0.29549999999999998</v>
      </c>
      <c r="S24" t="s">
        <v>30</v>
      </c>
      <c r="U24" t="s">
        <v>21</v>
      </c>
      <c r="V24" s="2">
        <v>5</v>
      </c>
      <c r="W24" s="7">
        <v>4</v>
      </c>
      <c r="X24" s="8">
        <v>0.06</v>
      </c>
      <c r="Y24" s="8">
        <v>1.81</v>
      </c>
      <c r="Z24" s="8">
        <v>0.61699999999999999</v>
      </c>
    </row>
    <row r="25" spans="1:26" x14ac:dyDescent="0.25">
      <c r="A25" t="s">
        <v>31</v>
      </c>
      <c r="C25" t="s">
        <v>21</v>
      </c>
      <c r="D25" s="2">
        <v>1</v>
      </c>
      <c r="E25" s="7">
        <v>4</v>
      </c>
      <c r="F25" s="8">
        <v>5.0999999999999997E-2</v>
      </c>
      <c r="G25" s="8">
        <v>0.50600000000000001</v>
      </c>
      <c r="H25" s="8">
        <v>0.17699999999999999</v>
      </c>
      <c r="J25" t="s">
        <v>31</v>
      </c>
      <c r="L25" t="s">
        <v>21</v>
      </c>
      <c r="M25" s="2">
        <v>1</v>
      </c>
      <c r="N25" s="7">
        <v>4</v>
      </c>
      <c r="O25" s="8">
        <v>0.20300000000000001</v>
      </c>
      <c r="P25" s="8">
        <v>0.20300000000000001</v>
      </c>
      <c r="Q25" s="8">
        <v>0.20300000000000001</v>
      </c>
      <c r="S25" t="s">
        <v>31</v>
      </c>
      <c r="U25" t="s">
        <v>21</v>
      </c>
      <c r="V25" s="2">
        <v>1</v>
      </c>
      <c r="W25" s="7">
        <v>4</v>
      </c>
      <c r="X25" s="8">
        <v>0.04</v>
      </c>
      <c r="Y25" s="8">
        <v>1.01</v>
      </c>
      <c r="Z25" s="8">
        <v>0.36399999999999999</v>
      </c>
    </row>
    <row r="26" spans="1:26" x14ac:dyDescent="0.25">
      <c r="A26" t="s">
        <v>32</v>
      </c>
      <c r="C26" t="s">
        <v>21</v>
      </c>
      <c r="D26" s="2">
        <v>1</v>
      </c>
      <c r="E26" s="7">
        <v>4</v>
      </c>
      <c r="F26" s="8">
        <v>5.8000000000000003E-2</v>
      </c>
      <c r="G26" s="8">
        <v>0.57599999999999996</v>
      </c>
      <c r="H26" s="8">
        <v>0.20200000000000001</v>
      </c>
      <c r="J26" t="s">
        <v>32</v>
      </c>
      <c r="L26" t="s">
        <v>21</v>
      </c>
      <c r="M26" s="2">
        <v>1</v>
      </c>
      <c r="N26" s="7">
        <v>4</v>
      </c>
      <c r="O26" s="8">
        <v>0.23100000000000001</v>
      </c>
      <c r="P26" s="8">
        <v>0.23100000000000001</v>
      </c>
      <c r="Q26" s="8">
        <v>0.23100000000000001</v>
      </c>
      <c r="S26" t="s">
        <v>32</v>
      </c>
      <c r="U26" t="s">
        <v>21</v>
      </c>
      <c r="V26" s="2">
        <v>1</v>
      </c>
      <c r="W26" s="7">
        <v>4</v>
      </c>
      <c r="X26" s="8">
        <v>0.05</v>
      </c>
      <c r="Y26" s="8">
        <v>1.1499999999999999</v>
      </c>
      <c r="Z26" s="8">
        <v>0.41599999999999998</v>
      </c>
    </row>
    <row r="27" spans="1:26" x14ac:dyDescent="0.25">
      <c r="A27" t="s">
        <v>33</v>
      </c>
      <c r="C27" t="s">
        <v>21</v>
      </c>
      <c r="D27" s="2">
        <v>1</v>
      </c>
      <c r="E27" s="7">
        <v>4</v>
      </c>
      <c r="F27" s="8">
        <v>8.4000000000000005E-2</v>
      </c>
      <c r="G27" s="8">
        <v>0.83599999999999997</v>
      </c>
      <c r="H27" s="8">
        <v>0.29299999999999998</v>
      </c>
      <c r="J27" t="s">
        <v>33</v>
      </c>
      <c r="L27" t="s">
        <v>21</v>
      </c>
      <c r="M27" s="2">
        <v>1</v>
      </c>
      <c r="N27" s="7">
        <v>4</v>
      </c>
      <c r="O27" s="8">
        <v>0.33500000000000002</v>
      </c>
      <c r="P27" s="8">
        <v>0.33500000000000002</v>
      </c>
      <c r="Q27" s="8">
        <v>0.33500000000000002</v>
      </c>
      <c r="S27" t="s">
        <v>33</v>
      </c>
      <c r="U27" t="s">
        <v>21</v>
      </c>
      <c r="V27" s="2">
        <v>1</v>
      </c>
      <c r="W27" s="7">
        <v>4</v>
      </c>
      <c r="X27" s="8">
        <v>7.0000000000000007E-2</v>
      </c>
      <c r="Y27" s="8">
        <v>1.67</v>
      </c>
      <c r="Z27" s="8">
        <v>0.60299999999999998</v>
      </c>
    </row>
    <row r="28" spans="1:26" x14ac:dyDescent="0.25">
      <c r="A28" t="s">
        <v>34</v>
      </c>
      <c r="C28" t="s">
        <v>21</v>
      </c>
      <c r="D28" s="2">
        <v>1</v>
      </c>
      <c r="E28" s="7">
        <v>4</v>
      </c>
      <c r="F28" s="8">
        <v>6.8000000000000005E-2</v>
      </c>
      <c r="G28" s="8">
        <v>0.67100000000000004</v>
      </c>
      <c r="H28" s="8">
        <v>0.23499999999999999</v>
      </c>
      <c r="J28" t="s">
        <v>34</v>
      </c>
      <c r="L28" t="s">
        <v>21</v>
      </c>
      <c r="M28" s="2">
        <v>1</v>
      </c>
      <c r="N28" s="7">
        <v>4</v>
      </c>
      <c r="O28" s="8">
        <v>0.26900000000000002</v>
      </c>
      <c r="P28" s="8">
        <v>0.26900000000000002</v>
      </c>
      <c r="Q28" s="8">
        <v>0.26900000000000002</v>
      </c>
      <c r="S28" t="s">
        <v>34</v>
      </c>
      <c r="U28" t="s">
        <v>21</v>
      </c>
      <c r="V28" s="2">
        <v>1</v>
      </c>
      <c r="W28" s="7">
        <v>4</v>
      </c>
      <c r="X28" s="8">
        <v>0.06</v>
      </c>
      <c r="Y28" s="8">
        <v>1.34</v>
      </c>
      <c r="Z28" s="8">
        <v>0.46500000000000002</v>
      </c>
    </row>
    <row r="29" spans="1:26" x14ac:dyDescent="0.25">
      <c r="A29" t="s">
        <v>35</v>
      </c>
      <c r="C29" t="s">
        <v>21</v>
      </c>
      <c r="D29" s="2">
        <v>1</v>
      </c>
      <c r="E29" s="7">
        <v>4</v>
      </c>
      <c r="F29" s="8">
        <v>8.6999999999999994E-2</v>
      </c>
      <c r="G29" s="8">
        <v>0.86599999999999999</v>
      </c>
      <c r="H29" s="8">
        <v>0.30299999999999999</v>
      </c>
      <c r="J29" t="s">
        <v>35</v>
      </c>
      <c r="L29" t="s">
        <v>21</v>
      </c>
      <c r="M29" s="2">
        <v>1</v>
      </c>
      <c r="N29" s="7">
        <v>4</v>
      </c>
      <c r="O29" s="8">
        <v>0.34699999999999998</v>
      </c>
      <c r="P29" s="8">
        <v>0.36299999999999999</v>
      </c>
      <c r="Q29" s="8">
        <v>0.35899999999999999</v>
      </c>
      <c r="S29" t="s">
        <v>35</v>
      </c>
      <c r="U29" t="s">
        <v>21</v>
      </c>
      <c r="V29" s="2">
        <v>1</v>
      </c>
      <c r="W29" s="7">
        <v>4</v>
      </c>
      <c r="X29" s="8">
        <v>7.0000000000000007E-2</v>
      </c>
      <c r="Y29" s="8">
        <v>1.81</v>
      </c>
      <c r="Z29" s="8">
        <v>0.65200000000000002</v>
      </c>
    </row>
    <row r="30" spans="1:26" x14ac:dyDescent="0.25">
      <c r="A30" t="s">
        <v>36</v>
      </c>
      <c r="C30" t="s">
        <v>21</v>
      </c>
      <c r="D30" s="2">
        <v>3</v>
      </c>
      <c r="E30" s="7">
        <v>4</v>
      </c>
      <c r="F30" s="8">
        <v>0.107</v>
      </c>
      <c r="G30" s="8">
        <v>1.056</v>
      </c>
      <c r="H30" s="8">
        <v>0.37</v>
      </c>
      <c r="J30" t="s">
        <v>36</v>
      </c>
      <c r="L30" t="s">
        <v>21</v>
      </c>
      <c r="M30" s="2">
        <v>3</v>
      </c>
      <c r="N30" s="7">
        <v>4</v>
      </c>
      <c r="O30" s="8">
        <v>0.23300000000000001</v>
      </c>
      <c r="P30" s="8">
        <v>0.23300000000000001</v>
      </c>
      <c r="Q30" s="8">
        <v>0.23300000000000001</v>
      </c>
      <c r="S30" t="s">
        <v>36</v>
      </c>
      <c r="U30" t="s">
        <v>21</v>
      </c>
      <c r="V30" s="2">
        <v>3</v>
      </c>
      <c r="W30" s="7">
        <v>4</v>
      </c>
      <c r="X30" s="8">
        <v>0.05</v>
      </c>
      <c r="Y30" s="8">
        <v>1.0900000000000001</v>
      </c>
      <c r="Z30" s="8">
        <v>0.40200000000000002</v>
      </c>
    </row>
    <row r="31" spans="1:26" x14ac:dyDescent="0.25">
      <c r="A31" t="s">
        <v>26</v>
      </c>
      <c r="C31" t="s">
        <v>21</v>
      </c>
      <c r="D31" s="2">
        <v>150</v>
      </c>
      <c r="E31" s="7">
        <v>4</v>
      </c>
      <c r="F31" s="8">
        <v>7.2999999999999995E-2</v>
      </c>
      <c r="G31" s="8">
        <v>1.45</v>
      </c>
      <c r="H31" s="8">
        <v>0.57899999999999996</v>
      </c>
      <c r="J31" t="s">
        <v>26</v>
      </c>
      <c r="L31" t="s">
        <v>21</v>
      </c>
      <c r="M31" s="2">
        <v>150</v>
      </c>
      <c r="N31" s="7">
        <v>4</v>
      </c>
      <c r="O31" s="8">
        <v>0.14499999999999999</v>
      </c>
      <c r="P31" s="8">
        <v>0.14499999999999999</v>
      </c>
      <c r="Q31" s="8">
        <v>0.14499999999999999</v>
      </c>
      <c r="S31" t="s">
        <v>26</v>
      </c>
      <c r="U31" t="s">
        <v>21</v>
      </c>
      <c r="V31" s="2">
        <v>150</v>
      </c>
      <c r="W31" s="7">
        <v>4</v>
      </c>
      <c r="X31" s="8">
        <v>0.03</v>
      </c>
      <c r="Y31" s="8">
        <v>0.72099999999999997</v>
      </c>
      <c r="Z31" s="8">
        <v>0.26</v>
      </c>
    </row>
    <row r="32" spans="1:26" x14ac:dyDescent="0.25">
      <c r="A32" t="s">
        <v>27</v>
      </c>
      <c r="C32" t="s">
        <v>21</v>
      </c>
      <c r="D32" s="2">
        <v>800</v>
      </c>
      <c r="E32" s="7">
        <v>18</v>
      </c>
      <c r="F32" s="8">
        <v>8.74</v>
      </c>
      <c r="G32" s="8">
        <v>87.4</v>
      </c>
      <c r="H32" s="8">
        <v>38.896999999999998</v>
      </c>
      <c r="J32" t="s">
        <v>27</v>
      </c>
      <c r="L32" t="s">
        <v>21</v>
      </c>
      <c r="M32" s="2">
        <v>800</v>
      </c>
      <c r="N32" s="7">
        <v>7</v>
      </c>
      <c r="O32" s="8">
        <v>15</v>
      </c>
      <c r="P32" s="8">
        <v>55.5</v>
      </c>
      <c r="Q32" s="8">
        <v>30.699999999999996</v>
      </c>
      <c r="S32" t="s">
        <v>27</v>
      </c>
      <c r="U32" t="s">
        <v>21</v>
      </c>
      <c r="V32" s="2">
        <v>800</v>
      </c>
      <c r="W32" s="7">
        <v>13</v>
      </c>
      <c r="X32" s="8">
        <v>0.46300000000000002</v>
      </c>
      <c r="Y32" s="8">
        <v>135</v>
      </c>
      <c r="Z32" s="8">
        <v>41.027999999999999</v>
      </c>
    </row>
    <row r="33" spans="1:26" x14ac:dyDescent="0.25">
      <c r="A33" s="7" t="s">
        <v>28</v>
      </c>
      <c r="C33" t="s">
        <v>21</v>
      </c>
      <c r="D33" s="2">
        <v>35</v>
      </c>
      <c r="E33" s="7">
        <v>4</v>
      </c>
      <c r="F33" s="8">
        <v>0.122</v>
      </c>
      <c r="G33" s="8">
        <v>1.22</v>
      </c>
      <c r="H33" s="8">
        <v>0.42699999999999999</v>
      </c>
      <c r="J33" s="7" t="s">
        <v>28</v>
      </c>
      <c r="L33" t="s">
        <v>21</v>
      </c>
      <c r="M33" s="2">
        <v>35</v>
      </c>
      <c r="N33" s="7">
        <v>4</v>
      </c>
      <c r="O33" s="8">
        <v>0.24299999999999999</v>
      </c>
      <c r="P33" s="8">
        <v>0.24299999999999999</v>
      </c>
      <c r="Q33" s="8">
        <v>0.24299999999999999</v>
      </c>
      <c r="S33" s="7" t="s">
        <v>28</v>
      </c>
      <c r="U33" t="s">
        <v>21</v>
      </c>
      <c r="V33" s="2">
        <v>35</v>
      </c>
      <c r="W33" s="7">
        <v>4</v>
      </c>
      <c r="X33" s="8">
        <v>0.05</v>
      </c>
      <c r="Y33" s="8">
        <v>1.22</v>
      </c>
      <c r="Z33" s="8">
        <v>0.439</v>
      </c>
    </row>
    <row r="34" spans="1:26" x14ac:dyDescent="0.25">
      <c r="A34" s="7" t="s">
        <v>37</v>
      </c>
      <c r="C34" t="s">
        <v>21</v>
      </c>
      <c r="D34" s="2">
        <v>1</v>
      </c>
      <c r="E34" s="7">
        <v>4</v>
      </c>
      <c r="F34" s="8">
        <v>9.1999999999999998E-2</v>
      </c>
      <c r="G34" s="8">
        <v>0.91100000000000003</v>
      </c>
      <c r="H34" s="8">
        <v>0.32</v>
      </c>
      <c r="J34" s="7" t="s">
        <v>37</v>
      </c>
      <c r="L34" t="s">
        <v>21</v>
      </c>
      <c r="M34" s="2">
        <v>1</v>
      </c>
      <c r="N34" s="7">
        <v>4</v>
      </c>
      <c r="O34" s="8">
        <v>0.183</v>
      </c>
      <c r="P34" s="8">
        <v>0.183</v>
      </c>
      <c r="Q34" s="8">
        <v>0.183</v>
      </c>
      <c r="S34" s="7" t="s">
        <v>37</v>
      </c>
      <c r="U34" t="s">
        <v>21</v>
      </c>
      <c r="V34" s="2">
        <v>1</v>
      </c>
      <c r="W34" s="7">
        <v>4</v>
      </c>
      <c r="X34" s="8">
        <v>0.04</v>
      </c>
      <c r="Y34" s="8">
        <v>0.91</v>
      </c>
      <c r="Z34" s="8">
        <v>0.32900000000000001</v>
      </c>
    </row>
    <row r="35" spans="1:26" x14ac:dyDescent="0.25">
      <c r="A35" s="7" t="s">
        <v>19</v>
      </c>
      <c r="C35" t="s">
        <v>21</v>
      </c>
      <c r="D35">
        <v>110</v>
      </c>
      <c r="E35" s="7">
        <v>19</v>
      </c>
      <c r="F35" s="12">
        <v>0.29699999999999999</v>
      </c>
      <c r="G35" s="12">
        <v>5.71</v>
      </c>
      <c r="H35" s="12">
        <v>1.583</v>
      </c>
      <c r="J35" s="7" t="s">
        <v>19</v>
      </c>
      <c r="L35" t="s">
        <v>21</v>
      </c>
      <c r="M35">
        <v>110</v>
      </c>
      <c r="N35" s="7">
        <v>9</v>
      </c>
      <c r="O35" s="14">
        <v>7.4999999999999997E-2</v>
      </c>
      <c r="P35" s="12">
        <v>5.0599999999999996</v>
      </c>
      <c r="Q35" s="12">
        <v>1.2192222222222222</v>
      </c>
      <c r="S35" s="7" t="s">
        <v>19</v>
      </c>
      <c r="U35" t="s">
        <v>21</v>
      </c>
      <c r="V35">
        <v>110</v>
      </c>
      <c r="W35" s="7">
        <v>11</v>
      </c>
      <c r="X35" s="14">
        <v>0.06</v>
      </c>
      <c r="Y35" s="12">
        <v>61.3</v>
      </c>
      <c r="Z35" s="12">
        <v>9.34</v>
      </c>
    </row>
    <row r="36" spans="1:26" x14ac:dyDescent="0.25">
      <c r="A36" s="7" t="s">
        <v>20</v>
      </c>
      <c r="C36" t="s">
        <v>21</v>
      </c>
      <c r="D36">
        <v>3.5</v>
      </c>
      <c r="E36" s="7">
        <v>4</v>
      </c>
      <c r="F36" s="12">
        <v>0.17100000000000001</v>
      </c>
      <c r="G36" s="12">
        <v>1.6919999999999999</v>
      </c>
      <c r="H36" s="12">
        <v>0.59399999999999997</v>
      </c>
      <c r="J36" s="7" t="s">
        <v>20</v>
      </c>
      <c r="L36" t="s">
        <v>21</v>
      </c>
      <c r="M36">
        <v>3.5</v>
      </c>
      <c r="N36" s="7">
        <v>4</v>
      </c>
      <c r="O36" s="12">
        <v>0.189</v>
      </c>
      <c r="P36" s="12">
        <v>0.189</v>
      </c>
      <c r="Q36" s="12">
        <v>0.189</v>
      </c>
      <c r="S36" s="7" t="s">
        <v>20</v>
      </c>
      <c r="U36" t="s">
        <v>21</v>
      </c>
      <c r="V36">
        <v>3.5</v>
      </c>
      <c r="W36" s="7">
        <v>4</v>
      </c>
      <c r="X36" s="12">
        <v>7.0000000000000007E-2</v>
      </c>
      <c r="Y36" s="12">
        <v>1.22</v>
      </c>
      <c r="Z36" s="12">
        <v>0.41699999999999998</v>
      </c>
    </row>
    <row r="37" spans="1:26" x14ac:dyDescent="0.25">
      <c r="A37" s="7" t="s">
        <v>38</v>
      </c>
      <c r="C37" t="s">
        <v>21</v>
      </c>
      <c r="D37">
        <v>100</v>
      </c>
      <c r="E37" s="7">
        <v>4</v>
      </c>
      <c r="F37" s="8">
        <v>25</v>
      </c>
      <c r="G37" s="8">
        <v>25</v>
      </c>
      <c r="H37" s="8">
        <v>25</v>
      </c>
      <c r="J37" s="7" t="s">
        <v>38</v>
      </c>
      <c r="L37" t="s">
        <v>21</v>
      </c>
      <c r="M37">
        <v>100</v>
      </c>
      <c r="N37" s="7">
        <v>4</v>
      </c>
      <c r="O37" s="8">
        <v>25</v>
      </c>
      <c r="P37" s="8">
        <v>25</v>
      </c>
      <c r="Q37" s="8">
        <v>25</v>
      </c>
      <c r="S37" s="7" t="s">
        <v>38</v>
      </c>
      <c r="U37" t="s">
        <v>21</v>
      </c>
      <c r="V37">
        <v>100</v>
      </c>
      <c r="W37" s="7">
        <v>4</v>
      </c>
      <c r="X37" s="8">
        <v>25</v>
      </c>
      <c r="Y37" s="8">
        <v>25</v>
      </c>
      <c r="Z37" s="8">
        <v>25</v>
      </c>
    </row>
    <row r="38" spans="1:26" x14ac:dyDescent="0.25">
      <c r="A38" s="7" t="s">
        <v>39</v>
      </c>
      <c r="C38" t="s">
        <v>21</v>
      </c>
      <c r="D38">
        <v>250</v>
      </c>
      <c r="E38" s="7">
        <v>4</v>
      </c>
      <c r="F38" s="8">
        <v>25</v>
      </c>
      <c r="G38" s="8">
        <v>25</v>
      </c>
      <c r="H38" s="8">
        <v>25</v>
      </c>
      <c r="J38" s="7" t="s">
        <v>39</v>
      </c>
      <c r="L38" t="s">
        <v>21</v>
      </c>
      <c r="M38">
        <v>250</v>
      </c>
      <c r="N38" s="7">
        <v>4</v>
      </c>
      <c r="O38" s="8">
        <v>25</v>
      </c>
      <c r="P38" s="8">
        <v>25</v>
      </c>
      <c r="Q38" s="8">
        <v>25</v>
      </c>
      <c r="S38" s="7" t="s">
        <v>39</v>
      </c>
      <c r="U38" t="s">
        <v>21</v>
      </c>
      <c r="V38">
        <v>250</v>
      </c>
      <c r="W38" s="7">
        <v>4</v>
      </c>
      <c r="X38" s="8">
        <v>25</v>
      </c>
      <c r="Y38" s="8">
        <v>25</v>
      </c>
      <c r="Z38" s="8">
        <v>25</v>
      </c>
    </row>
    <row r="39" spans="1:26" x14ac:dyDescent="0.25">
      <c r="A39" s="7" t="s">
        <v>40</v>
      </c>
      <c r="C39" t="s">
        <v>21</v>
      </c>
      <c r="D39">
        <v>10</v>
      </c>
      <c r="E39" s="7">
        <v>4</v>
      </c>
      <c r="F39" s="8">
        <v>0.2</v>
      </c>
      <c r="G39" s="8">
        <v>1</v>
      </c>
      <c r="H39" s="8">
        <v>0.6</v>
      </c>
      <c r="J39" s="7" t="s">
        <v>40</v>
      </c>
      <c r="L39" t="s">
        <v>21</v>
      </c>
      <c r="M39">
        <v>10</v>
      </c>
      <c r="N39" s="7">
        <v>4</v>
      </c>
      <c r="O39" s="8">
        <v>0.2</v>
      </c>
      <c r="P39" s="8">
        <v>0.5</v>
      </c>
      <c r="Q39" s="8">
        <v>0.27499999999999997</v>
      </c>
      <c r="S39" s="7" t="s">
        <v>40</v>
      </c>
      <c r="U39" t="s">
        <v>21</v>
      </c>
      <c r="V39">
        <v>10</v>
      </c>
      <c r="W39" s="7">
        <v>4</v>
      </c>
      <c r="X39" s="8">
        <v>0.2</v>
      </c>
      <c r="Y39" s="8">
        <v>0.5</v>
      </c>
      <c r="Z39" s="8">
        <v>0.35</v>
      </c>
    </row>
    <row r="40" spans="1:26" x14ac:dyDescent="0.25">
      <c r="A40" s="7" t="s">
        <v>42</v>
      </c>
      <c r="C40" t="s">
        <v>21</v>
      </c>
      <c r="D40">
        <v>20</v>
      </c>
      <c r="E40" s="7">
        <v>4</v>
      </c>
      <c r="F40" s="8">
        <v>0.7</v>
      </c>
      <c r="G40" s="8">
        <v>0.7</v>
      </c>
      <c r="H40" s="8">
        <v>0.7</v>
      </c>
      <c r="J40" s="7" t="s">
        <v>42</v>
      </c>
      <c r="L40" t="s">
        <v>21</v>
      </c>
      <c r="M40">
        <v>20</v>
      </c>
      <c r="N40" s="7">
        <v>4</v>
      </c>
      <c r="O40" s="8">
        <v>7.0000000000000007E-2</v>
      </c>
      <c r="P40" s="8">
        <v>0.7</v>
      </c>
      <c r="Q40" s="8">
        <v>0.54249999999999987</v>
      </c>
      <c r="S40" s="7" t="s">
        <v>42</v>
      </c>
      <c r="U40" t="s">
        <v>21</v>
      </c>
      <c r="V40">
        <v>20</v>
      </c>
      <c r="W40" s="7">
        <v>4</v>
      </c>
      <c r="X40" s="8">
        <v>0.7</v>
      </c>
      <c r="Y40" s="8">
        <v>0.7</v>
      </c>
      <c r="Z40" s="8">
        <v>0.7</v>
      </c>
    </row>
    <row r="41" spans="1:26" x14ac:dyDescent="0.25">
      <c r="A41" s="7"/>
      <c r="H41" s="1"/>
    </row>
    <row r="45" spans="1:26" x14ac:dyDescent="0.25">
      <c r="A45" t="s">
        <v>23</v>
      </c>
      <c r="D45" s="5"/>
      <c r="E45" s="5"/>
      <c r="F45" s="5"/>
      <c r="G45" s="5"/>
    </row>
    <row r="47" spans="1:26" x14ac:dyDescent="0.25">
      <c r="A47" t="s">
        <v>24</v>
      </c>
      <c r="D47" s="11">
        <v>46104</v>
      </c>
    </row>
    <row r="49" spans="1:8" ht="13" x14ac:dyDescent="0.3">
      <c r="A49" s="3" t="s">
        <v>46</v>
      </c>
      <c r="B49" s="7" t="s">
        <v>48</v>
      </c>
      <c r="C49" s="7"/>
      <c r="D49" s="7"/>
      <c r="E49" s="7"/>
      <c r="F49" s="7"/>
      <c r="G49" s="7"/>
      <c r="H49" s="7"/>
    </row>
    <row r="50" spans="1:8" ht="13" x14ac:dyDescent="0.3">
      <c r="A50" s="3"/>
      <c r="B50" s="7" t="s">
        <v>49</v>
      </c>
      <c r="C50" s="7"/>
      <c r="D50" s="7"/>
      <c r="E50" s="7"/>
      <c r="F50" s="7"/>
      <c r="G50" s="7"/>
      <c r="H50" s="7"/>
    </row>
    <row r="51" spans="1:8" ht="13" x14ac:dyDescent="0.3">
      <c r="A51" s="3"/>
      <c r="B51" s="7" t="s">
        <v>50</v>
      </c>
      <c r="C51" s="7"/>
      <c r="D51" s="7"/>
      <c r="E51" s="7"/>
      <c r="F51" s="7"/>
      <c r="G51" s="7"/>
      <c r="H51" s="7"/>
    </row>
    <row r="52" spans="1:8" x14ac:dyDescent="0.25">
      <c r="B52" s="7" t="s">
        <v>51</v>
      </c>
      <c r="C52" s="7"/>
      <c r="D52" s="7"/>
      <c r="E52" s="7"/>
      <c r="F52" s="7"/>
      <c r="G52" s="7"/>
      <c r="H52" s="7"/>
    </row>
    <row r="53" spans="1:8" x14ac:dyDescent="0.25">
      <c r="B53" s="7" t="s">
        <v>52</v>
      </c>
      <c r="C53" s="7"/>
      <c r="D53" s="7"/>
      <c r="E53" s="7"/>
      <c r="F53" s="7"/>
      <c r="G53" s="7"/>
      <c r="H53" s="7"/>
    </row>
  </sheetData>
  <mergeCells count="3">
    <mergeCell ref="A15:H15"/>
    <mergeCell ref="J15:Q15"/>
    <mergeCell ref="S15:Z15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F3E5-6363-4DB4-A662-F1FC2B375025}">
  <dimension ref="B5:U34"/>
  <sheetViews>
    <sheetView tabSelected="1" topLeftCell="B13" zoomScale="90" zoomScaleNormal="90" workbookViewId="0">
      <selection activeCell="M33" sqref="M33"/>
    </sheetView>
  </sheetViews>
  <sheetFormatPr defaultRowHeight="12.5" x14ac:dyDescent="0.25"/>
  <cols>
    <col min="2" max="2" width="21.7265625" bestFit="1" customWidth="1"/>
    <col min="6" max="6" width="12.54296875" bestFit="1" customWidth="1"/>
    <col min="7" max="14" width="12.54296875" customWidth="1"/>
    <col min="16" max="16" width="21.7265625" bestFit="1" customWidth="1"/>
    <col min="20" max="20" width="12.54296875" bestFit="1" customWidth="1"/>
  </cols>
  <sheetData>
    <row r="5" spans="2:20" ht="13" x14ac:dyDescent="0.3">
      <c r="B5" s="3"/>
      <c r="H5" s="3"/>
      <c r="P5" s="3"/>
    </row>
    <row r="6" spans="2:20" ht="13" x14ac:dyDescent="0.3">
      <c r="B6" s="17" t="s">
        <v>55</v>
      </c>
      <c r="C6" s="17"/>
      <c r="D6" s="17"/>
      <c r="E6" s="17"/>
      <c r="F6" s="17"/>
      <c r="G6" s="13"/>
      <c r="H6" s="17" t="s">
        <v>56</v>
      </c>
      <c r="I6" s="17"/>
      <c r="J6" s="17"/>
      <c r="K6" s="17"/>
      <c r="L6" s="17"/>
      <c r="M6" s="17"/>
      <c r="N6" s="17"/>
      <c r="P6" s="17" t="s">
        <v>54</v>
      </c>
      <c r="Q6" s="17"/>
      <c r="R6" s="17"/>
      <c r="S6" s="17"/>
      <c r="T6" s="17"/>
    </row>
    <row r="7" spans="2:20" ht="13" x14ac:dyDescent="0.3">
      <c r="B7" s="3" t="s">
        <v>9</v>
      </c>
      <c r="C7" s="3"/>
      <c r="D7" s="3" t="s">
        <v>11</v>
      </c>
      <c r="E7" s="3" t="s">
        <v>12</v>
      </c>
      <c r="F7" s="3" t="s">
        <v>18</v>
      </c>
      <c r="G7" s="3"/>
      <c r="H7" s="3" t="s">
        <v>9</v>
      </c>
      <c r="I7" s="3"/>
      <c r="J7" s="3" t="s">
        <v>11</v>
      </c>
      <c r="K7" s="3" t="s">
        <v>12</v>
      </c>
      <c r="L7" s="3" t="s">
        <v>1</v>
      </c>
      <c r="M7" s="3" t="s">
        <v>2</v>
      </c>
      <c r="N7" s="3" t="s">
        <v>18</v>
      </c>
      <c r="P7" s="3" t="s">
        <v>9</v>
      </c>
      <c r="Q7" s="3"/>
      <c r="R7" s="3" t="s">
        <v>11</v>
      </c>
      <c r="S7" s="3" t="s">
        <v>12</v>
      </c>
      <c r="T7" s="3" t="s">
        <v>18</v>
      </c>
    </row>
    <row r="8" spans="2:20" ht="13" x14ac:dyDescent="0.3">
      <c r="B8" s="3"/>
      <c r="C8" s="3"/>
      <c r="D8" s="3" t="s">
        <v>10</v>
      </c>
      <c r="E8" s="3"/>
      <c r="F8" s="3" t="s">
        <v>17</v>
      </c>
      <c r="G8" s="3"/>
      <c r="H8" s="3"/>
      <c r="I8" s="3"/>
      <c r="J8" s="3" t="s">
        <v>10</v>
      </c>
      <c r="K8" s="3"/>
      <c r="L8" s="3" t="s">
        <v>16</v>
      </c>
      <c r="M8" s="3" t="s">
        <v>17</v>
      </c>
      <c r="N8" s="3" t="s">
        <v>17</v>
      </c>
      <c r="P8" s="3"/>
      <c r="Q8" s="3"/>
      <c r="R8" s="3" t="s">
        <v>10</v>
      </c>
      <c r="S8" s="3"/>
      <c r="T8" s="3" t="s">
        <v>17</v>
      </c>
    </row>
    <row r="9" spans="2:20" ht="13.5" thickBot="1" x14ac:dyDescent="0.35">
      <c r="B9" s="4"/>
      <c r="C9" s="4"/>
      <c r="D9" s="4"/>
      <c r="E9" s="4"/>
      <c r="F9" s="4" t="s">
        <v>15</v>
      </c>
      <c r="G9" s="3"/>
      <c r="H9" s="4"/>
      <c r="I9" s="4"/>
      <c r="J9" s="4"/>
      <c r="K9" s="4"/>
      <c r="L9" s="4" t="s">
        <v>15</v>
      </c>
      <c r="M9" s="4" t="s">
        <v>15</v>
      </c>
      <c r="N9" s="4" t="s">
        <v>15</v>
      </c>
      <c r="P9" s="4"/>
      <c r="Q9" s="4"/>
      <c r="R9" s="4"/>
      <c r="S9" s="4"/>
      <c r="T9" s="4" t="s">
        <v>15</v>
      </c>
    </row>
    <row r="10" spans="2:20" ht="13" thickTop="1" x14ac:dyDescent="0.25"/>
    <row r="11" spans="2:20" ht="14.5" x14ac:dyDescent="0.25">
      <c r="B11" t="s">
        <v>22</v>
      </c>
      <c r="D11" t="s">
        <v>21</v>
      </c>
      <c r="E11">
        <v>850</v>
      </c>
      <c r="F11" s="15"/>
      <c r="G11" s="10"/>
      <c r="H11" t="s">
        <v>22</v>
      </c>
      <c r="J11" t="s">
        <v>21</v>
      </c>
      <c r="K11">
        <v>850</v>
      </c>
      <c r="L11" s="7">
        <v>214</v>
      </c>
      <c r="M11" s="14">
        <v>503</v>
      </c>
      <c r="N11" s="15">
        <v>374</v>
      </c>
      <c r="P11" t="s">
        <v>22</v>
      </c>
      <c r="R11" t="s">
        <v>21</v>
      </c>
      <c r="S11">
        <v>850</v>
      </c>
      <c r="T11" s="15"/>
    </row>
    <row r="12" spans="2:20" x14ac:dyDescent="0.25">
      <c r="B12" t="s">
        <v>0</v>
      </c>
      <c r="D12" t="s">
        <v>21</v>
      </c>
      <c r="E12" s="6" t="s">
        <v>25</v>
      </c>
      <c r="F12" s="10">
        <v>8.1</v>
      </c>
      <c r="G12" s="10"/>
      <c r="H12" t="s">
        <v>0</v>
      </c>
      <c r="J12" t="s">
        <v>21</v>
      </c>
      <c r="K12" s="6" t="s">
        <v>25</v>
      </c>
      <c r="L12" s="7">
        <v>6</v>
      </c>
      <c r="M12" s="7">
        <v>10</v>
      </c>
      <c r="N12" s="10">
        <v>8</v>
      </c>
      <c r="P12" t="s">
        <v>0</v>
      </c>
      <c r="R12" t="s">
        <v>21</v>
      </c>
      <c r="S12" s="6" t="s">
        <v>25</v>
      </c>
      <c r="T12" s="10">
        <v>8.23</v>
      </c>
    </row>
    <row r="13" spans="2:20" x14ac:dyDescent="0.25">
      <c r="B13" s="7" t="s">
        <v>47</v>
      </c>
      <c r="D13" t="s">
        <v>21</v>
      </c>
      <c r="E13" s="2">
        <v>45000</v>
      </c>
      <c r="F13" s="10">
        <v>27940</v>
      </c>
      <c r="G13" s="10"/>
      <c r="H13" s="7" t="s">
        <v>47</v>
      </c>
      <c r="J13" t="s">
        <v>21</v>
      </c>
      <c r="K13" s="2">
        <v>45000</v>
      </c>
      <c r="L13" s="7">
        <v>4530</v>
      </c>
      <c r="M13" s="7">
        <v>13700</v>
      </c>
      <c r="N13" s="10">
        <v>7159</v>
      </c>
      <c r="P13" s="7" t="s">
        <v>47</v>
      </c>
      <c r="R13" t="s">
        <v>21</v>
      </c>
      <c r="S13" s="2">
        <v>45000</v>
      </c>
      <c r="T13" s="10">
        <v>20000</v>
      </c>
    </row>
    <row r="14" spans="2:20" x14ac:dyDescent="0.25">
      <c r="B14" t="s">
        <v>29</v>
      </c>
      <c r="D14" t="s">
        <v>21</v>
      </c>
      <c r="E14" s="2">
        <v>5000</v>
      </c>
      <c r="F14" s="10">
        <v>4140</v>
      </c>
      <c r="G14" s="10"/>
      <c r="H14" t="s">
        <v>29</v>
      </c>
      <c r="J14" t="s">
        <v>21</v>
      </c>
      <c r="K14" s="2">
        <v>5000</v>
      </c>
      <c r="L14" s="7">
        <v>1</v>
      </c>
      <c r="M14" s="7">
        <v>246</v>
      </c>
      <c r="N14" s="10">
        <v>39</v>
      </c>
      <c r="P14" t="s">
        <v>29</v>
      </c>
      <c r="R14" t="s">
        <v>21</v>
      </c>
      <c r="S14" s="2">
        <v>5000</v>
      </c>
      <c r="T14" s="10">
        <v>720</v>
      </c>
    </row>
    <row r="15" spans="2:20" x14ac:dyDescent="0.25">
      <c r="B15" t="s">
        <v>30</v>
      </c>
      <c r="D15" t="s">
        <v>21</v>
      </c>
      <c r="E15" s="2">
        <v>5</v>
      </c>
      <c r="F15" s="8" t="s">
        <v>53</v>
      </c>
      <c r="G15" s="8"/>
      <c r="H15" t="s">
        <v>30</v>
      </c>
      <c r="J15" t="s">
        <v>21</v>
      </c>
      <c r="K15" s="2">
        <v>5</v>
      </c>
      <c r="L15" s="8">
        <v>0.193</v>
      </c>
      <c r="M15" s="8">
        <v>1.917</v>
      </c>
      <c r="N15" s="8">
        <v>0.67200000000000004</v>
      </c>
      <c r="P15" t="s">
        <v>30</v>
      </c>
      <c r="R15" t="s">
        <v>21</v>
      </c>
      <c r="S15" s="2">
        <v>5</v>
      </c>
      <c r="T15" s="8" t="s">
        <v>53</v>
      </c>
    </row>
    <row r="16" spans="2:20" x14ac:dyDescent="0.25">
      <c r="B16" t="s">
        <v>31</v>
      </c>
      <c r="D16" t="s">
        <v>21</v>
      </c>
      <c r="E16" s="2">
        <v>1</v>
      </c>
      <c r="F16" s="8" t="s">
        <v>53</v>
      </c>
      <c r="G16" s="8"/>
      <c r="H16" t="s">
        <v>31</v>
      </c>
      <c r="J16" t="s">
        <v>21</v>
      </c>
      <c r="K16" s="2">
        <v>1</v>
      </c>
      <c r="L16" s="8">
        <v>5.0999999999999997E-2</v>
      </c>
      <c r="M16" s="8">
        <v>0.50600000000000001</v>
      </c>
      <c r="N16" s="8">
        <v>0.17699999999999999</v>
      </c>
      <c r="P16" t="s">
        <v>31</v>
      </c>
      <c r="R16" t="s">
        <v>21</v>
      </c>
      <c r="S16" s="2">
        <v>1</v>
      </c>
      <c r="T16" s="8" t="s">
        <v>53</v>
      </c>
    </row>
    <row r="17" spans="2:20" x14ac:dyDescent="0.25">
      <c r="B17" t="s">
        <v>32</v>
      </c>
      <c r="D17" t="s">
        <v>21</v>
      </c>
      <c r="E17" s="2">
        <v>1</v>
      </c>
      <c r="F17" s="8" t="s">
        <v>53</v>
      </c>
      <c r="G17" s="8"/>
      <c r="H17" t="s">
        <v>32</v>
      </c>
      <c r="J17" t="s">
        <v>21</v>
      </c>
      <c r="K17" s="2">
        <v>1</v>
      </c>
      <c r="L17" s="8">
        <v>5.8000000000000003E-2</v>
      </c>
      <c r="M17" s="8">
        <v>0.57599999999999996</v>
      </c>
      <c r="N17" s="8">
        <v>0.20200000000000001</v>
      </c>
      <c r="P17" t="s">
        <v>32</v>
      </c>
      <c r="R17" t="s">
        <v>21</v>
      </c>
      <c r="S17" s="2">
        <v>1</v>
      </c>
      <c r="T17" s="8" t="s">
        <v>53</v>
      </c>
    </row>
    <row r="18" spans="2:20" x14ac:dyDescent="0.25">
      <c r="B18" t="s">
        <v>33</v>
      </c>
      <c r="D18" t="s">
        <v>21</v>
      </c>
      <c r="E18" s="2">
        <v>1</v>
      </c>
      <c r="F18" s="8" t="s">
        <v>53</v>
      </c>
      <c r="G18" s="8"/>
      <c r="H18" t="s">
        <v>33</v>
      </c>
      <c r="J18" t="s">
        <v>21</v>
      </c>
      <c r="K18" s="2">
        <v>1</v>
      </c>
      <c r="L18" s="8">
        <v>8.4000000000000005E-2</v>
      </c>
      <c r="M18" s="8">
        <v>0.83599999999999997</v>
      </c>
      <c r="N18" s="8">
        <v>0.29299999999999998</v>
      </c>
      <c r="P18" t="s">
        <v>33</v>
      </c>
      <c r="R18" t="s">
        <v>21</v>
      </c>
      <c r="S18" s="2">
        <v>1</v>
      </c>
      <c r="T18" s="8" t="s">
        <v>53</v>
      </c>
    </row>
    <row r="19" spans="2:20" x14ac:dyDescent="0.25">
      <c r="B19" t="s">
        <v>34</v>
      </c>
      <c r="D19" t="s">
        <v>21</v>
      </c>
      <c r="E19" s="2">
        <v>1</v>
      </c>
      <c r="F19" s="8" t="s">
        <v>53</v>
      </c>
      <c r="G19" s="8"/>
      <c r="H19" t="s">
        <v>34</v>
      </c>
      <c r="J19" t="s">
        <v>21</v>
      </c>
      <c r="K19" s="2">
        <v>1</v>
      </c>
      <c r="L19" s="8">
        <v>6.8000000000000005E-2</v>
      </c>
      <c r="M19" s="8">
        <v>0.67100000000000004</v>
      </c>
      <c r="N19" s="8">
        <v>0.23499999999999999</v>
      </c>
      <c r="P19" t="s">
        <v>34</v>
      </c>
      <c r="R19" t="s">
        <v>21</v>
      </c>
      <c r="S19" s="2">
        <v>1</v>
      </c>
      <c r="T19" s="8" t="s">
        <v>53</v>
      </c>
    </row>
    <row r="20" spans="2:20" x14ac:dyDescent="0.25">
      <c r="B20" t="s">
        <v>35</v>
      </c>
      <c r="D20" t="s">
        <v>21</v>
      </c>
      <c r="E20" s="2">
        <v>1</v>
      </c>
      <c r="F20" s="8" t="s">
        <v>53</v>
      </c>
      <c r="G20" s="8"/>
      <c r="H20" t="s">
        <v>35</v>
      </c>
      <c r="J20" t="s">
        <v>21</v>
      </c>
      <c r="K20" s="2">
        <v>1</v>
      </c>
      <c r="L20" s="8">
        <v>8.6999999999999994E-2</v>
      </c>
      <c r="M20" s="8">
        <v>0.86599999999999999</v>
      </c>
      <c r="N20" s="8">
        <v>0.30299999999999999</v>
      </c>
      <c r="P20" t="s">
        <v>35</v>
      </c>
      <c r="R20" t="s">
        <v>21</v>
      </c>
      <c r="S20" s="2">
        <v>1</v>
      </c>
      <c r="T20" s="8" t="s">
        <v>53</v>
      </c>
    </row>
    <row r="21" spans="2:20" x14ac:dyDescent="0.25">
      <c r="B21" t="s">
        <v>36</v>
      </c>
      <c r="D21" t="s">
        <v>21</v>
      </c>
      <c r="E21" s="2">
        <v>3</v>
      </c>
      <c r="F21" s="8" t="s">
        <v>53</v>
      </c>
      <c r="G21" s="8"/>
      <c r="H21" t="s">
        <v>36</v>
      </c>
      <c r="J21" t="s">
        <v>21</v>
      </c>
      <c r="K21" s="2">
        <v>3</v>
      </c>
      <c r="L21" s="8">
        <v>0.107</v>
      </c>
      <c r="M21" s="8">
        <v>1.056</v>
      </c>
      <c r="N21" s="8">
        <v>0.37</v>
      </c>
      <c r="P21" t="s">
        <v>36</v>
      </c>
      <c r="R21" t="s">
        <v>21</v>
      </c>
      <c r="S21" s="2">
        <v>3</v>
      </c>
      <c r="T21" s="8" t="s">
        <v>53</v>
      </c>
    </row>
    <row r="22" spans="2:20" x14ac:dyDescent="0.25">
      <c r="B22" t="s">
        <v>26</v>
      </c>
      <c r="D22" t="s">
        <v>21</v>
      </c>
      <c r="E22" s="2">
        <v>150</v>
      </c>
      <c r="F22" s="8" t="s">
        <v>53</v>
      </c>
      <c r="G22" s="8"/>
      <c r="H22" t="s">
        <v>26</v>
      </c>
      <c r="J22" t="s">
        <v>21</v>
      </c>
      <c r="K22" s="2">
        <v>150</v>
      </c>
      <c r="L22" s="8">
        <v>7.2999999999999995E-2</v>
      </c>
      <c r="M22" s="8">
        <v>1.45</v>
      </c>
      <c r="N22" s="8">
        <v>0.57899999999999996</v>
      </c>
      <c r="P22" t="s">
        <v>26</v>
      </c>
      <c r="R22" t="s">
        <v>21</v>
      </c>
      <c r="S22" s="2">
        <v>150</v>
      </c>
      <c r="T22" s="8" t="s">
        <v>53</v>
      </c>
    </row>
    <row r="23" spans="2:20" x14ac:dyDescent="0.25">
      <c r="B23" t="s">
        <v>27</v>
      </c>
      <c r="D23" t="s">
        <v>21</v>
      </c>
      <c r="E23" s="2">
        <v>800</v>
      </c>
      <c r="F23" s="8">
        <v>344.67</v>
      </c>
      <c r="G23" s="8"/>
      <c r="H23" t="s">
        <v>27</v>
      </c>
      <c r="J23" t="s">
        <v>21</v>
      </c>
      <c r="K23" s="2">
        <v>800</v>
      </c>
      <c r="L23" s="8">
        <v>8.74</v>
      </c>
      <c r="M23" s="8">
        <v>87.4</v>
      </c>
      <c r="N23" s="8">
        <v>38.896999999999998</v>
      </c>
      <c r="P23" t="s">
        <v>27</v>
      </c>
      <c r="R23" t="s">
        <v>21</v>
      </c>
      <c r="S23" s="2">
        <v>800</v>
      </c>
      <c r="T23" s="8">
        <v>175.63</v>
      </c>
    </row>
    <row r="24" spans="2:20" x14ac:dyDescent="0.25">
      <c r="B24" s="7" t="s">
        <v>28</v>
      </c>
      <c r="D24" t="s">
        <v>21</v>
      </c>
      <c r="E24" s="2">
        <v>35</v>
      </c>
      <c r="F24" s="8" t="s">
        <v>53</v>
      </c>
      <c r="G24" s="8"/>
      <c r="H24" s="7" t="s">
        <v>28</v>
      </c>
      <c r="J24" t="s">
        <v>21</v>
      </c>
      <c r="K24" s="2">
        <v>35</v>
      </c>
      <c r="L24" s="8">
        <v>0.122</v>
      </c>
      <c r="M24" s="8">
        <v>1.22</v>
      </c>
      <c r="N24" s="8">
        <v>0.42699999999999999</v>
      </c>
      <c r="P24" s="7" t="s">
        <v>28</v>
      </c>
      <c r="R24" t="s">
        <v>21</v>
      </c>
      <c r="S24" s="2">
        <v>35</v>
      </c>
      <c r="T24" s="8" t="s">
        <v>53</v>
      </c>
    </row>
    <row r="25" spans="2:20" x14ac:dyDescent="0.25">
      <c r="B25" s="7" t="s">
        <v>37</v>
      </c>
      <c r="D25" t="s">
        <v>21</v>
      </c>
      <c r="E25" s="2">
        <v>1</v>
      </c>
      <c r="F25" s="8" t="s">
        <v>53</v>
      </c>
      <c r="G25" s="8"/>
      <c r="H25" s="7" t="s">
        <v>37</v>
      </c>
      <c r="J25" t="s">
        <v>21</v>
      </c>
      <c r="K25" s="2">
        <v>1</v>
      </c>
      <c r="L25" s="8">
        <v>9.1999999999999998E-2</v>
      </c>
      <c r="M25" s="8">
        <v>0.91100000000000003</v>
      </c>
      <c r="N25" s="8">
        <v>0.32</v>
      </c>
      <c r="P25" s="7" t="s">
        <v>37</v>
      </c>
      <c r="R25" t="s">
        <v>21</v>
      </c>
      <c r="S25" s="2">
        <v>1</v>
      </c>
      <c r="T25" s="8" t="s">
        <v>53</v>
      </c>
    </row>
    <row r="26" spans="2:20" x14ac:dyDescent="0.25">
      <c r="B26" s="7" t="s">
        <v>19</v>
      </c>
      <c r="D26" t="s">
        <v>21</v>
      </c>
      <c r="E26">
        <v>110</v>
      </c>
      <c r="F26" s="8">
        <v>359.19</v>
      </c>
      <c r="G26" s="8"/>
      <c r="H26" s="7" t="s">
        <v>19</v>
      </c>
      <c r="J26" t="s">
        <v>21</v>
      </c>
      <c r="K26">
        <v>110</v>
      </c>
      <c r="L26" s="12">
        <v>0.29699999999999999</v>
      </c>
      <c r="M26" s="12">
        <v>5.71</v>
      </c>
      <c r="N26" s="12">
        <v>1.583</v>
      </c>
      <c r="P26" s="7" t="s">
        <v>19</v>
      </c>
      <c r="R26" t="s">
        <v>21</v>
      </c>
      <c r="S26">
        <v>110</v>
      </c>
      <c r="T26" s="8">
        <v>37.869999999999997</v>
      </c>
    </row>
    <row r="27" spans="2:20" x14ac:dyDescent="0.25">
      <c r="B27" s="7" t="s">
        <v>20</v>
      </c>
      <c r="D27" t="s">
        <v>21</v>
      </c>
      <c r="E27">
        <v>3.5</v>
      </c>
      <c r="F27" s="8" t="s">
        <v>53</v>
      </c>
      <c r="G27" s="8"/>
      <c r="H27" s="7" t="s">
        <v>20</v>
      </c>
      <c r="J27" t="s">
        <v>21</v>
      </c>
      <c r="K27">
        <v>3.5</v>
      </c>
      <c r="L27" s="8">
        <v>0.17100000000000001</v>
      </c>
      <c r="M27" s="8">
        <v>1.6919999999999999</v>
      </c>
      <c r="N27" s="8">
        <v>0.59399999999999997</v>
      </c>
      <c r="P27" s="7" t="s">
        <v>20</v>
      </c>
      <c r="R27" t="s">
        <v>21</v>
      </c>
      <c r="S27">
        <v>3.5</v>
      </c>
      <c r="T27" s="8" t="s">
        <v>53</v>
      </c>
    </row>
    <row r="28" spans="2:20" x14ac:dyDescent="0.25">
      <c r="B28" s="7" t="s">
        <v>38</v>
      </c>
      <c r="D28" t="s">
        <v>21</v>
      </c>
      <c r="E28">
        <v>100</v>
      </c>
      <c r="F28" s="12"/>
      <c r="G28" s="8"/>
      <c r="H28" s="7" t="s">
        <v>38</v>
      </c>
      <c r="J28" t="s">
        <v>21</v>
      </c>
      <c r="K28">
        <v>100</v>
      </c>
      <c r="L28" s="8">
        <v>25</v>
      </c>
      <c r="M28" s="8">
        <v>25</v>
      </c>
      <c r="N28" s="8">
        <v>25</v>
      </c>
      <c r="P28" s="7" t="s">
        <v>38</v>
      </c>
      <c r="R28" t="s">
        <v>21</v>
      </c>
      <c r="S28">
        <v>100</v>
      </c>
      <c r="T28" s="12"/>
    </row>
    <row r="29" spans="2:20" x14ac:dyDescent="0.25">
      <c r="B29" s="7" t="s">
        <v>39</v>
      </c>
      <c r="D29" t="s">
        <v>21</v>
      </c>
      <c r="E29">
        <v>250</v>
      </c>
      <c r="F29" s="12"/>
      <c r="G29" s="8"/>
      <c r="H29" s="7" t="s">
        <v>39</v>
      </c>
      <c r="J29" t="s">
        <v>21</v>
      </c>
      <c r="K29">
        <v>250</v>
      </c>
      <c r="L29" s="8">
        <v>25</v>
      </c>
      <c r="M29" s="8">
        <v>25</v>
      </c>
      <c r="N29" s="8">
        <v>25</v>
      </c>
      <c r="P29" s="7" t="s">
        <v>39</v>
      </c>
      <c r="R29" t="s">
        <v>21</v>
      </c>
      <c r="S29">
        <v>250</v>
      </c>
      <c r="T29" s="12"/>
    </row>
    <row r="30" spans="2:20" x14ac:dyDescent="0.25">
      <c r="B30" s="7" t="s">
        <v>40</v>
      </c>
      <c r="D30" t="s">
        <v>21</v>
      </c>
      <c r="E30">
        <v>10</v>
      </c>
      <c r="F30" s="12"/>
      <c r="G30" s="8"/>
      <c r="H30" s="7" t="s">
        <v>40</v>
      </c>
      <c r="J30" t="s">
        <v>21</v>
      </c>
      <c r="K30">
        <v>10</v>
      </c>
      <c r="L30" s="8">
        <v>0.2</v>
      </c>
      <c r="M30" s="8">
        <v>1</v>
      </c>
      <c r="N30" s="8">
        <v>0.6</v>
      </c>
      <c r="P30" s="7" t="s">
        <v>40</v>
      </c>
      <c r="R30" t="s">
        <v>21</v>
      </c>
      <c r="S30">
        <v>10</v>
      </c>
      <c r="T30" s="12"/>
    </row>
    <row r="31" spans="2:20" x14ac:dyDescent="0.25">
      <c r="B31" s="7" t="s">
        <v>42</v>
      </c>
      <c r="D31" t="s">
        <v>21</v>
      </c>
      <c r="E31">
        <v>20</v>
      </c>
      <c r="F31" s="12"/>
      <c r="G31" s="8"/>
      <c r="H31" s="7" t="s">
        <v>42</v>
      </c>
      <c r="J31" t="s">
        <v>21</v>
      </c>
      <c r="K31">
        <v>20</v>
      </c>
      <c r="L31" s="8">
        <v>0.7</v>
      </c>
      <c r="M31" s="8">
        <v>0.7</v>
      </c>
      <c r="N31" s="8">
        <v>0.7</v>
      </c>
      <c r="P31" s="7" t="s">
        <v>42</v>
      </c>
      <c r="R31" t="s">
        <v>21</v>
      </c>
      <c r="S31">
        <v>20</v>
      </c>
      <c r="T31" s="12"/>
    </row>
    <row r="33" spans="8:21" x14ac:dyDescent="0.25">
      <c r="H33" s="7" t="s">
        <v>57</v>
      </c>
      <c r="L33" s="16">
        <f>((F26-L26)/F26)*100</f>
        <v>99.917313956401898</v>
      </c>
      <c r="M33" s="16">
        <f>((F26-M26)/F26)*100</f>
        <v>98.410312091093857</v>
      </c>
      <c r="N33" s="16">
        <f>((F26-N26)/F26)*100</f>
        <v>99.559286171664013</v>
      </c>
      <c r="P33" s="7" t="s">
        <v>58</v>
      </c>
      <c r="Q33" s="7" t="s">
        <v>59</v>
      </c>
      <c r="T33">
        <f>T26*((100-M33)/100)</f>
        <v>0.60201481110275623</v>
      </c>
      <c r="U33" s="7" t="s">
        <v>60</v>
      </c>
    </row>
    <row r="34" spans="8:21" x14ac:dyDescent="0.25">
      <c r="P34" s="7" t="s">
        <v>61</v>
      </c>
      <c r="T34">
        <f>0.05/2</f>
        <v>2.5000000000000001E-2</v>
      </c>
      <c r="U34" s="7" t="s">
        <v>62</v>
      </c>
    </row>
  </sheetData>
  <mergeCells count="3">
    <mergeCell ref="B6:F6"/>
    <mergeCell ref="P6:T6"/>
    <mergeCell ref="H6:N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10</Value>
      <Value>9</Value>
      <Value>8</Value>
      <Value>7</Value>
      <Value>6</Value>
    </TaxCatchAll>
    <lcf76f155ced4ddcb4097134ff3c332f xmlns="bf263031-ffd2-4e86-8f4d-1e64fa475fec">
      <Terms xmlns="http://schemas.microsoft.com/office/infopath/2007/PartnerControls"/>
    </lcf76f155ced4ddcb4097134ff3c332f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Manufacturing WIP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EA</TermName>
          <TermId xmlns="http://schemas.microsoft.com/office/infopath/2007/PartnerControls">b77da37e-7166-4741-8c12-4679faab22d9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</TermName>
          <TermId xmlns="http://schemas.microsoft.com/office/infopath/2007/PartnerControls">d5f78ddb-b1b6-4328-9877-d7e3ed06fdac</TermId>
        </TermInfo>
      </Terms>
    </fe59e9859d6a491389c5b03567f5dda5>
    <Team xmlns="662745e8-e224-48e8-a2e3-254862b8c2f5">National Permitting Service Installations Regime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2B7CA8FB5175F54D9E0CBA42E79C5691" ma:contentTypeVersion="34" ma:contentTypeDescription="Create a new document." ma:contentTypeScope="" ma:versionID="8c385500ec8f062723e27ec5898a7685">
  <xsd:schema xmlns:xsd="http://www.w3.org/2001/XMLSchema" xmlns:xs="http://www.w3.org/2001/XMLSchema" xmlns:p="http://schemas.microsoft.com/office/2006/metadata/properties" xmlns:ns2="662745e8-e224-48e8-a2e3-254862b8c2f5" xmlns:ns3="bf263031-ffd2-4e86-8f4d-1e64fa475fec" xmlns:ns4="e76eb3f9-f7d4-4afe-8d75-1839375753c6" targetNamespace="http://schemas.microsoft.com/office/2006/metadata/properties" ma:root="true" ma:fieldsID="08c6831645a4812244e002766202b202" ns2:_="" ns3:_="" ns4:_="">
    <xsd:import namespace="662745e8-e224-48e8-a2e3-254862b8c2f5"/>
    <xsd:import namespace="bf263031-ffd2-4e86-8f4d-1e64fa475fec"/>
    <xsd:import namespace="e76eb3f9-f7d4-4afe-8d75-1839375753c6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314b903-0b07-4e5f-bc01-af818658ec35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314b903-0b07-4e5f-bc01-af818658ec35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National Permitting Service Installations Regime" ma:internalName="Team" ma:readOnly="false">
      <xsd:simpleType>
        <xsd:restriction base="dms:Text"/>
      </xsd:simpleType>
    </xsd:element>
    <xsd:element name="Topic" ma:index="20" nillable="true" ma:displayName="Topic" ma:default="Manufacturing WIP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EA|b77da37e-7166-4741-8c12-4679faab22d9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EA|d5f78ddb-b1b6-4328-9877-d7e3ed06fdac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63031-ffd2-4e86-8f4d-1e64fa475f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eb3f9-f7d4-4afe-8d75-1839375753c6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2B7CA8FB5175F54D9E0CBA42E79C5691" ma:contentTypeVersion="34" ma:contentTypeDescription="Create a new document." ma:contentTypeScope="" ma:versionID="8c385500ec8f062723e27ec5898a7685">
  <xsd:schema xmlns:xsd="http://www.w3.org/2001/XMLSchema" xmlns:xs="http://www.w3.org/2001/XMLSchema" xmlns:p="http://schemas.microsoft.com/office/2006/metadata/properties" xmlns:ns2="662745e8-e224-48e8-a2e3-254862b8c2f5" xmlns:ns3="bf263031-ffd2-4e86-8f4d-1e64fa475fec" xmlns:ns4="e76eb3f9-f7d4-4afe-8d75-1839375753c6" targetNamespace="http://schemas.microsoft.com/office/2006/metadata/properties" ma:root="true" ma:fieldsID="08c6831645a4812244e002766202b202" ns2:_="" ns3:_="" ns4:_="">
    <xsd:import namespace="662745e8-e224-48e8-a2e3-254862b8c2f5"/>
    <xsd:import namespace="bf263031-ffd2-4e86-8f4d-1e64fa475fec"/>
    <xsd:import namespace="e76eb3f9-f7d4-4afe-8d75-1839375753c6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314b903-0b07-4e5f-bc01-af818658ec35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314b903-0b07-4e5f-bc01-af818658ec35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National Permitting Service Installations Regime" ma:internalName="Team" ma:readOnly="false">
      <xsd:simpleType>
        <xsd:restriction base="dms:Text"/>
      </xsd:simpleType>
    </xsd:element>
    <xsd:element name="Topic" ma:index="20" nillable="true" ma:displayName="Topic" ma:default="Manufacturing WIP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EA|b77da37e-7166-4741-8c12-4679faab22d9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EA|d5f78ddb-b1b6-4328-9877-d7e3ed06fdac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63031-ffd2-4e86-8f4d-1e64fa475f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eb3f9-f7d4-4afe-8d75-1839375753c6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Props1.xml><?xml version="1.0" encoding="utf-8"?>
<ds:datastoreItem xmlns:ds="http://schemas.openxmlformats.org/officeDocument/2006/customXml" ds:itemID="{ED382DB7-D879-4E00-84F7-B72A468F34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E1158-8FF1-4198-B2A5-8B52F501DBA6}">
  <ds:schemaRefs>
    <ds:schemaRef ds:uri="http://schemas.microsoft.com/office/2006/metadata/properties"/>
    <ds:schemaRef ds:uri="http://schemas.microsoft.com/office/infopath/2007/PartnerControls"/>
    <ds:schemaRef ds:uri="d790f961-d571-46b7-abd3-e4c1bb1c7428"/>
    <ds:schemaRef ds:uri="bed39a22-cddb-4172-99bc-38543969abec"/>
  </ds:schemaRefs>
</ds:datastoreItem>
</file>

<file path=customXml/itemProps3.xml><?xml version="1.0" encoding="utf-8"?>
<ds:datastoreItem xmlns:ds="http://schemas.openxmlformats.org/officeDocument/2006/customXml" ds:itemID="{05948D22-E279-47EC-AEA3-29E7F2AB7DEA}"/>
</file>

<file path=customXml/itemProps4.xml><?xml version="1.0" encoding="utf-8"?>
<ds:datastoreItem xmlns:ds="http://schemas.openxmlformats.org/officeDocument/2006/customXml" ds:itemID="{355AE43F-876D-4A78-9A3B-B07719F7A402}"/>
</file>

<file path=customXml/itemProps5.xml><?xml version="1.0" encoding="utf-8"?>
<ds:datastoreItem xmlns:ds="http://schemas.openxmlformats.org/officeDocument/2006/customXml" ds:itemID="{3CE42F52-7B36-4C4C-9AC4-2FF5A08D4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 form</vt:lpstr>
      <vt:lpstr>Sheet1</vt:lpstr>
    </vt:vector>
  </TitlesOfParts>
  <Company>Enco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Madden</dc:creator>
  <cp:lastModifiedBy>Martin Ropka</cp:lastModifiedBy>
  <cp:lastPrinted>2026-01-23T14:18:58Z</cp:lastPrinted>
  <dcterms:created xsi:type="dcterms:W3CDTF">2006-01-16T09:24:05Z</dcterms:created>
  <dcterms:modified xsi:type="dcterms:W3CDTF">2026-04-13T09:46:13Z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0x010100A5BF1C78D9F64B679A5EBDE1C6598EBC01002B7CA8FB5175F54D9E0CBA42E79C5691</vt:lpwstr>
  </property>
  <property fmtid="{D5CDD505-2E9C-101B-9397-08002B2CF9AE}" pid="4" name="PermitDocumentType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>58;#Brain C037032|60bf7c87-7613-44ed-938f-ad28dece8d30</vt:lpwstr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